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updateLinks="never"/>
  <mc:AlternateContent xmlns:mc="http://schemas.openxmlformats.org/markup-compatibility/2006">
    <mc:Choice Requires="x15">
      <x15ac:absPath xmlns:x15ac="http://schemas.microsoft.com/office/spreadsheetml/2010/11/ac" url="/Volumes/资料盘/电子书/股票投资/公众号资料/骑行夜幕的统计客/2018春训营/任务3：银行（A+H）/"/>
    </mc:Choice>
  </mc:AlternateContent>
  <bookViews>
    <workbookView xWindow="480" yWindow="460" windowWidth="25020" windowHeight="13760"/>
  </bookViews>
  <sheets>
    <sheet name="Sheet1" sheetId="1" r:id="rId1"/>
    <sheet name="工作表10" sheetId="15" r:id="rId2"/>
    <sheet name="工作表9" sheetId="14" r:id="rId3"/>
    <sheet name="工作表7" sheetId="12" r:id="rId4"/>
    <sheet name="工作表8" sheetId="13" r:id="rId5"/>
    <sheet name="601398" sheetId="6" r:id="rId6"/>
    <sheet name="工作表3" sheetId="8" r:id="rId7"/>
    <sheet name="工作表2" sheetId="7" r:id="rId8"/>
    <sheet name="工作表4" sheetId="9" r:id="rId9"/>
    <sheet name="每日行情数据统计_01398.HK" sheetId="10" r:id="rId10"/>
    <sheet name="HKDCNY" sheetId="11" r:id="rId11"/>
  </sheets>
  <definedNames>
    <definedName name="_xlnm._FilterDatabase" localSheetId="5" hidden="1">'601398'!$A$1:$M$2768</definedName>
    <definedName name="_xlnm._FilterDatabase" localSheetId="9" hidden="1">每日行情数据统计_01398.HK!$A$1:$P$2824</definedName>
    <definedName name="SH_601398" localSheetId="5">'601398'!$A$1:$G$2768</definedName>
  </definedNames>
  <calcPr calcId="150001" concurrentCalc="0"/>
  <extLs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H272" i="1" l="1"/>
  <c r="K272" i="1"/>
  <c r="K271" i="1"/>
  <c r="K270" i="1"/>
  <c r="L272" i="1"/>
  <c r="L271" i="1"/>
  <c r="L270" i="1"/>
  <c r="I220" i="1"/>
  <c r="H220" i="1"/>
  <c r="G220" i="1"/>
  <c r="F220" i="1"/>
  <c r="E220" i="1"/>
  <c r="D220" i="1"/>
  <c r="C220" i="1"/>
  <c r="I225" i="1"/>
  <c r="H225" i="1"/>
  <c r="G225" i="1"/>
  <c r="F225" i="1"/>
  <c r="E225" i="1"/>
  <c r="D225" i="1"/>
  <c r="C225" i="1"/>
  <c r="I223" i="1"/>
  <c r="H223" i="1"/>
  <c r="G223" i="1"/>
  <c r="F223" i="1"/>
  <c r="E223" i="1"/>
  <c r="D223" i="1"/>
  <c r="C223" i="1"/>
  <c r="C5" i="15"/>
  <c r="D5" i="15"/>
  <c r="D2" i="15"/>
  <c r="C2" i="15"/>
  <c r="E115" i="1"/>
  <c r="F115" i="1"/>
  <c r="G115" i="1"/>
  <c r="E110" i="1"/>
  <c r="F110" i="1"/>
  <c r="G110" i="1"/>
  <c r="S44" i="9"/>
  <c r="S45" i="9"/>
  <c r="S46" i="9"/>
  <c r="S47" i="9"/>
  <c r="S48" i="9"/>
  <c r="S49" i="9"/>
  <c r="S50" i="9"/>
  <c r="S51" i="9"/>
  <c r="S52" i="9"/>
  <c r="S53" i="9"/>
  <c r="S27" i="9"/>
  <c r="S28" i="9"/>
  <c r="S29" i="9"/>
  <c r="S30" i="9"/>
  <c r="S31" i="9"/>
  <c r="S32" i="9"/>
  <c r="S33" i="9"/>
  <c r="S34" i="9"/>
  <c r="S35" i="9"/>
  <c r="S36" i="9"/>
  <c r="S37" i="9"/>
  <c r="S38" i="9"/>
  <c r="S39" i="9"/>
  <c r="S40" i="9"/>
  <c r="S41" i="9"/>
  <c r="S42" i="9"/>
  <c r="S43" i="9"/>
  <c r="S10" i="9"/>
  <c r="S11" i="9"/>
  <c r="S12" i="9"/>
  <c r="S13" i="9"/>
  <c r="S14" i="9"/>
  <c r="S15" i="9"/>
  <c r="S16" i="9"/>
  <c r="S17" i="9"/>
  <c r="S18" i="9"/>
  <c r="S19" i="9"/>
  <c r="S20" i="9"/>
  <c r="S21" i="9"/>
  <c r="S22" i="9"/>
  <c r="S23" i="9"/>
  <c r="S24" i="9"/>
  <c r="S25" i="9"/>
  <c r="S26" i="9"/>
  <c r="S9" i="9"/>
  <c r="I153" i="1"/>
  <c r="I152" i="1"/>
  <c r="I151" i="1"/>
  <c r="I150" i="1"/>
  <c r="I149" i="1"/>
  <c r="I148" i="1"/>
  <c r="F102" i="1"/>
  <c r="E102" i="1"/>
  <c r="D102" i="1"/>
  <c r="C102" i="1"/>
  <c r="F101" i="1"/>
  <c r="E101" i="1"/>
  <c r="D101" i="1"/>
  <c r="C101" i="1"/>
  <c r="J3" i="10"/>
  <c r="L3" i="10"/>
  <c r="O3" i="10"/>
  <c r="P3" i="10"/>
  <c r="J4" i="10"/>
  <c r="L4" i="10"/>
  <c r="O4" i="10"/>
  <c r="P4" i="10"/>
  <c r="J5" i="10"/>
  <c r="L5" i="10"/>
  <c r="O5" i="10"/>
  <c r="P5" i="10"/>
  <c r="J6" i="10"/>
  <c r="L6" i="10"/>
  <c r="O6" i="10"/>
  <c r="P6" i="10"/>
  <c r="J7" i="10"/>
  <c r="L7" i="10"/>
  <c r="O7" i="10"/>
  <c r="P7" i="10"/>
  <c r="J8" i="10"/>
  <c r="L8" i="10"/>
  <c r="O8" i="10"/>
  <c r="P8" i="10"/>
  <c r="J9" i="10"/>
  <c r="L9" i="10"/>
  <c r="O9" i="10"/>
  <c r="P9" i="10"/>
  <c r="J10" i="10"/>
  <c r="L10" i="10"/>
  <c r="O10" i="10"/>
  <c r="P10" i="10"/>
  <c r="J11" i="10"/>
  <c r="L11" i="10"/>
  <c r="O11" i="10"/>
  <c r="P11" i="10"/>
  <c r="J12" i="10"/>
  <c r="L12" i="10"/>
  <c r="O12" i="10"/>
  <c r="P12" i="10"/>
  <c r="J13" i="10"/>
  <c r="L13" i="10"/>
  <c r="O13" i="10"/>
  <c r="P13" i="10"/>
  <c r="J14" i="10"/>
  <c r="L14" i="10"/>
  <c r="O14" i="10"/>
  <c r="P14" i="10"/>
  <c r="J15" i="10"/>
  <c r="L15" i="10"/>
  <c r="O15" i="10"/>
  <c r="P15" i="10"/>
  <c r="J16" i="10"/>
  <c r="L16" i="10"/>
  <c r="O16" i="10"/>
  <c r="P16" i="10"/>
  <c r="J17" i="10"/>
  <c r="L17" i="10"/>
  <c r="O17" i="10"/>
  <c r="P17" i="10"/>
  <c r="J18" i="10"/>
  <c r="L18" i="10"/>
  <c r="O18" i="10"/>
  <c r="P18" i="10"/>
  <c r="J19" i="10"/>
  <c r="L19" i="10"/>
  <c r="O19" i="10"/>
  <c r="P19" i="10"/>
  <c r="J20" i="10"/>
  <c r="L20" i="10"/>
  <c r="O20" i="10"/>
  <c r="P20" i="10"/>
  <c r="J21" i="10"/>
  <c r="L21" i="10"/>
  <c r="O21" i="10"/>
  <c r="P21" i="10"/>
  <c r="J22" i="10"/>
  <c r="L22" i="10"/>
  <c r="O22" i="10"/>
  <c r="P22" i="10"/>
  <c r="J23" i="10"/>
  <c r="L23" i="10"/>
  <c r="O23" i="10"/>
  <c r="P23" i="10"/>
  <c r="J24" i="10"/>
  <c r="L24" i="10"/>
  <c r="O24" i="10"/>
  <c r="P24" i="10"/>
  <c r="J25" i="10"/>
  <c r="L25" i="10"/>
  <c r="O25" i="10"/>
  <c r="P25" i="10"/>
  <c r="J26" i="10"/>
  <c r="L26" i="10"/>
  <c r="O26" i="10"/>
  <c r="P26" i="10"/>
  <c r="J27" i="10"/>
  <c r="L27" i="10"/>
  <c r="O27" i="10"/>
  <c r="P27" i="10"/>
  <c r="J28" i="10"/>
  <c r="L28" i="10"/>
  <c r="O28" i="10"/>
  <c r="P28" i="10"/>
  <c r="J29" i="10"/>
  <c r="L29" i="10"/>
  <c r="O29" i="10"/>
  <c r="P29" i="10"/>
  <c r="J30" i="10"/>
  <c r="L30" i="10"/>
  <c r="O30" i="10"/>
  <c r="P30" i="10"/>
  <c r="J31" i="10"/>
  <c r="L31" i="10"/>
  <c r="O31" i="10"/>
  <c r="P31" i="10"/>
  <c r="J32" i="10"/>
  <c r="L32" i="10"/>
  <c r="O32" i="10"/>
  <c r="P32" i="10"/>
  <c r="J33" i="10"/>
  <c r="L33" i="10"/>
  <c r="O33" i="10"/>
  <c r="P33" i="10"/>
  <c r="J34" i="10"/>
  <c r="L34" i="10"/>
  <c r="O34" i="10"/>
  <c r="P34" i="10"/>
  <c r="J35" i="10"/>
  <c r="L35" i="10"/>
  <c r="O35" i="10"/>
  <c r="P35" i="10"/>
  <c r="J36" i="10"/>
  <c r="L36" i="10"/>
  <c r="O36" i="10"/>
  <c r="P36" i="10"/>
  <c r="J37" i="10"/>
  <c r="L37" i="10"/>
  <c r="O37" i="10"/>
  <c r="P37" i="10"/>
  <c r="J38" i="10"/>
  <c r="L38" i="10"/>
  <c r="O38" i="10"/>
  <c r="P38" i="10"/>
  <c r="J39" i="10"/>
  <c r="L39" i="10"/>
  <c r="O39" i="10"/>
  <c r="P39" i="10"/>
  <c r="J40" i="10"/>
  <c r="L40" i="10"/>
  <c r="O40" i="10"/>
  <c r="P40" i="10"/>
  <c r="J41" i="10"/>
  <c r="L41" i="10"/>
  <c r="O41" i="10"/>
  <c r="P41" i="10"/>
  <c r="J42" i="10"/>
  <c r="L42" i="10"/>
  <c r="O42" i="10"/>
  <c r="P42" i="10"/>
  <c r="J43" i="10"/>
  <c r="L43" i="10"/>
  <c r="O43" i="10"/>
  <c r="P43" i="10"/>
  <c r="J44" i="10"/>
  <c r="L44" i="10"/>
  <c r="O44" i="10"/>
  <c r="P44" i="10"/>
  <c r="J45" i="10"/>
  <c r="L45" i="10"/>
  <c r="O45" i="10"/>
  <c r="P45" i="10"/>
  <c r="J46" i="10"/>
  <c r="L46" i="10"/>
  <c r="O46" i="10"/>
  <c r="P46" i="10"/>
  <c r="J47" i="10"/>
  <c r="L47" i="10"/>
  <c r="O47" i="10"/>
  <c r="P47" i="10"/>
  <c r="J48" i="10"/>
  <c r="L48" i="10"/>
  <c r="O48" i="10"/>
  <c r="P48" i="10"/>
  <c r="J49" i="10"/>
  <c r="L49" i="10"/>
  <c r="O49" i="10"/>
  <c r="P49" i="10"/>
  <c r="J50" i="10"/>
  <c r="L50" i="10"/>
  <c r="O50" i="10"/>
  <c r="P50" i="10"/>
  <c r="J51" i="10"/>
  <c r="L51" i="10"/>
  <c r="O51" i="10"/>
  <c r="P51" i="10"/>
  <c r="J52" i="10"/>
  <c r="L52" i="10"/>
  <c r="O52" i="10"/>
  <c r="P52" i="10"/>
  <c r="J53" i="10"/>
  <c r="L53" i="10"/>
  <c r="O53" i="10"/>
  <c r="P53" i="10"/>
  <c r="J54" i="10"/>
  <c r="L54" i="10"/>
  <c r="O54" i="10"/>
  <c r="P54" i="10"/>
  <c r="J55" i="10"/>
  <c r="L55" i="10"/>
  <c r="O55" i="10"/>
  <c r="P55" i="10"/>
  <c r="J56" i="10"/>
  <c r="L56" i="10"/>
  <c r="O56" i="10"/>
  <c r="P56" i="10"/>
  <c r="J57" i="10"/>
  <c r="L57" i="10"/>
  <c r="O57" i="10"/>
  <c r="P57" i="10"/>
  <c r="J58" i="10"/>
  <c r="L58" i="10"/>
  <c r="O58" i="10"/>
  <c r="P58" i="10"/>
  <c r="J59" i="10"/>
  <c r="L59" i="10"/>
  <c r="O59" i="10"/>
  <c r="P59" i="10"/>
  <c r="J60" i="10"/>
  <c r="L60" i="10"/>
  <c r="O60" i="10"/>
  <c r="P60" i="10"/>
  <c r="J61" i="10"/>
  <c r="L61" i="10"/>
  <c r="O61" i="10"/>
  <c r="P61" i="10"/>
  <c r="J62" i="10"/>
  <c r="L62" i="10"/>
  <c r="O62" i="10"/>
  <c r="P62" i="10"/>
  <c r="J63" i="10"/>
  <c r="L63" i="10"/>
  <c r="O63" i="10"/>
  <c r="P63" i="10"/>
  <c r="J64" i="10"/>
  <c r="L64" i="10"/>
  <c r="O64" i="10"/>
  <c r="P64" i="10"/>
  <c r="J65" i="10"/>
  <c r="L65" i="10"/>
  <c r="O65" i="10"/>
  <c r="P65" i="10"/>
  <c r="J66" i="10"/>
  <c r="L66" i="10"/>
  <c r="O66" i="10"/>
  <c r="P66" i="10"/>
  <c r="J67" i="10"/>
  <c r="L67" i="10"/>
  <c r="O67" i="10"/>
  <c r="P67" i="10"/>
  <c r="J68" i="10"/>
  <c r="L68" i="10"/>
  <c r="O68" i="10"/>
  <c r="P68" i="10"/>
  <c r="J69" i="10"/>
  <c r="L69" i="10"/>
  <c r="O69" i="10"/>
  <c r="P69" i="10"/>
  <c r="J70" i="10"/>
  <c r="L70" i="10"/>
  <c r="O70" i="10"/>
  <c r="P70" i="10"/>
  <c r="J71" i="10"/>
  <c r="L71" i="10"/>
  <c r="O71" i="10"/>
  <c r="P71" i="10"/>
  <c r="J72" i="10"/>
  <c r="L72" i="10"/>
  <c r="O72" i="10"/>
  <c r="P72" i="10"/>
  <c r="J73" i="10"/>
  <c r="L73" i="10"/>
  <c r="O73" i="10"/>
  <c r="P73" i="10"/>
  <c r="J74" i="10"/>
  <c r="L74" i="10"/>
  <c r="O74" i="10"/>
  <c r="P74" i="10"/>
  <c r="J75" i="10"/>
  <c r="L75" i="10"/>
  <c r="O75" i="10"/>
  <c r="P75" i="10"/>
  <c r="J76" i="10"/>
  <c r="L76" i="10"/>
  <c r="O76" i="10"/>
  <c r="P76" i="10"/>
  <c r="J77" i="10"/>
  <c r="L77" i="10"/>
  <c r="O77" i="10"/>
  <c r="P77" i="10"/>
  <c r="J78" i="10"/>
  <c r="L78" i="10"/>
  <c r="O78" i="10"/>
  <c r="P78" i="10"/>
  <c r="J79" i="10"/>
  <c r="L79" i="10"/>
  <c r="O79" i="10"/>
  <c r="P79" i="10"/>
  <c r="J80" i="10"/>
  <c r="L80" i="10"/>
  <c r="O80" i="10"/>
  <c r="P80" i="10"/>
  <c r="J81" i="10"/>
  <c r="L81" i="10"/>
  <c r="O81" i="10"/>
  <c r="P81" i="10"/>
  <c r="J82" i="10"/>
  <c r="L82" i="10"/>
  <c r="O82" i="10"/>
  <c r="P82" i="10"/>
  <c r="J83" i="10"/>
  <c r="L83" i="10"/>
  <c r="O83" i="10"/>
  <c r="P83" i="10"/>
  <c r="J84" i="10"/>
  <c r="L84" i="10"/>
  <c r="O84" i="10"/>
  <c r="P84" i="10"/>
  <c r="J85" i="10"/>
  <c r="L85" i="10"/>
  <c r="O85" i="10"/>
  <c r="P85" i="10"/>
  <c r="J86" i="10"/>
  <c r="L86" i="10"/>
  <c r="O86" i="10"/>
  <c r="P86" i="10"/>
  <c r="J87" i="10"/>
  <c r="L87" i="10"/>
  <c r="O87" i="10"/>
  <c r="P87" i="10"/>
  <c r="J88" i="10"/>
  <c r="L88" i="10"/>
  <c r="O88" i="10"/>
  <c r="P88" i="10"/>
  <c r="J89" i="10"/>
  <c r="L89" i="10"/>
  <c r="O89" i="10"/>
  <c r="P89" i="10"/>
  <c r="J90" i="10"/>
  <c r="L90" i="10"/>
  <c r="O90" i="10"/>
  <c r="P90" i="10"/>
  <c r="J91" i="10"/>
  <c r="L91" i="10"/>
  <c r="O91" i="10"/>
  <c r="P91" i="10"/>
  <c r="J92" i="10"/>
  <c r="L92" i="10"/>
  <c r="O92" i="10"/>
  <c r="P92" i="10"/>
  <c r="J93" i="10"/>
  <c r="L93" i="10"/>
  <c r="O93" i="10"/>
  <c r="P93" i="10"/>
  <c r="J94" i="10"/>
  <c r="L94" i="10"/>
  <c r="O94" i="10"/>
  <c r="P94" i="10"/>
  <c r="J95" i="10"/>
  <c r="L95" i="10"/>
  <c r="O95" i="10"/>
  <c r="P95" i="10"/>
  <c r="J96" i="10"/>
  <c r="L96" i="10"/>
  <c r="O96" i="10"/>
  <c r="P96" i="10"/>
  <c r="J97" i="10"/>
  <c r="L97" i="10"/>
  <c r="O97" i="10"/>
  <c r="P97" i="10"/>
  <c r="J98" i="10"/>
  <c r="L98" i="10"/>
  <c r="O98" i="10"/>
  <c r="P98" i="10"/>
  <c r="J99" i="10"/>
  <c r="L99" i="10"/>
  <c r="O99" i="10"/>
  <c r="P99" i="10"/>
  <c r="J100" i="10"/>
  <c r="L100" i="10"/>
  <c r="O100" i="10"/>
  <c r="P100" i="10"/>
  <c r="J101" i="10"/>
  <c r="L101" i="10"/>
  <c r="O101" i="10"/>
  <c r="P101" i="10"/>
  <c r="J102" i="10"/>
  <c r="L102" i="10"/>
  <c r="O102" i="10"/>
  <c r="P102" i="10"/>
  <c r="J103" i="10"/>
  <c r="L103" i="10"/>
  <c r="O103" i="10"/>
  <c r="P103" i="10"/>
  <c r="J104" i="10"/>
  <c r="L104" i="10"/>
  <c r="O104" i="10"/>
  <c r="P104" i="10"/>
  <c r="J105" i="10"/>
  <c r="L105" i="10"/>
  <c r="O105" i="10"/>
  <c r="P105" i="10"/>
  <c r="J106" i="10"/>
  <c r="L106" i="10"/>
  <c r="O106" i="10"/>
  <c r="P106" i="10"/>
  <c r="J107" i="10"/>
  <c r="L107" i="10"/>
  <c r="O107" i="10"/>
  <c r="P107" i="10"/>
  <c r="J108" i="10"/>
  <c r="L108" i="10"/>
  <c r="O108" i="10"/>
  <c r="P108" i="10"/>
  <c r="J109" i="10"/>
  <c r="L109" i="10"/>
  <c r="O109" i="10"/>
  <c r="P109" i="10"/>
  <c r="J110" i="10"/>
  <c r="L110" i="10"/>
  <c r="O110" i="10"/>
  <c r="P110" i="10"/>
  <c r="J111" i="10"/>
  <c r="L111" i="10"/>
  <c r="O111" i="10"/>
  <c r="P111" i="10"/>
  <c r="J112" i="10"/>
  <c r="L112" i="10"/>
  <c r="O112" i="10"/>
  <c r="P112" i="10"/>
  <c r="J113" i="10"/>
  <c r="L113" i="10"/>
  <c r="O113" i="10"/>
  <c r="P113" i="10"/>
  <c r="J114" i="10"/>
  <c r="L114" i="10"/>
  <c r="O114" i="10"/>
  <c r="P114" i="10"/>
  <c r="J115" i="10"/>
  <c r="L115" i="10"/>
  <c r="O115" i="10"/>
  <c r="P115" i="10"/>
  <c r="J116" i="10"/>
  <c r="L116" i="10"/>
  <c r="O116" i="10"/>
  <c r="P116" i="10"/>
  <c r="J117" i="10"/>
  <c r="L117" i="10"/>
  <c r="O117" i="10"/>
  <c r="P117" i="10"/>
  <c r="J118" i="10"/>
  <c r="L118" i="10"/>
  <c r="O118" i="10"/>
  <c r="P118" i="10"/>
  <c r="J119" i="10"/>
  <c r="L119" i="10"/>
  <c r="O119" i="10"/>
  <c r="P119" i="10"/>
  <c r="J120" i="10"/>
  <c r="L120" i="10"/>
  <c r="O120" i="10"/>
  <c r="P120" i="10"/>
  <c r="J121" i="10"/>
  <c r="L121" i="10"/>
  <c r="O121" i="10"/>
  <c r="P121" i="10"/>
  <c r="J122" i="10"/>
  <c r="L122" i="10"/>
  <c r="O122" i="10"/>
  <c r="P122" i="10"/>
  <c r="J123" i="10"/>
  <c r="L123" i="10"/>
  <c r="O123" i="10"/>
  <c r="P123" i="10"/>
  <c r="J124" i="10"/>
  <c r="L124" i="10"/>
  <c r="O124" i="10"/>
  <c r="P124" i="10"/>
  <c r="J125" i="10"/>
  <c r="L125" i="10"/>
  <c r="O125" i="10"/>
  <c r="P125" i="10"/>
  <c r="J126" i="10"/>
  <c r="L126" i="10"/>
  <c r="O126" i="10"/>
  <c r="P126" i="10"/>
  <c r="J127" i="10"/>
  <c r="L127" i="10"/>
  <c r="O127" i="10"/>
  <c r="P127" i="10"/>
  <c r="J128" i="10"/>
  <c r="L128" i="10"/>
  <c r="O128" i="10"/>
  <c r="P128" i="10"/>
  <c r="J129" i="10"/>
  <c r="L129" i="10"/>
  <c r="O129" i="10"/>
  <c r="P129" i="10"/>
  <c r="J130" i="10"/>
  <c r="L130" i="10"/>
  <c r="O130" i="10"/>
  <c r="P130" i="10"/>
  <c r="J131" i="10"/>
  <c r="L131" i="10"/>
  <c r="O131" i="10"/>
  <c r="P131" i="10"/>
  <c r="J132" i="10"/>
  <c r="L132" i="10"/>
  <c r="O132" i="10"/>
  <c r="P132" i="10"/>
  <c r="J133" i="10"/>
  <c r="L133" i="10"/>
  <c r="O133" i="10"/>
  <c r="P133" i="10"/>
  <c r="J134" i="10"/>
  <c r="L134" i="10"/>
  <c r="O134" i="10"/>
  <c r="P134" i="10"/>
  <c r="J135" i="10"/>
  <c r="L135" i="10"/>
  <c r="O135" i="10"/>
  <c r="P135" i="10"/>
  <c r="J136" i="10"/>
  <c r="L136" i="10"/>
  <c r="O136" i="10"/>
  <c r="P136" i="10"/>
  <c r="J137" i="10"/>
  <c r="L137" i="10"/>
  <c r="O137" i="10"/>
  <c r="P137" i="10"/>
  <c r="J138" i="10"/>
  <c r="L138" i="10"/>
  <c r="O138" i="10"/>
  <c r="P138" i="10"/>
  <c r="J139" i="10"/>
  <c r="L139" i="10"/>
  <c r="O139" i="10"/>
  <c r="P139" i="10"/>
  <c r="J140" i="10"/>
  <c r="L140" i="10"/>
  <c r="O140" i="10"/>
  <c r="P140" i="10"/>
  <c r="J141" i="10"/>
  <c r="L141" i="10"/>
  <c r="O141" i="10"/>
  <c r="P141" i="10"/>
  <c r="J142" i="10"/>
  <c r="L142" i="10"/>
  <c r="O142" i="10"/>
  <c r="P142" i="10"/>
  <c r="J143" i="10"/>
  <c r="L143" i="10"/>
  <c r="O143" i="10"/>
  <c r="P143" i="10"/>
  <c r="J144" i="10"/>
  <c r="L144" i="10"/>
  <c r="O144" i="10"/>
  <c r="P144" i="10"/>
  <c r="J145" i="10"/>
  <c r="L145" i="10"/>
  <c r="O145" i="10"/>
  <c r="P145" i="10"/>
  <c r="J146" i="10"/>
  <c r="L146" i="10"/>
  <c r="O146" i="10"/>
  <c r="P146" i="10"/>
  <c r="J147" i="10"/>
  <c r="L147" i="10"/>
  <c r="O147" i="10"/>
  <c r="P147" i="10"/>
  <c r="J148" i="10"/>
  <c r="L148" i="10"/>
  <c r="O148" i="10"/>
  <c r="P148" i="10"/>
  <c r="J149" i="10"/>
  <c r="L149" i="10"/>
  <c r="O149" i="10"/>
  <c r="P149" i="10"/>
  <c r="J150" i="10"/>
  <c r="L150" i="10"/>
  <c r="O150" i="10"/>
  <c r="P150" i="10"/>
  <c r="J151" i="10"/>
  <c r="L151" i="10"/>
  <c r="O151" i="10"/>
  <c r="P151" i="10"/>
  <c r="J152" i="10"/>
  <c r="L152" i="10"/>
  <c r="O152" i="10"/>
  <c r="P152" i="10"/>
  <c r="J153" i="10"/>
  <c r="L153" i="10"/>
  <c r="O153" i="10"/>
  <c r="P153" i="10"/>
  <c r="J154" i="10"/>
  <c r="L154" i="10"/>
  <c r="O154" i="10"/>
  <c r="P154" i="10"/>
  <c r="J155" i="10"/>
  <c r="L155" i="10"/>
  <c r="O155" i="10"/>
  <c r="P155" i="10"/>
  <c r="J156" i="10"/>
  <c r="L156" i="10"/>
  <c r="O156" i="10"/>
  <c r="P156" i="10"/>
  <c r="J157" i="10"/>
  <c r="L157" i="10"/>
  <c r="O157" i="10"/>
  <c r="P157" i="10"/>
  <c r="J158" i="10"/>
  <c r="L158" i="10"/>
  <c r="O158" i="10"/>
  <c r="P158" i="10"/>
  <c r="J159" i="10"/>
  <c r="L159" i="10"/>
  <c r="O159" i="10"/>
  <c r="P159" i="10"/>
  <c r="J160" i="10"/>
  <c r="L160" i="10"/>
  <c r="O160" i="10"/>
  <c r="P160" i="10"/>
  <c r="J161" i="10"/>
  <c r="L161" i="10"/>
  <c r="O161" i="10"/>
  <c r="P161" i="10"/>
  <c r="J162" i="10"/>
  <c r="L162" i="10"/>
  <c r="O162" i="10"/>
  <c r="P162" i="10"/>
  <c r="J163" i="10"/>
  <c r="L163" i="10"/>
  <c r="O163" i="10"/>
  <c r="P163" i="10"/>
  <c r="J164" i="10"/>
  <c r="L164" i="10"/>
  <c r="O164" i="10"/>
  <c r="P164" i="10"/>
  <c r="J165" i="10"/>
  <c r="L165" i="10"/>
  <c r="O165" i="10"/>
  <c r="P165" i="10"/>
  <c r="J166" i="10"/>
  <c r="L166" i="10"/>
  <c r="O166" i="10"/>
  <c r="P166" i="10"/>
  <c r="J167" i="10"/>
  <c r="L167" i="10"/>
  <c r="O167" i="10"/>
  <c r="P167" i="10"/>
  <c r="J168" i="10"/>
  <c r="L168" i="10"/>
  <c r="O168" i="10"/>
  <c r="P168" i="10"/>
  <c r="J169" i="10"/>
  <c r="L169" i="10"/>
  <c r="O169" i="10"/>
  <c r="P169" i="10"/>
  <c r="J170" i="10"/>
  <c r="L170" i="10"/>
  <c r="O170" i="10"/>
  <c r="P170" i="10"/>
  <c r="J171" i="10"/>
  <c r="L171" i="10"/>
  <c r="O171" i="10"/>
  <c r="P171" i="10"/>
  <c r="J172" i="10"/>
  <c r="L172" i="10"/>
  <c r="O172" i="10"/>
  <c r="P172" i="10"/>
  <c r="J173" i="10"/>
  <c r="L173" i="10"/>
  <c r="O173" i="10"/>
  <c r="P173" i="10"/>
  <c r="J174" i="10"/>
  <c r="L174" i="10"/>
  <c r="O174" i="10"/>
  <c r="P174" i="10"/>
  <c r="J175" i="10"/>
  <c r="L175" i="10"/>
  <c r="O175" i="10"/>
  <c r="P175" i="10"/>
  <c r="J176" i="10"/>
  <c r="L176" i="10"/>
  <c r="O176" i="10"/>
  <c r="P176" i="10"/>
  <c r="J177" i="10"/>
  <c r="L177" i="10"/>
  <c r="O177" i="10"/>
  <c r="P177" i="10"/>
  <c r="J178" i="10"/>
  <c r="L178" i="10"/>
  <c r="O178" i="10"/>
  <c r="P178" i="10"/>
  <c r="J179" i="10"/>
  <c r="L179" i="10"/>
  <c r="O179" i="10"/>
  <c r="P179" i="10"/>
  <c r="J180" i="10"/>
  <c r="L180" i="10"/>
  <c r="O180" i="10"/>
  <c r="P180" i="10"/>
  <c r="J181" i="10"/>
  <c r="L181" i="10"/>
  <c r="O181" i="10"/>
  <c r="P181" i="10"/>
  <c r="J182" i="10"/>
  <c r="L182" i="10"/>
  <c r="O182" i="10"/>
  <c r="P182" i="10"/>
  <c r="J183" i="10"/>
  <c r="L183" i="10"/>
  <c r="O183" i="10"/>
  <c r="P183" i="10"/>
  <c r="J184" i="10"/>
  <c r="L184" i="10"/>
  <c r="O184" i="10"/>
  <c r="P184" i="10"/>
  <c r="J185" i="10"/>
  <c r="L185" i="10"/>
  <c r="O185" i="10"/>
  <c r="P185" i="10"/>
  <c r="J186" i="10"/>
  <c r="L186" i="10"/>
  <c r="O186" i="10"/>
  <c r="P186" i="10"/>
  <c r="J187" i="10"/>
  <c r="L187" i="10"/>
  <c r="O187" i="10"/>
  <c r="P187" i="10"/>
  <c r="J188" i="10"/>
  <c r="L188" i="10"/>
  <c r="O188" i="10"/>
  <c r="P188" i="10"/>
  <c r="J189" i="10"/>
  <c r="L189" i="10"/>
  <c r="O189" i="10"/>
  <c r="P189" i="10"/>
  <c r="J190" i="10"/>
  <c r="L190" i="10"/>
  <c r="O190" i="10"/>
  <c r="P190" i="10"/>
  <c r="J191" i="10"/>
  <c r="L191" i="10"/>
  <c r="O191" i="10"/>
  <c r="P191" i="10"/>
  <c r="J192" i="10"/>
  <c r="L192" i="10"/>
  <c r="O192" i="10"/>
  <c r="P192" i="10"/>
  <c r="J193" i="10"/>
  <c r="L193" i="10"/>
  <c r="O193" i="10"/>
  <c r="P193" i="10"/>
  <c r="J194" i="10"/>
  <c r="L194" i="10"/>
  <c r="O194" i="10"/>
  <c r="P194" i="10"/>
  <c r="J195" i="10"/>
  <c r="L195" i="10"/>
  <c r="O195" i="10"/>
  <c r="P195" i="10"/>
  <c r="J196" i="10"/>
  <c r="L196" i="10"/>
  <c r="O196" i="10"/>
  <c r="P196" i="10"/>
  <c r="J197" i="10"/>
  <c r="L197" i="10"/>
  <c r="O197" i="10"/>
  <c r="P197" i="10"/>
  <c r="J198" i="10"/>
  <c r="L198" i="10"/>
  <c r="O198" i="10"/>
  <c r="P198" i="10"/>
  <c r="J199" i="10"/>
  <c r="L199" i="10"/>
  <c r="O199" i="10"/>
  <c r="P199" i="10"/>
  <c r="J200" i="10"/>
  <c r="L200" i="10"/>
  <c r="O200" i="10"/>
  <c r="P200" i="10"/>
  <c r="J201" i="10"/>
  <c r="L201" i="10"/>
  <c r="O201" i="10"/>
  <c r="P201" i="10"/>
  <c r="J202" i="10"/>
  <c r="L202" i="10"/>
  <c r="O202" i="10"/>
  <c r="P202" i="10"/>
  <c r="J203" i="10"/>
  <c r="L203" i="10"/>
  <c r="O203" i="10"/>
  <c r="P203" i="10"/>
  <c r="J204" i="10"/>
  <c r="L204" i="10"/>
  <c r="O204" i="10"/>
  <c r="P204" i="10"/>
  <c r="J205" i="10"/>
  <c r="L205" i="10"/>
  <c r="O205" i="10"/>
  <c r="P205" i="10"/>
  <c r="J206" i="10"/>
  <c r="L206" i="10"/>
  <c r="O206" i="10"/>
  <c r="P206" i="10"/>
  <c r="J207" i="10"/>
  <c r="L207" i="10"/>
  <c r="O207" i="10"/>
  <c r="P207" i="10"/>
  <c r="J208" i="10"/>
  <c r="L208" i="10"/>
  <c r="O208" i="10"/>
  <c r="P208" i="10"/>
  <c r="J209" i="10"/>
  <c r="L209" i="10"/>
  <c r="O209" i="10"/>
  <c r="P209" i="10"/>
  <c r="J210" i="10"/>
  <c r="L210" i="10"/>
  <c r="O210" i="10"/>
  <c r="P210" i="10"/>
  <c r="J211" i="10"/>
  <c r="L211" i="10"/>
  <c r="O211" i="10"/>
  <c r="P211" i="10"/>
  <c r="J212" i="10"/>
  <c r="L212" i="10"/>
  <c r="O212" i="10"/>
  <c r="P212" i="10"/>
  <c r="J213" i="10"/>
  <c r="L213" i="10"/>
  <c r="O213" i="10"/>
  <c r="P213" i="10"/>
  <c r="J214" i="10"/>
  <c r="L214" i="10"/>
  <c r="O214" i="10"/>
  <c r="P214" i="10"/>
  <c r="J215" i="10"/>
  <c r="L215" i="10"/>
  <c r="O215" i="10"/>
  <c r="P215" i="10"/>
  <c r="J216" i="10"/>
  <c r="L216" i="10"/>
  <c r="O216" i="10"/>
  <c r="P216" i="10"/>
  <c r="J217" i="10"/>
  <c r="L217" i="10"/>
  <c r="O217" i="10"/>
  <c r="P217" i="10"/>
  <c r="J218" i="10"/>
  <c r="L218" i="10"/>
  <c r="O218" i="10"/>
  <c r="P218" i="10"/>
  <c r="J219" i="10"/>
  <c r="L219" i="10"/>
  <c r="O219" i="10"/>
  <c r="P219" i="10"/>
  <c r="J220" i="10"/>
  <c r="L220" i="10"/>
  <c r="O220" i="10"/>
  <c r="P220" i="10"/>
  <c r="J221" i="10"/>
  <c r="L221" i="10"/>
  <c r="O221" i="10"/>
  <c r="P221" i="10"/>
  <c r="J222" i="10"/>
  <c r="L222" i="10"/>
  <c r="O222" i="10"/>
  <c r="P222" i="10"/>
  <c r="J223" i="10"/>
  <c r="L223" i="10"/>
  <c r="O223" i="10"/>
  <c r="P223" i="10"/>
  <c r="J224" i="10"/>
  <c r="L224" i="10"/>
  <c r="O224" i="10"/>
  <c r="P224" i="10"/>
  <c r="J225" i="10"/>
  <c r="L225" i="10"/>
  <c r="O225" i="10"/>
  <c r="P225" i="10"/>
  <c r="J226" i="10"/>
  <c r="L226" i="10"/>
  <c r="O226" i="10"/>
  <c r="P226" i="10"/>
  <c r="J227" i="10"/>
  <c r="L227" i="10"/>
  <c r="O227" i="10"/>
  <c r="P227" i="10"/>
  <c r="J228" i="10"/>
  <c r="L228" i="10"/>
  <c r="O228" i="10"/>
  <c r="P228" i="10"/>
  <c r="J229" i="10"/>
  <c r="L229" i="10"/>
  <c r="O229" i="10"/>
  <c r="P229" i="10"/>
  <c r="J230" i="10"/>
  <c r="L230" i="10"/>
  <c r="O230" i="10"/>
  <c r="P230" i="10"/>
  <c r="J231" i="10"/>
  <c r="L231" i="10"/>
  <c r="O231" i="10"/>
  <c r="P231" i="10"/>
  <c r="J232" i="10"/>
  <c r="L232" i="10"/>
  <c r="O232" i="10"/>
  <c r="P232" i="10"/>
  <c r="J233" i="10"/>
  <c r="L233" i="10"/>
  <c r="O233" i="10"/>
  <c r="P233" i="10"/>
  <c r="J234" i="10"/>
  <c r="L234" i="10"/>
  <c r="O234" i="10"/>
  <c r="P234" i="10"/>
  <c r="J235" i="10"/>
  <c r="L235" i="10"/>
  <c r="O235" i="10"/>
  <c r="P235" i="10"/>
  <c r="J236" i="10"/>
  <c r="L236" i="10"/>
  <c r="O236" i="10"/>
  <c r="P236" i="10"/>
  <c r="J237" i="10"/>
  <c r="L237" i="10"/>
  <c r="O237" i="10"/>
  <c r="P237" i="10"/>
  <c r="J238" i="10"/>
  <c r="L238" i="10"/>
  <c r="O238" i="10"/>
  <c r="P238" i="10"/>
  <c r="J239" i="10"/>
  <c r="L239" i="10"/>
  <c r="O239" i="10"/>
  <c r="P239" i="10"/>
  <c r="J240" i="10"/>
  <c r="L240" i="10"/>
  <c r="O240" i="10"/>
  <c r="P240" i="10"/>
  <c r="J241" i="10"/>
  <c r="L241" i="10"/>
  <c r="O241" i="10"/>
  <c r="P241" i="10"/>
  <c r="J242" i="10"/>
  <c r="L242" i="10"/>
  <c r="O242" i="10"/>
  <c r="P242" i="10"/>
  <c r="J243" i="10"/>
  <c r="L243" i="10"/>
  <c r="O243" i="10"/>
  <c r="P243" i="10"/>
  <c r="J244" i="10"/>
  <c r="L244" i="10"/>
  <c r="O244" i="10"/>
  <c r="P244" i="10"/>
  <c r="J245" i="10"/>
  <c r="L245" i="10"/>
  <c r="O245" i="10"/>
  <c r="P245" i="10"/>
  <c r="J246" i="10"/>
  <c r="L246" i="10"/>
  <c r="O246" i="10"/>
  <c r="P246" i="10"/>
  <c r="J247" i="10"/>
  <c r="L247" i="10"/>
  <c r="O247" i="10"/>
  <c r="P247" i="10"/>
  <c r="J248" i="10"/>
  <c r="L248" i="10"/>
  <c r="O248" i="10"/>
  <c r="P248" i="10"/>
  <c r="J249" i="10"/>
  <c r="L249" i="10"/>
  <c r="O249" i="10"/>
  <c r="P249" i="10"/>
  <c r="J250" i="10"/>
  <c r="L250" i="10"/>
  <c r="O250" i="10"/>
  <c r="P250" i="10"/>
  <c r="J251" i="10"/>
  <c r="L251" i="10"/>
  <c r="O251" i="10"/>
  <c r="P251" i="10"/>
  <c r="J252" i="10"/>
  <c r="L252" i="10"/>
  <c r="O252" i="10"/>
  <c r="P252" i="10"/>
  <c r="J253" i="10"/>
  <c r="L253" i="10"/>
  <c r="O253" i="10"/>
  <c r="P253" i="10"/>
  <c r="J254" i="10"/>
  <c r="L254" i="10"/>
  <c r="O254" i="10"/>
  <c r="P254" i="10"/>
  <c r="J255" i="10"/>
  <c r="L255" i="10"/>
  <c r="O255" i="10"/>
  <c r="P255" i="10"/>
  <c r="J256" i="10"/>
  <c r="L256" i="10"/>
  <c r="O256" i="10"/>
  <c r="P256" i="10"/>
  <c r="J257" i="10"/>
  <c r="L257" i="10"/>
  <c r="O257" i="10"/>
  <c r="P257" i="10"/>
  <c r="J258" i="10"/>
  <c r="L258" i="10"/>
  <c r="O258" i="10"/>
  <c r="P258" i="10"/>
  <c r="J259" i="10"/>
  <c r="L259" i="10"/>
  <c r="O259" i="10"/>
  <c r="P259" i="10"/>
  <c r="J260" i="10"/>
  <c r="L260" i="10"/>
  <c r="O260" i="10"/>
  <c r="P260" i="10"/>
  <c r="J261" i="10"/>
  <c r="L261" i="10"/>
  <c r="O261" i="10"/>
  <c r="P261" i="10"/>
  <c r="J262" i="10"/>
  <c r="L262" i="10"/>
  <c r="O262" i="10"/>
  <c r="P262" i="10"/>
  <c r="J263" i="10"/>
  <c r="L263" i="10"/>
  <c r="O263" i="10"/>
  <c r="P263" i="10"/>
  <c r="J264" i="10"/>
  <c r="L264" i="10"/>
  <c r="O264" i="10"/>
  <c r="P264" i="10"/>
  <c r="J265" i="10"/>
  <c r="L265" i="10"/>
  <c r="O265" i="10"/>
  <c r="P265" i="10"/>
  <c r="J266" i="10"/>
  <c r="L266" i="10"/>
  <c r="O266" i="10"/>
  <c r="P266" i="10"/>
  <c r="J267" i="10"/>
  <c r="L267" i="10"/>
  <c r="O267" i="10"/>
  <c r="P267" i="10"/>
  <c r="J268" i="10"/>
  <c r="L268" i="10"/>
  <c r="O268" i="10"/>
  <c r="P268" i="10"/>
  <c r="J269" i="10"/>
  <c r="L269" i="10"/>
  <c r="O269" i="10"/>
  <c r="P269" i="10"/>
  <c r="J270" i="10"/>
  <c r="L270" i="10"/>
  <c r="O270" i="10"/>
  <c r="P270" i="10"/>
  <c r="J271" i="10"/>
  <c r="L271" i="10"/>
  <c r="O271" i="10"/>
  <c r="P271" i="10"/>
  <c r="J272" i="10"/>
  <c r="L272" i="10"/>
  <c r="O272" i="10"/>
  <c r="P272" i="10"/>
  <c r="J273" i="10"/>
  <c r="L273" i="10"/>
  <c r="O273" i="10"/>
  <c r="P273" i="10"/>
  <c r="J274" i="10"/>
  <c r="L274" i="10"/>
  <c r="O274" i="10"/>
  <c r="P274" i="10"/>
  <c r="J275" i="10"/>
  <c r="L275" i="10"/>
  <c r="O275" i="10"/>
  <c r="P275" i="10"/>
  <c r="J276" i="10"/>
  <c r="L276" i="10"/>
  <c r="O276" i="10"/>
  <c r="P276" i="10"/>
  <c r="J277" i="10"/>
  <c r="L277" i="10"/>
  <c r="O277" i="10"/>
  <c r="P277" i="10"/>
  <c r="J278" i="10"/>
  <c r="L278" i="10"/>
  <c r="O278" i="10"/>
  <c r="P278" i="10"/>
  <c r="J279" i="10"/>
  <c r="L279" i="10"/>
  <c r="O279" i="10"/>
  <c r="P279" i="10"/>
  <c r="J280" i="10"/>
  <c r="L280" i="10"/>
  <c r="O280" i="10"/>
  <c r="P280" i="10"/>
  <c r="J281" i="10"/>
  <c r="L281" i="10"/>
  <c r="O281" i="10"/>
  <c r="P281" i="10"/>
  <c r="J282" i="10"/>
  <c r="L282" i="10"/>
  <c r="O282" i="10"/>
  <c r="P282" i="10"/>
  <c r="J283" i="10"/>
  <c r="L283" i="10"/>
  <c r="O283" i="10"/>
  <c r="P283" i="10"/>
  <c r="J284" i="10"/>
  <c r="L284" i="10"/>
  <c r="O284" i="10"/>
  <c r="P284" i="10"/>
  <c r="J285" i="10"/>
  <c r="L285" i="10"/>
  <c r="O285" i="10"/>
  <c r="P285" i="10"/>
  <c r="J286" i="10"/>
  <c r="L286" i="10"/>
  <c r="O286" i="10"/>
  <c r="P286" i="10"/>
  <c r="J287" i="10"/>
  <c r="L287" i="10"/>
  <c r="O287" i="10"/>
  <c r="P287" i="10"/>
  <c r="J288" i="10"/>
  <c r="L288" i="10"/>
  <c r="O288" i="10"/>
  <c r="P288" i="10"/>
  <c r="J289" i="10"/>
  <c r="L289" i="10"/>
  <c r="O289" i="10"/>
  <c r="P289" i="10"/>
  <c r="J290" i="10"/>
  <c r="L290" i="10"/>
  <c r="O290" i="10"/>
  <c r="P290" i="10"/>
  <c r="J291" i="10"/>
  <c r="L291" i="10"/>
  <c r="O291" i="10"/>
  <c r="P291" i="10"/>
  <c r="J292" i="10"/>
  <c r="L292" i="10"/>
  <c r="O292" i="10"/>
  <c r="P292" i="10"/>
  <c r="J293" i="10"/>
  <c r="L293" i="10"/>
  <c r="O293" i="10"/>
  <c r="P293" i="10"/>
  <c r="J294" i="10"/>
  <c r="L294" i="10"/>
  <c r="O294" i="10"/>
  <c r="P294" i="10"/>
  <c r="J295" i="10"/>
  <c r="L295" i="10"/>
  <c r="O295" i="10"/>
  <c r="P295" i="10"/>
  <c r="J296" i="10"/>
  <c r="L296" i="10"/>
  <c r="O296" i="10"/>
  <c r="P296" i="10"/>
  <c r="J297" i="10"/>
  <c r="L297" i="10"/>
  <c r="O297" i="10"/>
  <c r="P297" i="10"/>
  <c r="J298" i="10"/>
  <c r="L298" i="10"/>
  <c r="O298" i="10"/>
  <c r="P298" i="10"/>
  <c r="J299" i="10"/>
  <c r="L299" i="10"/>
  <c r="O299" i="10"/>
  <c r="P299" i="10"/>
  <c r="J300" i="10"/>
  <c r="L300" i="10"/>
  <c r="O300" i="10"/>
  <c r="P300" i="10"/>
  <c r="J301" i="10"/>
  <c r="L301" i="10"/>
  <c r="O301" i="10"/>
  <c r="P301" i="10"/>
  <c r="J302" i="10"/>
  <c r="L302" i="10"/>
  <c r="O302" i="10"/>
  <c r="P302" i="10"/>
  <c r="J303" i="10"/>
  <c r="L303" i="10"/>
  <c r="O303" i="10"/>
  <c r="P303" i="10"/>
  <c r="J304" i="10"/>
  <c r="L304" i="10"/>
  <c r="O304" i="10"/>
  <c r="P304" i="10"/>
  <c r="J305" i="10"/>
  <c r="L305" i="10"/>
  <c r="O305" i="10"/>
  <c r="P305" i="10"/>
  <c r="J306" i="10"/>
  <c r="L306" i="10"/>
  <c r="O306" i="10"/>
  <c r="P306" i="10"/>
  <c r="J307" i="10"/>
  <c r="L307" i="10"/>
  <c r="O307" i="10"/>
  <c r="P307" i="10"/>
  <c r="J308" i="10"/>
  <c r="L308" i="10"/>
  <c r="O308" i="10"/>
  <c r="P308" i="10"/>
  <c r="J309" i="10"/>
  <c r="L309" i="10"/>
  <c r="O309" i="10"/>
  <c r="P309" i="10"/>
  <c r="J310" i="10"/>
  <c r="L310" i="10"/>
  <c r="O310" i="10"/>
  <c r="P310" i="10"/>
  <c r="J311" i="10"/>
  <c r="L311" i="10"/>
  <c r="O311" i="10"/>
  <c r="P311" i="10"/>
  <c r="J312" i="10"/>
  <c r="L312" i="10"/>
  <c r="O312" i="10"/>
  <c r="P312" i="10"/>
  <c r="J313" i="10"/>
  <c r="L313" i="10"/>
  <c r="O313" i="10"/>
  <c r="P313" i="10"/>
  <c r="J314" i="10"/>
  <c r="L314" i="10"/>
  <c r="O314" i="10"/>
  <c r="P314" i="10"/>
  <c r="J315" i="10"/>
  <c r="L315" i="10"/>
  <c r="O315" i="10"/>
  <c r="P315" i="10"/>
  <c r="J316" i="10"/>
  <c r="L316" i="10"/>
  <c r="O316" i="10"/>
  <c r="P316" i="10"/>
  <c r="J317" i="10"/>
  <c r="L317" i="10"/>
  <c r="O317" i="10"/>
  <c r="P317" i="10"/>
  <c r="J318" i="10"/>
  <c r="L318" i="10"/>
  <c r="O318" i="10"/>
  <c r="P318" i="10"/>
  <c r="J319" i="10"/>
  <c r="L319" i="10"/>
  <c r="O319" i="10"/>
  <c r="P319" i="10"/>
  <c r="J320" i="10"/>
  <c r="L320" i="10"/>
  <c r="O320" i="10"/>
  <c r="P320" i="10"/>
  <c r="J321" i="10"/>
  <c r="L321" i="10"/>
  <c r="O321" i="10"/>
  <c r="P321" i="10"/>
  <c r="J322" i="10"/>
  <c r="L322" i="10"/>
  <c r="O322" i="10"/>
  <c r="P322" i="10"/>
  <c r="J323" i="10"/>
  <c r="L323" i="10"/>
  <c r="O323" i="10"/>
  <c r="P323" i="10"/>
  <c r="J324" i="10"/>
  <c r="L324" i="10"/>
  <c r="O324" i="10"/>
  <c r="P324" i="10"/>
  <c r="J325" i="10"/>
  <c r="L325" i="10"/>
  <c r="O325" i="10"/>
  <c r="P325" i="10"/>
  <c r="J326" i="10"/>
  <c r="L326" i="10"/>
  <c r="O326" i="10"/>
  <c r="P326" i="10"/>
  <c r="J327" i="10"/>
  <c r="L327" i="10"/>
  <c r="O327" i="10"/>
  <c r="P327" i="10"/>
  <c r="J328" i="10"/>
  <c r="L328" i="10"/>
  <c r="O328" i="10"/>
  <c r="P328" i="10"/>
  <c r="J329" i="10"/>
  <c r="L329" i="10"/>
  <c r="O329" i="10"/>
  <c r="P329" i="10"/>
  <c r="J330" i="10"/>
  <c r="L330" i="10"/>
  <c r="O330" i="10"/>
  <c r="P330" i="10"/>
  <c r="J331" i="10"/>
  <c r="L331" i="10"/>
  <c r="O331" i="10"/>
  <c r="P331" i="10"/>
  <c r="J332" i="10"/>
  <c r="L332" i="10"/>
  <c r="O332" i="10"/>
  <c r="P332" i="10"/>
  <c r="J333" i="10"/>
  <c r="L333" i="10"/>
  <c r="O333" i="10"/>
  <c r="P333" i="10"/>
  <c r="J334" i="10"/>
  <c r="L334" i="10"/>
  <c r="O334" i="10"/>
  <c r="P334" i="10"/>
  <c r="J335" i="10"/>
  <c r="L335" i="10"/>
  <c r="O335" i="10"/>
  <c r="P335" i="10"/>
  <c r="J336" i="10"/>
  <c r="L336" i="10"/>
  <c r="O336" i="10"/>
  <c r="P336" i="10"/>
  <c r="J337" i="10"/>
  <c r="L337" i="10"/>
  <c r="O337" i="10"/>
  <c r="P337" i="10"/>
  <c r="J338" i="10"/>
  <c r="L338" i="10"/>
  <c r="O338" i="10"/>
  <c r="P338" i="10"/>
  <c r="J339" i="10"/>
  <c r="L339" i="10"/>
  <c r="O339" i="10"/>
  <c r="P339" i="10"/>
  <c r="J340" i="10"/>
  <c r="L340" i="10"/>
  <c r="O340" i="10"/>
  <c r="P340" i="10"/>
  <c r="J341" i="10"/>
  <c r="L341" i="10"/>
  <c r="O341" i="10"/>
  <c r="P341" i="10"/>
  <c r="J342" i="10"/>
  <c r="L342" i="10"/>
  <c r="O342" i="10"/>
  <c r="P342" i="10"/>
  <c r="J343" i="10"/>
  <c r="L343" i="10"/>
  <c r="O343" i="10"/>
  <c r="P343" i="10"/>
  <c r="J344" i="10"/>
  <c r="L344" i="10"/>
  <c r="O344" i="10"/>
  <c r="P344" i="10"/>
  <c r="J345" i="10"/>
  <c r="L345" i="10"/>
  <c r="O345" i="10"/>
  <c r="P345" i="10"/>
  <c r="J346" i="10"/>
  <c r="L346" i="10"/>
  <c r="O346" i="10"/>
  <c r="P346" i="10"/>
  <c r="J347" i="10"/>
  <c r="L347" i="10"/>
  <c r="O347" i="10"/>
  <c r="P347" i="10"/>
  <c r="J348" i="10"/>
  <c r="L348" i="10"/>
  <c r="O348" i="10"/>
  <c r="P348" i="10"/>
  <c r="J349" i="10"/>
  <c r="L349" i="10"/>
  <c r="O349" i="10"/>
  <c r="P349" i="10"/>
  <c r="J350" i="10"/>
  <c r="L350" i="10"/>
  <c r="O350" i="10"/>
  <c r="P350" i="10"/>
  <c r="J351" i="10"/>
  <c r="L351" i="10"/>
  <c r="O351" i="10"/>
  <c r="P351" i="10"/>
  <c r="J352" i="10"/>
  <c r="L352" i="10"/>
  <c r="O352" i="10"/>
  <c r="P352" i="10"/>
  <c r="J353" i="10"/>
  <c r="L353" i="10"/>
  <c r="O353" i="10"/>
  <c r="P353" i="10"/>
  <c r="J354" i="10"/>
  <c r="L354" i="10"/>
  <c r="O354" i="10"/>
  <c r="P354" i="10"/>
  <c r="J355" i="10"/>
  <c r="L355" i="10"/>
  <c r="O355" i="10"/>
  <c r="P355" i="10"/>
  <c r="J356" i="10"/>
  <c r="L356" i="10"/>
  <c r="O356" i="10"/>
  <c r="P356" i="10"/>
  <c r="J357" i="10"/>
  <c r="L357" i="10"/>
  <c r="O357" i="10"/>
  <c r="P357" i="10"/>
  <c r="J358" i="10"/>
  <c r="L358" i="10"/>
  <c r="O358" i="10"/>
  <c r="P358" i="10"/>
  <c r="J359" i="10"/>
  <c r="L359" i="10"/>
  <c r="O359" i="10"/>
  <c r="P359" i="10"/>
  <c r="J360" i="10"/>
  <c r="L360" i="10"/>
  <c r="O360" i="10"/>
  <c r="P360" i="10"/>
  <c r="J361" i="10"/>
  <c r="L361" i="10"/>
  <c r="O361" i="10"/>
  <c r="P361" i="10"/>
  <c r="J362" i="10"/>
  <c r="L362" i="10"/>
  <c r="O362" i="10"/>
  <c r="P362" i="10"/>
  <c r="J363" i="10"/>
  <c r="L363" i="10"/>
  <c r="O363" i="10"/>
  <c r="P363" i="10"/>
  <c r="J364" i="10"/>
  <c r="L364" i="10"/>
  <c r="O364" i="10"/>
  <c r="P364" i="10"/>
  <c r="J365" i="10"/>
  <c r="L365" i="10"/>
  <c r="O365" i="10"/>
  <c r="P365" i="10"/>
  <c r="J366" i="10"/>
  <c r="L366" i="10"/>
  <c r="O366" i="10"/>
  <c r="P366" i="10"/>
  <c r="J367" i="10"/>
  <c r="L367" i="10"/>
  <c r="O367" i="10"/>
  <c r="P367" i="10"/>
  <c r="J368" i="10"/>
  <c r="L368" i="10"/>
  <c r="O368" i="10"/>
  <c r="P368" i="10"/>
  <c r="J369" i="10"/>
  <c r="L369" i="10"/>
  <c r="O369" i="10"/>
  <c r="P369" i="10"/>
  <c r="J370" i="10"/>
  <c r="L370" i="10"/>
  <c r="O370" i="10"/>
  <c r="P370" i="10"/>
  <c r="J371" i="10"/>
  <c r="L371" i="10"/>
  <c r="O371" i="10"/>
  <c r="P371" i="10"/>
  <c r="J372" i="10"/>
  <c r="L372" i="10"/>
  <c r="O372" i="10"/>
  <c r="P372" i="10"/>
  <c r="J373" i="10"/>
  <c r="L373" i="10"/>
  <c r="O373" i="10"/>
  <c r="P373" i="10"/>
  <c r="J374" i="10"/>
  <c r="L374" i="10"/>
  <c r="O374" i="10"/>
  <c r="P374" i="10"/>
  <c r="J375" i="10"/>
  <c r="L375" i="10"/>
  <c r="O375" i="10"/>
  <c r="P375" i="10"/>
  <c r="J376" i="10"/>
  <c r="L376" i="10"/>
  <c r="O376" i="10"/>
  <c r="P376" i="10"/>
  <c r="J377" i="10"/>
  <c r="L377" i="10"/>
  <c r="O377" i="10"/>
  <c r="P377" i="10"/>
  <c r="J378" i="10"/>
  <c r="L378" i="10"/>
  <c r="O378" i="10"/>
  <c r="P378" i="10"/>
  <c r="J379" i="10"/>
  <c r="L379" i="10"/>
  <c r="O379" i="10"/>
  <c r="P379" i="10"/>
  <c r="J380" i="10"/>
  <c r="L380" i="10"/>
  <c r="O380" i="10"/>
  <c r="P380" i="10"/>
  <c r="J381" i="10"/>
  <c r="L381" i="10"/>
  <c r="O381" i="10"/>
  <c r="P381" i="10"/>
  <c r="J382" i="10"/>
  <c r="L382" i="10"/>
  <c r="O382" i="10"/>
  <c r="P382" i="10"/>
  <c r="J383" i="10"/>
  <c r="L383" i="10"/>
  <c r="O383" i="10"/>
  <c r="P383" i="10"/>
  <c r="J384" i="10"/>
  <c r="L384" i="10"/>
  <c r="O384" i="10"/>
  <c r="P384" i="10"/>
  <c r="J385" i="10"/>
  <c r="L385" i="10"/>
  <c r="O385" i="10"/>
  <c r="P385" i="10"/>
  <c r="J386" i="10"/>
  <c r="L386" i="10"/>
  <c r="O386" i="10"/>
  <c r="P386" i="10"/>
  <c r="J387" i="10"/>
  <c r="L387" i="10"/>
  <c r="O387" i="10"/>
  <c r="P387" i="10"/>
  <c r="J388" i="10"/>
  <c r="L388" i="10"/>
  <c r="O388" i="10"/>
  <c r="P388" i="10"/>
  <c r="J389" i="10"/>
  <c r="L389" i="10"/>
  <c r="O389" i="10"/>
  <c r="P389" i="10"/>
  <c r="J390" i="10"/>
  <c r="L390" i="10"/>
  <c r="O390" i="10"/>
  <c r="P390" i="10"/>
  <c r="J391" i="10"/>
  <c r="L391" i="10"/>
  <c r="O391" i="10"/>
  <c r="P391" i="10"/>
  <c r="J392" i="10"/>
  <c r="L392" i="10"/>
  <c r="O392" i="10"/>
  <c r="P392" i="10"/>
  <c r="J393" i="10"/>
  <c r="L393" i="10"/>
  <c r="O393" i="10"/>
  <c r="P393" i="10"/>
  <c r="J394" i="10"/>
  <c r="L394" i="10"/>
  <c r="O394" i="10"/>
  <c r="P394" i="10"/>
  <c r="J395" i="10"/>
  <c r="L395" i="10"/>
  <c r="O395" i="10"/>
  <c r="P395" i="10"/>
  <c r="J396" i="10"/>
  <c r="L396" i="10"/>
  <c r="O396" i="10"/>
  <c r="P396" i="10"/>
  <c r="J397" i="10"/>
  <c r="L397" i="10"/>
  <c r="O397" i="10"/>
  <c r="P397" i="10"/>
  <c r="J398" i="10"/>
  <c r="L398" i="10"/>
  <c r="O398" i="10"/>
  <c r="P398" i="10"/>
  <c r="J399" i="10"/>
  <c r="L399" i="10"/>
  <c r="O399" i="10"/>
  <c r="P399" i="10"/>
  <c r="J400" i="10"/>
  <c r="L400" i="10"/>
  <c r="O400" i="10"/>
  <c r="P400" i="10"/>
  <c r="J401" i="10"/>
  <c r="L401" i="10"/>
  <c r="O401" i="10"/>
  <c r="P401" i="10"/>
  <c r="J402" i="10"/>
  <c r="L402" i="10"/>
  <c r="O402" i="10"/>
  <c r="P402" i="10"/>
  <c r="J403" i="10"/>
  <c r="L403" i="10"/>
  <c r="O403" i="10"/>
  <c r="P403" i="10"/>
  <c r="J404" i="10"/>
  <c r="L404" i="10"/>
  <c r="O404" i="10"/>
  <c r="P404" i="10"/>
  <c r="J405" i="10"/>
  <c r="L405" i="10"/>
  <c r="O405" i="10"/>
  <c r="P405" i="10"/>
  <c r="J406" i="10"/>
  <c r="L406" i="10"/>
  <c r="O406" i="10"/>
  <c r="P406" i="10"/>
  <c r="J407" i="10"/>
  <c r="L407" i="10"/>
  <c r="O407" i="10"/>
  <c r="P407" i="10"/>
  <c r="J408" i="10"/>
  <c r="L408" i="10"/>
  <c r="O408" i="10"/>
  <c r="P408" i="10"/>
  <c r="J409" i="10"/>
  <c r="L409" i="10"/>
  <c r="O409" i="10"/>
  <c r="P409" i="10"/>
  <c r="J410" i="10"/>
  <c r="L410" i="10"/>
  <c r="O410" i="10"/>
  <c r="P410" i="10"/>
  <c r="J411" i="10"/>
  <c r="L411" i="10"/>
  <c r="O411" i="10"/>
  <c r="P411" i="10"/>
  <c r="J412" i="10"/>
  <c r="L412" i="10"/>
  <c r="O412" i="10"/>
  <c r="P412" i="10"/>
  <c r="J413" i="10"/>
  <c r="L413" i="10"/>
  <c r="O413" i="10"/>
  <c r="P413" i="10"/>
  <c r="J414" i="10"/>
  <c r="L414" i="10"/>
  <c r="O414" i="10"/>
  <c r="P414" i="10"/>
  <c r="J415" i="10"/>
  <c r="L415" i="10"/>
  <c r="O415" i="10"/>
  <c r="P415" i="10"/>
  <c r="J416" i="10"/>
  <c r="L416" i="10"/>
  <c r="O416" i="10"/>
  <c r="P416" i="10"/>
  <c r="J417" i="10"/>
  <c r="L417" i="10"/>
  <c r="O417" i="10"/>
  <c r="P417" i="10"/>
  <c r="J418" i="10"/>
  <c r="L418" i="10"/>
  <c r="O418" i="10"/>
  <c r="P418" i="10"/>
  <c r="J419" i="10"/>
  <c r="L419" i="10"/>
  <c r="O419" i="10"/>
  <c r="P419" i="10"/>
  <c r="J420" i="10"/>
  <c r="L420" i="10"/>
  <c r="O420" i="10"/>
  <c r="P420" i="10"/>
  <c r="J421" i="10"/>
  <c r="L421" i="10"/>
  <c r="O421" i="10"/>
  <c r="P421" i="10"/>
  <c r="J422" i="10"/>
  <c r="L422" i="10"/>
  <c r="O422" i="10"/>
  <c r="P422" i="10"/>
  <c r="J423" i="10"/>
  <c r="L423" i="10"/>
  <c r="O423" i="10"/>
  <c r="P423" i="10"/>
  <c r="J424" i="10"/>
  <c r="L424" i="10"/>
  <c r="O424" i="10"/>
  <c r="P424" i="10"/>
  <c r="J425" i="10"/>
  <c r="L425" i="10"/>
  <c r="O425" i="10"/>
  <c r="P425" i="10"/>
  <c r="J426" i="10"/>
  <c r="L426" i="10"/>
  <c r="O426" i="10"/>
  <c r="P426" i="10"/>
  <c r="J427" i="10"/>
  <c r="L427" i="10"/>
  <c r="O427" i="10"/>
  <c r="P427" i="10"/>
  <c r="J428" i="10"/>
  <c r="L428" i="10"/>
  <c r="O428" i="10"/>
  <c r="P428" i="10"/>
  <c r="J429" i="10"/>
  <c r="L429" i="10"/>
  <c r="O429" i="10"/>
  <c r="P429" i="10"/>
  <c r="J430" i="10"/>
  <c r="L430" i="10"/>
  <c r="O430" i="10"/>
  <c r="P430" i="10"/>
  <c r="J431" i="10"/>
  <c r="L431" i="10"/>
  <c r="O431" i="10"/>
  <c r="P431" i="10"/>
  <c r="J432" i="10"/>
  <c r="L432" i="10"/>
  <c r="O432" i="10"/>
  <c r="P432" i="10"/>
  <c r="J433" i="10"/>
  <c r="L433" i="10"/>
  <c r="O433" i="10"/>
  <c r="P433" i="10"/>
  <c r="J434" i="10"/>
  <c r="L434" i="10"/>
  <c r="O434" i="10"/>
  <c r="P434" i="10"/>
  <c r="J435" i="10"/>
  <c r="L435" i="10"/>
  <c r="O435" i="10"/>
  <c r="P435" i="10"/>
  <c r="J436" i="10"/>
  <c r="L436" i="10"/>
  <c r="O436" i="10"/>
  <c r="P436" i="10"/>
  <c r="J437" i="10"/>
  <c r="L437" i="10"/>
  <c r="O437" i="10"/>
  <c r="P437" i="10"/>
  <c r="J438" i="10"/>
  <c r="L438" i="10"/>
  <c r="O438" i="10"/>
  <c r="P438" i="10"/>
  <c r="J439" i="10"/>
  <c r="L439" i="10"/>
  <c r="O439" i="10"/>
  <c r="P439" i="10"/>
  <c r="J440" i="10"/>
  <c r="L440" i="10"/>
  <c r="O440" i="10"/>
  <c r="P440" i="10"/>
  <c r="J441" i="10"/>
  <c r="L441" i="10"/>
  <c r="O441" i="10"/>
  <c r="P441" i="10"/>
  <c r="J442" i="10"/>
  <c r="L442" i="10"/>
  <c r="O442" i="10"/>
  <c r="P442" i="10"/>
  <c r="J443" i="10"/>
  <c r="L443" i="10"/>
  <c r="O443" i="10"/>
  <c r="P443" i="10"/>
  <c r="J444" i="10"/>
  <c r="L444" i="10"/>
  <c r="O444" i="10"/>
  <c r="P444" i="10"/>
  <c r="J445" i="10"/>
  <c r="L445" i="10"/>
  <c r="O445" i="10"/>
  <c r="P445" i="10"/>
  <c r="J446" i="10"/>
  <c r="L446" i="10"/>
  <c r="O446" i="10"/>
  <c r="P446" i="10"/>
  <c r="J447" i="10"/>
  <c r="L447" i="10"/>
  <c r="O447" i="10"/>
  <c r="P447" i="10"/>
  <c r="J448" i="10"/>
  <c r="L448" i="10"/>
  <c r="O448" i="10"/>
  <c r="P448" i="10"/>
  <c r="J449" i="10"/>
  <c r="L449" i="10"/>
  <c r="O449" i="10"/>
  <c r="P449" i="10"/>
  <c r="J450" i="10"/>
  <c r="L450" i="10"/>
  <c r="O450" i="10"/>
  <c r="P450" i="10"/>
  <c r="J451" i="10"/>
  <c r="L451" i="10"/>
  <c r="O451" i="10"/>
  <c r="P451" i="10"/>
  <c r="J452" i="10"/>
  <c r="L452" i="10"/>
  <c r="O452" i="10"/>
  <c r="P452" i="10"/>
  <c r="J453" i="10"/>
  <c r="L453" i="10"/>
  <c r="O453" i="10"/>
  <c r="P453" i="10"/>
  <c r="J454" i="10"/>
  <c r="L454" i="10"/>
  <c r="O454" i="10"/>
  <c r="P454" i="10"/>
  <c r="J455" i="10"/>
  <c r="L455" i="10"/>
  <c r="O455" i="10"/>
  <c r="P455" i="10"/>
  <c r="J456" i="10"/>
  <c r="L456" i="10"/>
  <c r="O456" i="10"/>
  <c r="P456" i="10"/>
  <c r="J457" i="10"/>
  <c r="L457" i="10"/>
  <c r="O457" i="10"/>
  <c r="P457" i="10"/>
  <c r="J458" i="10"/>
  <c r="L458" i="10"/>
  <c r="O458" i="10"/>
  <c r="P458" i="10"/>
  <c r="J459" i="10"/>
  <c r="L459" i="10"/>
  <c r="O459" i="10"/>
  <c r="P459" i="10"/>
  <c r="J460" i="10"/>
  <c r="L460" i="10"/>
  <c r="O460" i="10"/>
  <c r="P460" i="10"/>
  <c r="J461" i="10"/>
  <c r="L461" i="10"/>
  <c r="O461" i="10"/>
  <c r="P461" i="10"/>
  <c r="J462" i="10"/>
  <c r="L462" i="10"/>
  <c r="O462" i="10"/>
  <c r="P462" i="10"/>
  <c r="J463" i="10"/>
  <c r="L463" i="10"/>
  <c r="O463" i="10"/>
  <c r="P463" i="10"/>
  <c r="J464" i="10"/>
  <c r="L464" i="10"/>
  <c r="O464" i="10"/>
  <c r="P464" i="10"/>
  <c r="J465" i="10"/>
  <c r="L465" i="10"/>
  <c r="O465" i="10"/>
  <c r="P465" i="10"/>
  <c r="J466" i="10"/>
  <c r="L466" i="10"/>
  <c r="O466" i="10"/>
  <c r="P466" i="10"/>
  <c r="J467" i="10"/>
  <c r="L467" i="10"/>
  <c r="O467" i="10"/>
  <c r="P467" i="10"/>
  <c r="J468" i="10"/>
  <c r="L468" i="10"/>
  <c r="O468" i="10"/>
  <c r="P468" i="10"/>
  <c r="J469" i="10"/>
  <c r="L469" i="10"/>
  <c r="O469" i="10"/>
  <c r="P469" i="10"/>
  <c r="J470" i="10"/>
  <c r="L470" i="10"/>
  <c r="O470" i="10"/>
  <c r="P470" i="10"/>
  <c r="J471" i="10"/>
  <c r="L471" i="10"/>
  <c r="O471" i="10"/>
  <c r="P471" i="10"/>
  <c r="J472" i="10"/>
  <c r="L472" i="10"/>
  <c r="O472" i="10"/>
  <c r="P472" i="10"/>
  <c r="J473" i="10"/>
  <c r="L473" i="10"/>
  <c r="O473" i="10"/>
  <c r="P473" i="10"/>
  <c r="J474" i="10"/>
  <c r="L474" i="10"/>
  <c r="O474" i="10"/>
  <c r="P474" i="10"/>
  <c r="J475" i="10"/>
  <c r="L475" i="10"/>
  <c r="O475" i="10"/>
  <c r="P475" i="10"/>
  <c r="J476" i="10"/>
  <c r="L476" i="10"/>
  <c r="O476" i="10"/>
  <c r="P476" i="10"/>
  <c r="J477" i="10"/>
  <c r="L477" i="10"/>
  <c r="O477" i="10"/>
  <c r="P477" i="10"/>
  <c r="J478" i="10"/>
  <c r="L478" i="10"/>
  <c r="O478" i="10"/>
  <c r="P478" i="10"/>
  <c r="J479" i="10"/>
  <c r="L479" i="10"/>
  <c r="O479" i="10"/>
  <c r="P479" i="10"/>
  <c r="J480" i="10"/>
  <c r="L480" i="10"/>
  <c r="O480" i="10"/>
  <c r="P480" i="10"/>
  <c r="J481" i="10"/>
  <c r="L481" i="10"/>
  <c r="O481" i="10"/>
  <c r="P481" i="10"/>
  <c r="J482" i="10"/>
  <c r="L482" i="10"/>
  <c r="O482" i="10"/>
  <c r="P482" i="10"/>
  <c r="J483" i="10"/>
  <c r="L483" i="10"/>
  <c r="O483" i="10"/>
  <c r="P483" i="10"/>
  <c r="J484" i="10"/>
  <c r="L484" i="10"/>
  <c r="O484" i="10"/>
  <c r="P484" i="10"/>
  <c r="J485" i="10"/>
  <c r="L485" i="10"/>
  <c r="O485" i="10"/>
  <c r="P485" i="10"/>
  <c r="J486" i="10"/>
  <c r="L486" i="10"/>
  <c r="O486" i="10"/>
  <c r="P486" i="10"/>
  <c r="J487" i="10"/>
  <c r="L487" i="10"/>
  <c r="O487" i="10"/>
  <c r="P487" i="10"/>
  <c r="J488" i="10"/>
  <c r="L488" i="10"/>
  <c r="O488" i="10"/>
  <c r="P488" i="10"/>
  <c r="J489" i="10"/>
  <c r="L489" i="10"/>
  <c r="O489" i="10"/>
  <c r="P489" i="10"/>
  <c r="J490" i="10"/>
  <c r="L490" i="10"/>
  <c r="O490" i="10"/>
  <c r="P490" i="10"/>
  <c r="J491" i="10"/>
  <c r="L491" i="10"/>
  <c r="O491" i="10"/>
  <c r="P491" i="10"/>
  <c r="J492" i="10"/>
  <c r="L492" i="10"/>
  <c r="O492" i="10"/>
  <c r="P492" i="10"/>
  <c r="J493" i="10"/>
  <c r="L493" i="10"/>
  <c r="O493" i="10"/>
  <c r="P493" i="10"/>
  <c r="J494" i="10"/>
  <c r="L494" i="10"/>
  <c r="O494" i="10"/>
  <c r="P494" i="10"/>
  <c r="J495" i="10"/>
  <c r="L495" i="10"/>
  <c r="O495" i="10"/>
  <c r="P495" i="10"/>
  <c r="J496" i="10"/>
  <c r="L496" i="10"/>
  <c r="O496" i="10"/>
  <c r="P496" i="10"/>
  <c r="J497" i="10"/>
  <c r="L497" i="10"/>
  <c r="O497" i="10"/>
  <c r="P497" i="10"/>
  <c r="J498" i="10"/>
  <c r="L498" i="10"/>
  <c r="O498" i="10"/>
  <c r="P498" i="10"/>
  <c r="J499" i="10"/>
  <c r="L499" i="10"/>
  <c r="O499" i="10"/>
  <c r="P499" i="10"/>
  <c r="J500" i="10"/>
  <c r="L500" i="10"/>
  <c r="O500" i="10"/>
  <c r="P500" i="10"/>
  <c r="J501" i="10"/>
  <c r="L501" i="10"/>
  <c r="O501" i="10"/>
  <c r="P501" i="10"/>
  <c r="J502" i="10"/>
  <c r="L502" i="10"/>
  <c r="O502" i="10"/>
  <c r="P502" i="10"/>
  <c r="J503" i="10"/>
  <c r="L503" i="10"/>
  <c r="O503" i="10"/>
  <c r="P503" i="10"/>
  <c r="J504" i="10"/>
  <c r="L504" i="10"/>
  <c r="O504" i="10"/>
  <c r="P504" i="10"/>
  <c r="J505" i="10"/>
  <c r="L505" i="10"/>
  <c r="O505" i="10"/>
  <c r="P505" i="10"/>
  <c r="J506" i="10"/>
  <c r="L506" i="10"/>
  <c r="O506" i="10"/>
  <c r="P506" i="10"/>
  <c r="J507" i="10"/>
  <c r="L507" i="10"/>
  <c r="O507" i="10"/>
  <c r="P507" i="10"/>
  <c r="J508" i="10"/>
  <c r="L508" i="10"/>
  <c r="O508" i="10"/>
  <c r="P508" i="10"/>
  <c r="J509" i="10"/>
  <c r="L509" i="10"/>
  <c r="O509" i="10"/>
  <c r="P509" i="10"/>
  <c r="J510" i="10"/>
  <c r="L510" i="10"/>
  <c r="O510" i="10"/>
  <c r="P510" i="10"/>
  <c r="J511" i="10"/>
  <c r="L511" i="10"/>
  <c r="O511" i="10"/>
  <c r="P511" i="10"/>
  <c r="J512" i="10"/>
  <c r="L512" i="10"/>
  <c r="O512" i="10"/>
  <c r="P512" i="10"/>
  <c r="J513" i="10"/>
  <c r="L513" i="10"/>
  <c r="O513" i="10"/>
  <c r="P513" i="10"/>
  <c r="J514" i="10"/>
  <c r="L514" i="10"/>
  <c r="O514" i="10"/>
  <c r="P514" i="10"/>
  <c r="J515" i="10"/>
  <c r="L515" i="10"/>
  <c r="O515" i="10"/>
  <c r="P515" i="10"/>
  <c r="J516" i="10"/>
  <c r="L516" i="10"/>
  <c r="O516" i="10"/>
  <c r="P516" i="10"/>
  <c r="J517" i="10"/>
  <c r="L517" i="10"/>
  <c r="O517" i="10"/>
  <c r="P517" i="10"/>
  <c r="J518" i="10"/>
  <c r="L518" i="10"/>
  <c r="O518" i="10"/>
  <c r="P518" i="10"/>
  <c r="J519" i="10"/>
  <c r="L519" i="10"/>
  <c r="O519" i="10"/>
  <c r="P519" i="10"/>
  <c r="J520" i="10"/>
  <c r="L520" i="10"/>
  <c r="O520" i="10"/>
  <c r="P520" i="10"/>
  <c r="J521" i="10"/>
  <c r="L521" i="10"/>
  <c r="O521" i="10"/>
  <c r="P521" i="10"/>
  <c r="J522" i="10"/>
  <c r="L522" i="10"/>
  <c r="O522" i="10"/>
  <c r="P522" i="10"/>
  <c r="J523" i="10"/>
  <c r="L523" i="10"/>
  <c r="O523" i="10"/>
  <c r="P523" i="10"/>
  <c r="J524" i="10"/>
  <c r="L524" i="10"/>
  <c r="O524" i="10"/>
  <c r="P524" i="10"/>
  <c r="J525" i="10"/>
  <c r="L525" i="10"/>
  <c r="O525" i="10"/>
  <c r="P525" i="10"/>
  <c r="J526" i="10"/>
  <c r="L526" i="10"/>
  <c r="O526" i="10"/>
  <c r="P526" i="10"/>
  <c r="J527" i="10"/>
  <c r="L527" i="10"/>
  <c r="O527" i="10"/>
  <c r="P527" i="10"/>
  <c r="J528" i="10"/>
  <c r="L528" i="10"/>
  <c r="O528" i="10"/>
  <c r="P528" i="10"/>
  <c r="J529" i="10"/>
  <c r="L529" i="10"/>
  <c r="O529" i="10"/>
  <c r="P529" i="10"/>
  <c r="J530" i="10"/>
  <c r="L530" i="10"/>
  <c r="O530" i="10"/>
  <c r="P530" i="10"/>
  <c r="J531" i="10"/>
  <c r="L531" i="10"/>
  <c r="O531" i="10"/>
  <c r="P531" i="10"/>
  <c r="J532" i="10"/>
  <c r="L532" i="10"/>
  <c r="O532" i="10"/>
  <c r="P532" i="10"/>
  <c r="J533" i="10"/>
  <c r="L533" i="10"/>
  <c r="O533" i="10"/>
  <c r="P533" i="10"/>
  <c r="J534" i="10"/>
  <c r="L534" i="10"/>
  <c r="O534" i="10"/>
  <c r="P534" i="10"/>
  <c r="J535" i="10"/>
  <c r="L535" i="10"/>
  <c r="O535" i="10"/>
  <c r="P535" i="10"/>
  <c r="J536" i="10"/>
  <c r="L536" i="10"/>
  <c r="O536" i="10"/>
  <c r="P536" i="10"/>
  <c r="J537" i="10"/>
  <c r="L537" i="10"/>
  <c r="O537" i="10"/>
  <c r="P537" i="10"/>
  <c r="J538" i="10"/>
  <c r="L538" i="10"/>
  <c r="O538" i="10"/>
  <c r="P538" i="10"/>
  <c r="J539" i="10"/>
  <c r="L539" i="10"/>
  <c r="O539" i="10"/>
  <c r="P539" i="10"/>
  <c r="J540" i="10"/>
  <c r="L540" i="10"/>
  <c r="O540" i="10"/>
  <c r="P540" i="10"/>
  <c r="J541" i="10"/>
  <c r="L541" i="10"/>
  <c r="O541" i="10"/>
  <c r="P541" i="10"/>
  <c r="J542" i="10"/>
  <c r="L542" i="10"/>
  <c r="O542" i="10"/>
  <c r="P542" i="10"/>
  <c r="J543" i="10"/>
  <c r="L543" i="10"/>
  <c r="O543" i="10"/>
  <c r="P543" i="10"/>
  <c r="J544" i="10"/>
  <c r="L544" i="10"/>
  <c r="O544" i="10"/>
  <c r="P544" i="10"/>
  <c r="J545" i="10"/>
  <c r="L545" i="10"/>
  <c r="O545" i="10"/>
  <c r="P545" i="10"/>
  <c r="J546" i="10"/>
  <c r="L546" i="10"/>
  <c r="O546" i="10"/>
  <c r="P546" i="10"/>
  <c r="J547" i="10"/>
  <c r="L547" i="10"/>
  <c r="O547" i="10"/>
  <c r="P547" i="10"/>
  <c r="J548" i="10"/>
  <c r="L548" i="10"/>
  <c r="O548" i="10"/>
  <c r="P548" i="10"/>
  <c r="J549" i="10"/>
  <c r="L549" i="10"/>
  <c r="O549" i="10"/>
  <c r="P549" i="10"/>
  <c r="J550" i="10"/>
  <c r="L550" i="10"/>
  <c r="O550" i="10"/>
  <c r="P550" i="10"/>
  <c r="J551" i="10"/>
  <c r="L551" i="10"/>
  <c r="O551" i="10"/>
  <c r="P551" i="10"/>
  <c r="J552" i="10"/>
  <c r="L552" i="10"/>
  <c r="O552" i="10"/>
  <c r="P552" i="10"/>
  <c r="J553" i="10"/>
  <c r="L553" i="10"/>
  <c r="O553" i="10"/>
  <c r="P553" i="10"/>
  <c r="J554" i="10"/>
  <c r="L554" i="10"/>
  <c r="O554" i="10"/>
  <c r="P554" i="10"/>
  <c r="J555" i="10"/>
  <c r="L555" i="10"/>
  <c r="O555" i="10"/>
  <c r="P555" i="10"/>
  <c r="J556" i="10"/>
  <c r="L556" i="10"/>
  <c r="O556" i="10"/>
  <c r="P556" i="10"/>
  <c r="J557" i="10"/>
  <c r="L557" i="10"/>
  <c r="O557" i="10"/>
  <c r="P557" i="10"/>
  <c r="J558" i="10"/>
  <c r="L558" i="10"/>
  <c r="O558" i="10"/>
  <c r="P558" i="10"/>
  <c r="J559" i="10"/>
  <c r="L559" i="10"/>
  <c r="O559" i="10"/>
  <c r="P559" i="10"/>
  <c r="J560" i="10"/>
  <c r="L560" i="10"/>
  <c r="O560" i="10"/>
  <c r="P560" i="10"/>
  <c r="J561" i="10"/>
  <c r="L561" i="10"/>
  <c r="O561" i="10"/>
  <c r="P561" i="10"/>
  <c r="J562" i="10"/>
  <c r="L562" i="10"/>
  <c r="O562" i="10"/>
  <c r="P562" i="10"/>
  <c r="J563" i="10"/>
  <c r="L563" i="10"/>
  <c r="O563" i="10"/>
  <c r="P563" i="10"/>
  <c r="J564" i="10"/>
  <c r="L564" i="10"/>
  <c r="O564" i="10"/>
  <c r="P564" i="10"/>
  <c r="J565" i="10"/>
  <c r="L565" i="10"/>
  <c r="O565" i="10"/>
  <c r="P565" i="10"/>
  <c r="J566" i="10"/>
  <c r="L566" i="10"/>
  <c r="O566" i="10"/>
  <c r="P566" i="10"/>
  <c r="J567" i="10"/>
  <c r="L567" i="10"/>
  <c r="O567" i="10"/>
  <c r="P567" i="10"/>
  <c r="J568" i="10"/>
  <c r="L568" i="10"/>
  <c r="O568" i="10"/>
  <c r="P568" i="10"/>
  <c r="J569" i="10"/>
  <c r="L569" i="10"/>
  <c r="O569" i="10"/>
  <c r="P569" i="10"/>
  <c r="J570" i="10"/>
  <c r="L570" i="10"/>
  <c r="O570" i="10"/>
  <c r="P570" i="10"/>
  <c r="J571" i="10"/>
  <c r="L571" i="10"/>
  <c r="O571" i="10"/>
  <c r="P571" i="10"/>
  <c r="J572" i="10"/>
  <c r="L572" i="10"/>
  <c r="O572" i="10"/>
  <c r="P572" i="10"/>
  <c r="J573" i="10"/>
  <c r="L573" i="10"/>
  <c r="O573" i="10"/>
  <c r="P573" i="10"/>
  <c r="J574" i="10"/>
  <c r="L574" i="10"/>
  <c r="O574" i="10"/>
  <c r="P574" i="10"/>
  <c r="J575" i="10"/>
  <c r="L575" i="10"/>
  <c r="O575" i="10"/>
  <c r="P575" i="10"/>
  <c r="J576" i="10"/>
  <c r="L576" i="10"/>
  <c r="O576" i="10"/>
  <c r="P576" i="10"/>
  <c r="J577" i="10"/>
  <c r="L577" i="10"/>
  <c r="O577" i="10"/>
  <c r="P577" i="10"/>
  <c r="J578" i="10"/>
  <c r="L578" i="10"/>
  <c r="O578" i="10"/>
  <c r="P578" i="10"/>
  <c r="J579" i="10"/>
  <c r="L579" i="10"/>
  <c r="O579" i="10"/>
  <c r="P579" i="10"/>
  <c r="J580" i="10"/>
  <c r="L580" i="10"/>
  <c r="O580" i="10"/>
  <c r="P580" i="10"/>
  <c r="J581" i="10"/>
  <c r="L581" i="10"/>
  <c r="O581" i="10"/>
  <c r="P581" i="10"/>
  <c r="J582" i="10"/>
  <c r="L582" i="10"/>
  <c r="O582" i="10"/>
  <c r="P582" i="10"/>
  <c r="J583" i="10"/>
  <c r="L583" i="10"/>
  <c r="O583" i="10"/>
  <c r="P583" i="10"/>
  <c r="J584" i="10"/>
  <c r="L584" i="10"/>
  <c r="O584" i="10"/>
  <c r="P584" i="10"/>
  <c r="J585" i="10"/>
  <c r="L585" i="10"/>
  <c r="O585" i="10"/>
  <c r="P585" i="10"/>
  <c r="J586" i="10"/>
  <c r="L586" i="10"/>
  <c r="O586" i="10"/>
  <c r="P586" i="10"/>
  <c r="J587" i="10"/>
  <c r="L587" i="10"/>
  <c r="O587" i="10"/>
  <c r="P587" i="10"/>
  <c r="J588" i="10"/>
  <c r="L588" i="10"/>
  <c r="O588" i="10"/>
  <c r="P588" i="10"/>
  <c r="J589" i="10"/>
  <c r="L589" i="10"/>
  <c r="O589" i="10"/>
  <c r="P589" i="10"/>
  <c r="J590" i="10"/>
  <c r="L590" i="10"/>
  <c r="O590" i="10"/>
  <c r="P590" i="10"/>
  <c r="J591" i="10"/>
  <c r="L591" i="10"/>
  <c r="O591" i="10"/>
  <c r="P591" i="10"/>
  <c r="J592" i="10"/>
  <c r="L592" i="10"/>
  <c r="O592" i="10"/>
  <c r="P592" i="10"/>
  <c r="J593" i="10"/>
  <c r="L593" i="10"/>
  <c r="O593" i="10"/>
  <c r="P593" i="10"/>
  <c r="J594" i="10"/>
  <c r="L594" i="10"/>
  <c r="O594" i="10"/>
  <c r="P594" i="10"/>
  <c r="J595" i="10"/>
  <c r="L595" i="10"/>
  <c r="O595" i="10"/>
  <c r="P595" i="10"/>
  <c r="J596" i="10"/>
  <c r="L596" i="10"/>
  <c r="O596" i="10"/>
  <c r="P596" i="10"/>
  <c r="J597" i="10"/>
  <c r="L597" i="10"/>
  <c r="O597" i="10"/>
  <c r="P597" i="10"/>
  <c r="J598" i="10"/>
  <c r="L598" i="10"/>
  <c r="O598" i="10"/>
  <c r="P598" i="10"/>
  <c r="J599" i="10"/>
  <c r="L599" i="10"/>
  <c r="O599" i="10"/>
  <c r="P599" i="10"/>
  <c r="J600" i="10"/>
  <c r="L600" i="10"/>
  <c r="O600" i="10"/>
  <c r="P600" i="10"/>
  <c r="J601" i="10"/>
  <c r="L601" i="10"/>
  <c r="O601" i="10"/>
  <c r="P601" i="10"/>
  <c r="J602" i="10"/>
  <c r="L602" i="10"/>
  <c r="O602" i="10"/>
  <c r="P602" i="10"/>
  <c r="J603" i="10"/>
  <c r="L603" i="10"/>
  <c r="O603" i="10"/>
  <c r="P603" i="10"/>
  <c r="J604" i="10"/>
  <c r="L604" i="10"/>
  <c r="O604" i="10"/>
  <c r="P604" i="10"/>
  <c r="J605" i="10"/>
  <c r="L605" i="10"/>
  <c r="O605" i="10"/>
  <c r="P605" i="10"/>
  <c r="J606" i="10"/>
  <c r="L606" i="10"/>
  <c r="O606" i="10"/>
  <c r="P606" i="10"/>
  <c r="J607" i="10"/>
  <c r="L607" i="10"/>
  <c r="O607" i="10"/>
  <c r="P607" i="10"/>
  <c r="J608" i="10"/>
  <c r="L608" i="10"/>
  <c r="O608" i="10"/>
  <c r="P608" i="10"/>
  <c r="J609" i="10"/>
  <c r="L609" i="10"/>
  <c r="O609" i="10"/>
  <c r="P609" i="10"/>
  <c r="J610" i="10"/>
  <c r="L610" i="10"/>
  <c r="O610" i="10"/>
  <c r="P610" i="10"/>
  <c r="J611" i="10"/>
  <c r="L611" i="10"/>
  <c r="O611" i="10"/>
  <c r="P611" i="10"/>
  <c r="J612" i="10"/>
  <c r="L612" i="10"/>
  <c r="O612" i="10"/>
  <c r="P612" i="10"/>
  <c r="J613" i="10"/>
  <c r="L613" i="10"/>
  <c r="O613" i="10"/>
  <c r="P613" i="10"/>
  <c r="J614" i="10"/>
  <c r="L614" i="10"/>
  <c r="O614" i="10"/>
  <c r="P614" i="10"/>
  <c r="J615" i="10"/>
  <c r="L615" i="10"/>
  <c r="O615" i="10"/>
  <c r="P615" i="10"/>
  <c r="J616" i="10"/>
  <c r="L616" i="10"/>
  <c r="O616" i="10"/>
  <c r="P616" i="10"/>
  <c r="J617" i="10"/>
  <c r="L617" i="10"/>
  <c r="O617" i="10"/>
  <c r="P617" i="10"/>
  <c r="J618" i="10"/>
  <c r="L618" i="10"/>
  <c r="O618" i="10"/>
  <c r="P618" i="10"/>
  <c r="J619" i="10"/>
  <c r="L619" i="10"/>
  <c r="O619" i="10"/>
  <c r="P619" i="10"/>
  <c r="J620" i="10"/>
  <c r="L620" i="10"/>
  <c r="O620" i="10"/>
  <c r="P620" i="10"/>
  <c r="J621" i="10"/>
  <c r="L621" i="10"/>
  <c r="O621" i="10"/>
  <c r="P621" i="10"/>
  <c r="J622" i="10"/>
  <c r="L622" i="10"/>
  <c r="O622" i="10"/>
  <c r="P622" i="10"/>
  <c r="J623" i="10"/>
  <c r="L623" i="10"/>
  <c r="O623" i="10"/>
  <c r="P623" i="10"/>
  <c r="J624" i="10"/>
  <c r="L624" i="10"/>
  <c r="O624" i="10"/>
  <c r="P624" i="10"/>
  <c r="J625" i="10"/>
  <c r="L625" i="10"/>
  <c r="O625" i="10"/>
  <c r="P625" i="10"/>
  <c r="J626" i="10"/>
  <c r="L626" i="10"/>
  <c r="O626" i="10"/>
  <c r="P626" i="10"/>
  <c r="J627" i="10"/>
  <c r="L627" i="10"/>
  <c r="O627" i="10"/>
  <c r="P627" i="10"/>
  <c r="J628" i="10"/>
  <c r="L628" i="10"/>
  <c r="O628" i="10"/>
  <c r="P628" i="10"/>
  <c r="J629" i="10"/>
  <c r="L629" i="10"/>
  <c r="O629" i="10"/>
  <c r="P629" i="10"/>
  <c r="J630" i="10"/>
  <c r="L630" i="10"/>
  <c r="O630" i="10"/>
  <c r="P630" i="10"/>
  <c r="J631" i="10"/>
  <c r="L631" i="10"/>
  <c r="O631" i="10"/>
  <c r="P631" i="10"/>
  <c r="J632" i="10"/>
  <c r="L632" i="10"/>
  <c r="O632" i="10"/>
  <c r="P632" i="10"/>
  <c r="J633" i="10"/>
  <c r="L633" i="10"/>
  <c r="O633" i="10"/>
  <c r="P633" i="10"/>
  <c r="J634" i="10"/>
  <c r="L634" i="10"/>
  <c r="O634" i="10"/>
  <c r="P634" i="10"/>
  <c r="J635" i="10"/>
  <c r="L635" i="10"/>
  <c r="O635" i="10"/>
  <c r="P635" i="10"/>
  <c r="J636" i="10"/>
  <c r="L636" i="10"/>
  <c r="O636" i="10"/>
  <c r="P636" i="10"/>
  <c r="J637" i="10"/>
  <c r="L637" i="10"/>
  <c r="O637" i="10"/>
  <c r="P637" i="10"/>
  <c r="J638" i="10"/>
  <c r="L638" i="10"/>
  <c r="O638" i="10"/>
  <c r="P638" i="10"/>
  <c r="J639" i="10"/>
  <c r="L639" i="10"/>
  <c r="O639" i="10"/>
  <c r="P639" i="10"/>
  <c r="J640" i="10"/>
  <c r="L640" i="10"/>
  <c r="O640" i="10"/>
  <c r="P640" i="10"/>
  <c r="J641" i="10"/>
  <c r="L641" i="10"/>
  <c r="O641" i="10"/>
  <c r="P641" i="10"/>
  <c r="J642" i="10"/>
  <c r="L642" i="10"/>
  <c r="O642" i="10"/>
  <c r="P642" i="10"/>
  <c r="J643" i="10"/>
  <c r="L643" i="10"/>
  <c r="O643" i="10"/>
  <c r="P643" i="10"/>
  <c r="J644" i="10"/>
  <c r="L644" i="10"/>
  <c r="O644" i="10"/>
  <c r="P644" i="10"/>
  <c r="J645" i="10"/>
  <c r="L645" i="10"/>
  <c r="O645" i="10"/>
  <c r="P645" i="10"/>
  <c r="J646" i="10"/>
  <c r="L646" i="10"/>
  <c r="O646" i="10"/>
  <c r="P646" i="10"/>
  <c r="J647" i="10"/>
  <c r="L647" i="10"/>
  <c r="O647" i="10"/>
  <c r="P647" i="10"/>
  <c r="J648" i="10"/>
  <c r="L648" i="10"/>
  <c r="O648" i="10"/>
  <c r="P648" i="10"/>
  <c r="J649" i="10"/>
  <c r="L649" i="10"/>
  <c r="O649" i="10"/>
  <c r="P649" i="10"/>
  <c r="J650" i="10"/>
  <c r="L650" i="10"/>
  <c r="O650" i="10"/>
  <c r="P650" i="10"/>
  <c r="J651" i="10"/>
  <c r="L651" i="10"/>
  <c r="O651" i="10"/>
  <c r="P651" i="10"/>
  <c r="J652" i="10"/>
  <c r="L652" i="10"/>
  <c r="O652" i="10"/>
  <c r="P652" i="10"/>
  <c r="J653" i="10"/>
  <c r="L653" i="10"/>
  <c r="O653" i="10"/>
  <c r="P653" i="10"/>
  <c r="J654" i="10"/>
  <c r="L654" i="10"/>
  <c r="O654" i="10"/>
  <c r="P654" i="10"/>
  <c r="J655" i="10"/>
  <c r="L655" i="10"/>
  <c r="O655" i="10"/>
  <c r="P655" i="10"/>
  <c r="J656" i="10"/>
  <c r="L656" i="10"/>
  <c r="O656" i="10"/>
  <c r="P656" i="10"/>
  <c r="J657" i="10"/>
  <c r="L657" i="10"/>
  <c r="O657" i="10"/>
  <c r="P657" i="10"/>
  <c r="J658" i="10"/>
  <c r="L658" i="10"/>
  <c r="O658" i="10"/>
  <c r="P658" i="10"/>
  <c r="J659" i="10"/>
  <c r="L659" i="10"/>
  <c r="O659" i="10"/>
  <c r="P659" i="10"/>
  <c r="J660" i="10"/>
  <c r="L660" i="10"/>
  <c r="O660" i="10"/>
  <c r="P660" i="10"/>
  <c r="J661" i="10"/>
  <c r="L661" i="10"/>
  <c r="O661" i="10"/>
  <c r="P661" i="10"/>
  <c r="J662" i="10"/>
  <c r="L662" i="10"/>
  <c r="O662" i="10"/>
  <c r="P662" i="10"/>
  <c r="J663" i="10"/>
  <c r="L663" i="10"/>
  <c r="O663" i="10"/>
  <c r="P663" i="10"/>
  <c r="J664" i="10"/>
  <c r="L664" i="10"/>
  <c r="O664" i="10"/>
  <c r="P664" i="10"/>
  <c r="J665" i="10"/>
  <c r="L665" i="10"/>
  <c r="O665" i="10"/>
  <c r="P665" i="10"/>
  <c r="J666" i="10"/>
  <c r="L666" i="10"/>
  <c r="O666" i="10"/>
  <c r="P666" i="10"/>
  <c r="J667" i="10"/>
  <c r="L667" i="10"/>
  <c r="O667" i="10"/>
  <c r="P667" i="10"/>
  <c r="J668" i="10"/>
  <c r="L668" i="10"/>
  <c r="O668" i="10"/>
  <c r="P668" i="10"/>
  <c r="J669" i="10"/>
  <c r="L669" i="10"/>
  <c r="O669" i="10"/>
  <c r="P669" i="10"/>
  <c r="J670" i="10"/>
  <c r="L670" i="10"/>
  <c r="O670" i="10"/>
  <c r="P670" i="10"/>
  <c r="J671" i="10"/>
  <c r="L671" i="10"/>
  <c r="O671" i="10"/>
  <c r="P671" i="10"/>
  <c r="J672" i="10"/>
  <c r="L672" i="10"/>
  <c r="O672" i="10"/>
  <c r="P672" i="10"/>
  <c r="J673" i="10"/>
  <c r="L673" i="10"/>
  <c r="O673" i="10"/>
  <c r="P673" i="10"/>
  <c r="J674" i="10"/>
  <c r="L674" i="10"/>
  <c r="O674" i="10"/>
  <c r="P674" i="10"/>
  <c r="J675" i="10"/>
  <c r="L675" i="10"/>
  <c r="O675" i="10"/>
  <c r="P675" i="10"/>
  <c r="J676" i="10"/>
  <c r="L676" i="10"/>
  <c r="O676" i="10"/>
  <c r="P676" i="10"/>
  <c r="J677" i="10"/>
  <c r="L677" i="10"/>
  <c r="O677" i="10"/>
  <c r="P677" i="10"/>
  <c r="J678" i="10"/>
  <c r="L678" i="10"/>
  <c r="O678" i="10"/>
  <c r="P678" i="10"/>
  <c r="J679" i="10"/>
  <c r="L679" i="10"/>
  <c r="O679" i="10"/>
  <c r="P679" i="10"/>
  <c r="J680" i="10"/>
  <c r="L680" i="10"/>
  <c r="O680" i="10"/>
  <c r="P680" i="10"/>
  <c r="J681" i="10"/>
  <c r="L681" i="10"/>
  <c r="O681" i="10"/>
  <c r="P681" i="10"/>
  <c r="J682" i="10"/>
  <c r="L682" i="10"/>
  <c r="O682" i="10"/>
  <c r="P682" i="10"/>
  <c r="J683" i="10"/>
  <c r="L683" i="10"/>
  <c r="O683" i="10"/>
  <c r="P683" i="10"/>
  <c r="J684" i="10"/>
  <c r="L684" i="10"/>
  <c r="O684" i="10"/>
  <c r="P684" i="10"/>
  <c r="J685" i="10"/>
  <c r="L685" i="10"/>
  <c r="O685" i="10"/>
  <c r="P685" i="10"/>
  <c r="J686" i="10"/>
  <c r="L686" i="10"/>
  <c r="O686" i="10"/>
  <c r="P686" i="10"/>
  <c r="J687" i="10"/>
  <c r="L687" i="10"/>
  <c r="O687" i="10"/>
  <c r="P687" i="10"/>
  <c r="J688" i="10"/>
  <c r="L688" i="10"/>
  <c r="O688" i="10"/>
  <c r="P688" i="10"/>
  <c r="J689" i="10"/>
  <c r="L689" i="10"/>
  <c r="O689" i="10"/>
  <c r="P689" i="10"/>
  <c r="J690" i="10"/>
  <c r="L690" i="10"/>
  <c r="O690" i="10"/>
  <c r="P690" i="10"/>
  <c r="J691" i="10"/>
  <c r="L691" i="10"/>
  <c r="O691" i="10"/>
  <c r="P691" i="10"/>
  <c r="J692" i="10"/>
  <c r="L692" i="10"/>
  <c r="O692" i="10"/>
  <c r="P692" i="10"/>
  <c r="J693" i="10"/>
  <c r="L693" i="10"/>
  <c r="O693" i="10"/>
  <c r="P693" i="10"/>
  <c r="J694" i="10"/>
  <c r="L694" i="10"/>
  <c r="O694" i="10"/>
  <c r="P694" i="10"/>
  <c r="J695" i="10"/>
  <c r="L695" i="10"/>
  <c r="O695" i="10"/>
  <c r="P695" i="10"/>
  <c r="J696" i="10"/>
  <c r="L696" i="10"/>
  <c r="O696" i="10"/>
  <c r="P696" i="10"/>
  <c r="J697" i="10"/>
  <c r="L697" i="10"/>
  <c r="O697" i="10"/>
  <c r="P697" i="10"/>
  <c r="J698" i="10"/>
  <c r="L698" i="10"/>
  <c r="O698" i="10"/>
  <c r="P698" i="10"/>
  <c r="J699" i="10"/>
  <c r="L699" i="10"/>
  <c r="O699" i="10"/>
  <c r="P699" i="10"/>
  <c r="J700" i="10"/>
  <c r="L700" i="10"/>
  <c r="O700" i="10"/>
  <c r="P700" i="10"/>
  <c r="J701" i="10"/>
  <c r="L701" i="10"/>
  <c r="O701" i="10"/>
  <c r="P701" i="10"/>
  <c r="J702" i="10"/>
  <c r="L702" i="10"/>
  <c r="O702" i="10"/>
  <c r="P702" i="10"/>
  <c r="J703" i="10"/>
  <c r="L703" i="10"/>
  <c r="O703" i="10"/>
  <c r="P703" i="10"/>
  <c r="J704" i="10"/>
  <c r="L704" i="10"/>
  <c r="O704" i="10"/>
  <c r="P704" i="10"/>
  <c r="J705" i="10"/>
  <c r="L705" i="10"/>
  <c r="O705" i="10"/>
  <c r="P705" i="10"/>
  <c r="J706" i="10"/>
  <c r="L706" i="10"/>
  <c r="O706" i="10"/>
  <c r="P706" i="10"/>
  <c r="J707" i="10"/>
  <c r="L707" i="10"/>
  <c r="O707" i="10"/>
  <c r="P707" i="10"/>
  <c r="J708" i="10"/>
  <c r="L708" i="10"/>
  <c r="O708" i="10"/>
  <c r="P708" i="10"/>
  <c r="J709" i="10"/>
  <c r="L709" i="10"/>
  <c r="O709" i="10"/>
  <c r="P709" i="10"/>
  <c r="J710" i="10"/>
  <c r="L710" i="10"/>
  <c r="O710" i="10"/>
  <c r="P710" i="10"/>
  <c r="J711" i="10"/>
  <c r="L711" i="10"/>
  <c r="O711" i="10"/>
  <c r="P711" i="10"/>
  <c r="J712" i="10"/>
  <c r="L712" i="10"/>
  <c r="O712" i="10"/>
  <c r="P712" i="10"/>
  <c r="J713" i="10"/>
  <c r="L713" i="10"/>
  <c r="O713" i="10"/>
  <c r="P713" i="10"/>
  <c r="J714" i="10"/>
  <c r="L714" i="10"/>
  <c r="O714" i="10"/>
  <c r="P714" i="10"/>
  <c r="J715" i="10"/>
  <c r="L715" i="10"/>
  <c r="O715" i="10"/>
  <c r="P715" i="10"/>
  <c r="J716" i="10"/>
  <c r="L716" i="10"/>
  <c r="O716" i="10"/>
  <c r="P716" i="10"/>
  <c r="J717" i="10"/>
  <c r="L717" i="10"/>
  <c r="O717" i="10"/>
  <c r="P717" i="10"/>
  <c r="J718" i="10"/>
  <c r="L718" i="10"/>
  <c r="O718" i="10"/>
  <c r="P718" i="10"/>
  <c r="J719" i="10"/>
  <c r="L719" i="10"/>
  <c r="O719" i="10"/>
  <c r="P719" i="10"/>
  <c r="J720" i="10"/>
  <c r="L720" i="10"/>
  <c r="O720" i="10"/>
  <c r="P720" i="10"/>
  <c r="J721" i="10"/>
  <c r="L721" i="10"/>
  <c r="O721" i="10"/>
  <c r="P721" i="10"/>
  <c r="J722" i="10"/>
  <c r="L722" i="10"/>
  <c r="O722" i="10"/>
  <c r="P722" i="10"/>
  <c r="J723" i="10"/>
  <c r="L723" i="10"/>
  <c r="O723" i="10"/>
  <c r="P723" i="10"/>
  <c r="J724" i="10"/>
  <c r="L724" i="10"/>
  <c r="O724" i="10"/>
  <c r="P724" i="10"/>
  <c r="J725" i="10"/>
  <c r="L725" i="10"/>
  <c r="O725" i="10"/>
  <c r="P725" i="10"/>
  <c r="J726" i="10"/>
  <c r="L726" i="10"/>
  <c r="O726" i="10"/>
  <c r="P726" i="10"/>
  <c r="J727" i="10"/>
  <c r="L727" i="10"/>
  <c r="O727" i="10"/>
  <c r="P727" i="10"/>
  <c r="J728" i="10"/>
  <c r="L728" i="10"/>
  <c r="O728" i="10"/>
  <c r="P728" i="10"/>
  <c r="J729" i="10"/>
  <c r="L729" i="10"/>
  <c r="O729" i="10"/>
  <c r="P729" i="10"/>
  <c r="J730" i="10"/>
  <c r="L730" i="10"/>
  <c r="O730" i="10"/>
  <c r="P730" i="10"/>
  <c r="J731" i="10"/>
  <c r="L731" i="10"/>
  <c r="O731" i="10"/>
  <c r="P731" i="10"/>
  <c r="J732" i="10"/>
  <c r="L732" i="10"/>
  <c r="O732" i="10"/>
  <c r="P732" i="10"/>
  <c r="J733" i="10"/>
  <c r="L733" i="10"/>
  <c r="O733" i="10"/>
  <c r="P733" i="10"/>
  <c r="J734" i="10"/>
  <c r="L734" i="10"/>
  <c r="O734" i="10"/>
  <c r="P734" i="10"/>
  <c r="J735" i="10"/>
  <c r="L735" i="10"/>
  <c r="O735" i="10"/>
  <c r="P735" i="10"/>
  <c r="J736" i="10"/>
  <c r="L736" i="10"/>
  <c r="O736" i="10"/>
  <c r="P736" i="10"/>
  <c r="J737" i="10"/>
  <c r="L737" i="10"/>
  <c r="O737" i="10"/>
  <c r="P737" i="10"/>
  <c r="J738" i="10"/>
  <c r="L738" i="10"/>
  <c r="O738" i="10"/>
  <c r="P738" i="10"/>
  <c r="J739" i="10"/>
  <c r="L739" i="10"/>
  <c r="O739" i="10"/>
  <c r="P739" i="10"/>
  <c r="J740" i="10"/>
  <c r="L740" i="10"/>
  <c r="O740" i="10"/>
  <c r="P740" i="10"/>
  <c r="J741" i="10"/>
  <c r="L741" i="10"/>
  <c r="O741" i="10"/>
  <c r="P741" i="10"/>
  <c r="J742" i="10"/>
  <c r="L742" i="10"/>
  <c r="O742" i="10"/>
  <c r="P742" i="10"/>
  <c r="J743" i="10"/>
  <c r="L743" i="10"/>
  <c r="O743" i="10"/>
  <c r="P743" i="10"/>
  <c r="J744" i="10"/>
  <c r="L744" i="10"/>
  <c r="O744" i="10"/>
  <c r="P744" i="10"/>
  <c r="J745" i="10"/>
  <c r="L745" i="10"/>
  <c r="O745" i="10"/>
  <c r="P745" i="10"/>
  <c r="J746" i="10"/>
  <c r="L746" i="10"/>
  <c r="O746" i="10"/>
  <c r="P746" i="10"/>
  <c r="J747" i="10"/>
  <c r="L747" i="10"/>
  <c r="O747" i="10"/>
  <c r="P747" i="10"/>
  <c r="J748" i="10"/>
  <c r="L748" i="10"/>
  <c r="O748" i="10"/>
  <c r="P748" i="10"/>
  <c r="J749" i="10"/>
  <c r="L749" i="10"/>
  <c r="O749" i="10"/>
  <c r="P749" i="10"/>
  <c r="J750" i="10"/>
  <c r="L750" i="10"/>
  <c r="O750" i="10"/>
  <c r="P750" i="10"/>
  <c r="J751" i="10"/>
  <c r="L751" i="10"/>
  <c r="O751" i="10"/>
  <c r="P751" i="10"/>
  <c r="J752" i="10"/>
  <c r="L752" i="10"/>
  <c r="O752" i="10"/>
  <c r="P752" i="10"/>
  <c r="J753" i="10"/>
  <c r="L753" i="10"/>
  <c r="O753" i="10"/>
  <c r="P753" i="10"/>
  <c r="J754" i="10"/>
  <c r="L754" i="10"/>
  <c r="O754" i="10"/>
  <c r="P754" i="10"/>
  <c r="J755" i="10"/>
  <c r="L755" i="10"/>
  <c r="O755" i="10"/>
  <c r="P755" i="10"/>
  <c r="J756" i="10"/>
  <c r="L756" i="10"/>
  <c r="O756" i="10"/>
  <c r="P756" i="10"/>
  <c r="J757" i="10"/>
  <c r="L757" i="10"/>
  <c r="O757" i="10"/>
  <c r="P757" i="10"/>
  <c r="J758" i="10"/>
  <c r="L758" i="10"/>
  <c r="O758" i="10"/>
  <c r="P758" i="10"/>
  <c r="J759" i="10"/>
  <c r="L759" i="10"/>
  <c r="O759" i="10"/>
  <c r="P759" i="10"/>
  <c r="J760" i="10"/>
  <c r="L760" i="10"/>
  <c r="O760" i="10"/>
  <c r="P760" i="10"/>
  <c r="J761" i="10"/>
  <c r="L761" i="10"/>
  <c r="O761" i="10"/>
  <c r="P761" i="10"/>
  <c r="J762" i="10"/>
  <c r="L762" i="10"/>
  <c r="O762" i="10"/>
  <c r="P762" i="10"/>
  <c r="J763" i="10"/>
  <c r="L763" i="10"/>
  <c r="O763" i="10"/>
  <c r="P763" i="10"/>
  <c r="J764" i="10"/>
  <c r="L764" i="10"/>
  <c r="O764" i="10"/>
  <c r="P764" i="10"/>
  <c r="J765" i="10"/>
  <c r="L765" i="10"/>
  <c r="O765" i="10"/>
  <c r="P765" i="10"/>
  <c r="J766" i="10"/>
  <c r="L766" i="10"/>
  <c r="O766" i="10"/>
  <c r="P766" i="10"/>
  <c r="J767" i="10"/>
  <c r="L767" i="10"/>
  <c r="O767" i="10"/>
  <c r="P767" i="10"/>
  <c r="J768" i="10"/>
  <c r="L768" i="10"/>
  <c r="O768" i="10"/>
  <c r="P768" i="10"/>
  <c r="J769" i="10"/>
  <c r="L769" i="10"/>
  <c r="O769" i="10"/>
  <c r="P769" i="10"/>
  <c r="J770" i="10"/>
  <c r="L770" i="10"/>
  <c r="O770" i="10"/>
  <c r="P770" i="10"/>
  <c r="J771" i="10"/>
  <c r="L771" i="10"/>
  <c r="O771" i="10"/>
  <c r="P771" i="10"/>
  <c r="J772" i="10"/>
  <c r="L772" i="10"/>
  <c r="O772" i="10"/>
  <c r="P772" i="10"/>
  <c r="J773" i="10"/>
  <c r="L773" i="10"/>
  <c r="O773" i="10"/>
  <c r="P773" i="10"/>
  <c r="J774" i="10"/>
  <c r="L774" i="10"/>
  <c r="O774" i="10"/>
  <c r="P774" i="10"/>
  <c r="J775" i="10"/>
  <c r="L775" i="10"/>
  <c r="O775" i="10"/>
  <c r="P775" i="10"/>
  <c r="J776" i="10"/>
  <c r="L776" i="10"/>
  <c r="O776" i="10"/>
  <c r="P776" i="10"/>
  <c r="J777" i="10"/>
  <c r="L777" i="10"/>
  <c r="O777" i="10"/>
  <c r="P777" i="10"/>
  <c r="J778" i="10"/>
  <c r="L778" i="10"/>
  <c r="O778" i="10"/>
  <c r="P778" i="10"/>
  <c r="J779" i="10"/>
  <c r="L779" i="10"/>
  <c r="O779" i="10"/>
  <c r="P779" i="10"/>
  <c r="J780" i="10"/>
  <c r="L780" i="10"/>
  <c r="O780" i="10"/>
  <c r="P780" i="10"/>
  <c r="J781" i="10"/>
  <c r="L781" i="10"/>
  <c r="O781" i="10"/>
  <c r="P781" i="10"/>
  <c r="J782" i="10"/>
  <c r="L782" i="10"/>
  <c r="O782" i="10"/>
  <c r="P782" i="10"/>
  <c r="J783" i="10"/>
  <c r="L783" i="10"/>
  <c r="O783" i="10"/>
  <c r="P783" i="10"/>
  <c r="J784" i="10"/>
  <c r="L784" i="10"/>
  <c r="O784" i="10"/>
  <c r="P784" i="10"/>
  <c r="J785" i="10"/>
  <c r="L785" i="10"/>
  <c r="O785" i="10"/>
  <c r="P785" i="10"/>
  <c r="J786" i="10"/>
  <c r="L786" i="10"/>
  <c r="O786" i="10"/>
  <c r="P786" i="10"/>
  <c r="J787" i="10"/>
  <c r="L787" i="10"/>
  <c r="O787" i="10"/>
  <c r="P787" i="10"/>
  <c r="J788" i="10"/>
  <c r="L788" i="10"/>
  <c r="O788" i="10"/>
  <c r="P788" i="10"/>
  <c r="J789" i="10"/>
  <c r="L789" i="10"/>
  <c r="O789" i="10"/>
  <c r="P789" i="10"/>
  <c r="J790" i="10"/>
  <c r="L790" i="10"/>
  <c r="O790" i="10"/>
  <c r="P790" i="10"/>
  <c r="J791" i="10"/>
  <c r="L791" i="10"/>
  <c r="O791" i="10"/>
  <c r="P791" i="10"/>
  <c r="J792" i="10"/>
  <c r="L792" i="10"/>
  <c r="O792" i="10"/>
  <c r="P792" i="10"/>
  <c r="J793" i="10"/>
  <c r="L793" i="10"/>
  <c r="O793" i="10"/>
  <c r="P793" i="10"/>
  <c r="J794" i="10"/>
  <c r="L794" i="10"/>
  <c r="O794" i="10"/>
  <c r="P794" i="10"/>
  <c r="J795" i="10"/>
  <c r="L795" i="10"/>
  <c r="O795" i="10"/>
  <c r="P795" i="10"/>
  <c r="J796" i="10"/>
  <c r="L796" i="10"/>
  <c r="O796" i="10"/>
  <c r="P796" i="10"/>
  <c r="J797" i="10"/>
  <c r="L797" i="10"/>
  <c r="O797" i="10"/>
  <c r="P797" i="10"/>
  <c r="J798" i="10"/>
  <c r="L798" i="10"/>
  <c r="O798" i="10"/>
  <c r="P798" i="10"/>
  <c r="J799" i="10"/>
  <c r="L799" i="10"/>
  <c r="O799" i="10"/>
  <c r="P799" i="10"/>
  <c r="J800" i="10"/>
  <c r="L800" i="10"/>
  <c r="O800" i="10"/>
  <c r="P800" i="10"/>
  <c r="J801" i="10"/>
  <c r="L801" i="10"/>
  <c r="O801" i="10"/>
  <c r="P801" i="10"/>
  <c r="J802" i="10"/>
  <c r="L802" i="10"/>
  <c r="O802" i="10"/>
  <c r="P802" i="10"/>
  <c r="J803" i="10"/>
  <c r="L803" i="10"/>
  <c r="O803" i="10"/>
  <c r="P803" i="10"/>
  <c r="J804" i="10"/>
  <c r="L804" i="10"/>
  <c r="O804" i="10"/>
  <c r="P804" i="10"/>
  <c r="J805" i="10"/>
  <c r="L805" i="10"/>
  <c r="O805" i="10"/>
  <c r="P805" i="10"/>
  <c r="J806" i="10"/>
  <c r="L806" i="10"/>
  <c r="O806" i="10"/>
  <c r="P806" i="10"/>
  <c r="J807" i="10"/>
  <c r="L807" i="10"/>
  <c r="O807" i="10"/>
  <c r="P807" i="10"/>
  <c r="J808" i="10"/>
  <c r="L808" i="10"/>
  <c r="O808" i="10"/>
  <c r="P808" i="10"/>
  <c r="J809" i="10"/>
  <c r="L809" i="10"/>
  <c r="O809" i="10"/>
  <c r="P809" i="10"/>
  <c r="J810" i="10"/>
  <c r="L810" i="10"/>
  <c r="O810" i="10"/>
  <c r="P810" i="10"/>
  <c r="J811" i="10"/>
  <c r="L811" i="10"/>
  <c r="O811" i="10"/>
  <c r="P811" i="10"/>
  <c r="J812" i="10"/>
  <c r="L812" i="10"/>
  <c r="O812" i="10"/>
  <c r="P812" i="10"/>
  <c r="J813" i="10"/>
  <c r="L813" i="10"/>
  <c r="O813" i="10"/>
  <c r="P813" i="10"/>
  <c r="J814" i="10"/>
  <c r="L814" i="10"/>
  <c r="O814" i="10"/>
  <c r="P814" i="10"/>
  <c r="J815" i="10"/>
  <c r="L815" i="10"/>
  <c r="O815" i="10"/>
  <c r="P815" i="10"/>
  <c r="J816" i="10"/>
  <c r="L816" i="10"/>
  <c r="O816" i="10"/>
  <c r="P816" i="10"/>
  <c r="J817" i="10"/>
  <c r="L817" i="10"/>
  <c r="O817" i="10"/>
  <c r="P817" i="10"/>
  <c r="J818" i="10"/>
  <c r="L818" i="10"/>
  <c r="O818" i="10"/>
  <c r="P818" i="10"/>
  <c r="J819" i="10"/>
  <c r="L819" i="10"/>
  <c r="O819" i="10"/>
  <c r="P819" i="10"/>
  <c r="J820" i="10"/>
  <c r="L820" i="10"/>
  <c r="O820" i="10"/>
  <c r="P820" i="10"/>
  <c r="J821" i="10"/>
  <c r="L821" i="10"/>
  <c r="O821" i="10"/>
  <c r="P821" i="10"/>
  <c r="J822" i="10"/>
  <c r="L822" i="10"/>
  <c r="O822" i="10"/>
  <c r="P822" i="10"/>
  <c r="J823" i="10"/>
  <c r="L823" i="10"/>
  <c r="O823" i="10"/>
  <c r="P823" i="10"/>
  <c r="J824" i="10"/>
  <c r="L824" i="10"/>
  <c r="O824" i="10"/>
  <c r="P824" i="10"/>
  <c r="J825" i="10"/>
  <c r="L825" i="10"/>
  <c r="O825" i="10"/>
  <c r="P825" i="10"/>
  <c r="J826" i="10"/>
  <c r="L826" i="10"/>
  <c r="O826" i="10"/>
  <c r="P826" i="10"/>
  <c r="J827" i="10"/>
  <c r="L827" i="10"/>
  <c r="O827" i="10"/>
  <c r="P827" i="10"/>
  <c r="J828" i="10"/>
  <c r="L828" i="10"/>
  <c r="O828" i="10"/>
  <c r="P828" i="10"/>
  <c r="J829" i="10"/>
  <c r="L829" i="10"/>
  <c r="O829" i="10"/>
  <c r="P829" i="10"/>
  <c r="J830" i="10"/>
  <c r="L830" i="10"/>
  <c r="O830" i="10"/>
  <c r="P830" i="10"/>
  <c r="J831" i="10"/>
  <c r="L831" i="10"/>
  <c r="O831" i="10"/>
  <c r="P831" i="10"/>
  <c r="J832" i="10"/>
  <c r="L832" i="10"/>
  <c r="O832" i="10"/>
  <c r="P832" i="10"/>
  <c r="J833" i="10"/>
  <c r="L833" i="10"/>
  <c r="O833" i="10"/>
  <c r="P833" i="10"/>
  <c r="J834" i="10"/>
  <c r="L834" i="10"/>
  <c r="O834" i="10"/>
  <c r="P834" i="10"/>
  <c r="J835" i="10"/>
  <c r="L835" i="10"/>
  <c r="O835" i="10"/>
  <c r="P835" i="10"/>
  <c r="J836" i="10"/>
  <c r="L836" i="10"/>
  <c r="O836" i="10"/>
  <c r="P836" i="10"/>
  <c r="J837" i="10"/>
  <c r="L837" i="10"/>
  <c r="O837" i="10"/>
  <c r="P837" i="10"/>
  <c r="J838" i="10"/>
  <c r="L838" i="10"/>
  <c r="O838" i="10"/>
  <c r="P838" i="10"/>
  <c r="J839" i="10"/>
  <c r="L839" i="10"/>
  <c r="O839" i="10"/>
  <c r="P839" i="10"/>
  <c r="J840" i="10"/>
  <c r="L840" i="10"/>
  <c r="O840" i="10"/>
  <c r="P840" i="10"/>
  <c r="J841" i="10"/>
  <c r="L841" i="10"/>
  <c r="O841" i="10"/>
  <c r="P841" i="10"/>
  <c r="J842" i="10"/>
  <c r="L842" i="10"/>
  <c r="O842" i="10"/>
  <c r="P842" i="10"/>
  <c r="J843" i="10"/>
  <c r="L843" i="10"/>
  <c r="O843" i="10"/>
  <c r="P843" i="10"/>
  <c r="J844" i="10"/>
  <c r="L844" i="10"/>
  <c r="O844" i="10"/>
  <c r="P844" i="10"/>
  <c r="J845" i="10"/>
  <c r="L845" i="10"/>
  <c r="O845" i="10"/>
  <c r="P845" i="10"/>
  <c r="J846" i="10"/>
  <c r="L846" i="10"/>
  <c r="O846" i="10"/>
  <c r="P846" i="10"/>
  <c r="J847" i="10"/>
  <c r="L847" i="10"/>
  <c r="O847" i="10"/>
  <c r="P847" i="10"/>
  <c r="J848" i="10"/>
  <c r="L848" i="10"/>
  <c r="O848" i="10"/>
  <c r="P848" i="10"/>
  <c r="J849" i="10"/>
  <c r="L849" i="10"/>
  <c r="O849" i="10"/>
  <c r="P849" i="10"/>
  <c r="J850" i="10"/>
  <c r="L850" i="10"/>
  <c r="O850" i="10"/>
  <c r="P850" i="10"/>
  <c r="J851" i="10"/>
  <c r="L851" i="10"/>
  <c r="O851" i="10"/>
  <c r="P851" i="10"/>
  <c r="J852" i="10"/>
  <c r="L852" i="10"/>
  <c r="O852" i="10"/>
  <c r="P852" i="10"/>
  <c r="J853" i="10"/>
  <c r="L853" i="10"/>
  <c r="O853" i="10"/>
  <c r="P853" i="10"/>
  <c r="J854" i="10"/>
  <c r="L854" i="10"/>
  <c r="O854" i="10"/>
  <c r="P854" i="10"/>
  <c r="J855" i="10"/>
  <c r="L855" i="10"/>
  <c r="O855" i="10"/>
  <c r="P855" i="10"/>
  <c r="J856" i="10"/>
  <c r="L856" i="10"/>
  <c r="O856" i="10"/>
  <c r="P856" i="10"/>
  <c r="J857" i="10"/>
  <c r="L857" i="10"/>
  <c r="O857" i="10"/>
  <c r="P857" i="10"/>
  <c r="J858" i="10"/>
  <c r="L858" i="10"/>
  <c r="O858" i="10"/>
  <c r="P858" i="10"/>
  <c r="J859" i="10"/>
  <c r="L859" i="10"/>
  <c r="O859" i="10"/>
  <c r="P859" i="10"/>
  <c r="J860" i="10"/>
  <c r="L860" i="10"/>
  <c r="O860" i="10"/>
  <c r="P860" i="10"/>
  <c r="J861" i="10"/>
  <c r="L861" i="10"/>
  <c r="O861" i="10"/>
  <c r="P861" i="10"/>
  <c r="J862" i="10"/>
  <c r="L862" i="10"/>
  <c r="O862" i="10"/>
  <c r="P862" i="10"/>
  <c r="J863" i="10"/>
  <c r="L863" i="10"/>
  <c r="O863" i="10"/>
  <c r="P863" i="10"/>
  <c r="J864" i="10"/>
  <c r="L864" i="10"/>
  <c r="O864" i="10"/>
  <c r="P864" i="10"/>
  <c r="J865" i="10"/>
  <c r="L865" i="10"/>
  <c r="O865" i="10"/>
  <c r="P865" i="10"/>
  <c r="J866" i="10"/>
  <c r="L866" i="10"/>
  <c r="O866" i="10"/>
  <c r="P866" i="10"/>
  <c r="J867" i="10"/>
  <c r="L867" i="10"/>
  <c r="O867" i="10"/>
  <c r="P867" i="10"/>
  <c r="J868" i="10"/>
  <c r="L868" i="10"/>
  <c r="O868" i="10"/>
  <c r="P868" i="10"/>
  <c r="J869" i="10"/>
  <c r="L869" i="10"/>
  <c r="O869" i="10"/>
  <c r="P869" i="10"/>
  <c r="J870" i="10"/>
  <c r="L870" i="10"/>
  <c r="O870" i="10"/>
  <c r="P870" i="10"/>
  <c r="J871" i="10"/>
  <c r="L871" i="10"/>
  <c r="O871" i="10"/>
  <c r="P871" i="10"/>
  <c r="J872" i="10"/>
  <c r="L872" i="10"/>
  <c r="O872" i="10"/>
  <c r="P872" i="10"/>
  <c r="J873" i="10"/>
  <c r="L873" i="10"/>
  <c r="O873" i="10"/>
  <c r="P873" i="10"/>
  <c r="J874" i="10"/>
  <c r="L874" i="10"/>
  <c r="O874" i="10"/>
  <c r="P874" i="10"/>
  <c r="J875" i="10"/>
  <c r="L875" i="10"/>
  <c r="O875" i="10"/>
  <c r="P875" i="10"/>
  <c r="J876" i="10"/>
  <c r="L876" i="10"/>
  <c r="O876" i="10"/>
  <c r="P876" i="10"/>
  <c r="J877" i="10"/>
  <c r="L877" i="10"/>
  <c r="O877" i="10"/>
  <c r="P877" i="10"/>
  <c r="J878" i="10"/>
  <c r="L878" i="10"/>
  <c r="O878" i="10"/>
  <c r="P878" i="10"/>
  <c r="J879" i="10"/>
  <c r="L879" i="10"/>
  <c r="O879" i="10"/>
  <c r="P879" i="10"/>
  <c r="J880" i="10"/>
  <c r="L880" i="10"/>
  <c r="O880" i="10"/>
  <c r="P880" i="10"/>
  <c r="J881" i="10"/>
  <c r="L881" i="10"/>
  <c r="O881" i="10"/>
  <c r="P881" i="10"/>
  <c r="J882" i="10"/>
  <c r="L882" i="10"/>
  <c r="O882" i="10"/>
  <c r="P882" i="10"/>
  <c r="J883" i="10"/>
  <c r="L883" i="10"/>
  <c r="O883" i="10"/>
  <c r="P883" i="10"/>
  <c r="J884" i="10"/>
  <c r="L884" i="10"/>
  <c r="O884" i="10"/>
  <c r="P884" i="10"/>
  <c r="J885" i="10"/>
  <c r="L885" i="10"/>
  <c r="O885" i="10"/>
  <c r="P885" i="10"/>
  <c r="J886" i="10"/>
  <c r="L886" i="10"/>
  <c r="O886" i="10"/>
  <c r="P886" i="10"/>
  <c r="J887" i="10"/>
  <c r="L887" i="10"/>
  <c r="O887" i="10"/>
  <c r="P887" i="10"/>
  <c r="J888" i="10"/>
  <c r="L888" i="10"/>
  <c r="O888" i="10"/>
  <c r="P888" i="10"/>
  <c r="J889" i="10"/>
  <c r="L889" i="10"/>
  <c r="O889" i="10"/>
  <c r="P889" i="10"/>
  <c r="J890" i="10"/>
  <c r="L890" i="10"/>
  <c r="O890" i="10"/>
  <c r="P890" i="10"/>
  <c r="J891" i="10"/>
  <c r="L891" i="10"/>
  <c r="O891" i="10"/>
  <c r="P891" i="10"/>
  <c r="J892" i="10"/>
  <c r="L892" i="10"/>
  <c r="O892" i="10"/>
  <c r="P892" i="10"/>
  <c r="J893" i="10"/>
  <c r="L893" i="10"/>
  <c r="O893" i="10"/>
  <c r="P893" i="10"/>
  <c r="J894" i="10"/>
  <c r="L894" i="10"/>
  <c r="O894" i="10"/>
  <c r="P894" i="10"/>
  <c r="J895" i="10"/>
  <c r="L895" i="10"/>
  <c r="O895" i="10"/>
  <c r="P895" i="10"/>
  <c r="J896" i="10"/>
  <c r="L896" i="10"/>
  <c r="O896" i="10"/>
  <c r="P896" i="10"/>
  <c r="J897" i="10"/>
  <c r="L897" i="10"/>
  <c r="O897" i="10"/>
  <c r="P897" i="10"/>
  <c r="J898" i="10"/>
  <c r="L898" i="10"/>
  <c r="O898" i="10"/>
  <c r="P898" i="10"/>
  <c r="J899" i="10"/>
  <c r="L899" i="10"/>
  <c r="O899" i="10"/>
  <c r="P899" i="10"/>
  <c r="J900" i="10"/>
  <c r="L900" i="10"/>
  <c r="O900" i="10"/>
  <c r="P900" i="10"/>
  <c r="J901" i="10"/>
  <c r="L901" i="10"/>
  <c r="O901" i="10"/>
  <c r="P901" i="10"/>
  <c r="J902" i="10"/>
  <c r="L902" i="10"/>
  <c r="O902" i="10"/>
  <c r="P902" i="10"/>
  <c r="J903" i="10"/>
  <c r="L903" i="10"/>
  <c r="O903" i="10"/>
  <c r="P903" i="10"/>
  <c r="J904" i="10"/>
  <c r="L904" i="10"/>
  <c r="O904" i="10"/>
  <c r="P904" i="10"/>
  <c r="J905" i="10"/>
  <c r="L905" i="10"/>
  <c r="O905" i="10"/>
  <c r="P905" i="10"/>
  <c r="J906" i="10"/>
  <c r="L906" i="10"/>
  <c r="O906" i="10"/>
  <c r="P906" i="10"/>
  <c r="J907" i="10"/>
  <c r="L907" i="10"/>
  <c r="O907" i="10"/>
  <c r="P907" i="10"/>
  <c r="J908" i="10"/>
  <c r="L908" i="10"/>
  <c r="O908" i="10"/>
  <c r="P908" i="10"/>
  <c r="J909" i="10"/>
  <c r="L909" i="10"/>
  <c r="O909" i="10"/>
  <c r="P909" i="10"/>
  <c r="J910" i="10"/>
  <c r="L910" i="10"/>
  <c r="O910" i="10"/>
  <c r="P910" i="10"/>
  <c r="J911" i="10"/>
  <c r="L911" i="10"/>
  <c r="O911" i="10"/>
  <c r="P911" i="10"/>
  <c r="J912" i="10"/>
  <c r="L912" i="10"/>
  <c r="O912" i="10"/>
  <c r="P912" i="10"/>
  <c r="J913" i="10"/>
  <c r="L913" i="10"/>
  <c r="O913" i="10"/>
  <c r="P913" i="10"/>
  <c r="J914" i="10"/>
  <c r="L914" i="10"/>
  <c r="O914" i="10"/>
  <c r="P914" i="10"/>
  <c r="J915" i="10"/>
  <c r="L915" i="10"/>
  <c r="O915" i="10"/>
  <c r="P915" i="10"/>
  <c r="J916" i="10"/>
  <c r="L916" i="10"/>
  <c r="O916" i="10"/>
  <c r="P916" i="10"/>
  <c r="J917" i="10"/>
  <c r="L917" i="10"/>
  <c r="O917" i="10"/>
  <c r="P917" i="10"/>
  <c r="J918" i="10"/>
  <c r="L918" i="10"/>
  <c r="O918" i="10"/>
  <c r="P918" i="10"/>
  <c r="J919" i="10"/>
  <c r="L919" i="10"/>
  <c r="O919" i="10"/>
  <c r="P919" i="10"/>
  <c r="J920" i="10"/>
  <c r="L920" i="10"/>
  <c r="O920" i="10"/>
  <c r="P920" i="10"/>
  <c r="J921" i="10"/>
  <c r="L921" i="10"/>
  <c r="O921" i="10"/>
  <c r="P921" i="10"/>
  <c r="J922" i="10"/>
  <c r="L922" i="10"/>
  <c r="O922" i="10"/>
  <c r="P922" i="10"/>
  <c r="J923" i="10"/>
  <c r="L923" i="10"/>
  <c r="O923" i="10"/>
  <c r="P923" i="10"/>
  <c r="J924" i="10"/>
  <c r="L924" i="10"/>
  <c r="O924" i="10"/>
  <c r="P924" i="10"/>
  <c r="J925" i="10"/>
  <c r="L925" i="10"/>
  <c r="O925" i="10"/>
  <c r="P925" i="10"/>
  <c r="J926" i="10"/>
  <c r="L926" i="10"/>
  <c r="O926" i="10"/>
  <c r="P926" i="10"/>
  <c r="J927" i="10"/>
  <c r="L927" i="10"/>
  <c r="O927" i="10"/>
  <c r="P927" i="10"/>
  <c r="J928" i="10"/>
  <c r="L928" i="10"/>
  <c r="O928" i="10"/>
  <c r="P928" i="10"/>
  <c r="J929" i="10"/>
  <c r="L929" i="10"/>
  <c r="O929" i="10"/>
  <c r="P929" i="10"/>
  <c r="J930" i="10"/>
  <c r="L930" i="10"/>
  <c r="O930" i="10"/>
  <c r="P930" i="10"/>
  <c r="J931" i="10"/>
  <c r="L931" i="10"/>
  <c r="O931" i="10"/>
  <c r="P931" i="10"/>
  <c r="J932" i="10"/>
  <c r="L932" i="10"/>
  <c r="O932" i="10"/>
  <c r="P932" i="10"/>
  <c r="J933" i="10"/>
  <c r="L933" i="10"/>
  <c r="O933" i="10"/>
  <c r="P933" i="10"/>
  <c r="J934" i="10"/>
  <c r="L934" i="10"/>
  <c r="O934" i="10"/>
  <c r="P934" i="10"/>
  <c r="J935" i="10"/>
  <c r="L935" i="10"/>
  <c r="O935" i="10"/>
  <c r="P935" i="10"/>
  <c r="J936" i="10"/>
  <c r="L936" i="10"/>
  <c r="O936" i="10"/>
  <c r="P936" i="10"/>
  <c r="J937" i="10"/>
  <c r="L937" i="10"/>
  <c r="O937" i="10"/>
  <c r="P937" i="10"/>
  <c r="J938" i="10"/>
  <c r="L938" i="10"/>
  <c r="O938" i="10"/>
  <c r="P938" i="10"/>
  <c r="J939" i="10"/>
  <c r="L939" i="10"/>
  <c r="O939" i="10"/>
  <c r="P939" i="10"/>
  <c r="J940" i="10"/>
  <c r="L940" i="10"/>
  <c r="O940" i="10"/>
  <c r="P940" i="10"/>
  <c r="J941" i="10"/>
  <c r="L941" i="10"/>
  <c r="O941" i="10"/>
  <c r="P941" i="10"/>
  <c r="J942" i="10"/>
  <c r="L942" i="10"/>
  <c r="O942" i="10"/>
  <c r="P942" i="10"/>
  <c r="J943" i="10"/>
  <c r="L943" i="10"/>
  <c r="O943" i="10"/>
  <c r="P943" i="10"/>
  <c r="J944" i="10"/>
  <c r="L944" i="10"/>
  <c r="O944" i="10"/>
  <c r="P944" i="10"/>
  <c r="J945" i="10"/>
  <c r="L945" i="10"/>
  <c r="O945" i="10"/>
  <c r="P945" i="10"/>
  <c r="J946" i="10"/>
  <c r="L946" i="10"/>
  <c r="O946" i="10"/>
  <c r="P946" i="10"/>
  <c r="J947" i="10"/>
  <c r="L947" i="10"/>
  <c r="O947" i="10"/>
  <c r="P947" i="10"/>
  <c r="J948" i="10"/>
  <c r="L948" i="10"/>
  <c r="O948" i="10"/>
  <c r="P948" i="10"/>
  <c r="J949" i="10"/>
  <c r="L949" i="10"/>
  <c r="O949" i="10"/>
  <c r="P949" i="10"/>
  <c r="J950" i="10"/>
  <c r="L950" i="10"/>
  <c r="O950" i="10"/>
  <c r="P950" i="10"/>
  <c r="J951" i="10"/>
  <c r="L951" i="10"/>
  <c r="O951" i="10"/>
  <c r="P951" i="10"/>
  <c r="J952" i="10"/>
  <c r="L952" i="10"/>
  <c r="O952" i="10"/>
  <c r="P952" i="10"/>
  <c r="J953" i="10"/>
  <c r="L953" i="10"/>
  <c r="O953" i="10"/>
  <c r="P953" i="10"/>
  <c r="J954" i="10"/>
  <c r="L954" i="10"/>
  <c r="O954" i="10"/>
  <c r="P954" i="10"/>
  <c r="J955" i="10"/>
  <c r="L955" i="10"/>
  <c r="O955" i="10"/>
  <c r="P955" i="10"/>
  <c r="J956" i="10"/>
  <c r="L956" i="10"/>
  <c r="O956" i="10"/>
  <c r="P956" i="10"/>
  <c r="J957" i="10"/>
  <c r="L957" i="10"/>
  <c r="O957" i="10"/>
  <c r="P957" i="10"/>
  <c r="J958" i="10"/>
  <c r="L958" i="10"/>
  <c r="O958" i="10"/>
  <c r="P958" i="10"/>
  <c r="J959" i="10"/>
  <c r="L959" i="10"/>
  <c r="O959" i="10"/>
  <c r="P959" i="10"/>
  <c r="J960" i="10"/>
  <c r="L960" i="10"/>
  <c r="O960" i="10"/>
  <c r="P960" i="10"/>
  <c r="J961" i="10"/>
  <c r="L961" i="10"/>
  <c r="O961" i="10"/>
  <c r="P961" i="10"/>
  <c r="J962" i="10"/>
  <c r="L962" i="10"/>
  <c r="O962" i="10"/>
  <c r="P962" i="10"/>
  <c r="J963" i="10"/>
  <c r="L963" i="10"/>
  <c r="O963" i="10"/>
  <c r="P963" i="10"/>
  <c r="J964" i="10"/>
  <c r="L964" i="10"/>
  <c r="O964" i="10"/>
  <c r="P964" i="10"/>
  <c r="J965" i="10"/>
  <c r="L965" i="10"/>
  <c r="O965" i="10"/>
  <c r="P965" i="10"/>
  <c r="J966" i="10"/>
  <c r="L966" i="10"/>
  <c r="O966" i="10"/>
  <c r="P966" i="10"/>
  <c r="J967" i="10"/>
  <c r="L967" i="10"/>
  <c r="O967" i="10"/>
  <c r="P967" i="10"/>
  <c r="J968" i="10"/>
  <c r="L968" i="10"/>
  <c r="O968" i="10"/>
  <c r="P968" i="10"/>
  <c r="J969" i="10"/>
  <c r="L969" i="10"/>
  <c r="O969" i="10"/>
  <c r="P969" i="10"/>
  <c r="J970" i="10"/>
  <c r="L970" i="10"/>
  <c r="O970" i="10"/>
  <c r="P970" i="10"/>
  <c r="J971" i="10"/>
  <c r="L971" i="10"/>
  <c r="O971" i="10"/>
  <c r="P971" i="10"/>
  <c r="J972" i="10"/>
  <c r="L972" i="10"/>
  <c r="O972" i="10"/>
  <c r="P972" i="10"/>
  <c r="J973" i="10"/>
  <c r="L973" i="10"/>
  <c r="O973" i="10"/>
  <c r="P973" i="10"/>
  <c r="J974" i="10"/>
  <c r="L974" i="10"/>
  <c r="O974" i="10"/>
  <c r="P974" i="10"/>
  <c r="J975" i="10"/>
  <c r="L975" i="10"/>
  <c r="O975" i="10"/>
  <c r="P975" i="10"/>
  <c r="J976" i="10"/>
  <c r="L976" i="10"/>
  <c r="O976" i="10"/>
  <c r="P976" i="10"/>
  <c r="J977" i="10"/>
  <c r="L977" i="10"/>
  <c r="O977" i="10"/>
  <c r="P977" i="10"/>
  <c r="J978" i="10"/>
  <c r="L978" i="10"/>
  <c r="O978" i="10"/>
  <c r="P978" i="10"/>
  <c r="J979" i="10"/>
  <c r="L979" i="10"/>
  <c r="O979" i="10"/>
  <c r="P979" i="10"/>
  <c r="J980" i="10"/>
  <c r="L980" i="10"/>
  <c r="O980" i="10"/>
  <c r="P980" i="10"/>
  <c r="J981" i="10"/>
  <c r="L981" i="10"/>
  <c r="O981" i="10"/>
  <c r="P981" i="10"/>
  <c r="J982" i="10"/>
  <c r="L982" i="10"/>
  <c r="O982" i="10"/>
  <c r="P982" i="10"/>
  <c r="J983" i="10"/>
  <c r="L983" i="10"/>
  <c r="O983" i="10"/>
  <c r="P983" i="10"/>
  <c r="J984" i="10"/>
  <c r="L984" i="10"/>
  <c r="O984" i="10"/>
  <c r="P984" i="10"/>
  <c r="J985" i="10"/>
  <c r="L985" i="10"/>
  <c r="O985" i="10"/>
  <c r="P985" i="10"/>
  <c r="J986" i="10"/>
  <c r="L986" i="10"/>
  <c r="O986" i="10"/>
  <c r="P986" i="10"/>
  <c r="J987" i="10"/>
  <c r="L987" i="10"/>
  <c r="O987" i="10"/>
  <c r="P987" i="10"/>
  <c r="J988" i="10"/>
  <c r="L988" i="10"/>
  <c r="O988" i="10"/>
  <c r="P988" i="10"/>
  <c r="J989" i="10"/>
  <c r="L989" i="10"/>
  <c r="O989" i="10"/>
  <c r="P989" i="10"/>
  <c r="J990" i="10"/>
  <c r="L990" i="10"/>
  <c r="O990" i="10"/>
  <c r="P990" i="10"/>
  <c r="J991" i="10"/>
  <c r="L991" i="10"/>
  <c r="O991" i="10"/>
  <c r="P991" i="10"/>
  <c r="J992" i="10"/>
  <c r="L992" i="10"/>
  <c r="O992" i="10"/>
  <c r="P992" i="10"/>
  <c r="J993" i="10"/>
  <c r="L993" i="10"/>
  <c r="O993" i="10"/>
  <c r="P993" i="10"/>
  <c r="J994" i="10"/>
  <c r="L994" i="10"/>
  <c r="O994" i="10"/>
  <c r="P994" i="10"/>
  <c r="J995" i="10"/>
  <c r="L995" i="10"/>
  <c r="O995" i="10"/>
  <c r="P995" i="10"/>
  <c r="J996" i="10"/>
  <c r="L996" i="10"/>
  <c r="O996" i="10"/>
  <c r="P996" i="10"/>
  <c r="J997" i="10"/>
  <c r="L997" i="10"/>
  <c r="O997" i="10"/>
  <c r="P997" i="10"/>
  <c r="J998" i="10"/>
  <c r="L998" i="10"/>
  <c r="O998" i="10"/>
  <c r="P998" i="10"/>
  <c r="J999" i="10"/>
  <c r="L999" i="10"/>
  <c r="O999" i="10"/>
  <c r="P999" i="10"/>
  <c r="J1000" i="10"/>
  <c r="L1000" i="10"/>
  <c r="O1000" i="10"/>
  <c r="P1000" i="10"/>
  <c r="J1001" i="10"/>
  <c r="L1001" i="10"/>
  <c r="O1001" i="10"/>
  <c r="P1001" i="10"/>
  <c r="J1002" i="10"/>
  <c r="L1002" i="10"/>
  <c r="O1002" i="10"/>
  <c r="P1002" i="10"/>
  <c r="J1003" i="10"/>
  <c r="L1003" i="10"/>
  <c r="O1003" i="10"/>
  <c r="P1003" i="10"/>
  <c r="J1004" i="10"/>
  <c r="L1004" i="10"/>
  <c r="O1004" i="10"/>
  <c r="P1004" i="10"/>
  <c r="J1005" i="10"/>
  <c r="L1005" i="10"/>
  <c r="O1005" i="10"/>
  <c r="P1005" i="10"/>
  <c r="J1006" i="10"/>
  <c r="L1006" i="10"/>
  <c r="O1006" i="10"/>
  <c r="P1006" i="10"/>
  <c r="J1007" i="10"/>
  <c r="L1007" i="10"/>
  <c r="O1007" i="10"/>
  <c r="P1007" i="10"/>
  <c r="J1008" i="10"/>
  <c r="L1008" i="10"/>
  <c r="O1008" i="10"/>
  <c r="P1008" i="10"/>
  <c r="J1009" i="10"/>
  <c r="L1009" i="10"/>
  <c r="O1009" i="10"/>
  <c r="P1009" i="10"/>
  <c r="J1010" i="10"/>
  <c r="L1010" i="10"/>
  <c r="O1010" i="10"/>
  <c r="P1010" i="10"/>
  <c r="J1011" i="10"/>
  <c r="L1011" i="10"/>
  <c r="O1011" i="10"/>
  <c r="P1011" i="10"/>
  <c r="J1012" i="10"/>
  <c r="L1012" i="10"/>
  <c r="O1012" i="10"/>
  <c r="P1012" i="10"/>
  <c r="J1013" i="10"/>
  <c r="L1013" i="10"/>
  <c r="O1013" i="10"/>
  <c r="P1013" i="10"/>
  <c r="J1014" i="10"/>
  <c r="L1014" i="10"/>
  <c r="O1014" i="10"/>
  <c r="P1014" i="10"/>
  <c r="J1015" i="10"/>
  <c r="L1015" i="10"/>
  <c r="O1015" i="10"/>
  <c r="P1015" i="10"/>
  <c r="J1016" i="10"/>
  <c r="L1016" i="10"/>
  <c r="O1016" i="10"/>
  <c r="P1016" i="10"/>
  <c r="J1017" i="10"/>
  <c r="L1017" i="10"/>
  <c r="O1017" i="10"/>
  <c r="P1017" i="10"/>
  <c r="J1018" i="10"/>
  <c r="L1018" i="10"/>
  <c r="O1018" i="10"/>
  <c r="P1018" i="10"/>
  <c r="J1019" i="10"/>
  <c r="L1019" i="10"/>
  <c r="O1019" i="10"/>
  <c r="P1019" i="10"/>
  <c r="J1020" i="10"/>
  <c r="L1020" i="10"/>
  <c r="O1020" i="10"/>
  <c r="P1020" i="10"/>
  <c r="J1021" i="10"/>
  <c r="L1021" i="10"/>
  <c r="O1021" i="10"/>
  <c r="P1021" i="10"/>
  <c r="J1022" i="10"/>
  <c r="L1022" i="10"/>
  <c r="O1022" i="10"/>
  <c r="P1022" i="10"/>
  <c r="J1023" i="10"/>
  <c r="L1023" i="10"/>
  <c r="O1023" i="10"/>
  <c r="P1023" i="10"/>
  <c r="J1024" i="10"/>
  <c r="L1024" i="10"/>
  <c r="O1024" i="10"/>
  <c r="P1024" i="10"/>
  <c r="J1025" i="10"/>
  <c r="L1025" i="10"/>
  <c r="O1025" i="10"/>
  <c r="P1025" i="10"/>
  <c r="J1026" i="10"/>
  <c r="L1026" i="10"/>
  <c r="O1026" i="10"/>
  <c r="P1026" i="10"/>
  <c r="J1027" i="10"/>
  <c r="L1027" i="10"/>
  <c r="O1027" i="10"/>
  <c r="P1027" i="10"/>
  <c r="J1028" i="10"/>
  <c r="L1028" i="10"/>
  <c r="O1028" i="10"/>
  <c r="P1028" i="10"/>
  <c r="J1029" i="10"/>
  <c r="L1029" i="10"/>
  <c r="O1029" i="10"/>
  <c r="P1029" i="10"/>
  <c r="J1030" i="10"/>
  <c r="L1030" i="10"/>
  <c r="O1030" i="10"/>
  <c r="P1030" i="10"/>
  <c r="J1031" i="10"/>
  <c r="L1031" i="10"/>
  <c r="O1031" i="10"/>
  <c r="P1031" i="10"/>
  <c r="J1032" i="10"/>
  <c r="L1032" i="10"/>
  <c r="O1032" i="10"/>
  <c r="P1032" i="10"/>
  <c r="J1033" i="10"/>
  <c r="L1033" i="10"/>
  <c r="O1033" i="10"/>
  <c r="P1033" i="10"/>
  <c r="J1034" i="10"/>
  <c r="L1034" i="10"/>
  <c r="O1034" i="10"/>
  <c r="P1034" i="10"/>
  <c r="J1035" i="10"/>
  <c r="L1035" i="10"/>
  <c r="O1035" i="10"/>
  <c r="P1035" i="10"/>
  <c r="J1036" i="10"/>
  <c r="L1036" i="10"/>
  <c r="O1036" i="10"/>
  <c r="P1036" i="10"/>
  <c r="J1037" i="10"/>
  <c r="L1037" i="10"/>
  <c r="O1037" i="10"/>
  <c r="P1037" i="10"/>
  <c r="J1038" i="10"/>
  <c r="L1038" i="10"/>
  <c r="O1038" i="10"/>
  <c r="P1038" i="10"/>
  <c r="J1039" i="10"/>
  <c r="L1039" i="10"/>
  <c r="O1039" i="10"/>
  <c r="P1039" i="10"/>
  <c r="J1040" i="10"/>
  <c r="L1040" i="10"/>
  <c r="O1040" i="10"/>
  <c r="P1040" i="10"/>
  <c r="J1041" i="10"/>
  <c r="L1041" i="10"/>
  <c r="O1041" i="10"/>
  <c r="P1041" i="10"/>
  <c r="J1042" i="10"/>
  <c r="L1042" i="10"/>
  <c r="O1042" i="10"/>
  <c r="P1042" i="10"/>
  <c r="J1043" i="10"/>
  <c r="L1043" i="10"/>
  <c r="O1043" i="10"/>
  <c r="P1043" i="10"/>
  <c r="J1044" i="10"/>
  <c r="L1044" i="10"/>
  <c r="O1044" i="10"/>
  <c r="P1044" i="10"/>
  <c r="J1045" i="10"/>
  <c r="L1045" i="10"/>
  <c r="O1045" i="10"/>
  <c r="P1045" i="10"/>
  <c r="J1046" i="10"/>
  <c r="L1046" i="10"/>
  <c r="O1046" i="10"/>
  <c r="P1046" i="10"/>
  <c r="J1047" i="10"/>
  <c r="L1047" i="10"/>
  <c r="O1047" i="10"/>
  <c r="P1047" i="10"/>
  <c r="J1048" i="10"/>
  <c r="L1048" i="10"/>
  <c r="O1048" i="10"/>
  <c r="P1048" i="10"/>
  <c r="J1049" i="10"/>
  <c r="L1049" i="10"/>
  <c r="O1049" i="10"/>
  <c r="P1049" i="10"/>
  <c r="J1050" i="10"/>
  <c r="L1050" i="10"/>
  <c r="O1050" i="10"/>
  <c r="P1050" i="10"/>
  <c r="J1051" i="10"/>
  <c r="L1051" i="10"/>
  <c r="O1051" i="10"/>
  <c r="P1051" i="10"/>
  <c r="J1052" i="10"/>
  <c r="L1052" i="10"/>
  <c r="O1052" i="10"/>
  <c r="P1052" i="10"/>
  <c r="J1053" i="10"/>
  <c r="L1053" i="10"/>
  <c r="O1053" i="10"/>
  <c r="P1053" i="10"/>
  <c r="J1054" i="10"/>
  <c r="L1054" i="10"/>
  <c r="O1054" i="10"/>
  <c r="P1054" i="10"/>
  <c r="J1055" i="10"/>
  <c r="L1055" i="10"/>
  <c r="O1055" i="10"/>
  <c r="P1055" i="10"/>
  <c r="J1056" i="10"/>
  <c r="L1056" i="10"/>
  <c r="O1056" i="10"/>
  <c r="P1056" i="10"/>
  <c r="J1057" i="10"/>
  <c r="L1057" i="10"/>
  <c r="O1057" i="10"/>
  <c r="P1057" i="10"/>
  <c r="J1058" i="10"/>
  <c r="L1058" i="10"/>
  <c r="O1058" i="10"/>
  <c r="P1058" i="10"/>
  <c r="J1059" i="10"/>
  <c r="L1059" i="10"/>
  <c r="O1059" i="10"/>
  <c r="P1059" i="10"/>
  <c r="J1060" i="10"/>
  <c r="L1060" i="10"/>
  <c r="O1060" i="10"/>
  <c r="P1060" i="10"/>
  <c r="J1061" i="10"/>
  <c r="L1061" i="10"/>
  <c r="O1061" i="10"/>
  <c r="P1061" i="10"/>
  <c r="J1062" i="10"/>
  <c r="L1062" i="10"/>
  <c r="O1062" i="10"/>
  <c r="P1062" i="10"/>
  <c r="J1063" i="10"/>
  <c r="L1063" i="10"/>
  <c r="O1063" i="10"/>
  <c r="P1063" i="10"/>
  <c r="J1064" i="10"/>
  <c r="L1064" i="10"/>
  <c r="O1064" i="10"/>
  <c r="P1064" i="10"/>
  <c r="J1065" i="10"/>
  <c r="L1065" i="10"/>
  <c r="O1065" i="10"/>
  <c r="P1065" i="10"/>
  <c r="J1066" i="10"/>
  <c r="L1066" i="10"/>
  <c r="O1066" i="10"/>
  <c r="P1066" i="10"/>
  <c r="J1067" i="10"/>
  <c r="L1067" i="10"/>
  <c r="O1067" i="10"/>
  <c r="P1067" i="10"/>
  <c r="J1068" i="10"/>
  <c r="L1068" i="10"/>
  <c r="O1068" i="10"/>
  <c r="P1068" i="10"/>
  <c r="J1069" i="10"/>
  <c r="L1069" i="10"/>
  <c r="O1069" i="10"/>
  <c r="P1069" i="10"/>
  <c r="J1070" i="10"/>
  <c r="L1070" i="10"/>
  <c r="O1070" i="10"/>
  <c r="P1070" i="10"/>
  <c r="J1071" i="10"/>
  <c r="L1071" i="10"/>
  <c r="O1071" i="10"/>
  <c r="P1071" i="10"/>
  <c r="J1072" i="10"/>
  <c r="L1072" i="10"/>
  <c r="O1072" i="10"/>
  <c r="P1072" i="10"/>
  <c r="J1073" i="10"/>
  <c r="L1073" i="10"/>
  <c r="O1073" i="10"/>
  <c r="P1073" i="10"/>
  <c r="J1074" i="10"/>
  <c r="L1074" i="10"/>
  <c r="O1074" i="10"/>
  <c r="P1074" i="10"/>
  <c r="J1075" i="10"/>
  <c r="L1075" i="10"/>
  <c r="O1075" i="10"/>
  <c r="P1075" i="10"/>
  <c r="J1076" i="10"/>
  <c r="L1076" i="10"/>
  <c r="O1076" i="10"/>
  <c r="P1076" i="10"/>
  <c r="J1077" i="10"/>
  <c r="L1077" i="10"/>
  <c r="O1077" i="10"/>
  <c r="P1077" i="10"/>
  <c r="J1078" i="10"/>
  <c r="L1078" i="10"/>
  <c r="O1078" i="10"/>
  <c r="P1078" i="10"/>
  <c r="J1079" i="10"/>
  <c r="L1079" i="10"/>
  <c r="O1079" i="10"/>
  <c r="P1079" i="10"/>
  <c r="J1080" i="10"/>
  <c r="L1080" i="10"/>
  <c r="O1080" i="10"/>
  <c r="P1080" i="10"/>
  <c r="J1081" i="10"/>
  <c r="L1081" i="10"/>
  <c r="O1081" i="10"/>
  <c r="P1081" i="10"/>
  <c r="J1082" i="10"/>
  <c r="L1082" i="10"/>
  <c r="O1082" i="10"/>
  <c r="P1082" i="10"/>
  <c r="J1083" i="10"/>
  <c r="L1083" i="10"/>
  <c r="O1083" i="10"/>
  <c r="P1083" i="10"/>
  <c r="J1084" i="10"/>
  <c r="L1084" i="10"/>
  <c r="O1084" i="10"/>
  <c r="P1084" i="10"/>
  <c r="J1085" i="10"/>
  <c r="L1085" i="10"/>
  <c r="O1085" i="10"/>
  <c r="P1085" i="10"/>
  <c r="J1086" i="10"/>
  <c r="L1086" i="10"/>
  <c r="O1086" i="10"/>
  <c r="P1086" i="10"/>
  <c r="J1087" i="10"/>
  <c r="L1087" i="10"/>
  <c r="O1087" i="10"/>
  <c r="P1087" i="10"/>
  <c r="J1088" i="10"/>
  <c r="L1088" i="10"/>
  <c r="O1088" i="10"/>
  <c r="P1088" i="10"/>
  <c r="J1089" i="10"/>
  <c r="L1089" i="10"/>
  <c r="O1089" i="10"/>
  <c r="P1089" i="10"/>
  <c r="J1090" i="10"/>
  <c r="L1090" i="10"/>
  <c r="O1090" i="10"/>
  <c r="P1090" i="10"/>
  <c r="J1091" i="10"/>
  <c r="L1091" i="10"/>
  <c r="O1091" i="10"/>
  <c r="P1091" i="10"/>
  <c r="J1092" i="10"/>
  <c r="L1092" i="10"/>
  <c r="O1092" i="10"/>
  <c r="P1092" i="10"/>
  <c r="J1093" i="10"/>
  <c r="L1093" i="10"/>
  <c r="O1093" i="10"/>
  <c r="P1093" i="10"/>
  <c r="J1094" i="10"/>
  <c r="L1094" i="10"/>
  <c r="O1094" i="10"/>
  <c r="P1094" i="10"/>
  <c r="J1095" i="10"/>
  <c r="L1095" i="10"/>
  <c r="O1095" i="10"/>
  <c r="P1095" i="10"/>
  <c r="J1096" i="10"/>
  <c r="L1096" i="10"/>
  <c r="O1096" i="10"/>
  <c r="P1096" i="10"/>
  <c r="J1097" i="10"/>
  <c r="L1097" i="10"/>
  <c r="O1097" i="10"/>
  <c r="P1097" i="10"/>
  <c r="J1098" i="10"/>
  <c r="L1098" i="10"/>
  <c r="O1098" i="10"/>
  <c r="P1098" i="10"/>
  <c r="J1099" i="10"/>
  <c r="L1099" i="10"/>
  <c r="O1099" i="10"/>
  <c r="P1099" i="10"/>
  <c r="J1100" i="10"/>
  <c r="L1100" i="10"/>
  <c r="O1100" i="10"/>
  <c r="P1100" i="10"/>
  <c r="J1101" i="10"/>
  <c r="L1101" i="10"/>
  <c r="O1101" i="10"/>
  <c r="P1101" i="10"/>
  <c r="J1102" i="10"/>
  <c r="L1102" i="10"/>
  <c r="O1102" i="10"/>
  <c r="P1102" i="10"/>
  <c r="J1103" i="10"/>
  <c r="L1103" i="10"/>
  <c r="O1103" i="10"/>
  <c r="P1103" i="10"/>
  <c r="J1104" i="10"/>
  <c r="L1104" i="10"/>
  <c r="O1104" i="10"/>
  <c r="P1104" i="10"/>
  <c r="J1105" i="10"/>
  <c r="L1105" i="10"/>
  <c r="O1105" i="10"/>
  <c r="P1105" i="10"/>
  <c r="J1106" i="10"/>
  <c r="L1106" i="10"/>
  <c r="O1106" i="10"/>
  <c r="P1106" i="10"/>
  <c r="J1107" i="10"/>
  <c r="L1107" i="10"/>
  <c r="O1107" i="10"/>
  <c r="P1107" i="10"/>
  <c r="J1108" i="10"/>
  <c r="L1108" i="10"/>
  <c r="O1108" i="10"/>
  <c r="P1108" i="10"/>
  <c r="J1109" i="10"/>
  <c r="L1109" i="10"/>
  <c r="O1109" i="10"/>
  <c r="P1109" i="10"/>
  <c r="J1110" i="10"/>
  <c r="L1110" i="10"/>
  <c r="O1110" i="10"/>
  <c r="P1110" i="10"/>
  <c r="J1111" i="10"/>
  <c r="L1111" i="10"/>
  <c r="O1111" i="10"/>
  <c r="P1111" i="10"/>
  <c r="J1112" i="10"/>
  <c r="L1112" i="10"/>
  <c r="O1112" i="10"/>
  <c r="P1112" i="10"/>
  <c r="J1113" i="10"/>
  <c r="L1113" i="10"/>
  <c r="O1113" i="10"/>
  <c r="P1113" i="10"/>
  <c r="J1114" i="10"/>
  <c r="L1114" i="10"/>
  <c r="O1114" i="10"/>
  <c r="P1114" i="10"/>
  <c r="J1115" i="10"/>
  <c r="L1115" i="10"/>
  <c r="O1115" i="10"/>
  <c r="P1115" i="10"/>
  <c r="J1116" i="10"/>
  <c r="L1116" i="10"/>
  <c r="O1116" i="10"/>
  <c r="P1116" i="10"/>
  <c r="J1117" i="10"/>
  <c r="L1117" i="10"/>
  <c r="O1117" i="10"/>
  <c r="P1117" i="10"/>
  <c r="J1118" i="10"/>
  <c r="L1118" i="10"/>
  <c r="O1118" i="10"/>
  <c r="P1118" i="10"/>
  <c r="J1119" i="10"/>
  <c r="L1119" i="10"/>
  <c r="O1119" i="10"/>
  <c r="P1119" i="10"/>
  <c r="J1120" i="10"/>
  <c r="L1120" i="10"/>
  <c r="O1120" i="10"/>
  <c r="P1120" i="10"/>
  <c r="J1121" i="10"/>
  <c r="L1121" i="10"/>
  <c r="O1121" i="10"/>
  <c r="P1121" i="10"/>
  <c r="J1122" i="10"/>
  <c r="L1122" i="10"/>
  <c r="O1122" i="10"/>
  <c r="P1122" i="10"/>
  <c r="J1123" i="10"/>
  <c r="L1123" i="10"/>
  <c r="O1123" i="10"/>
  <c r="P1123" i="10"/>
  <c r="J1124" i="10"/>
  <c r="L1124" i="10"/>
  <c r="O1124" i="10"/>
  <c r="P1124" i="10"/>
  <c r="J1125" i="10"/>
  <c r="L1125" i="10"/>
  <c r="O1125" i="10"/>
  <c r="P1125" i="10"/>
  <c r="J1126" i="10"/>
  <c r="L1126" i="10"/>
  <c r="O1126" i="10"/>
  <c r="P1126" i="10"/>
  <c r="J1127" i="10"/>
  <c r="L1127" i="10"/>
  <c r="O1127" i="10"/>
  <c r="P1127" i="10"/>
  <c r="J1128" i="10"/>
  <c r="L1128" i="10"/>
  <c r="O1128" i="10"/>
  <c r="P1128" i="10"/>
  <c r="J1129" i="10"/>
  <c r="L1129" i="10"/>
  <c r="O1129" i="10"/>
  <c r="P1129" i="10"/>
  <c r="J1130" i="10"/>
  <c r="L1130" i="10"/>
  <c r="O1130" i="10"/>
  <c r="P1130" i="10"/>
  <c r="J1131" i="10"/>
  <c r="L1131" i="10"/>
  <c r="O1131" i="10"/>
  <c r="P1131" i="10"/>
  <c r="J1132" i="10"/>
  <c r="L1132" i="10"/>
  <c r="O1132" i="10"/>
  <c r="P1132" i="10"/>
  <c r="J1133" i="10"/>
  <c r="L1133" i="10"/>
  <c r="O1133" i="10"/>
  <c r="P1133" i="10"/>
  <c r="J1134" i="10"/>
  <c r="L1134" i="10"/>
  <c r="O1134" i="10"/>
  <c r="P1134" i="10"/>
  <c r="J1135" i="10"/>
  <c r="L1135" i="10"/>
  <c r="O1135" i="10"/>
  <c r="P1135" i="10"/>
  <c r="J1136" i="10"/>
  <c r="L1136" i="10"/>
  <c r="O1136" i="10"/>
  <c r="P1136" i="10"/>
  <c r="J1137" i="10"/>
  <c r="L1137" i="10"/>
  <c r="O1137" i="10"/>
  <c r="P1137" i="10"/>
  <c r="J1138" i="10"/>
  <c r="L1138" i="10"/>
  <c r="O1138" i="10"/>
  <c r="P1138" i="10"/>
  <c r="J1139" i="10"/>
  <c r="L1139" i="10"/>
  <c r="O1139" i="10"/>
  <c r="P1139" i="10"/>
  <c r="J1140" i="10"/>
  <c r="L1140" i="10"/>
  <c r="O1140" i="10"/>
  <c r="P1140" i="10"/>
  <c r="J1141" i="10"/>
  <c r="L1141" i="10"/>
  <c r="O1141" i="10"/>
  <c r="P1141" i="10"/>
  <c r="J1142" i="10"/>
  <c r="L1142" i="10"/>
  <c r="O1142" i="10"/>
  <c r="P1142" i="10"/>
  <c r="J1143" i="10"/>
  <c r="L1143" i="10"/>
  <c r="O1143" i="10"/>
  <c r="P1143" i="10"/>
  <c r="J1144" i="10"/>
  <c r="L1144" i="10"/>
  <c r="O1144" i="10"/>
  <c r="P1144" i="10"/>
  <c r="J1145" i="10"/>
  <c r="L1145" i="10"/>
  <c r="O1145" i="10"/>
  <c r="P1145" i="10"/>
  <c r="J1146" i="10"/>
  <c r="L1146" i="10"/>
  <c r="O1146" i="10"/>
  <c r="P1146" i="10"/>
  <c r="J1147" i="10"/>
  <c r="L1147" i="10"/>
  <c r="O1147" i="10"/>
  <c r="P1147" i="10"/>
  <c r="J1148" i="10"/>
  <c r="L1148" i="10"/>
  <c r="O1148" i="10"/>
  <c r="P1148" i="10"/>
  <c r="J1149" i="10"/>
  <c r="L1149" i="10"/>
  <c r="O1149" i="10"/>
  <c r="P1149" i="10"/>
  <c r="J1150" i="10"/>
  <c r="L1150" i="10"/>
  <c r="O1150" i="10"/>
  <c r="P1150" i="10"/>
  <c r="J1151" i="10"/>
  <c r="L1151" i="10"/>
  <c r="O1151" i="10"/>
  <c r="P1151" i="10"/>
  <c r="J1152" i="10"/>
  <c r="L1152" i="10"/>
  <c r="O1152" i="10"/>
  <c r="P1152" i="10"/>
  <c r="J1153" i="10"/>
  <c r="L1153" i="10"/>
  <c r="O1153" i="10"/>
  <c r="P1153" i="10"/>
  <c r="J1154" i="10"/>
  <c r="L1154" i="10"/>
  <c r="O1154" i="10"/>
  <c r="P1154" i="10"/>
  <c r="J1155" i="10"/>
  <c r="L1155" i="10"/>
  <c r="O1155" i="10"/>
  <c r="P1155" i="10"/>
  <c r="J1156" i="10"/>
  <c r="L1156" i="10"/>
  <c r="O1156" i="10"/>
  <c r="P1156" i="10"/>
  <c r="J1157" i="10"/>
  <c r="L1157" i="10"/>
  <c r="O1157" i="10"/>
  <c r="P1157" i="10"/>
  <c r="J1158" i="10"/>
  <c r="L1158" i="10"/>
  <c r="O1158" i="10"/>
  <c r="P1158" i="10"/>
  <c r="J1159" i="10"/>
  <c r="L1159" i="10"/>
  <c r="O1159" i="10"/>
  <c r="P1159" i="10"/>
  <c r="J1160" i="10"/>
  <c r="L1160" i="10"/>
  <c r="O1160" i="10"/>
  <c r="P1160" i="10"/>
  <c r="J1161" i="10"/>
  <c r="L1161" i="10"/>
  <c r="O1161" i="10"/>
  <c r="P1161" i="10"/>
  <c r="J1162" i="10"/>
  <c r="L1162" i="10"/>
  <c r="O1162" i="10"/>
  <c r="P1162" i="10"/>
  <c r="J1163" i="10"/>
  <c r="L1163" i="10"/>
  <c r="O1163" i="10"/>
  <c r="P1163" i="10"/>
  <c r="J1164" i="10"/>
  <c r="L1164" i="10"/>
  <c r="O1164" i="10"/>
  <c r="P1164" i="10"/>
  <c r="J1165" i="10"/>
  <c r="L1165" i="10"/>
  <c r="O1165" i="10"/>
  <c r="P1165" i="10"/>
  <c r="J1166" i="10"/>
  <c r="L1166" i="10"/>
  <c r="O1166" i="10"/>
  <c r="P1166" i="10"/>
  <c r="J1167" i="10"/>
  <c r="L1167" i="10"/>
  <c r="O1167" i="10"/>
  <c r="P1167" i="10"/>
  <c r="J1168" i="10"/>
  <c r="L1168" i="10"/>
  <c r="O1168" i="10"/>
  <c r="P1168" i="10"/>
  <c r="J1169" i="10"/>
  <c r="L1169" i="10"/>
  <c r="O1169" i="10"/>
  <c r="P1169" i="10"/>
  <c r="J1170" i="10"/>
  <c r="L1170" i="10"/>
  <c r="O1170" i="10"/>
  <c r="P1170" i="10"/>
  <c r="J1171" i="10"/>
  <c r="L1171" i="10"/>
  <c r="O1171" i="10"/>
  <c r="P1171" i="10"/>
  <c r="J1172" i="10"/>
  <c r="L1172" i="10"/>
  <c r="O1172" i="10"/>
  <c r="P1172" i="10"/>
  <c r="J1173" i="10"/>
  <c r="L1173" i="10"/>
  <c r="O1173" i="10"/>
  <c r="P1173" i="10"/>
  <c r="J1174" i="10"/>
  <c r="L1174" i="10"/>
  <c r="O1174" i="10"/>
  <c r="P1174" i="10"/>
  <c r="J1175" i="10"/>
  <c r="L1175" i="10"/>
  <c r="O1175" i="10"/>
  <c r="P1175" i="10"/>
  <c r="J1176" i="10"/>
  <c r="L1176" i="10"/>
  <c r="O1176" i="10"/>
  <c r="P1176" i="10"/>
  <c r="J1177" i="10"/>
  <c r="L1177" i="10"/>
  <c r="O1177" i="10"/>
  <c r="P1177" i="10"/>
  <c r="J1178" i="10"/>
  <c r="L1178" i="10"/>
  <c r="O1178" i="10"/>
  <c r="P1178" i="10"/>
  <c r="J1179" i="10"/>
  <c r="L1179" i="10"/>
  <c r="O1179" i="10"/>
  <c r="P1179" i="10"/>
  <c r="J1180" i="10"/>
  <c r="L1180" i="10"/>
  <c r="O1180" i="10"/>
  <c r="P1180" i="10"/>
  <c r="J1181" i="10"/>
  <c r="L1181" i="10"/>
  <c r="O1181" i="10"/>
  <c r="P1181" i="10"/>
  <c r="J1182" i="10"/>
  <c r="L1182" i="10"/>
  <c r="O1182" i="10"/>
  <c r="P1182" i="10"/>
  <c r="J1183" i="10"/>
  <c r="L1183" i="10"/>
  <c r="O1183" i="10"/>
  <c r="P1183" i="10"/>
  <c r="J1184" i="10"/>
  <c r="L1184" i="10"/>
  <c r="O1184" i="10"/>
  <c r="P1184" i="10"/>
  <c r="J1185" i="10"/>
  <c r="L1185" i="10"/>
  <c r="O1185" i="10"/>
  <c r="P1185" i="10"/>
  <c r="J1186" i="10"/>
  <c r="L1186" i="10"/>
  <c r="O1186" i="10"/>
  <c r="P1186" i="10"/>
  <c r="J1187" i="10"/>
  <c r="L1187" i="10"/>
  <c r="O1187" i="10"/>
  <c r="P1187" i="10"/>
  <c r="J1188" i="10"/>
  <c r="L1188" i="10"/>
  <c r="O1188" i="10"/>
  <c r="P1188" i="10"/>
  <c r="J1189" i="10"/>
  <c r="L1189" i="10"/>
  <c r="O1189" i="10"/>
  <c r="P1189" i="10"/>
  <c r="J1190" i="10"/>
  <c r="L1190" i="10"/>
  <c r="O1190" i="10"/>
  <c r="P1190" i="10"/>
  <c r="J1191" i="10"/>
  <c r="L1191" i="10"/>
  <c r="O1191" i="10"/>
  <c r="P1191" i="10"/>
  <c r="J1192" i="10"/>
  <c r="L1192" i="10"/>
  <c r="O1192" i="10"/>
  <c r="P1192" i="10"/>
  <c r="J1193" i="10"/>
  <c r="L1193" i="10"/>
  <c r="O1193" i="10"/>
  <c r="P1193" i="10"/>
  <c r="J1194" i="10"/>
  <c r="L1194" i="10"/>
  <c r="O1194" i="10"/>
  <c r="P1194" i="10"/>
  <c r="J1195" i="10"/>
  <c r="L1195" i="10"/>
  <c r="O1195" i="10"/>
  <c r="P1195" i="10"/>
  <c r="J1196" i="10"/>
  <c r="L1196" i="10"/>
  <c r="O1196" i="10"/>
  <c r="P1196" i="10"/>
  <c r="J1197" i="10"/>
  <c r="L1197" i="10"/>
  <c r="O1197" i="10"/>
  <c r="P1197" i="10"/>
  <c r="J1198" i="10"/>
  <c r="L1198" i="10"/>
  <c r="O1198" i="10"/>
  <c r="P1198" i="10"/>
  <c r="J1199" i="10"/>
  <c r="L1199" i="10"/>
  <c r="O1199" i="10"/>
  <c r="P1199" i="10"/>
  <c r="J1200" i="10"/>
  <c r="L1200" i="10"/>
  <c r="O1200" i="10"/>
  <c r="P1200" i="10"/>
  <c r="J1201" i="10"/>
  <c r="L1201" i="10"/>
  <c r="O1201" i="10"/>
  <c r="P1201" i="10"/>
  <c r="J1202" i="10"/>
  <c r="L1202" i="10"/>
  <c r="O1202" i="10"/>
  <c r="P1202" i="10"/>
  <c r="J1203" i="10"/>
  <c r="L1203" i="10"/>
  <c r="O1203" i="10"/>
  <c r="P1203" i="10"/>
  <c r="J1204" i="10"/>
  <c r="L1204" i="10"/>
  <c r="O1204" i="10"/>
  <c r="P1204" i="10"/>
  <c r="J1205" i="10"/>
  <c r="L1205" i="10"/>
  <c r="O1205" i="10"/>
  <c r="P1205" i="10"/>
  <c r="J1206" i="10"/>
  <c r="L1206" i="10"/>
  <c r="O1206" i="10"/>
  <c r="P1206" i="10"/>
  <c r="J1207" i="10"/>
  <c r="L1207" i="10"/>
  <c r="O1207" i="10"/>
  <c r="P1207" i="10"/>
  <c r="J1208" i="10"/>
  <c r="L1208" i="10"/>
  <c r="O1208" i="10"/>
  <c r="P1208" i="10"/>
  <c r="J1209" i="10"/>
  <c r="L1209" i="10"/>
  <c r="O1209" i="10"/>
  <c r="P1209" i="10"/>
  <c r="J1210" i="10"/>
  <c r="L1210" i="10"/>
  <c r="O1210" i="10"/>
  <c r="P1210" i="10"/>
  <c r="J1211" i="10"/>
  <c r="L1211" i="10"/>
  <c r="O1211" i="10"/>
  <c r="P1211" i="10"/>
  <c r="J1212" i="10"/>
  <c r="L1212" i="10"/>
  <c r="O1212" i="10"/>
  <c r="P1212" i="10"/>
  <c r="J1213" i="10"/>
  <c r="L1213" i="10"/>
  <c r="O1213" i="10"/>
  <c r="P1213" i="10"/>
  <c r="J1214" i="10"/>
  <c r="L1214" i="10"/>
  <c r="O1214" i="10"/>
  <c r="P1214" i="10"/>
  <c r="J1215" i="10"/>
  <c r="L1215" i="10"/>
  <c r="O1215" i="10"/>
  <c r="P1215" i="10"/>
  <c r="J1216" i="10"/>
  <c r="L1216" i="10"/>
  <c r="O1216" i="10"/>
  <c r="P1216" i="10"/>
  <c r="J1217" i="10"/>
  <c r="L1217" i="10"/>
  <c r="O1217" i="10"/>
  <c r="P1217" i="10"/>
  <c r="J1218" i="10"/>
  <c r="L1218" i="10"/>
  <c r="O1218" i="10"/>
  <c r="P1218" i="10"/>
  <c r="J1219" i="10"/>
  <c r="L1219" i="10"/>
  <c r="O1219" i="10"/>
  <c r="P1219" i="10"/>
  <c r="J1220" i="10"/>
  <c r="L1220" i="10"/>
  <c r="O1220" i="10"/>
  <c r="P1220" i="10"/>
  <c r="J1221" i="10"/>
  <c r="L1221" i="10"/>
  <c r="O1221" i="10"/>
  <c r="P1221" i="10"/>
  <c r="J1222" i="10"/>
  <c r="L1222" i="10"/>
  <c r="O1222" i="10"/>
  <c r="P1222" i="10"/>
  <c r="J1223" i="10"/>
  <c r="L1223" i="10"/>
  <c r="O1223" i="10"/>
  <c r="P1223" i="10"/>
  <c r="J1224" i="10"/>
  <c r="L1224" i="10"/>
  <c r="O1224" i="10"/>
  <c r="P1224" i="10"/>
  <c r="J1225" i="10"/>
  <c r="L1225" i="10"/>
  <c r="O1225" i="10"/>
  <c r="P1225" i="10"/>
  <c r="J1226" i="10"/>
  <c r="L1226" i="10"/>
  <c r="O1226" i="10"/>
  <c r="P1226" i="10"/>
  <c r="J1227" i="10"/>
  <c r="L1227" i="10"/>
  <c r="O1227" i="10"/>
  <c r="P1227" i="10"/>
  <c r="J1228" i="10"/>
  <c r="L1228" i="10"/>
  <c r="O1228" i="10"/>
  <c r="P1228" i="10"/>
  <c r="J1229" i="10"/>
  <c r="L1229" i="10"/>
  <c r="O1229" i="10"/>
  <c r="P1229" i="10"/>
  <c r="J1230" i="10"/>
  <c r="L1230" i="10"/>
  <c r="O1230" i="10"/>
  <c r="P1230" i="10"/>
  <c r="J1231" i="10"/>
  <c r="L1231" i="10"/>
  <c r="O1231" i="10"/>
  <c r="P1231" i="10"/>
  <c r="J1232" i="10"/>
  <c r="L1232" i="10"/>
  <c r="O1232" i="10"/>
  <c r="P1232" i="10"/>
  <c r="J1233" i="10"/>
  <c r="L1233" i="10"/>
  <c r="O1233" i="10"/>
  <c r="P1233" i="10"/>
  <c r="J1234" i="10"/>
  <c r="L1234" i="10"/>
  <c r="O1234" i="10"/>
  <c r="P1234" i="10"/>
  <c r="J1235" i="10"/>
  <c r="L1235" i="10"/>
  <c r="O1235" i="10"/>
  <c r="P1235" i="10"/>
  <c r="J1236" i="10"/>
  <c r="L1236" i="10"/>
  <c r="O1236" i="10"/>
  <c r="P1236" i="10"/>
  <c r="J1237" i="10"/>
  <c r="L1237" i="10"/>
  <c r="O1237" i="10"/>
  <c r="P1237" i="10"/>
  <c r="J1238" i="10"/>
  <c r="L1238" i="10"/>
  <c r="O1238" i="10"/>
  <c r="P1238" i="10"/>
  <c r="J1239" i="10"/>
  <c r="L1239" i="10"/>
  <c r="O1239" i="10"/>
  <c r="P1239" i="10"/>
  <c r="J1240" i="10"/>
  <c r="L1240" i="10"/>
  <c r="O1240" i="10"/>
  <c r="P1240" i="10"/>
  <c r="J1241" i="10"/>
  <c r="L1241" i="10"/>
  <c r="O1241" i="10"/>
  <c r="P1241" i="10"/>
  <c r="J1242" i="10"/>
  <c r="L1242" i="10"/>
  <c r="O1242" i="10"/>
  <c r="P1242" i="10"/>
  <c r="J1243" i="10"/>
  <c r="L1243" i="10"/>
  <c r="O1243" i="10"/>
  <c r="P1243" i="10"/>
  <c r="J1244" i="10"/>
  <c r="L1244" i="10"/>
  <c r="O1244" i="10"/>
  <c r="P1244" i="10"/>
  <c r="J1245" i="10"/>
  <c r="L1245" i="10"/>
  <c r="O1245" i="10"/>
  <c r="P1245" i="10"/>
  <c r="J1246" i="10"/>
  <c r="L1246" i="10"/>
  <c r="O1246" i="10"/>
  <c r="P1246" i="10"/>
  <c r="J1247" i="10"/>
  <c r="L1247" i="10"/>
  <c r="O1247" i="10"/>
  <c r="P1247" i="10"/>
  <c r="J1248" i="10"/>
  <c r="L1248" i="10"/>
  <c r="O1248" i="10"/>
  <c r="P1248" i="10"/>
  <c r="J1249" i="10"/>
  <c r="L1249" i="10"/>
  <c r="O1249" i="10"/>
  <c r="P1249" i="10"/>
  <c r="J1250" i="10"/>
  <c r="L1250" i="10"/>
  <c r="O1250" i="10"/>
  <c r="P1250" i="10"/>
  <c r="J1251" i="10"/>
  <c r="L1251" i="10"/>
  <c r="O1251" i="10"/>
  <c r="P1251" i="10"/>
  <c r="J1252" i="10"/>
  <c r="L1252" i="10"/>
  <c r="O1252" i="10"/>
  <c r="P1252" i="10"/>
  <c r="J1253" i="10"/>
  <c r="L1253" i="10"/>
  <c r="O1253" i="10"/>
  <c r="P1253" i="10"/>
  <c r="J1254" i="10"/>
  <c r="L1254" i="10"/>
  <c r="O1254" i="10"/>
  <c r="P1254" i="10"/>
  <c r="J1255" i="10"/>
  <c r="L1255" i="10"/>
  <c r="O1255" i="10"/>
  <c r="P1255" i="10"/>
  <c r="J1256" i="10"/>
  <c r="L1256" i="10"/>
  <c r="O1256" i="10"/>
  <c r="P1256" i="10"/>
  <c r="J1257" i="10"/>
  <c r="L1257" i="10"/>
  <c r="O1257" i="10"/>
  <c r="P1257" i="10"/>
  <c r="J1258" i="10"/>
  <c r="L1258" i="10"/>
  <c r="O1258" i="10"/>
  <c r="P1258" i="10"/>
  <c r="J1259" i="10"/>
  <c r="L1259" i="10"/>
  <c r="O1259" i="10"/>
  <c r="P1259" i="10"/>
  <c r="J1260" i="10"/>
  <c r="L1260" i="10"/>
  <c r="O1260" i="10"/>
  <c r="P1260" i="10"/>
  <c r="J1261" i="10"/>
  <c r="L1261" i="10"/>
  <c r="O1261" i="10"/>
  <c r="P1261" i="10"/>
  <c r="J1262" i="10"/>
  <c r="L1262" i="10"/>
  <c r="O1262" i="10"/>
  <c r="P1262" i="10"/>
  <c r="J1263" i="10"/>
  <c r="L1263" i="10"/>
  <c r="O1263" i="10"/>
  <c r="P1263" i="10"/>
  <c r="J1264" i="10"/>
  <c r="L1264" i="10"/>
  <c r="O1264" i="10"/>
  <c r="P1264" i="10"/>
  <c r="J1265" i="10"/>
  <c r="L1265" i="10"/>
  <c r="O1265" i="10"/>
  <c r="P1265" i="10"/>
  <c r="J1266" i="10"/>
  <c r="L1266" i="10"/>
  <c r="O1266" i="10"/>
  <c r="P1266" i="10"/>
  <c r="J1267" i="10"/>
  <c r="L1267" i="10"/>
  <c r="O1267" i="10"/>
  <c r="P1267" i="10"/>
  <c r="J1268" i="10"/>
  <c r="L1268" i="10"/>
  <c r="O1268" i="10"/>
  <c r="P1268" i="10"/>
  <c r="J1269" i="10"/>
  <c r="L1269" i="10"/>
  <c r="O1269" i="10"/>
  <c r="P1269" i="10"/>
  <c r="J1270" i="10"/>
  <c r="L1270" i="10"/>
  <c r="O1270" i="10"/>
  <c r="P1270" i="10"/>
  <c r="J1271" i="10"/>
  <c r="L1271" i="10"/>
  <c r="O1271" i="10"/>
  <c r="P1271" i="10"/>
  <c r="J1272" i="10"/>
  <c r="L1272" i="10"/>
  <c r="O1272" i="10"/>
  <c r="P1272" i="10"/>
  <c r="J1273" i="10"/>
  <c r="L1273" i="10"/>
  <c r="O1273" i="10"/>
  <c r="P1273" i="10"/>
  <c r="J1274" i="10"/>
  <c r="L1274" i="10"/>
  <c r="O1274" i="10"/>
  <c r="P1274" i="10"/>
  <c r="J1275" i="10"/>
  <c r="L1275" i="10"/>
  <c r="O1275" i="10"/>
  <c r="P1275" i="10"/>
  <c r="J1276" i="10"/>
  <c r="L1276" i="10"/>
  <c r="O1276" i="10"/>
  <c r="P1276" i="10"/>
  <c r="J1277" i="10"/>
  <c r="L1277" i="10"/>
  <c r="O1277" i="10"/>
  <c r="P1277" i="10"/>
  <c r="J1278" i="10"/>
  <c r="L1278" i="10"/>
  <c r="O1278" i="10"/>
  <c r="P1278" i="10"/>
  <c r="J1279" i="10"/>
  <c r="L1279" i="10"/>
  <c r="O1279" i="10"/>
  <c r="P1279" i="10"/>
  <c r="J1280" i="10"/>
  <c r="L1280" i="10"/>
  <c r="O1280" i="10"/>
  <c r="P1280" i="10"/>
  <c r="J1281" i="10"/>
  <c r="L1281" i="10"/>
  <c r="O1281" i="10"/>
  <c r="P1281" i="10"/>
  <c r="J1282" i="10"/>
  <c r="L1282" i="10"/>
  <c r="O1282" i="10"/>
  <c r="P1282" i="10"/>
  <c r="J1283" i="10"/>
  <c r="L1283" i="10"/>
  <c r="O1283" i="10"/>
  <c r="P1283" i="10"/>
  <c r="J1284" i="10"/>
  <c r="L1284" i="10"/>
  <c r="O1284" i="10"/>
  <c r="P1284" i="10"/>
  <c r="J1285" i="10"/>
  <c r="L1285" i="10"/>
  <c r="O1285" i="10"/>
  <c r="P1285" i="10"/>
  <c r="J1286" i="10"/>
  <c r="L1286" i="10"/>
  <c r="O1286" i="10"/>
  <c r="P1286" i="10"/>
  <c r="J1287" i="10"/>
  <c r="L1287" i="10"/>
  <c r="O1287" i="10"/>
  <c r="P1287" i="10"/>
  <c r="J1288" i="10"/>
  <c r="L1288" i="10"/>
  <c r="O1288" i="10"/>
  <c r="P1288" i="10"/>
  <c r="J1289" i="10"/>
  <c r="L1289" i="10"/>
  <c r="O1289" i="10"/>
  <c r="P1289" i="10"/>
  <c r="J1290" i="10"/>
  <c r="L1290" i="10"/>
  <c r="O1290" i="10"/>
  <c r="P1290" i="10"/>
  <c r="J1291" i="10"/>
  <c r="L1291" i="10"/>
  <c r="O1291" i="10"/>
  <c r="P1291" i="10"/>
  <c r="J1292" i="10"/>
  <c r="L1292" i="10"/>
  <c r="O1292" i="10"/>
  <c r="P1292" i="10"/>
  <c r="J1293" i="10"/>
  <c r="L1293" i="10"/>
  <c r="O1293" i="10"/>
  <c r="P1293" i="10"/>
  <c r="J1294" i="10"/>
  <c r="L1294" i="10"/>
  <c r="O1294" i="10"/>
  <c r="P1294" i="10"/>
  <c r="J1295" i="10"/>
  <c r="L1295" i="10"/>
  <c r="O1295" i="10"/>
  <c r="P1295" i="10"/>
  <c r="J1296" i="10"/>
  <c r="L1296" i="10"/>
  <c r="O1296" i="10"/>
  <c r="P1296" i="10"/>
  <c r="J1297" i="10"/>
  <c r="L1297" i="10"/>
  <c r="O1297" i="10"/>
  <c r="P1297" i="10"/>
  <c r="J1298" i="10"/>
  <c r="L1298" i="10"/>
  <c r="O1298" i="10"/>
  <c r="P1298" i="10"/>
  <c r="J1299" i="10"/>
  <c r="L1299" i="10"/>
  <c r="O1299" i="10"/>
  <c r="P1299" i="10"/>
  <c r="J1300" i="10"/>
  <c r="L1300" i="10"/>
  <c r="O1300" i="10"/>
  <c r="P1300" i="10"/>
  <c r="J1301" i="10"/>
  <c r="L1301" i="10"/>
  <c r="O1301" i="10"/>
  <c r="P1301" i="10"/>
  <c r="J1302" i="10"/>
  <c r="L1302" i="10"/>
  <c r="O1302" i="10"/>
  <c r="P1302" i="10"/>
  <c r="J1303" i="10"/>
  <c r="L1303" i="10"/>
  <c r="O1303" i="10"/>
  <c r="P1303" i="10"/>
  <c r="J1304" i="10"/>
  <c r="L1304" i="10"/>
  <c r="O1304" i="10"/>
  <c r="P1304" i="10"/>
  <c r="J1305" i="10"/>
  <c r="L1305" i="10"/>
  <c r="O1305" i="10"/>
  <c r="P1305" i="10"/>
  <c r="J1306" i="10"/>
  <c r="L1306" i="10"/>
  <c r="O1306" i="10"/>
  <c r="P1306" i="10"/>
  <c r="J1307" i="10"/>
  <c r="L1307" i="10"/>
  <c r="O1307" i="10"/>
  <c r="P1307" i="10"/>
  <c r="J1308" i="10"/>
  <c r="L1308" i="10"/>
  <c r="O1308" i="10"/>
  <c r="P1308" i="10"/>
  <c r="J1309" i="10"/>
  <c r="L1309" i="10"/>
  <c r="O1309" i="10"/>
  <c r="P1309" i="10"/>
  <c r="J1310" i="10"/>
  <c r="L1310" i="10"/>
  <c r="O1310" i="10"/>
  <c r="P1310" i="10"/>
  <c r="J1311" i="10"/>
  <c r="L1311" i="10"/>
  <c r="O1311" i="10"/>
  <c r="P1311" i="10"/>
  <c r="J1312" i="10"/>
  <c r="L1312" i="10"/>
  <c r="O1312" i="10"/>
  <c r="P1312" i="10"/>
  <c r="J1313" i="10"/>
  <c r="L1313" i="10"/>
  <c r="O1313" i="10"/>
  <c r="P1313" i="10"/>
  <c r="J1314" i="10"/>
  <c r="L1314" i="10"/>
  <c r="O1314" i="10"/>
  <c r="P1314" i="10"/>
  <c r="J1315" i="10"/>
  <c r="L1315" i="10"/>
  <c r="O1315" i="10"/>
  <c r="P1315" i="10"/>
  <c r="J1316" i="10"/>
  <c r="L1316" i="10"/>
  <c r="O1316" i="10"/>
  <c r="P1316" i="10"/>
  <c r="J1317" i="10"/>
  <c r="L1317" i="10"/>
  <c r="O1317" i="10"/>
  <c r="P1317" i="10"/>
  <c r="J1318" i="10"/>
  <c r="L1318" i="10"/>
  <c r="O1318" i="10"/>
  <c r="P1318" i="10"/>
  <c r="J1319" i="10"/>
  <c r="L1319" i="10"/>
  <c r="O1319" i="10"/>
  <c r="P1319" i="10"/>
  <c r="J1320" i="10"/>
  <c r="L1320" i="10"/>
  <c r="O1320" i="10"/>
  <c r="P1320" i="10"/>
  <c r="J1321" i="10"/>
  <c r="L1321" i="10"/>
  <c r="O1321" i="10"/>
  <c r="P1321" i="10"/>
  <c r="J1322" i="10"/>
  <c r="L1322" i="10"/>
  <c r="O1322" i="10"/>
  <c r="P1322" i="10"/>
  <c r="J1323" i="10"/>
  <c r="L1323" i="10"/>
  <c r="O1323" i="10"/>
  <c r="P1323" i="10"/>
  <c r="J1324" i="10"/>
  <c r="L1324" i="10"/>
  <c r="O1324" i="10"/>
  <c r="P1324" i="10"/>
  <c r="J1325" i="10"/>
  <c r="L1325" i="10"/>
  <c r="O1325" i="10"/>
  <c r="P1325" i="10"/>
  <c r="J1326" i="10"/>
  <c r="L1326" i="10"/>
  <c r="O1326" i="10"/>
  <c r="P1326" i="10"/>
  <c r="J1327" i="10"/>
  <c r="L1327" i="10"/>
  <c r="O1327" i="10"/>
  <c r="P1327" i="10"/>
  <c r="J1328" i="10"/>
  <c r="L1328" i="10"/>
  <c r="O1328" i="10"/>
  <c r="P1328" i="10"/>
  <c r="J1329" i="10"/>
  <c r="L1329" i="10"/>
  <c r="O1329" i="10"/>
  <c r="P1329" i="10"/>
  <c r="J1330" i="10"/>
  <c r="L1330" i="10"/>
  <c r="O1330" i="10"/>
  <c r="P1330" i="10"/>
  <c r="J1331" i="10"/>
  <c r="L1331" i="10"/>
  <c r="O1331" i="10"/>
  <c r="P1331" i="10"/>
  <c r="J1332" i="10"/>
  <c r="L1332" i="10"/>
  <c r="O1332" i="10"/>
  <c r="P1332" i="10"/>
  <c r="J1333" i="10"/>
  <c r="L1333" i="10"/>
  <c r="O1333" i="10"/>
  <c r="P1333" i="10"/>
  <c r="J1334" i="10"/>
  <c r="L1334" i="10"/>
  <c r="O1334" i="10"/>
  <c r="P1334" i="10"/>
  <c r="J1335" i="10"/>
  <c r="L1335" i="10"/>
  <c r="O1335" i="10"/>
  <c r="P1335" i="10"/>
  <c r="J1336" i="10"/>
  <c r="L1336" i="10"/>
  <c r="O1336" i="10"/>
  <c r="P1336" i="10"/>
  <c r="J1337" i="10"/>
  <c r="L1337" i="10"/>
  <c r="O1337" i="10"/>
  <c r="P1337" i="10"/>
  <c r="J1338" i="10"/>
  <c r="L1338" i="10"/>
  <c r="O1338" i="10"/>
  <c r="P1338" i="10"/>
  <c r="J1339" i="10"/>
  <c r="L1339" i="10"/>
  <c r="O1339" i="10"/>
  <c r="P1339" i="10"/>
  <c r="J1340" i="10"/>
  <c r="L1340" i="10"/>
  <c r="O1340" i="10"/>
  <c r="P1340" i="10"/>
  <c r="J1341" i="10"/>
  <c r="L1341" i="10"/>
  <c r="O1341" i="10"/>
  <c r="P1341" i="10"/>
  <c r="J1342" i="10"/>
  <c r="L1342" i="10"/>
  <c r="O1342" i="10"/>
  <c r="P1342" i="10"/>
  <c r="J1343" i="10"/>
  <c r="L1343" i="10"/>
  <c r="O1343" i="10"/>
  <c r="P1343" i="10"/>
  <c r="J1344" i="10"/>
  <c r="L1344" i="10"/>
  <c r="O1344" i="10"/>
  <c r="P1344" i="10"/>
  <c r="J1345" i="10"/>
  <c r="L1345" i="10"/>
  <c r="O1345" i="10"/>
  <c r="P1345" i="10"/>
  <c r="J1346" i="10"/>
  <c r="L1346" i="10"/>
  <c r="O1346" i="10"/>
  <c r="P1346" i="10"/>
  <c r="J1347" i="10"/>
  <c r="L1347" i="10"/>
  <c r="O1347" i="10"/>
  <c r="P1347" i="10"/>
  <c r="J1348" i="10"/>
  <c r="L1348" i="10"/>
  <c r="O1348" i="10"/>
  <c r="P1348" i="10"/>
  <c r="J1349" i="10"/>
  <c r="L1349" i="10"/>
  <c r="O1349" i="10"/>
  <c r="P1349" i="10"/>
  <c r="J1350" i="10"/>
  <c r="L1350" i="10"/>
  <c r="O1350" i="10"/>
  <c r="P1350" i="10"/>
  <c r="J1351" i="10"/>
  <c r="L1351" i="10"/>
  <c r="O1351" i="10"/>
  <c r="P1351" i="10"/>
  <c r="J1352" i="10"/>
  <c r="L1352" i="10"/>
  <c r="O1352" i="10"/>
  <c r="P1352" i="10"/>
  <c r="J1353" i="10"/>
  <c r="L1353" i="10"/>
  <c r="O1353" i="10"/>
  <c r="P1353" i="10"/>
  <c r="J1354" i="10"/>
  <c r="L1354" i="10"/>
  <c r="O1354" i="10"/>
  <c r="P1354" i="10"/>
  <c r="J1355" i="10"/>
  <c r="L1355" i="10"/>
  <c r="O1355" i="10"/>
  <c r="P1355" i="10"/>
  <c r="J1356" i="10"/>
  <c r="L1356" i="10"/>
  <c r="O1356" i="10"/>
  <c r="P1356" i="10"/>
  <c r="J1357" i="10"/>
  <c r="L1357" i="10"/>
  <c r="O1357" i="10"/>
  <c r="P1357" i="10"/>
  <c r="J1358" i="10"/>
  <c r="L1358" i="10"/>
  <c r="O1358" i="10"/>
  <c r="P1358" i="10"/>
  <c r="J1359" i="10"/>
  <c r="L1359" i="10"/>
  <c r="O1359" i="10"/>
  <c r="P1359" i="10"/>
  <c r="J1360" i="10"/>
  <c r="L1360" i="10"/>
  <c r="O1360" i="10"/>
  <c r="P1360" i="10"/>
  <c r="J1361" i="10"/>
  <c r="L1361" i="10"/>
  <c r="O1361" i="10"/>
  <c r="P1361" i="10"/>
  <c r="J1362" i="10"/>
  <c r="L1362" i="10"/>
  <c r="O1362" i="10"/>
  <c r="P1362" i="10"/>
  <c r="J1363" i="10"/>
  <c r="L1363" i="10"/>
  <c r="O1363" i="10"/>
  <c r="P1363" i="10"/>
  <c r="J1364" i="10"/>
  <c r="L1364" i="10"/>
  <c r="O1364" i="10"/>
  <c r="P1364" i="10"/>
  <c r="J1365" i="10"/>
  <c r="L1365" i="10"/>
  <c r="O1365" i="10"/>
  <c r="P1365" i="10"/>
  <c r="J1366" i="10"/>
  <c r="L1366" i="10"/>
  <c r="O1366" i="10"/>
  <c r="P1366" i="10"/>
  <c r="J1367" i="10"/>
  <c r="L1367" i="10"/>
  <c r="O1367" i="10"/>
  <c r="P1367" i="10"/>
  <c r="J1368" i="10"/>
  <c r="L1368" i="10"/>
  <c r="O1368" i="10"/>
  <c r="P1368" i="10"/>
  <c r="J1369" i="10"/>
  <c r="L1369" i="10"/>
  <c r="O1369" i="10"/>
  <c r="P1369" i="10"/>
  <c r="J1370" i="10"/>
  <c r="L1370" i="10"/>
  <c r="O1370" i="10"/>
  <c r="P1370" i="10"/>
  <c r="J1371" i="10"/>
  <c r="L1371" i="10"/>
  <c r="O1371" i="10"/>
  <c r="P1371" i="10"/>
  <c r="J1372" i="10"/>
  <c r="L1372" i="10"/>
  <c r="O1372" i="10"/>
  <c r="P1372" i="10"/>
  <c r="J1373" i="10"/>
  <c r="L1373" i="10"/>
  <c r="O1373" i="10"/>
  <c r="P1373" i="10"/>
  <c r="J1374" i="10"/>
  <c r="L1374" i="10"/>
  <c r="O1374" i="10"/>
  <c r="P1374" i="10"/>
  <c r="J1375" i="10"/>
  <c r="L1375" i="10"/>
  <c r="O1375" i="10"/>
  <c r="P1375" i="10"/>
  <c r="J1376" i="10"/>
  <c r="L1376" i="10"/>
  <c r="O1376" i="10"/>
  <c r="P1376" i="10"/>
  <c r="J1377" i="10"/>
  <c r="L1377" i="10"/>
  <c r="O1377" i="10"/>
  <c r="P1377" i="10"/>
  <c r="J1378" i="10"/>
  <c r="L1378" i="10"/>
  <c r="O1378" i="10"/>
  <c r="P1378" i="10"/>
  <c r="J1379" i="10"/>
  <c r="L1379" i="10"/>
  <c r="O1379" i="10"/>
  <c r="P1379" i="10"/>
  <c r="J1380" i="10"/>
  <c r="L1380" i="10"/>
  <c r="O1380" i="10"/>
  <c r="P1380" i="10"/>
  <c r="J1381" i="10"/>
  <c r="L1381" i="10"/>
  <c r="O1381" i="10"/>
  <c r="P1381" i="10"/>
  <c r="J1382" i="10"/>
  <c r="L1382" i="10"/>
  <c r="O1382" i="10"/>
  <c r="P1382" i="10"/>
  <c r="J1383" i="10"/>
  <c r="L1383" i="10"/>
  <c r="O1383" i="10"/>
  <c r="P1383" i="10"/>
  <c r="J1384" i="10"/>
  <c r="L1384" i="10"/>
  <c r="O1384" i="10"/>
  <c r="P1384" i="10"/>
  <c r="J1385" i="10"/>
  <c r="L1385" i="10"/>
  <c r="O1385" i="10"/>
  <c r="P1385" i="10"/>
  <c r="J1386" i="10"/>
  <c r="L1386" i="10"/>
  <c r="O1386" i="10"/>
  <c r="P1386" i="10"/>
  <c r="J1387" i="10"/>
  <c r="L1387" i="10"/>
  <c r="O1387" i="10"/>
  <c r="P1387" i="10"/>
  <c r="J1388" i="10"/>
  <c r="L1388" i="10"/>
  <c r="O1388" i="10"/>
  <c r="P1388" i="10"/>
  <c r="J1389" i="10"/>
  <c r="L1389" i="10"/>
  <c r="O1389" i="10"/>
  <c r="P1389" i="10"/>
  <c r="J1390" i="10"/>
  <c r="L1390" i="10"/>
  <c r="O1390" i="10"/>
  <c r="P1390" i="10"/>
  <c r="J1391" i="10"/>
  <c r="L1391" i="10"/>
  <c r="O1391" i="10"/>
  <c r="P1391" i="10"/>
  <c r="J1392" i="10"/>
  <c r="L1392" i="10"/>
  <c r="O1392" i="10"/>
  <c r="P1392" i="10"/>
  <c r="J1393" i="10"/>
  <c r="L1393" i="10"/>
  <c r="O1393" i="10"/>
  <c r="P1393" i="10"/>
  <c r="J1394" i="10"/>
  <c r="L1394" i="10"/>
  <c r="O1394" i="10"/>
  <c r="P1394" i="10"/>
  <c r="J1395" i="10"/>
  <c r="L1395" i="10"/>
  <c r="O1395" i="10"/>
  <c r="P1395" i="10"/>
  <c r="J1396" i="10"/>
  <c r="L1396" i="10"/>
  <c r="O1396" i="10"/>
  <c r="P1396" i="10"/>
  <c r="J1397" i="10"/>
  <c r="L1397" i="10"/>
  <c r="O1397" i="10"/>
  <c r="P1397" i="10"/>
  <c r="J1398" i="10"/>
  <c r="L1398" i="10"/>
  <c r="O1398" i="10"/>
  <c r="P1398" i="10"/>
  <c r="J1399" i="10"/>
  <c r="L1399" i="10"/>
  <c r="O1399" i="10"/>
  <c r="P1399" i="10"/>
  <c r="J1400" i="10"/>
  <c r="L1400" i="10"/>
  <c r="O1400" i="10"/>
  <c r="P1400" i="10"/>
  <c r="J1401" i="10"/>
  <c r="L1401" i="10"/>
  <c r="O1401" i="10"/>
  <c r="P1401" i="10"/>
  <c r="J1402" i="10"/>
  <c r="L1402" i="10"/>
  <c r="O1402" i="10"/>
  <c r="P1402" i="10"/>
  <c r="J1403" i="10"/>
  <c r="L1403" i="10"/>
  <c r="O1403" i="10"/>
  <c r="P1403" i="10"/>
  <c r="J1404" i="10"/>
  <c r="L1404" i="10"/>
  <c r="O1404" i="10"/>
  <c r="P1404" i="10"/>
  <c r="J1405" i="10"/>
  <c r="L1405" i="10"/>
  <c r="O1405" i="10"/>
  <c r="P1405" i="10"/>
  <c r="J1406" i="10"/>
  <c r="L1406" i="10"/>
  <c r="O1406" i="10"/>
  <c r="P1406" i="10"/>
  <c r="J1407" i="10"/>
  <c r="L1407" i="10"/>
  <c r="O1407" i="10"/>
  <c r="P1407" i="10"/>
  <c r="J1408" i="10"/>
  <c r="L1408" i="10"/>
  <c r="O1408" i="10"/>
  <c r="P1408" i="10"/>
  <c r="J1409" i="10"/>
  <c r="L1409" i="10"/>
  <c r="O1409" i="10"/>
  <c r="P1409" i="10"/>
  <c r="J1410" i="10"/>
  <c r="L1410" i="10"/>
  <c r="O1410" i="10"/>
  <c r="P1410" i="10"/>
  <c r="J1411" i="10"/>
  <c r="L1411" i="10"/>
  <c r="O1411" i="10"/>
  <c r="P1411" i="10"/>
  <c r="J1412" i="10"/>
  <c r="L1412" i="10"/>
  <c r="O1412" i="10"/>
  <c r="P1412" i="10"/>
  <c r="J1413" i="10"/>
  <c r="L1413" i="10"/>
  <c r="O1413" i="10"/>
  <c r="P1413" i="10"/>
  <c r="J1414" i="10"/>
  <c r="L1414" i="10"/>
  <c r="O1414" i="10"/>
  <c r="P1414" i="10"/>
  <c r="J1415" i="10"/>
  <c r="L1415" i="10"/>
  <c r="O1415" i="10"/>
  <c r="P1415" i="10"/>
  <c r="J1416" i="10"/>
  <c r="L1416" i="10"/>
  <c r="O1416" i="10"/>
  <c r="P1416" i="10"/>
  <c r="J1417" i="10"/>
  <c r="L1417" i="10"/>
  <c r="O1417" i="10"/>
  <c r="P1417" i="10"/>
  <c r="J1418" i="10"/>
  <c r="L1418" i="10"/>
  <c r="O1418" i="10"/>
  <c r="P1418" i="10"/>
  <c r="J1419" i="10"/>
  <c r="L1419" i="10"/>
  <c r="O1419" i="10"/>
  <c r="P1419" i="10"/>
  <c r="J1420" i="10"/>
  <c r="L1420" i="10"/>
  <c r="O1420" i="10"/>
  <c r="P1420" i="10"/>
  <c r="J1421" i="10"/>
  <c r="L1421" i="10"/>
  <c r="O1421" i="10"/>
  <c r="P1421" i="10"/>
  <c r="J1422" i="10"/>
  <c r="L1422" i="10"/>
  <c r="O1422" i="10"/>
  <c r="P1422" i="10"/>
  <c r="J1423" i="10"/>
  <c r="L1423" i="10"/>
  <c r="O1423" i="10"/>
  <c r="P1423" i="10"/>
  <c r="J1424" i="10"/>
  <c r="L1424" i="10"/>
  <c r="O1424" i="10"/>
  <c r="P1424" i="10"/>
  <c r="J1425" i="10"/>
  <c r="L1425" i="10"/>
  <c r="O1425" i="10"/>
  <c r="P1425" i="10"/>
  <c r="J1426" i="10"/>
  <c r="L1426" i="10"/>
  <c r="O1426" i="10"/>
  <c r="P1426" i="10"/>
  <c r="J1427" i="10"/>
  <c r="L1427" i="10"/>
  <c r="O1427" i="10"/>
  <c r="P1427" i="10"/>
  <c r="J1428" i="10"/>
  <c r="L1428" i="10"/>
  <c r="O1428" i="10"/>
  <c r="P1428" i="10"/>
  <c r="J1429" i="10"/>
  <c r="L1429" i="10"/>
  <c r="O1429" i="10"/>
  <c r="P1429" i="10"/>
  <c r="J1430" i="10"/>
  <c r="L1430" i="10"/>
  <c r="O1430" i="10"/>
  <c r="P1430" i="10"/>
  <c r="J1431" i="10"/>
  <c r="L1431" i="10"/>
  <c r="O1431" i="10"/>
  <c r="P1431" i="10"/>
  <c r="J1432" i="10"/>
  <c r="L1432" i="10"/>
  <c r="O1432" i="10"/>
  <c r="P1432" i="10"/>
  <c r="J1433" i="10"/>
  <c r="L1433" i="10"/>
  <c r="O1433" i="10"/>
  <c r="P1433" i="10"/>
  <c r="J1434" i="10"/>
  <c r="L1434" i="10"/>
  <c r="O1434" i="10"/>
  <c r="P1434" i="10"/>
  <c r="J1435" i="10"/>
  <c r="L1435" i="10"/>
  <c r="O1435" i="10"/>
  <c r="P1435" i="10"/>
  <c r="J1436" i="10"/>
  <c r="L1436" i="10"/>
  <c r="O1436" i="10"/>
  <c r="P1436" i="10"/>
  <c r="J1437" i="10"/>
  <c r="L1437" i="10"/>
  <c r="O1437" i="10"/>
  <c r="P1437" i="10"/>
  <c r="J1438" i="10"/>
  <c r="L1438" i="10"/>
  <c r="O1438" i="10"/>
  <c r="P1438" i="10"/>
  <c r="J1439" i="10"/>
  <c r="L1439" i="10"/>
  <c r="O1439" i="10"/>
  <c r="P1439" i="10"/>
  <c r="J1440" i="10"/>
  <c r="L1440" i="10"/>
  <c r="O1440" i="10"/>
  <c r="P1440" i="10"/>
  <c r="J1441" i="10"/>
  <c r="L1441" i="10"/>
  <c r="O1441" i="10"/>
  <c r="P1441" i="10"/>
  <c r="J1442" i="10"/>
  <c r="L1442" i="10"/>
  <c r="O1442" i="10"/>
  <c r="P1442" i="10"/>
  <c r="J1443" i="10"/>
  <c r="L1443" i="10"/>
  <c r="O1443" i="10"/>
  <c r="P1443" i="10"/>
  <c r="J1444" i="10"/>
  <c r="L1444" i="10"/>
  <c r="O1444" i="10"/>
  <c r="P1444" i="10"/>
  <c r="J1445" i="10"/>
  <c r="L1445" i="10"/>
  <c r="O1445" i="10"/>
  <c r="P1445" i="10"/>
  <c r="J1446" i="10"/>
  <c r="L1446" i="10"/>
  <c r="O1446" i="10"/>
  <c r="P1446" i="10"/>
  <c r="J1447" i="10"/>
  <c r="L1447" i="10"/>
  <c r="O1447" i="10"/>
  <c r="P1447" i="10"/>
  <c r="J1448" i="10"/>
  <c r="L1448" i="10"/>
  <c r="O1448" i="10"/>
  <c r="P1448" i="10"/>
  <c r="J1449" i="10"/>
  <c r="L1449" i="10"/>
  <c r="O1449" i="10"/>
  <c r="P1449" i="10"/>
  <c r="J1450" i="10"/>
  <c r="L1450" i="10"/>
  <c r="O1450" i="10"/>
  <c r="P1450" i="10"/>
  <c r="J1451" i="10"/>
  <c r="L1451" i="10"/>
  <c r="O1451" i="10"/>
  <c r="P1451" i="10"/>
  <c r="J1452" i="10"/>
  <c r="L1452" i="10"/>
  <c r="O1452" i="10"/>
  <c r="P1452" i="10"/>
  <c r="J1453" i="10"/>
  <c r="L1453" i="10"/>
  <c r="O1453" i="10"/>
  <c r="P1453" i="10"/>
  <c r="J1454" i="10"/>
  <c r="L1454" i="10"/>
  <c r="O1454" i="10"/>
  <c r="P1454" i="10"/>
  <c r="J1455" i="10"/>
  <c r="L1455" i="10"/>
  <c r="O1455" i="10"/>
  <c r="P1455" i="10"/>
  <c r="J1456" i="10"/>
  <c r="L1456" i="10"/>
  <c r="O1456" i="10"/>
  <c r="P1456" i="10"/>
  <c r="J1457" i="10"/>
  <c r="L1457" i="10"/>
  <c r="O1457" i="10"/>
  <c r="P1457" i="10"/>
  <c r="J1458" i="10"/>
  <c r="L1458" i="10"/>
  <c r="O1458" i="10"/>
  <c r="P1458" i="10"/>
  <c r="J1459" i="10"/>
  <c r="L1459" i="10"/>
  <c r="O1459" i="10"/>
  <c r="P1459" i="10"/>
  <c r="J1460" i="10"/>
  <c r="L1460" i="10"/>
  <c r="O1460" i="10"/>
  <c r="P1460" i="10"/>
  <c r="J1461" i="10"/>
  <c r="L1461" i="10"/>
  <c r="O1461" i="10"/>
  <c r="P1461" i="10"/>
  <c r="J1462" i="10"/>
  <c r="L1462" i="10"/>
  <c r="O1462" i="10"/>
  <c r="P1462" i="10"/>
  <c r="J1463" i="10"/>
  <c r="L1463" i="10"/>
  <c r="O1463" i="10"/>
  <c r="P1463" i="10"/>
  <c r="J1464" i="10"/>
  <c r="L1464" i="10"/>
  <c r="O1464" i="10"/>
  <c r="P1464" i="10"/>
  <c r="J1465" i="10"/>
  <c r="L1465" i="10"/>
  <c r="O1465" i="10"/>
  <c r="P1465" i="10"/>
  <c r="J1466" i="10"/>
  <c r="L1466" i="10"/>
  <c r="O1466" i="10"/>
  <c r="P1466" i="10"/>
  <c r="J1467" i="10"/>
  <c r="L1467" i="10"/>
  <c r="O1467" i="10"/>
  <c r="P1467" i="10"/>
  <c r="J1468" i="10"/>
  <c r="L1468" i="10"/>
  <c r="O1468" i="10"/>
  <c r="P1468" i="10"/>
  <c r="J1469" i="10"/>
  <c r="L1469" i="10"/>
  <c r="O1469" i="10"/>
  <c r="P1469" i="10"/>
  <c r="J1470" i="10"/>
  <c r="L1470" i="10"/>
  <c r="O1470" i="10"/>
  <c r="P1470" i="10"/>
  <c r="J1471" i="10"/>
  <c r="L1471" i="10"/>
  <c r="O1471" i="10"/>
  <c r="P1471" i="10"/>
  <c r="J1472" i="10"/>
  <c r="L1472" i="10"/>
  <c r="O1472" i="10"/>
  <c r="P1472" i="10"/>
  <c r="J1473" i="10"/>
  <c r="L1473" i="10"/>
  <c r="O1473" i="10"/>
  <c r="P1473" i="10"/>
  <c r="J1474" i="10"/>
  <c r="L1474" i="10"/>
  <c r="O1474" i="10"/>
  <c r="P1474" i="10"/>
  <c r="J1475" i="10"/>
  <c r="L1475" i="10"/>
  <c r="O1475" i="10"/>
  <c r="P1475" i="10"/>
  <c r="J1476" i="10"/>
  <c r="L1476" i="10"/>
  <c r="O1476" i="10"/>
  <c r="P1476" i="10"/>
  <c r="J1477" i="10"/>
  <c r="L1477" i="10"/>
  <c r="O1477" i="10"/>
  <c r="P1477" i="10"/>
  <c r="J1478" i="10"/>
  <c r="L1478" i="10"/>
  <c r="O1478" i="10"/>
  <c r="P1478" i="10"/>
  <c r="J1479" i="10"/>
  <c r="L1479" i="10"/>
  <c r="O1479" i="10"/>
  <c r="P1479" i="10"/>
  <c r="J1480" i="10"/>
  <c r="L1480" i="10"/>
  <c r="O1480" i="10"/>
  <c r="P1480" i="10"/>
  <c r="J1481" i="10"/>
  <c r="L1481" i="10"/>
  <c r="O1481" i="10"/>
  <c r="P1481" i="10"/>
  <c r="J1482" i="10"/>
  <c r="L1482" i="10"/>
  <c r="O1482" i="10"/>
  <c r="P1482" i="10"/>
  <c r="J1483" i="10"/>
  <c r="L1483" i="10"/>
  <c r="O1483" i="10"/>
  <c r="P1483" i="10"/>
  <c r="J1484" i="10"/>
  <c r="L1484" i="10"/>
  <c r="O1484" i="10"/>
  <c r="P1484" i="10"/>
  <c r="J1485" i="10"/>
  <c r="L1485" i="10"/>
  <c r="O1485" i="10"/>
  <c r="P1485" i="10"/>
  <c r="J1486" i="10"/>
  <c r="L1486" i="10"/>
  <c r="O1486" i="10"/>
  <c r="P1486" i="10"/>
  <c r="J1487" i="10"/>
  <c r="L1487" i="10"/>
  <c r="O1487" i="10"/>
  <c r="P1487" i="10"/>
  <c r="J1488" i="10"/>
  <c r="L1488" i="10"/>
  <c r="O1488" i="10"/>
  <c r="P1488" i="10"/>
  <c r="J1489" i="10"/>
  <c r="L1489" i="10"/>
  <c r="O1489" i="10"/>
  <c r="P1489" i="10"/>
  <c r="J1490" i="10"/>
  <c r="L1490" i="10"/>
  <c r="O1490" i="10"/>
  <c r="P1490" i="10"/>
  <c r="J1491" i="10"/>
  <c r="L1491" i="10"/>
  <c r="O1491" i="10"/>
  <c r="P1491" i="10"/>
  <c r="J1492" i="10"/>
  <c r="L1492" i="10"/>
  <c r="O1492" i="10"/>
  <c r="P1492" i="10"/>
  <c r="J1493" i="10"/>
  <c r="L1493" i="10"/>
  <c r="O1493" i="10"/>
  <c r="P1493" i="10"/>
  <c r="J1494" i="10"/>
  <c r="L1494" i="10"/>
  <c r="O1494" i="10"/>
  <c r="P1494" i="10"/>
  <c r="J1495" i="10"/>
  <c r="L1495" i="10"/>
  <c r="O1495" i="10"/>
  <c r="P1495" i="10"/>
  <c r="J1496" i="10"/>
  <c r="L1496" i="10"/>
  <c r="O1496" i="10"/>
  <c r="P1496" i="10"/>
  <c r="J1497" i="10"/>
  <c r="L1497" i="10"/>
  <c r="O1497" i="10"/>
  <c r="P1497" i="10"/>
  <c r="J1498" i="10"/>
  <c r="L1498" i="10"/>
  <c r="O1498" i="10"/>
  <c r="P1498" i="10"/>
  <c r="J1499" i="10"/>
  <c r="L1499" i="10"/>
  <c r="O1499" i="10"/>
  <c r="P1499" i="10"/>
  <c r="J1500" i="10"/>
  <c r="L1500" i="10"/>
  <c r="O1500" i="10"/>
  <c r="P1500" i="10"/>
  <c r="J1501" i="10"/>
  <c r="L1501" i="10"/>
  <c r="O1501" i="10"/>
  <c r="P1501" i="10"/>
  <c r="J1502" i="10"/>
  <c r="L1502" i="10"/>
  <c r="O1502" i="10"/>
  <c r="P1502" i="10"/>
  <c r="J1503" i="10"/>
  <c r="L1503" i="10"/>
  <c r="O1503" i="10"/>
  <c r="P1503" i="10"/>
  <c r="J1504" i="10"/>
  <c r="L1504" i="10"/>
  <c r="O1504" i="10"/>
  <c r="P1504" i="10"/>
  <c r="J1505" i="10"/>
  <c r="L1505" i="10"/>
  <c r="O1505" i="10"/>
  <c r="P1505" i="10"/>
  <c r="J1506" i="10"/>
  <c r="L1506" i="10"/>
  <c r="O1506" i="10"/>
  <c r="P1506" i="10"/>
  <c r="J1507" i="10"/>
  <c r="L1507" i="10"/>
  <c r="O1507" i="10"/>
  <c r="P1507" i="10"/>
  <c r="J1508" i="10"/>
  <c r="L1508" i="10"/>
  <c r="O1508" i="10"/>
  <c r="P1508" i="10"/>
  <c r="J1509" i="10"/>
  <c r="L1509" i="10"/>
  <c r="O1509" i="10"/>
  <c r="P1509" i="10"/>
  <c r="J1510" i="10"/>
  <c r="L1510" i="10"/>
  <c r="O1510" i="10"/>
  <c r="P1510" i="10"/>
  <c r="J1511" i="10"/>
  <c r="L1511" i="10"/>
  <c r="O1511" i="10"/>
  <c r="P1511" i="10"/>
  <c r="J1512" i="10"/>
  <c r="L1512" i="10"/>
  <c r="O1512" i="10"/>
  <c r="P1512" i="10"/>
  <c r="J1513" i="10"/>
  <c r="L1513" i="10"/>
  <c r="O1513" i="10"/>
  <c r="P1513" i="10"/>
  <c r="J1514" i="10"/>
  <c r="L1514" i="10"/>
  <c r="O1514" i="10"/>
  <c r="P1514" i="10"/>
  <c r="J1515" i="10"/>
  <c r="L1515" i="10"/>
  <c r="O1515" i="10"/>
  <c r="P1515" i="10"/>
  <c r="J1516" i="10"/>
  <c r="L1516" i="10"/>
  <c r="O1516" i="10"/>
  <c r="P1516" i="10"/>
  <c r="J1517" i="10"/>
  <c r="L1517" i="10"/>
  <c r="O1517" i="10"/>
  <c r="P1517" i="10"/>
  <c r="J1518" i="10"/>
  <c r="L1518" i="10"/>
  <c r="O1518" i="10"/>
  <c r="P1518" i="10"/>
  <c r="J1519" i="10"/>
  <c r="L1519" i="10"/>
  <c r="O1519" i="10"/>
  <c r="P1519" i="10"/>
  <c r="J1520" i="10"/>
  <c r="L1520" i="10"/>
  <c r="O1520" i="10"/>
  <c r="P1520" i="10"/>
  <c r="J1521" i="10"/>
  <c r="L1521" i="10"/>
  <c r="O1521" i="10"/>
  <c r="P1521" i="10"/>
  <c r="J1522" i="10"/>
  <c r="L1522" i="10"/>
  <c r="O1522" i="10"/>
  <c r="P1522" i="10"/>
  <c r="J1523" i="10"/>
  <c r="L1523" i="10"/>
  <c r="O1523" i="10"/>
  <c r="P1523" i="10"/>
  <c r="J1524" i="10"/>
  <c r="L1524" i="10"/>
  <c r="O1524" i="10"/>
  <c r="P1524" i="10"/>
  <c r="J1525" i="10"/>
  <c r="L1525" i="10"/>
  <c r="O1525" i="10"/>
  <c r="P1525" i="10"/>
  <c r="J1526" i="10"/>
  <c r="L1526" i="10"/>
  <c r="O1526" i="10"/>
  <c r="P1526" i="10"/>
  <c r="J1527" i="10"/>
  <c r="L1527" i="10"/>
  <c r="O1527" i="10"/>
  <c r="P1527" i="10"/>
  <c r="J1528" i="10"/>
  <c r="L1528" i="10"/>
  <c r="O1528" i="10"/>
  <c r="P1528" i="10"/>
  <c r="J1529" i="10"/>
  <c r="L1529" i="10"/>
  <c r="O1529" i="10"/>
  <c r="P1529" i="10"/>
  <c r="J1530" i="10"/>
  <c r="L1530" i="10"/>
  <c r="O1530" i="10"/>
  <c r="P1530" i="10"/>
  <c r="J1531" i="10"/>
  <c r="L1531" i="10"/>
  <c r="O1531" i="10"/>
  <c r="P1531" i="10"/>
  <c r="J1532" i="10"/>
  <c r="L1532" i="10"/>
  <c r="O1532" i="10"/>
  <c r="P1532" i="10"/>
  <c r="J1533" i="10"/>
  <c r="L1533" i="10"/>
  <c r="O1533" i="10"/>
  <c r="P1533" i="10"/>
  <c r="J1534" i="10"/>
  <c r="L1534" i="10"/>
  <c r="O1534" i="10"/>
  <c r="P1534" i="10"/>
  <c r="J1535" i="10"/>
  <c r="L1535" i="10"/>
  <c r="O1535" i="10"/>
  <c r="P1535" i="10"/>
  <c r="J1536" i="10"/>
  <c r="L1536" i="10"/>
  <c r="O1536" i="10"/>
  <c r="P1536" i="10"/>
  <c r="J1537" i="10"/>
  <c r="L1537" i="10"/>
  <c r="O1537" i="10"/>
  <c r="P1537" i="10"/>
  <c r="J1538" i="10"/>
  <c r="L1538" i="10"/>
  <c r="O1538" i="10"/>
  <c r="P1538" i="10"/>
  <c r="J1539" i="10"/>
  <c r="L1539" i="10"/>
  <c r="O1539" i="10"/>
  <c r="P1539" i="10"/>
  <c r="J1540" i="10"/>
  <c r="L1540" i="10"/>
  <c r="O1540" i="10"/>
  <c r="P1540" i="10"/>
  <c r="J1541" i="10"/>
  <c r="L1541" i="10"/>
  <c r="O1541" i="10"/>
  <c r="P1541" i="10"/>
  <c r="J1542" i="10"/>
  <c r="L1542" i="10"/>
  <c r="O1542" i="10"/>
  <c r="P1542" i="10"/>
  <c r="J1543" i="10"/>
  <c r="L1543" i="10"/>
  <c r="O1543" i="10"/>
  <c r="P1543" i="10"/>
  <c r="J1544" i="10"/>
  <c r="L1544" i="10"/>
  <c r="O1544" i="10"/>
  <c r="P1544" i="10"/>
  <c r="J1545" i="10"/>
  <c r="L1545" i="10"/>
  <c r="O1545" i="10"/>
  <c r="P1545" i="10"/>
  <c r="J1546" i="10"/>
  <c r="L1546" i="10"/>
  <c r="O1546" i="10"/>
  <c r="P1546" i="10"/>
  <c r="J1547" i="10"/>
  <c r="L1547" i="10"/>
  <c r="O1547" i="10"/>
  <c r="P1547" i="10"/>
  <c r="J1548" i="10"/>
  <c r="L1548" i="10"/>
  <c r="O1548" i="10"/>
  <c r="P1548" i="10"/>
  <c r="J1549" i="10"/>
  <c r="L1549" i="10"/>
  <c r="O1549" i="10"/>
  <c r="P1549" i="10"/>
  <c r="J1550" i="10"/>
  <c r="L1550" i="10"/>
  <c r="O1550" i="10"/>
  <c r="P1550" i="10"/>
  <c r="J1551" i="10"/>
  <c r="L1551" i="10"/>
  <c r="O1551" i="10"/>
  <c r="P1551" i="10"/>
  <c r="J1552" i="10"/>
  <c r="L1552" i="10"/>
  <c r="O1552" i="10"/>
  <c r="P1552" i="10"/>
  <c r="J1553" i="10"/>
  <c r="L1553" i="10"/>
  <c r="O1553" i="10"/>
  <c r="P1553" i="10"/>
  <c r="J1554" i="10"/>
  <c r="L1554" i="10"/>
  <c r="O1554" i="10"/>
  <c r="P1554" i="10"/>
  <c r="J1555" i="10"/>
  <c r="L1555" i="10"/>
  <c r="O1555" i="10"/>
  <c r="P1555" i="10"/>
  <c r="J1556" i="10"/>
  <c r="L1556" i="10"/>
  <c r="O1556" i="10"/>
  <c r="P1556" i="10"/>
  <c r="J1557" i="10"/>
  <c r="L1557" i="10"/>
  <c r="O1557" i="10"/>
  <c r="P1557" i="10"/>
  <c r="J1558" i="10"/>
  <c r="L1558" i="10"/>
  <c r="O1558" i="10"/>
  <c r="P1558" i="10"/>
  <c r="J1559" i="10"/>
  <c r="L1559" i="10"/>
  <c r="O1559" i="10"/>
  <c r="P1559" i="10"/>
  <c r="J1560" i="10"/>
  <c r="L1560" i="10"/>
  <c r="O1560" i="10"/>
  <c r="P1560" i="10"/>
  <c r="J1561" i="10"/>
  <c r="L1561" i="10"/>
  <c r="O1561" i="10"/>
  <c r="P1561" i="10"/>
  <c r="J1562" i="10"/>
  <c r="L1562" i="10"/>
  <c r="O1562" i="10"/>
  <c r="P1562" i="10"/>
  <c r="J1563" i="10"/>
  <c r="L1563" i="10"/>
  <c r="O1563" i="10"/>
  <c r="P1563" i="10"/>
  <c r="J1564" i="10"/>
  <c r="L1564" i="10"/>
  <c r="O1564" i="10"/>
  <c r="P1564" i="10"/>
  <c r="J1565" i="10"/>
  <c r="L1565" i="10"/>
  <c r="O1565" i="10"/>
  <c r="P1565" i="10"/>
  <c r="J1566" i="10"/>
  <c r="L1566" i="10"/>
  <c r="O1566" i="10"/>
  <c r="P1566" i="10"/>
  <c r="J1567" i="10"/>
  <c r="L1567" i="10"/>
  <c r="O1567" i="10"/>
  <c r="P1567" i="10"/>
  <c r="J1568" i="10"/>
  <c r="L1568" i="10"/>
  <c r="O1568" i="10"/>
  <c r="P1568" i="10"/>
  <c r="J1569" i="10"/>
  <c r="L1569" i="10"/>
  <c r="O1569" i="10"/>
  <c r="P1569" i="10"/>
  <c r="J1570" i="10"/>
  <c r="L1570" i="10"/>
  <c r="O1570" i="10"/>
  <c r="P1570" i="10"/>
  <c r="J1571" i="10"/>
  <c r="L1571" i="10"/>
  <c r="O1571" i="10"/>
  <c r="P1571" i="10"/>
  <c r="J1572" i="10"/>
  <c r="L1572" i="10"/>
  <c r="O1572" i="10"/>
  <c r="P1572" i="10"/>
  <c r="J1573" i="10"/>
  <c r="L1573" i="10"/>
  <c r="O1573" i="10"/>
  <c r="P1573" i="10"/>
  <c r="J1574" i="10"/>
  <c r="L1574" i="10"/>
  <c r="O1574" i="10"/>
  <c r="P1574" i="10"/>
  <c r="J1575" i="10"/>
  <c r="L1575" i="10"/>
  <c r="O1575" i="10"/>
  <c r="P1575" i="10"/>
  <c r="J1576" i="10"/>
  <c r="L1576" i="10"/>
  <c r="O1576" i="10"/>
  <c r="P1576" i="10"/>
  <c r="J1577" i="10"/>
  <c r="L1577" i="10"/>
  <c r="O1577" i="10"/>
  <c r="P1577" i="10"/>
  <c r="J1578" i="10"/>
  <c r="L1578" i="10"/>
  <c r="O1578" i="10"/>
  <c r="P1578" i="10"/>
  <c r="J1579" i="10"/>
  <c r="L1579" i="10"/>
  <c r="O1579" i="10"/>
  <c r="P1579" i="10"/>
  <c r="J1580" i="10"/>
  <c r="L1580" i="10"/>
  <c r="O1580" i="10"/>
  <c r="P1580" i="10"/>
  <c r="J1581" i="10"/>
  <c r="L1581" i="10"/>
  <c r="O1581" i="10"/>
  <c r="P1581" i="10"/>
  <c r="J1582" i="10"/>
  <c r="L1582" i="10"/>
  <c r="O1582" i="10"/>
  <c r="P1582" i="10"/>
  <c r="J1583" i="10"/>
  <c r="L1583" i="10"/>
  <c r="O1583" i="10"/>
  <c r="P1583" i="10"/>
  <c r="J1584" i="10"/>
  <c r="L1584" i="10"/>
  <c r="O1584" i="10"/>
  <c r="P1584" i="10"/>
  <c r="J1585" i="10"/>
  <c r="L1585" i="10"/>
  <c r="O1585" i="10"/>
  <c r="P1585" i="10"/>
  <c r="J1586" i="10"/>
  <c r="L1586" i="10"/>
  <c r="O1586" i="10"/>
  <c r="P1586" i="10"/>
  <c r="J1587" i="10"/>
  <c r="L1587" i="10"/>
  <c r="O1587" i="10"/>
  <c r="P1587" i="10"/>
  <c r="J1588" i="10"/>
  <c r="L1588" i="10"/>
  <c r="O1588" i="10"/>
  <c r="P1588" i="10"/>
  <c r="J1589" i="10"/>
  <c r="L1589" i="10"/>
  <c r="O1589" i="10"/>
  <c r="P1589" i="10"/>
  <c r="J1590" i="10"/>
  <c r="L1590" i="10"/>
  <c r="O1590" i="10"/>
  <c r="P1590" i="10"/>
  <c r="J1591" i="10"/>
  <c r="L1591" i="10"/>
  <c r="O1591" i="10"/>
  <c r="P1591" i="10"/>
  <c r="J1592" i="10"/>
  <c r="L1592" i="10"/>
  <c r="O1592" i="10"/>
  <c r="P1592" i="10"/>
  <c r="J1593" i="10"/>
  <c r="L1593" i="10"/>
  <c r="O1593" i="10"/>
  <c r="P1593" i="10"/>
  <c r="J1594" i="10"/>
  <c r="L1594" i="10"/>
  <c r="O1594" i="10"/>
  <c r="P1594" i="10"/>
  <c r="J1595" i="10"/>
  <c r="L1595" i="10"/>
  <c r="O1595" i="10"/>
  <c r="P1595" i="10"/>
  <c r="J1596" i="10"/>
  <c r="L1596" i="10"/>
  <c r="O1596" i="10"/>
  <c r="P1596" i="10"/>
  <c r="J1597" i="10"/>
  <c r="L1597" i="10"/>
  <c r="O1597" i="10"/>
  <c r="P1597" i="10"/>
  <c r="J1598" i="10"/>
  <c r="L1598" i="10"/>
  <c r="O1598" i="10"/>
  <c r="P1598" i="10"/>
  <c r="J1599" i="10"/>
  <c r="L1599" i="10"/>
  <c r="O1599" i="10"/>
  <c r="P1599" i="10"/>
  <c r="J1600" i="10"/>
  <c r="L1600" i="10"/>
  <c r="O1600" i="10"/>
  <c r="P1600" i="10"/>
  <c r="J1601" i="10"/>
  <c r="L1601" i="10"/>
  <c r="O1601" i="10"/>
  <c r="P1601" i="10"/>
  <c r="J1602" i="10"/>
  <c r="L1602" i="10"/>
  <c r="O1602" i="10"/>
  <c r="P1602" i="10"/>
  <c r="J1603" i="10"/>
  <c r="L1603" i="10"/>
  <c r="O1603" i="10"/>
  <c r="P1603" i="10"/>
  <c r="J1604" i="10"/>
  <c r="L1604" i="10"/>
  <c r="O1604" i="10"/>
  <c r="P1604" i="10"/>
  <c r="J1605" i="10"/>
  <c r="L1605" i="10"/>
  <c r="O1605" i="10"/>
  <c r="P1605" i="10"/>
  <c r="J1606" i="10"/>
  <c r="L1606" i="10"/>
  <c r="O1606" i="10"/>
  <c r="P1606" i="10"/>
  <c r="J1607" i="10"/>
  <c r="L1607" i="10"/>
  <c r="O1607" i="10"/>
  <c r="P1607" i="10"/>
  <c r="J1608" i="10"/>
  <c r="L1608" i="10"/>
  <c r="O1608" i="10"/>
  <c r="P1608" i="10"/>
  <c r="J1609" i="10"/>
  <c r="L1609" i="10"/>
  <c r="O1609" i="10"/>
  <c r="P1609" i="10"/>
  <c r="J1610" i="10"/>
  <c r="L1610" i="10"/>
  <c r="O1610" i="10"/>
  <c r="P1610" i="10"/>
  <c r="J1611" i="10"/>
  <c r="L1611" i="10"/>
  <c r="O1611" i="10"/>
  <c r="P1611" i="10"/>
  <c r="J1612" i="10"/>
  <c r="L1612" i="10"/>
  <c r="O1612" i="10"/>
  <c r="P1612" i="10"/>
  <c r="J1613" i="10"/>
  <c r="L1613" i="10"/>
  <c r="O1613" i="10"/>
  <c r="P1613" i="10"/>
  <c r="J1614" i="10"/>
  <c r="L1614" i="10"/>
  <c r="O1614" i="10"/>
  <c r="P1614" i="10"/>
  <c r="J1615" i="10"/>
  <c r="L1615" i="10"/>
  <c r="O1615" i="10"/>
  <c r="P1615" i="10"/>
  <c r="J1616" i="10"/>
  <c r="L1616" i="10"/>
  <c r="O1616" i="10"/>
  <c r="P1616" i="10"/>
  <c r="J1617" i="10"/>
  <c r="L1617" i="10"/>
  <c r="O1617" i="10"/>
  <c r="P1617" i="10"/>
  <c r="J1618" i="10"/>
  <c r="L1618" i="10"/>
  <c r="O1618" i="10"/>
  <c r="P1618" i="10"/>
  <c r="J1619" i="10"/>
  <c r="L1619" i="10"/>
  <c r="O1619" i="10"/>
  <c r="P1619" i="10"/>
  <c r="J1620" i="10"/>
  <c r="L1620" i="10"/>
  <c r="O1620" i="10"/>
  <c r="P1620" i="10"/>
  <c r="J1621" i="10"/>
  <c r="L1621" i="10"/>
  <c r="O1621" i="10"/>
  <c r="P1621" i="10"/>
  <c r="J1622" i="10"/>
  <c r="L1622" i="10"/>
  <c r="O1622" i="10"/>
  <c r="P1622" i="10"/>
  <c r="J1623" i="10"/>
  <c r="L1623" i="10"/>
  <c r="O1623" i="10"/>
  <c r="P1623" i="10"/>
  <c r="J1624" i="10"/>
  <c r="L1624" i="10"/>
  <c r="O1624" i="10"/>
  <c r="P1624" i="10"/>
  <c r="J1625" i="10"/>
  <c r="L1625" i="10"/>
  <c r="O1625" i="10"/>
  <c r="P1625" i="10"/>
  <c r="J1626" i="10"/>
  <c r="L1626" i="10"/>
  <c r="O1626" i="10"/>
  <c r="P1626" i="10"/>
  <c r="J1627" i="10"/>
  <c r="L1627" i="10"/>
  <c r="O1627" i="10"/>
  <c r="P1627" i="10"/>
  <c r="J1628" i="10"/>
  <c r="L1628" i="10"/>
  <c r="O1628" i="10"/>
  <c r="P1628" i="10"/>
  <c r="J1629" i="10"/>
  <c r="L1629" i="10"/>
  <c r="O1629" i="10"/>
  <c r="P1629" i="10"/>
  <c r="J1630" i="10"/>
  <c r="L1630" i="10"/>
  <c r="O1630" i="10"/>
  <c r="P1630" i="10"/>
  <c r="J1631" i="10"/>
  <c r="L1631" i="10"/>
  <c r="O1631" i="10"/>
  <c r="P1631" i="10"/>
  <c r="J1632" i="10"/>
  <c r="L1632" i="10"/>
  <c r="O1632" i="10"/>
  <c r="P1632" i="10"/>
  <c r="J1633" i="10"/>
  <c r="L1633" i="10"/>
  <c r="O1633" i="10"/>
  <c r="P1633" i="10"/>
  <c r="J1634" i="10"/>
  <c r="L1634" i="10"/>
  <c r="O1634" i="10"/>
  <c r="P1634" i="10"/>
  <c r="J1635" i="10"/>
  <c r="L1635" i="10"/>
  <c r="O1635" i="10"/>
  <c r="P1635" i="10"/>
  <c r="J1636" i="10"/>
  <c r="L1636" i="10"/>
  <c r="O1636" i="10"/>
  <c r="P1636" i="10"/>
  <c r="J1637" i="10"/>
  <c r="L1637" i="10"/>
  <c r="O1637" i="10"/>
  <c r="P1637" i="10"/>
  <c r="J1638" i="10"/>
  <c r="L1638" i="10"/>
  <c r="O1638" i="10"/>
  <c r="P1638" i="10"/>
  <c r="J1639" i="10"/>
  <c r="L1639" i="10"/>
  <c r="O1639" i="10"/>
  <c r="P1639" i="10"/>
  <c r="J1640" i="10"/>
  <c r="L1640" i="10"/>
  <c r="O1640" i="10"/>
  <c r="P1640" i="10"/>
  <c r="J1641" i="10"/>
  <c r="L1641" i="10"/>
  <c r="O1641" i="10"/>
  <c r="P1641" i="10"/>
  <c r="J1642" i="10"/>
  <c r="L1642" i="10"/>
  <c r="O1642" i="10"/>
  <c r="P1642" i="10"/>
  <c r="J1643" i="10"/>
  <c r="L1643" i="10"/>
  <c r="O1643" i="10"/>
  <c r="P1643" i="10"/>
  <c r="J1644" i="10"/>
  <c r="L1644" i="10"/>
  <c r="O1644" i="10"/>
  <c r="P1644" i="10"/>
  <c r="J1645" i="10"/>
  <c r="L1645" i="10"/>
  <c r="O1645" i="10"/>
  <c r="P1645" i="10"/>
  <c r="J1646" i="10"/>
  <c r="L1646" i="10"/>
  <c r="O1646" i="10"/>
  <c r="P1646" i="10"/>
  <c r="J1647" i="10"/>
  <c r="L1647" i="10"/>
  <c r="O1647" i="10"/>
  <c r="P1647" i="10"/>
  <c r="J1648" i="10"/>
  <c r="L1648" i="10"/>
  <c r="O1648" i="10"/>
  <c r="P1648" i="10"/>
  <c r="J1649" i="10"/>
  <c r="L1649" i="10"/>
  <c r="O1649" i="10"/>
  <c r="P1649" i="10"/>
  <c r="J1650" i="10"/>
  <c r="L1650" i="10"/>
  <c r="O1650" i="10"/>
  <c r="P1650" i="10"/>
  <c r="J1651" i="10"/>
  <c r="L1651" i="10"/>
  <c r="O1651" i="10"/>
  <c r="P1651" i="10"/>
  <c r="J1652" i="10"/>
  <c r="L1652" i="10"/>
  <c r="O1652" i="10"/>
  <c r="P1652" i="10"/>
  <c r="J1653" i="10"/>
  <c r="L1653" i="10"/>
  <c r="O1653" i="10"/>
  <c r="P1653" i="10"/>
  <c r="J1654" i="10"/>
  <c r="L1654" i="10"/>
  <c r="O1654" i="10"/>
  <c r="P1654" i="10"/>
  <c r="J1655" i="10"/>
  <c r="L1655" i="10"/>
  <c r="O1655" i="10"/>
  <c r="P1655" i="10"/>
  <c r="J1656" i="10"/>
  <c r="L1656" i="10"/>
  <c r="O1656" i="10"/>
  <c r="P1656" i="10"/>
  <c r="J1657" i="10"/>
  <c r="L1657" i="10"/>
  <c r="O1657" i="10"/>
  <c r="P1657" i="10"/>
  <c r="J1658" i="10"/>
  <c r="L1658" i="10"/>
  <c r="O1658" i="10"/>
  <c r="P1658" i="10"/>
  <c r="J1659" i="10"/>
  <c r="L1659" i="10"/>
  <c r="O1659" i="10"/>
  <c r="P1659" i="10"/>
  <c r="J1660" i="10"/>
  <c r="L1660" i="10"/>
  <c r="O1660" i="10"/>
  <c r="P1660" i="10"/>
  <c r="J1661" i="10"/>
  <c r="L1661" i="10"/>
  <c r="O1661" i="10"/>
  <c r="P1661" i="10"/>
  <c r="J1662" i="10"/>
  <c r="L1662" i="10"/>
  <c r="O1662" i="10"/>
  <c r="P1662" i="10"/>
  <c r="J1663" i="10"/>
  <c r="L1663" i="10"/>
  <c r="O1663" i="10"/>
  <c r="P1663" i="10"/>
  <c r="J1664" i="10"/>
  <c r="L1664" i="10"/>
  <c r="O1664" i="10"/>
  <c r="P1664" i="10"/>
  <c r="J1665" i="10"/>
  <c r="L1665" i="10"/>
  <c r="O1665" i="10"/>
  <c r="P1665" i="10"/>
  <c r="J1666" i="10"/>
  <c r="L1666" i="10"/>
  <c r="O1666" i="10"/>
  <c r="P1666" i="10"/>
  <c r="J1667" i="10"/>
  <c r="L1667" i="10"/>
  <c r="O1667" i="10"/>
  <c r="P1667" i="10"/>
  <c r="J1668" i="10"/>
  <c r="L1668" i="10"/>
  <c r="O1668" i="10"/>
  <c r="P1668" i="10"/>
  <c r="J1669" i="10"/>
  <c r="L1669" i="10"/>
  <c r="O1669" i="10"/>
  <c r="P1669" i="10"/>
  <c r="J1670" i="10"/>
  <c r="L1670" i="10"/>
  <c r="O1670" i="10"/>
  <c r="P1670" i="10"/>
  <c r="J1671" i="10"/>
  <c r="L1671" i="10"/>
  <c r="O1671" i="10"/>
  <c r="P1671" i="10"/>
  <c r="J1672" i="10"/>
  <c r="L1672" i="10"/>
  <c r="O1672" i="10"/>
  <c r="P1672" i="10"/>
  <c r="J1673" i="10"/>
  <c r="L1673" i="10"/>
  <c r="O1673" i="10"/>
  <c r="P1673" i="10"/>
  <c r="J1674" i="10"/>
  <c r="L1674" i="10"/>
  <c r="O1674" i="10"/>
  <c r="P1674" i="10"/>
  <c r="J1675" i="10"/>
  <c r="L1675" i="10"/>
  <c r="O1675" i="10"/>
  <c r="P1675" i="10"/>
  <c r="J1676" i="10"/>
  <c r="L1676" i="10"/>
  <c r="O1676" i="10"/>
  <c r="P1676" i="10"/>
  <c r="J1677" i="10"/>
  <c r="L1677" i="10"/>
  <c r="O1677" i="10"/>
  <c r="P1677" i="10"/>
  <c r="J1678" i="10"/>
  <c r="L1678" i="10"/>
  <c r="O1678" i="10"/>
  <c r="P1678" i="10"/>
  <c r="J1679" i="10"/>
  <c r="L1679" i="10"/>
  <c r="O1679" i="10"/>
  <c r="P1679" i="10"/>
  <c r="J1680" i="10"/>
  <c r="L1680" i="10"/>
  <c r="O1680" i="10"/>
  <c r="P1680" i="10"/>
  <c r="J1681" i="10"/>
  <c r="L1681" i="10"/>
  <c r="O1681" i="10"/>
  <c r="P1681" i="10"/>
  <c r="J1682" i="10"/>
  <c r="L1682" i="10"/>
  <c r="O1682" i="10"/>
  <c r="P1682" i="10"/>
  <c r="J1683" i="10"/>
  <c r="L1683" i="10"/>
  <c r="O1683" i="10"/>
  <c r="P1683" i="10"/>
  <c r="J1684" i="10"/>
  <c r="L1684" i="10"/>
  <c r="O1684" i="10"/>
  <c r="P1684" i="10"/>
  <c r="J1685" i="10"/>
  <c r="L1685" i="10"/>
  <c r="O1685" i="10"/>
  <c r="P1685" i="10"/>
  <c r="J1686" i="10"/>
  <c r="L1686" i="10"/>
  <c r="O1686" i="10"/>
  <c r="P1686" i="10"/>
  <c r="J1687" i="10"/>
  <c r="L1687" i="10"/>
  <c r="O1687" i="10"/>
  <c r="P1687" i="10"/>
  <c r="J1688" i="10"/>
  <c r="L1688" i="10"/>
  <c r="O1688" i="10"/>
  <c r="P1688" i="10"/>
  <c r="J1689" i="10"/>
  <c r="L1689" i="10"/>
  <c r="O1689" i="10"/>
  <c r="P1689" i="10"/>
  <c r="J1690" i="10"/>
  <c r="L1690" i="10"/>
  <c r="O1690" i="10"/>
  <c r="P1690" i="10"/>
  <c r="J1691" i="10"/>
  <c r="L1691" i="10"/>
  <c r="O1691" i="10"/>
  <c r="P1691" i="10"/>
  <c r="J1692" i="10"/>
  <c r="L1692" i="10"/>
  <c r="O1692" i="10"/>
  <c r="P1692" i="10"/>
  <c r="J1693" i="10"/>
  <c r="L1693" i="10"/>
  <c r="O1693" i="10"/>
  <c r="P1693" i="10"/>
  <c r="J1694" i="10"/>
  <c r="L1694" i="10"/>
  <c r="O1694" i="10"/>
  <c r="P1694" i="10"/>
  <c r="J1695" i="10"/>
  <c r="L1695" i="10"/>
  <c r="O1695" i="10"/>
  <c r="P1695" i="10"/>
  <c r="J1696" i="10"/>
  <c r="L1696" i="10"/>
  <c r="O1696" i="10"/>
  <c r="P1696" i="10"/>
  <c r="J1697" i="10"/>
  <c r="L1697" i="10"/>
  <c r="O1697" i="10"/>
  <c r="P1697" i="10"/>
  <c r="J1698" i="10"/>
  <c r="L1698" i="10"/>
  <c r="O1698" i="10"/>
  <c r="P1698" i="10"/>
  <c r="J1699" i="10"/>
  <c r="L1699" i="10"/>
  <c r="O1699" i="10"/>
  <c r="P1699" i="10"/>
  <c r="J1700" i="10"/>
  <c r="L1700" i="10"/>
  <c r="O1700" i="10"/>
  <c r="P1700" i="10"/>
  <c r="J1701" i="10"/>
  <c r="L1701" i="10"/>
  <c r="O1701" i="10"/>
  <c r="P1701" i="10"/>
  <c r="J1702" i="10"/>
  <c r="L1702" i="10"/>
  <c r="O1702" i="10"/>
  <c r="P1702" i="10"/>
  <c r="J1703" i="10"/>
  <c r="L1703" i="10"/>
  <c r="O1703" i="10"/>
  <c r="P1703" i="10"/>
  <c r="J1704" i="10"/>
  <c r="L1704" i="10"/>
  <c r="O1704" i="10"/>
  <c r="P1704" i="10"/>
  <c r="J1705" i="10"/>
  <c r="L1705" i="10"/>
  <c r="O1705" i="10"/>
  <c r="P1705" i="10"/>
  <c r="J1706" i="10"/>
  <c r="L1706" i="10"/>
  <c r="O1706" i="10"/>
  <c r="P1706" i="10"/>
  <c r="J1707" i="10"/>
  <c r="L1707" i="10"/>
  <c r="O1707" i="10"/>
  <c r="P1707" i="10"/>
  <c r="J1708" i="10"/>
  <c r="L1708" i="10"/>
  <c r="O1708" i="10"/>
  <c r="P1708" i="10"/>
  <c r="J1709" i="10"/>
  <c r="L1709" i="10"/>
  <c r="O1709" i="10"/>
  <c r="P1709" i="10"/>
  <c r="J1710" i="10"/>
  <c r="L1710" i="10"/>
  <c r="O1710" i="10"/>
  <c r="P1710" i="10"/>
  <c r="J1711" i="10"/>
  <c r="L1711" i="10"/>
  <c r="O1711" i="10"/>
  <c r="P1711" i="10"/>
  <c r="J1712" i="10"/>
  <c r="L1712" i="10"/>
  <c r="O1712" i="10"/>
  <c r="P1712" i="10"/>
  <c r="J1713" i="10"/>
  <c r="L1713" i="10"/>
  <c r="O1713" i="10"/>
  <c r="P1713" i="10"/>
  <c r="J1714" i="10"/>
  <c r="L1714" i="10"/>
  <c r="O1714" i="10"/>
  <c r="P1714" i="10"/>
  <c r="J1715" i="10"/>
  <c r="L1715" i="10"/>
  <c r="O1715" i="10"/>
  <c r="P1715" i="10"/>
  <c r="J1716" i="10"/>
  <c r="L1716" i="10"/>
  <c r="O1716" i="10"/>
  <c r="P1716" i="10"/>
  <c r="J1717" i="10"/>
  <c r="L1717" i="10"/>
  <c r="O1717" i="10"/>
  <c r="P1717" i="10"/>
  <c r="J1718" i="10"/>
  <c r="L1718" i="10"/>
  <c r="O1718" i="10"/>
  <c r="P1718" i="10"/>
  <c r="J1719" i="10"/>
  <c r="L1719" i="10"/>
  <c r="O1719" i="10"/>
  <c r="P1719" i="10"/>
  <c r="J1720" i="10"/>
  <c r="L1720" i="10"/>
  <c r="O1720" i="10"/>
  <c r="P1720" i="10"/>
  <c r="J1721" i="10"/>
  <c r="L1721" i="10"/>
  <c r="O1721" i="10"/>
  <c r="P1721" i="10"/>
  <c r="J1722" i="10"/>
  <c r="L1722" i="10"/>
  <c r="O1722" i="10"/>
  <c r="P1722" i="10"/>
  <c r="J1723" i="10"/>
  <c r="L1723" i="10"/>
  <c r="O1723" i="10"/>
  <c r="P1723" i="10"/>
  <c r="J1724" i="10"/>
  <c r="L1724" i="10"/>
  <c r="O1724" i="10"/>
  <c r="P1724" i="10"/>
  <c r="J1725" i="10"/>
  <c r="L1725" i="10"/>
  <c r="O1725" i="10"/>
  <c r="P1725" i="10"/>
  <c r="J1726" i="10"/>
  <c r="L1726" i="10"/>
  <c r="O1726" i="10"/>
  <c r="P1726" i="10"/>
  <c r="J1727" i="10"/>
  <c r="L1727" i="10"/>
  <c r="O1727" i="10"/>
  <c r="P1727" i="10"/>
  <c r="J1728" i="10"/>
  <c r="L1728" i="10"/>
  <c r="O1728" i="10"/>
  <c r="P1728" i="10"/>
  <c r="J1729" i="10"/>
  <c r="L1729" i="10"/>
  <c r="O1729" i="10"/>
  <c r="P1729" i="10"/>
  <c r="J1730" i="10"/>
  <c r="L1730" i="10"/>
  <c r="O1730" i="10"/>
  <c r="P1730" i="10"/>
  <c r="J1731" i="10"/>
  <c r="L1731" i="10"/>
  <c r="O1731" i="10"/>
  <c r="P1731" i="10"/>
  <c r="J1732" i="10"/>
  <c r="L1732" i="10"/>
  <c r="O1732" i="10"/>
  <c r="P1732" i="10"/>
  <c r="J1733" i="10"/>
  <c r="L1733" i="10"/>
  <c r="O1733" i="10"/>
  <c r="P1733" i="10"/>
  <c r="J1734" i="10"/>
  <c r="L1734" i="10"/>
  <c r="O1734" i="10"/>
  <c r="P1734" i="10"/>
  <c r="J1735" i="10"/>
  <c r="L1735" i="10"/>
  <c r="O1735" i="10"/>
  <c r="P1735" i="10"/>
  <c r="J1736" i="10"/>
  <c r="L1736" i="10"/>
  <c r="O1736" i="10"/>
  <c r="P1736" i="10"/>
  <c r="J1737" i="10"/>
  <c r="L1737" i="10"/>
  <c r="O1737" i="10"/>
  <c r="P1737" i="10"/>
  <c r="J1738" i="10"/>
  <c r="L1738" i="10"/>
  <c r="O1738" i="10"/>
  <c r="P1738" i="10"/>
  <c r="J1739" i="10"/>
  <c r="L1739" i="10"/>
  <c r="O1739" i="10"/>
  <c r="P1739" i="10"/>
  <c r="J1740" i="10"/>
  <c r="L1740" i="10"/>
  <c r="O1740" i="10"/>
  <c r="P1740" i="10"/>
  <c r="J1741" i="10"/>
  <c r="L1741" i="10"/>
  <c r="O1741" i="10"/>
  <c r="P1741" i="10"/>
  <c r="J1742" i="10"/>
  <c r="L1742" i="10"/>
  <c r="O1742" i="10"/>
  <c r="P1742" i="10"/>
  <c r="J1743" i="10"/>
  <c r="L1743" i="10"/>
  <c r="O1743" i="10"/>
  <c r="P1743" i="10"/>
  <c r="J1744" i="10"/>
  <c r="L1744" i="10"/>
  <c r="O1744" i="10"/>
  <c r="P1744" i="10"/>
  <c r="J1745" i="10"/>
  <c r="L1745" i="10"/>
  <c r="O1745" i="10"/>
  <c r="P1745" i="10"/>
  <c r="J1746" i="10"/>
  <c r="L1746" i="10"/>
  <c r="O1746" i="10"/>
  <c r="P1746" i="10"/>
  <c r="J1747" i="10"/>
  <c r="L1747" i="10"/>
  <c r="O1747" i="10"/>
  <c r="P1747" i="10"/>
  <c r="J1748" i="10"/>
  <c r="L1748" i="10"/>
  <c r="O1748" i="10"/>
  <c r="P1748" i="10"/>
  <c r="J1749" i="10"/>
  <c r="L1749" i="10"/>
  <c r="O1749" i="10"/>
  <c r="P1749" i="10"/>
  <c r="J1750" i="10"/>
  <c r="L1750" i="10"/>
  <c r="O1750" i="10"/>
  <c r="P1750" i="10"/>
  <c r="J1751" i="10"/>
  <c r="L1751" i="10"/>
  <c r="O1751" i="10"/>
  <c r="P1751" i="10"/>
  <c r="J1752" i="10"/>
  <c r="L1752" i="10"/>
  <c r="O1752" i="10"/>
  <c r="P1752" i="10"/>
  <c r="J1753" i="10"/>
  <c r="L1753" i="10"/>
  <c r="O1753" i="10"/>
  <c r="P1753" i="10"/>
  <c r="J1754" i="10"/>
  <c r="L1754" i="10"/>
  <c r="O1754" i="10"/>
  <c r="P1754" i="10"/>
  <c r="J1755" i="10"/>
  <c r="L1755" i="10"/>
  <c r="O1755" i="10"/>
  <c r="P1755" i="10"/>
  <c r="J1756" i="10"/>
  <c r="L1756" i="10"/>
  <c r="O1756" i="10"/>
  <c r="P1756" i="10"/>
  <c r="J1757" i="10"/>
  <c r="L1757" i="10"/>
  <c r="O1757" i="10"/>
  <c r="P1757" i="10"/>
  <c r="J1758" i="10"/>
  <c r="L1758" i="10"/>
  <c r="O1758" i="10"/>
  <c r="P1758" i="10"/>
  <c r="J1759" i="10"/>
  <c r="L1759" i="10"/>
  <c r="O1759" i="10"/>
  <c r="P1759" i="10"/>
  <c r="J1760" i="10"/>
  <c r="L1760" i="10"/>
  <c r="O1760" i="10"/>
  <c r="P1760" i="10"/>
  <c r="J1761" i="10"/>
  <c r="L1761" i="10"/>
  <c r="O1761" i="10"/>
  <c r="P1761" i="10"/>
  <c r="J1762" i="10"/>
  <c r="L1762" i="10"/>
  <c r="O1762" i="10"/>
  <c r="P1762" i="10"/>
  <c r="J1763" i="10"/>
  <c r="L1763" i="10"/>
  <c r="O1763" i="10"/>
  <c r="P1763" i="10"/>
  <c r="J1764" i="10"/>
  <c r="L1764" i="10"/>
  <c r="O1764" i="10"/>
  <c r="P1764" i="10"/>
  <c r="J1765" i="10"/>
  <c r="L1765" i="10"/>
  <c r="O1765" i="10"/>
  <c r="P1765" i="10"/>
  <c r="J1766" i="10"/>
  <c r="L1766" i="10"/>
  <c r="O1766" i="10"/>
  <c r="P1766" i="10"/>
  <c r="J1767" i="10"/>
  <c r="L1767" i="10"/>
  <c r="O1767" i="10"/>
  <c r="P1767" i="10"/>
  <c r="J1768" i="10"/>
  <c r="L1768" i="10"/>
  <c r="O1768" i="10"/>
  <c r="P1768" i="10"/>
  <c r="J1769" i="10"/>
  <c r="L1769" i="10"/>
  <c r="O1769" i="10"/>
  <c r="P1769" i="10"/>
  <c r="J1770" i="10"/>
  <c r="L1770" i="10"/>
  <c r="O1770" i="10"/>
  <c r="P1770" i="10"/>
  <c r="J1771" i="10"/>
  <c r="L1771" i="10"/>
  <c r="O1771" i="10"/>
  <c r="P1771" i="10"/>
  <c r="J1772" i="10"/>
  <c r="L1772" i="10"/>
  <c r="O1772" i="10"/>
  <c r="P1772" i="10"/>
  <c r="J1773" i="10"/>
  <c r="L1773" i="10"/>
  <c r="O1773" i="10"/>
  <c r="P1773" i="10"/>
  <c r="J1774" i="10"/>
  <c r="L1774" i="10"/>
  <c r="O1774" i="10"/>
  <c r="P1774" i="10"/>
  <c r="J1775" i="10"/>
  <c r="L1775" i="10"/>
  <c r="O1775" i="10"/>
  <c r="P1775" i="10"/>
  <c r="J1776" i="10"/>
  <c r="L1776" i="10"/>
  <c r="O1776" i="10"/>
  <c r="P1776" i="10"/>
  <c r="J1777" i="10"/>
  <c r="L1777" i="10"/>
  <c r="O1777" i="10"/>
  <c r="P1777" i="10"/>
  <c r="J1778" i="10"/>
  <c r="L1778" i="10"/>
  <c r="O1778" i="10"/>
  <c r="P1778" i="10"/>
  <c r="J1779" i="10"/>
  <c r="L1779" i="10"/>
  <c r="O1779" i="10"/>
  <c r="P1779" i="10"/>
  <c r="J1780" i="10"/>
  <c r="L1780" i="10"/>
  <c r="O1780" i="10"/>
  <c r="P1780" i="10"/>
  <c r="J1781" i="10"/>
  <c r="L1781" i="10"/>
  <c r="O1781" i="10"/>
  <c r="P1781" i="10"/>
  <c r="J1782" i="10"/>
  <c r="L1782" i="10"/>
  <c r="O1782" i="10"/>
  <c r="P1782" i="10"/>
  <c r="J1783" i="10"/>
  <c r="L1783" i="10"/>
  <c r="O1783" i="10"/>
  <c r="P1783" i="10"/>
  <c r="J1784" i="10"/>
  <c r="L1784" i="10"/>
  <c r="O1784" i="10"/>
  <c r="P1784" i="10"/>
  <c r="J1785" i="10"/>
  <c r="L1785" i="10"/>
  <c r="O1785" i="10"/>
  <c r="P1785" i="10"/>
  <c r="J1786" i="10"/>
  <c r="L1786" i="10"/>
  <c r="O1786" i="10"/>
  <c r="P1786" i="10"/>
  <c r="J1787" i="10"/>
  <c r="L1787" i="10"/>
  <c r="O1787" i="10"/>
  <c r="P1787" i="10"/>
  <c r="J1788" i="10"/>
  <c r="L1788" i="10"/>
  <c r="O1788" i="10"/>
  <c r="P1788" i="10"/>
  <c r="J1789" i="10"/>
  <c r="L1789" i="10"/>
  <c r="O1789" i="10"/>
  <c r="P1789" i="10"/>
  <c r="J1790" i="10"/>
  <c r="L1790" i="10"/>
  <c r="O1790" i="10"/>
  <c r="P1790" i="10"/>
  <c r="J1791" i="10"/>
  <c r="L1791" i="10"/>
  <c r="O1791" i="10"/>
  <c r="P1791" i="10"/>
  <c r="J1792" i="10"/>
  <c r="L1792" i="10"/>
  <c r="O1792" i="10"/>
  <c r="P1792" i="10"/>
  <c r="J1793" i="10"/>
  <c r="L1793" i="10"/>
  <c r="O1793" i="10"/>
  <c r="P1793" i="10"/>
  <c r="J1794" i="10"/>
  <c r="L1794" i="10"/>
  <c r="O1794" i="10"/>
  <c r="P1794" i="10"/>
  <c r="J1795" i="10"/>
  <c r="L1795" i="10"/>
  <c r="O1795" i="10"/>
  <c r="P1795" i="10"/>
  <c r="J1796" i="10"/>
  <c r="L1796" i="10"/>
  <c r="O1796" i="10"/>
  <c r="P1796" i="10"/>
  <c r="J1797" i="10"/>
  <c r="L1797" i="10"/>
  <c r="O1797" i="10"/>
  <c r="P1797" i="10"/>
  <c r="J1798" i="10"/>
  <c r="L1798" i="10"/>
  <c r="O1798" i="10"/>
  <c r="P1798" i="10"/>
  <c r="J1799" i="10"/>
  <c r="L1799" i="10"/>
  <c r="O1799" i="10"/>
  <c r="P1799" i="10"/>
  <c r="J1800" i="10"/>
  <c r="L1800" i="10"/>
  <c r="O1800" i="10"/>
  <c r="P1800" i="10"/>
  <c r="J1801" i="10"/>
  <c r="L1801" i="10"/>
  <c r="O1801" i="10"/>
  <c r="P1801" i="10"/>
  <c r="J1802" i="10"/>
  <c r="L1802" i="10"/>
  <c r="O1802" i="10"/>
  <c r="P1802" i="10"/>
  <c r="J1803" i="10"/>
  <c r="L1803" i="10"/>
  <c r="O1803" i="10"/>
  <c r="P1803" i="10"/>
  <c r="J1804" i="10"/>
  <c r="L1804" i="10"/>
  <c r="O1804" i="10"/>
  <c r="P1804" i="10"/>
  <c r="J1805" i="10"/>
  <c r="L1805" i="10"/>
  <c r="O1805" i="10"/>
  <c r="P1805" i="10"/>
  <c r="J1806" i="10"/>
  <c r="L1806" i="10"/>
  <c r="O1806" i="10"/>
  <c r="P1806" i="10"/>
  <c r="J1807" i="10"/>
  <c r="L1807" i="10"/>
  <c r="O1807" i="10"/>
  <c r="P1807" i="10"/>
  <c r="J1808" i="10"/>
  <c r="L1808" i="10"/>
  <c r="O1808" i="10"/>
  <c r="P1808" i="10"/>
  <c r="J1809" i="10"/>
  <c r="L1809" i="10"/>
  <c r="O1809" i="10"/>
  <c r="P1809" i="10"/>
  <c r="J1810" i="10"/>
  <c r="L1810" i="10"/>
  <c r="O1810" i="10"/>
  <c r="P1810" i="10"/>
  <c r="J1811" i="10"/>
  <c r="L1811" i="10"/>
  <c r="O1811" i="10"/>
  <c r="P1811" i="10"/>
  <c r="J1812" i="10"/>
  <c r="L1812" i="10"/>
  <c r="O1812" i="10"/>
  <c r="P1812" i="10"/>
  <c r="J1813" i="10"/>
  <c r="L1813" i="10"/>
  <c r="O1813" i="10"/>
  <c r="P1813" i="10"/>
  <c r="J1814" i="10"/>
  <c r="L1814" i="10"/>
  <c r="O1814" i="10"/>
  <c r="P1814" i="10"/>
  <c r="J1815" i="10"/>
  <c r="L1815" i="10"/>
  <c r="O1815" i="10"/>
  <c r="P1815" i="10"/>
  <c r="J1816" i="10"/>
  <c r="L1816" i="10"/>
  <c r="O1816" i="10"/>
  <c r="P1816" i="10"/>
  <c r="J1817" i="10"/>
  <c r="L1817" i="10"/>
  <c r="O1817" i="10"/>
  <c r="P1817" i="10"/>
  <c r="J1818" i="10"/>
  <c r="L1818" i="10"/>
  <c r="O1818" i="10"/>
  <c r="P1818" i="10"/>
  <c r="J1819" i="10"/>
  <c r="L1819" i="10"/>
  <c r="O1819" i="10"/>
  <c r="P1819" i="10"/>
  <c r="J1820" i="10"/>
  <c r="L1820" i="10"/>
  <c r="O1820" i="10"/>
  <c r="P1820" i="10"/>
  <c r="J1821" i="10"/>
  <c r="L1821" i="10"/>
  <c r="O1821" i="10"/>
  <c r="P1821" i="10"/>
  <c r="J1822" i="10"/>
  <c r="L1822" i="10"/>
  <c r="O1822" i="10"/>
  <c r="P1822" i="10"/>
  <c r="J1823" i="10"/>
  <c r="L1823" i="10"/>
  <c r="O1823" i="10"/>
  <c r="P1823" i="10"/>
  <c r="J1824" i="10"/>
  <c r="L1824" i="10"/>
  <c r="O1824" i="10"/>
  <c r="P1824" i="10"/>
  <c r="J1825" i="10"/>
  <c r="L1825" i="10"/>
  <c r="O1825" i="10"/>
  <c r="P1825" i="10"/>
  <c r="J1826" i="10"/>
  <c r="L1826" i="10"/>
  <c r="O1826" i="10"/>
  <c r="P1826" i="10"/>
  <c r="J1827" i="10"/>
  <c r="L1827" i="10"/>
  <c r="O1827" i="10"/>
  <c r="P1827" i="10"/>
  <c r="J1828" i="10"/>
  <c r="L1828" i="10"/>
  <c r="O1828" i="10"/>
  <c r="P1828" i="10"/>
  <c r="J1829" i="10"/>
  <c r="L1829" i="10"/>
  <c r="O1829" i="10"/>
  <c r="P1829" i="10"/>
  <c r="J1830" i="10"/>
  <c r="L1830" i="10"/>
  <c r="O1830" i="10"/>
  <c r="P1830" i="10"/>
  <c r="J1831" i="10"/>
  <c r="L1831" i="10"/>
  <c r="O1831" i="10"/>
  <c r="P1831" i="10"/>
  <c r="J1832" i="10"/>
  <c r="L1832" i="10"/>
  <c r="O1832" i="10"/>
  <c r="P1832" i="10"/>
  <c r="J1833" i="10"/>
  <c r="L1833" i="10"/>
  <c r="O1833" i="10"/>
  <c r="P1833" i="10"/>
  <c r="J1834" i="10"/>
  <c r="L1834" i="10"/>
  <c r="O1834" i="10"/>
  <c r="P1834" i="10"/>
  <c r="J1835" i="10"/>
  <c r="L1835" i="10"/>
  <c r="O1835" i="10"/>
  <c r="P1835" i="10"/>
  <c r="J1836" i="10"/>
  <c r="L1836" i="10"/>
  <c r="O1836" i="10"/>
  <c r="P1836" i="10"/>
  <c r="J1837" i="10"/>
  <c r="L1837" i="10"/>
  <c r="O1837" i="10"/>
  <c r="P1837" i="10"/>
  <c r="J1838" i="10"/>
  <c r="L1838" i="10"/>
  <c r="O1838" i="10"/>
  <c r="P1838" i="10"/>
  <c r="J1839" i="10"/>
  <c r="L1839" i="10"/>
  <c r="O1839" i="10"/>
  <c r="P1839" i="10"/>
  <c r="J1840" i="10"/>
  <c r="L1840" i="10"/>
  <c r="O1840" i="10"/>
  <c r="P1840" i="10"/>
  <c r="J1841" i="10"/>
  <c r="L1841" i="10"/>
  <c r="O1841" i="10"/>
  <c r="P1841" i="10"/>
  <c r="J1842" i="10"/>
  <c r="L1842" i="10"/>
  <c r="O1842" i="10"/>
  <c r="P1842" i="10"/>
  <c r="J1843" i="10"/>
  <c r="L1843" i="10"/>
  <c r="O1843" i="10"/>
  <c r="P1843" i="10"/>
  <c r="J1844" i="10"/>
  <c r="L1844" i="10"/>
  <c r="O1844" i="10"/>
  <c r="P1844" i="10"/>
  <c r="J1845" i="10"/>
  <c r="L1845" i="10"/>
  <c r="O1845" i="10"/>
  <c r="P1845" i="10"/>
  <c r="J1846" i="10"/>
  <c r="L1846" i="10"/>
  <c r="O1846" i="10"/>
  <c r="P1846" i="10"/>
  <c r="J1847" i="10"/>
  <c r="L1847" i="10"/>
  <c r="O1847" i="10"/>
  <c r="P1847" i="10"/>
  <c r="J1848" i="10"/>
  <c r="L1848" i="10"/>
  <c r="O1848" i="10"/>
  <c r="P1848" i="10"/>
  <c r="J1849" i="10"/>
  <c r="L1849" i="10"/>
  <c r="O1849" i="10"/>
  <c r="P1849" i="10"/>
  <c r="J1850" i="10"/>
  <c r="L1850" i="10"/>
  <c r="O1850" i="10"/>
  <c r="P1850" i="10"/>
  <c r="J1851" i="10"/>
  <c r="L1851" i="10"/>
  <c r="O1851" i="10"/>
  <c r="P1851" i="10"/>
  <c r="J1852" i="10"/>
  <c r="L1852" i="10"/>
  <c r="O1852" i="10"/>
  <c r="P1852" i="10"/>
  <c r="J1853" i="10"/>
  <c r="L1853" i="10"/>
  <c r="O1853" i="10"/>
  <c r="P1853" i="10"/>
  <c r="J1854" i="10"/>
  <c r="L1854" i="10"/>
  <c r="O1854" i="10"/>
  <c r="P1854" i="10"/>
  <c r="J1855" i="10"/>
  <c r="L1855" i="10"/>
  <c r="O1855" i="10"/>
  <c r="P1855" i="10"/>
  <c r="J1856" i="10"/>
  <c r="L1856" i="10"/>
  <c r="O1856" i="10"/>
  <c r="P1856" i="10"/>
  <c r="J1857" i="10"/>
  <c r="L1857" i="10"/>
  <c r="O1857" i="10"/>
  <c r="P1857" i="10"/>
  <c r="J1858" i="10"/>
  <c r="L1858" i="10"/>
  <c r="O1858" i="10"/>
  <c r="P1858" i="10"/>
  <c r="J1859" i="10"/>
  <c r="L1859" i="10"/>
  <c r="O1859" i="10"/>
  <c r="P1859" i="10"/>
  <c r="J1860" i="10"/>
  <c r="L1860" i="10"/>
  <c r="O1860" i="10"/>
  <c r="P1860" i="10"/>
  <c r="J1861" i="10"/>
  <c r="L1861" i="10"/>
  <c r="O1861" i="10"/>
  <c r="P1861" i="10"/>
  <c r="J1862" i="10"/>
  <c r="L1862" i="10"/>
  <c r="O1862" i="10"/>
  <c r="P1862" i="10"/>
  <c r="J1863" i="10"/>
  <c r="L1863" i="10"/>
  <c r="O1863" i="10"/>
  <c r="P1863" i="10"/>
  <c r="J1864" i="10"/>
  <c r="L1864" i="10"/>
  <c r="O1864" i="10"/>
  <c r="P1864" i="10"/>
  <c r="J1865" i="10"/>
  <c r="L1865" i="10"/>
  <c r="O1865" i="10"/>
  <c r="P1865" i="10"/>
  <c r="J1866" i="10"/>
  <c r="L1866" i="10"/>
  <c r="O1866" i="10"/>
  <c r="P1866" i="10"/>
  <c r="J1867" i="10"/>
  <c r="L1867" i="10"/>
  <c r="O1867" i="10"/>
  <c r="P1867" i="10"/>
  <c r="J1868" i="10"/>
  <c r="L1868" i="10"/>
  <c r="O1868" i="10"/>
  <c r="P1868" i="10"/>
  <c r="J1869" i="10"/>
  <c r="L1869" i="10"/>
  <c r="O1869" i="10"/>
  <c r="P1869" i="10"/>
  <c r="J1870" i="10"/>
  <c r="L1870" i="10"/>
  <c r="O1870" i="10"/>
  <c r="P1870" i="10"/>
  <c r="J1871" i="10"/>
  <c r="L1871" i="10"/>
  <c r="O1871" i="10"/>
  <c r="P1871" i="10"/>
  <c r="J1872" i="10"/>
  <c r="L1872" i="10"/>
  <c r="O1872" i="10"/>
  <c r="P1872" i="10"/>
  <c r="J1873" i="10"/>
  <c r="L1873" i="10"/>
  <c r="O1873" i="10"/>
  <c r="P1873" i="10"/>
  <c r="J1874" i="10"/>
  <c r="L1874" i="10"/>
  <c r="O1874" i="10"/>
  <c r="P1874" i="10"/>
  <c r="J1875" i="10"/>
  <c r="L1875" i="10"/>
  <c r="O1875" i="10"/>
  <c r="P1875" i="10"/>
  <c r="J1876" i="10"/>
  <c r="L1876" i="10"/>
  <c r="O1876" i="10"/>
  <c r="P1876" i="10"/>
  <c r="J1877" i="10"/>
  <c r="L1877" i="10"/>
  <c r="O1877" i="10"/>
  <c r="P1877" i="10"/>
  <c r="J1878" i="10"/>
  <c r="L1878" i="10"/>
  <c r="O1878" i="10"/>
  <c r="P1878" i="10"/>
  <c r="J1879" i="10"/>
  <c r="L1879" i="10"/>
  <c r="O1879" i="10"/>
  <c r="P1879" i="10"/>
  <c r="J1880" i="10"/>
  <c r="L1880" i="10"/>
  <c r="O1880" i="10"/>
  <c r="P1880" i="10"/>
  <c r="J1881" i="10"/>
  <c r="L1881" i="10"/>
  <c r="O1881" i="10"/>
  <c r="P1881" i="10"/>
  <c r="J1882" i="10"/>
  <c r="L1882" i="10"/>
  <c r="O1882" i="10"/>
  <c r="P1882" i="10"/>
  <c r="J1883" i="10"/>
  <c r="L1883" i="10"/>
  <c r="O1883" i="10"/>
  <c r="P1883" i="10"/>
  <c r="J1884" i="10"/>
  <c r="L1884" i="10"/>
  <c r="O1884" i="10"/>
  <c r="P1884" i="10"/>
  <c r="J1885" i="10"/>
  <c r="L1885" i="10"/>
  <c r="O1885" i="10"/>
  <c r="P1885" i="10"/>
  <c r="J1886" i="10"/>
  <c r="L1886" i="10"/>
  <c r="O1886" i="10"/>
  <c r="P1886" i="10"/>
  <c r="J1887" i="10"/>
  <c r="L1887" i="10"/>
  <c r="O1887" i="10"/>
  <c r="P1887" i="10"/>
  <c r="J1888" i="10"/>
  <c r="L1888" i="10"/>
  <c r="O1888" i="10"/>
  <c r="P1888" i="10"/>
  <c r="J1889" i="10"/>
  <c r="L1889" i="10"/>
  <c r="O1889" i="10"/>
  <c r="P1889" i="10"/>
  <c r="J1890" i="10"/>
  <c r="L1890" i="10"/>
  <c r="O1890" i="10"/>
  <c r="P1890" i="10"/>
  <c r="J1891" i="10"/>
  <c r="L1891" i="10"/>
  <c r="O1891" i="10"/>
  <c r="P1891" i="10"/>
  <c r="J1892" i="10"/>
  <c r="L1892" i="10"/>
  <c r="O1892" i="10"/>
  <c r="P1892" i="10"/>
  <c r="J1893" i="10"/>
  <c r="L1893" i="10"/>
  <c r="O1893" i="10"/>
  <c r="P1893" i="10"/>
  <c r="J1894" i="10"/>
  <c r="L1894" i="10"/>
  <c r="O1894" i="10"/>
  <c r="P1894" i="10"/>
  <c r="J1895" i="10"/>
  <c r="L1895" i="10"/>
  <c r="O1895" i="10"/>
  <c r="P1895" i="10"/>
  <c r="J1896" i="10"/>
  <c r="L1896" i="10"/>
  <c r="O1896" i="10"/>
  <c r="P1896" i="10"/>
  <c r="J1897" i="10"/>
  <c r="L1897" i="10"/>
  <c r="O1897" i="10"/>
  <c r="P1897" i="10"/>
  <c r="J1898" i="10"/>
  <c r="L1898" i="10"/>
  <c r="O1898" i="10"/>
  <c r="P1898" i="10"/>
  <c r="J1899" i="10"/>
  <c r="L1899" i="10"/>
  <c r="O1899" i="10"/>
  <c r="P1899" i="10"/>
  <c r="J1900" i="10"/>
  <c r="L1900" i="10"/>
  <c r="O1900" i="10"/>
  <c r="P1900" i="10"/>
  <c r="J1901" i="10"/>
  <c r="L1901" i="10"/>
  <c r="O1901" i="10"/>
  <c r="P1901" i="10"/>
  <c r="J1902" i="10"/>
  <c r="L1902" i="10"/>
  <c r="O1902" i="10"/>
  <c r="P1902" i="10"/>
  <c r="J1903" i="10"/>
  <c r="L1903" i="10"/>
  <c r="O1903" i="10"/>
  <c r="P1903" i="10"/>
  <c r="J1904" i="10"/>
  <c r="L1904" i="10"/>
  <c r="O1904" i="10"/>
  <c r="P1904" i="10"/>
  <c r="J1905" i="10"/>
  <c r="L1905" i="10"/>
  <c r="O1905" i="10"/>
  <c r="P1905" i="10"/>
  <c r="J1906" i="10"/>
  <c r="L1906" i="10"/>
  <c r="O1906" i="10"/>
  <c r="P1906" i="10"/>
  <c r="J1907" i="10"/>
  <c r="L1907" i="10"/>
  <c r="O1907" i="10"/>
  <c r="P1907" i="10"/>
  <c r="J1908" i="10"/>
  <c r="L1908" i="10"/>
  <c r="O1908" i="10"/>
  <c r="P1908" i="10"/>
  <c r="J1909" i="10"/>
  <c r="L1909" i="10"/>
  <c r="O1909" i="10"/>
  <c r="P1909" i="10"/>
  <c r="J1910" i="10"/>
  <c r="L1910" i="10"/>
  <c r="O1910" i="10"/>
  <c r="P1910" i="10"/>
  <c r="J1911" i="10"/>
  <c r="L1911" i="10"/>
  <c r="O1911" i="10"/>
  <c r="P1911" i="10"/>
  <c r="J1912" i="10"/>
  <c r="L1912" i="10"/>
  <c r="O1912" i="10"/>
  <c r="P1912" i="10"/>
  <c r="J1913" i="10"/>
  <c r="L1913" i="10"/>
  <c r="O1913" i="10"/>
  <c r="P1913" i="10"/>
  <c r="J1914" i="10"/>
  <c r="L1914" i="10"/>
  <c r="O1914" i="10"/>
  <c r="P1914" i="10"/>
  <c r="J1915" i="10"/>
  <c r="L1915" i="10"/>
  <c r="O1915" i="10"/>
  <c r="P1915" i="10"/>
  <c r="J1916" i="10"/>
  <c r="L1916" i="10"/>
  <c r="O1916" i="10"/>
  <c r="P1916" i="10"/>
  <c r="J1917" i="10"/>
  <c r="L1917" i="10"/>
  <c r="O1917" i="10"/>
  <c r="P1917" i="10"/>
  <c r="J1918" i="10"/>
  <c r="L1918" i="10"/>
  <c r="O1918" i="10"/>
  <c r="P1918" i="10"/>
  <c r="J1919" i="10"/>
  <c r="L1919" i="10"/>
  <c r="O1919" i="10"/>
  <c r="P1919" i="10"/>
  <c r="J1920" i="10"/>
  <c r="L1920" i="10"/>
  <c r="O1920" i="10"/>
  <c r="P1920" i="10"/>
  <c r="J1921" i="10"/>
  <c r="L1921" i="10"/>
  <c r="O1921" i="10"/>
  <c r="P1921" i="10"/>
  <c r="J1922" i="10"/>
  <c r="L1922" i="10"/>
  <c r="O1922" i="10"/>
  <c r="P1922" i="10"/>
  <c r="J1923" i="10"/>
  <c r="L1923" i="10"/>
  <c r="O1923" i="10"/>
  <c r="P1923" i="10"/>
  <c r="J1924" i="10"/>
  <c r="L1924" i="10"/>
  <c r="O1924" i="10"/>
  <c r="P1924" i="10"/>
  <c r="J1925" i="10"/>
  <c r="L1925" i="10"/>
  <c r="O1925" i="10"/>
  <c r="P1925" i="10"/>
  <c r="J1926" i="10"/>
  <c r="L1926" i="10"/>
  <c r="O1926" i="10"/>
  <c r="P1926" i="10"/>
  <c r="J1927" i="10"/>
  <c r="L1927" i="10"/>
  <c r="O1927" i="10"/>
  <c r="P1927" i="10"/>
  <c r="J1928" i="10"/>
  <c r="L1928" i="10"/>
  <c r="O1928" i="10"/>
  <c r="P1928" i="10"/>
  <c r="J1929" i="10"/>
  <c r="L1929" i="10"/>
  <c r="O1929" i="10"/>
  <c r="P1929" i="10"/>
  <c r="J1930" i="10"/>
  <c r="L1930" i="10"/>
  <c r="O1930" i="10"/>
  <c r="P1930" i="10"/>
  <c r="J1931" i="10"/>
  <c r="L1931" i="10"/>
  <c r="O1931" i="10"/>
  <c r="P1931" i="10"/>
  <c r="J1932" i="10"/>
  <c r="L1932" i="10"/>
  <c r="O1932" i="10"/>
  <c r="P1932" i="10"/>
  <c r="J1933" i="10"/>
  <c r="L1933" i="10"/>
  <c r="O1933" i="10"/>
  <c r="P1933" i="10"/>
  <c r="J1934" i="10"/>
  <c r="L1934" i="10"/>
  <c r="O1934" i="10"/>
  <c r="P1934" i="10"/>
  <c r="J1935" i="10"/>
  <c r="L1935" i="10"/>
  <c r="O1935" i="10"/>
  <c r="P1935" i="10"/>
  <c r="J1936" i="10"/>
  <c r="L1936" i="10"/>
  <c r="O1936" i="10"/>
  <c r="P1936" i="10"/>
  <c r="J1937" i="10"/>
  <c r="L1937" i="10"/>
  <c r="O1937" i="10"/>
  <c r="P1937" i="10"/>
  <c r="J1938" i="10"/>
  <c r="L1938" i="10"/>
  <c r="O1938" i="10"/>
  <c r="P1938" i="10"/>
  <c r="J1939" i="10"/>
  <c r="L1939" i="10"/>
  <c r="O1939" i="10"/>
  <c r="P1939" i="10"/>
  <c r="J1940" i="10"/>
  <c r="L1940" i="10"/>
  <c r="O1940" i="10"/>
  <c r="P1940" i="10"/>
  <c r="J1941" i="10"/>
  <c r="L1941" i="10"/>
  <c r="O1941" i="10"/>
  <c r="P1941" i="10"/>
  <c r="J1942" i="10"/>
  <c r="L1942" i="10"/>
  <c r="O1942" i="10"/>
  <c r="P1942" i="10"/>
  <c r="J1943" i="10"/>
  <c r="L1943" i="10"/>
  <c r="O1943" i="10"/>
  <c r="P1943" i="10"/>
  <c r="J1944" i="10"/>
  <c r="L1944" i="10"/>
  <c r="O1944" i="10"/>
  <c r="P1944" i="10"/>
  <c r="J1945" i="10"/>
  <c r="L1945" i="10"/>
  <c r="O1945" i="10"/>
  <c r="P1945" i="10"/>
  <c r="J1946" i="10"/>
  <c r="L1946" i="10"/>
  <c r="O1946" i="10"/>
  <c r="P1946" i="10"/>
  <c r="J1947" i="10"/>
  <c r="L1947" i="10"/>
  <c r="O1947" i="10"/>
  <c r="P1947" i="10"/>
  <c r="J1948" i="10"/>
  <c r="L1948" i="10"/>
  <c r="O1948" i="10"/>
  <c r="P1948" i="10"/>
  <c r="J1949" i="10"/>
  <c r="L1949" i="10"/>
  <c r="O1949" i="10"/>
  <c r="P1949" i="10"/>
  <c r="J1950" i="10"/>
  <c r="L1950" i="10"/>
  <c r="O1950" i="10"/>
  <c r="P1950" i="10"/>
  <c r="J1951" i="10"/>
  <c r="L1951" i="10"/>
  <c r="O1951" i="10"/>
  <c r="P1951" i="10"/>
  <c r="J1952" i="10"/>
  <c r="L1952" i="10"/>
  <c r="O1952" i="10"/>
  <c r="P1952" i="10"/>
  <c r="J1953" i="10"/>
  <c r="L1953" i="10"/>
  <c r="O1953" i="10"/>
  <c r="P1953" i="10"/>
  <c r="J1954" i="10"/>
  <c r="L1954" i="10"/>
  <c r="O1954" i="10"/>
  <c r="P1954" i="10"/>
  <c r="J1955" i="10"/>
  <c r="L1955" i="10"/>
  <c r="O1955" i="10"/>
  <c r="P1955" i="10"/>
  <c r="J1956" i="10"/>
  <c r="L1956" i="10"/>
  <c r="O1956" i="10"/>
  <c r="P1956" i="10"/>
  <c r="J1957" i="10"/>
  <c r="L1957" i="10"/>
  <c r="O1957" i="10"/>
  <c r="P1957" i="10"/>
  <c r="J1958" i="10"/>
  <c r="L1958" i="10"/>
  <c r="O1958" i="10"/>
  <c r="P1958" i="10"/>
  <c r="J1959" i="10"/>
  <c r="L1959" i="10"/>
  <c r="O1959" i="10"/>
  <c r="P1959" i="10"/>
  <c r="J1960" i="10"/>
  <c r="L1960" i="10"/>
  <c r="O1960" i="10"/>
  <c r="P1960" i="10"/>
  <c r="J1961" i="10"/>
  <c r="L1961" i="10"/>
  <c r="O1961" i="10"/>
  <c r="P1961" i="10"/>
  <c r="J1962" i="10"/>
  <c r="L1962" i="10"/>
  <c r="O1962" i="10"/>
  <c r="P1962" i="10"/>
  <c r="J1963" i="10"/>
  <c r="L1963" i="10"/>
  <c r="O1963" i="10"/>
  <c r="P1963" i="10"/>
  <c r="J1964" i="10"/>
  <c r="L1964" i="10"/>
  <c r="O1964" i="10"/>
  <c r="P1964" i="10"/>
  <c r="J1965" i="10"/>
  <c r="L1965" i="10"/>
  <c r="O1965" i="10"/>
  <c r="P1965" i="10"/>
  <c r="J1966" i="10"/>
  <c r="L1966" i="10"/>
  <c r="O1966" i="10"/>
  <c r="P1966" i="10"/>
  <c r="J1967" i="10"/>
  <c r="L1967" i="10"/>
  <c r="O1967" i="10"/>
  <c r="P1967" i="10"/>
  <c r="J1968" i="10"/>
  <c r="L1968" i="10"/>
  <c r="O1968" i="10"/>
  <c r="P1968" i="10"/>
  <c r="J1969" i="10"/>
  <c r="L1969" i="10"/>
  <c r="O1969" i="10"/>
  <c r="P1969" i="10"/>
  <c r="J1970" i="10"/>
  <c r="L1970" i="10"/>
  <c r="O1970" i="10"/>
  <c r="P1970" i="10"/>
  <c r="J1971" i="10"/>
  <c r="L1971" i="10"/>
  <c r="O1971" i="10"/>
  <c r="P1971" i="10"/>
  <c r="J1972" i="10"/>
  <c r="L1972" i="10"/>
  <c r="O1972" i="10"/>
  <c r="P1972" i="10"/>
  <c r="J1973" i="10"/>
  <c r="L1973" i="10"/>
  <c r="O1973" i="10"/>
  <c r="P1973" i="10"/>
  <c r="J1974" i="10"/>
  <c r="L1974" i="10"/>
  <c r="O1974" i="10"/>
  <c r="P1974" i="10"/>
  <c r="J1975" i="10"/>
  <c r="L1975" i="10"/>
  <c r="O1975" i="10"/>
  <c r="P1975" i="10"/>
  <c r="J1976" i="10"/>
  <c r="L1976" i="10"/>
  <c r="O1976" i="10"/>
  <c r="P1976" i="10"/>
  <c r="J1977" i="10"/>
  <c r="L1977" i="10"/>
  <c r="O1977" i="10"/>
  <c r="P1977" i="10"/>
  <c r="J1978" i="10"/>
  <c r="L1978" i="10"/>
  <c r="O1978" i="10"/>
  <c r="P1978" i="10"/>
  <c r="J1979" i="10"/>
  <c r="L1979" i="10"/>
  <c r="O1979" i="10"/>
  <c r="P1979" i="10"/>
  <c r="J1980" i="10"/>
  <c r="L1980" i="10"/>
  <c r="O1980" i="10"/>
  <c r="P1980" i="10"/>
  <c r="J1981" i="10"/>
  <c r="L1981" i="10"/>
  <c r="O1981" i="10"/>
  <c r="P1981" i="10"/>
  <c r="J1982" i="10"/>
  <c r="L1982" i="10"/>
  <c r="O1982" i="10"/>
  <c r="P1982" i="10"/>
  <c r="J1983" i="10"/>
  <c r="L1983" i="10"/>
  <c r="O1983" i="10"/>
  <c r="P1983" i="10"/>
  <c r="J1984" i="10"/>
  <c r="L1984" i="10"/>
  <c r="O1984" i="10"/>
  <c r="P1984" i="10"/>
  <c r="J1985" i="10"/>
  <c r="L1985" i="10"/>
  <c r="O1985" i="10"/>
  <c r="P1985" i="10"/>
  <c r="J1986" i="10"/>
  <c r="L1986" i="10"/>
  <c r="O1986" i="10"/>
  <c r="P1986" i="10"/>
  <c r="J1987" i="10"/>
  <c r="L1987" i="10"/>
  <c r="O1987" i="10"/>
  <c r="P1987" i="10"/>
  <c r="J1988" i="10"/>
  <c r="L1988" i="10"/>
  <c r="O1988" i="10"/>
  <c r="P1988" i="10"/>
  <c r="J1989" i="10"/>
  <c r="L1989" i="10"/>
  <c r="O1989" i="10"/>
  <c r="P1989" i="10"/>
  <c r="J1990" i="10"/>
  <c r="L1990" i="10"/>
  <c r="O1990" i="10"/>
  <c r="P1990" i="10"/>
  <c r="J1991" i="10"/>
  <c r="L1991" i="10"/>
  <c r="O1991" i="10"/>
  <c r="P1991" i="10"/>
  <c r="J1992" i="10"/>
  <c r="L1992" i="10"/>
  <c r="O1992" i="10"/>
  <c r="P1992" i="10"/>
  <c r="J1993" i="10"/>
  <c r="L1993" i="10"/>
  <c r="O1993" i="10"/>
  <c r="P1993" i="10"/>
  <c r="J1994" i="10"/>
  <c r="L1994" i="10"/>
  <c r="O1994" i="10"/>
  <c r="P1994" i="10"/>
  <c r="J1995" i="10"/>
  <c r="L1995" i="10"/>
  <c r="O1995" i="10"/>
  <c r="P1995" i="10"/>
  <c r="J1996" i="10"/>
  <c r="L1996" i="10"/>
  <c r="O1996" i="10"/>
  <c r="P1996" i="10"/>
  <c r="J1997" i="10"/>
  <c r="L1997" i="10"/>
  <c r="O1997" i="10"/>
  <c r="P1997" i="10"/>
  <c r="J1998" i="10"/>
  <c r="L1998" i="10"/>
  <c r="O1998" i="10"/>
  <c r="P1998" i="10"/>
  <c r="J1999" i="10"/>
  <c r="L1999" i="10"/>
  <c r="O1999" i="10"/>
  <c r="P1999" i="10"/>
  <c r="J2000" i="10"/>
  <c r="L2000" i="10"/>
  <c r="O2000" i="10"/>
  <c r="P2000" i="10"/>
  <c r="J2001" i="10"/>
  <c r="L2001" i="10"/>
  <c r="O2001" i="10"/>
  <c r="P2001" i="10"/>
  <c r="J2002" i="10"/>
  <c r="L2002" i="10"/>
  <c r="O2002" i="10"/>
  <c r="P2002" i="10"/>
  <c r="J2003" i="10"/>
  <c r="L2003" i="10"/>
  <c r="O2003" i="10"/>
  <c r="P2003" i="10"/>
  <c r="J2004" i="10"/>
  <c r="L2004" i="10"/>
  <c r="O2004" i="10"/>
  <c r="P2004" i="10"/>
  <c r="J2005" i="10"/>
  <c r="L2005" i="10"/>
  <c r="O2005" i="10"/>
  <c r="P2005" i="10"/>
  <c r="J2006" i="10"/>
  <c r="L2006" i="10"/>
  <c r="O2006" i="10"/>
  <c r="P2006" i="10"/>
  <c r="J2007" i="10"/>
  <c r="L2007" i="10"/>
  <c r="O2007" i="10"/>
  <c r="P2007" i="10"/>
  <c r="J2008" i="10"/>
  <c r="L2008" i="10"/>
  <c r="O2008" i="10"/>
  <c r="P2008" i="10"/>
  <c r="J2009" i="10"/>
  <c r="L2009" i="10"/>
  <c r="O2009" i="10"/>
  <c r="P2009" i="10"/>
  <c r="J2010" i="10"/>
  <c r="L2010" i="10"/>
  <c r="O2010" i="10"/>
  <c r="P2010" i="10"/>
  <c r="J2011" i="10"/>
  <c r="L2011" i="10"/>
  <c r="O2011" i="10"/>
  <c r="P2011" i="10"/>
  <c r="J2012" i="10"/>
  <c r="L2012" i="10"/>
  <c r="O2012" i="10"/>
  <c r="P2012" i="10"/>
  <c r="J2013" i="10"/>
  <c r="L2013" i="10"/>
  <c r="O2013" i="10"/>
  <c r="P2013" i="10"/>
  <c r="J2014" i="10"/>
  <c r="L2014" i="10"/>
  <c r="O2014" i="10"/>
  <c r="P2014" i="10"/>
  <c r="J2015" i="10"/>
  <c r="L2015" i="10"/>
  <c r="O2015" i="10"/>
  <c r="P2015" i="10"/>
  <c r="J2016" i="10"/>
  <c r="L2016" i="10"/>
  <c r="O2016" i="10"/>
  <c r="P2016" i="10"/>
  <c r="J2017" i="10"/>
  <c r="L2017" i="10"/>
  <c r="O2017" i="10"/>
  <c r="P2017" i="10"/>
  <c r="J2018" i="10"/>
  <c r="L2018" i="10"/>
  <c r="O2018" i="10"/>
  <c r="P2018" i="10"/>
  <c r="J2019" i="10"/>
  <c r="L2019" i="10"/>
  <c r="O2019" i="10"/>
  <c r="P2019" i="10"/>
  <c r="J2020" i="10"/>
  <c r="L2020" i="10"/>
  <c r="O2020" i="10"/>
  <c r="P2020" i="10"/>
  <c r="J2021" i="10"/>
  <c r="L2021" i="10"/>
  <c r="O2021" i="10"/>
  <c r="P2021" i="10"/>
  <c r="J2022" i="10"/>
  <c r="L2022" i="10"/>
  <c r="O2022" i="10"/>
  <c r="P2022" i="10"/>
  <c r="J2023" i="10"/>
  <c r="L2023" i="10"/>
  <c r="O2023" i="10"/>
  <c r="P2023" i="10"/>
  <c r="J2024" i="10"/>
  <c r="L2024" i="10"/>
  <c r="O2024" i="10"/>
  <c r="P2024" i="10"/>
  <c r="J2025" i="10"/>
  <c r="L2025" i="10"/>
  <c r="O2025" i="10"/>
  <c r="P2025" i="10"/>
  <c r="J2026" i="10"/>
  <c r="L2026" i="10"/>
  <c r="O2026" i="10"/>
  <c r="P2026" i="10"/>
  <c r="J2027" i="10"/>
  <c r="L2027" i="10"/>
  <c r="O2027" i="10"/>
  <c r="P2027" i="10"/>
  <c r="J2028" i="10"/>
  <c r="L2028" i="10"/>
  <c r="O2028" i="10"/>
  <c r="P2028" i="10"/>
  <c r="J2029" i="10"/>
  <c r="L2029" i="10"/>
  <c r="O2029" i="10"/>
  <c r="P2029" i="10"/>
  <c r="J2030" i="10"/>
  <c r="L2030" i="10"/>
  <c r="O2030" i="10"/>
  <c r="P2030" i="10"/>
  <c r="J2031" i="10"/>
  <c r="L2031" i="10"/>
  <c r="O2031" i="10"/>
  <c r="P2031" i="10"/>
  <c r="J2032" i="10"/>
  <c r="L2032" i="10"/>
  <c r="O2032" i="10"/>
  <c r="P2032" i="10"/>
  <c r="J2033" i="10"/>
  <c r="L2033" i="10"/>
  <c r="O2033" i="10"/>
  <c r="P2033" i="10"/>
  <c r="J2034" i="10"/>
  <c r="L2034" i="10"/>
  <c r="O2034" i="10"/>
  <c r="P2034" i="10"/>
  <c r="J2035" i="10"/>
  <c r="L2035" i="10"/>
  <c r="O2035" i="10"/>
  <c r="P2035" i="10"/>
  <c r="J2036" i="10"/>
  <c r="L2036" i="10"/>
  <c r="O2036" i="10"/>
  <c r="P2036" i="10"/>
  <c r="J2037" i="10"/>
  <c r="L2037" i="10"/>
  <c r="O2037" i="10"/>
  <c r="P2037" i="10"/>
  <c r="J2038" i="10"/>
  <c r="L2038" i="10"/>
  <c r="O2038" i="10"/>
  <c r="P2038" i="10"/>
  <c r="J2039" i="10"/>
  <c r="L2039" i="10"/>
  <c r="O2039" i="10"/>
  <c r="P2039" i="10"/>
  <c r="J2040" i="10"/>
  <c r="L2040" i="10"/>
  <c r="O2040" i="10"/>
  <c r="P2040" i="10"/>
  <c r="J2041" i="10"/>
  <c r="L2041" i="10"/>
  <c r="O2041" i="10"/>
  <c r="P2041" i="10"/>
  <c r="J2042" i="10"/>
  <c r="L2042" i="10"/>
  <c r="O2042" i="10"/>
  <c r="P2042" i="10"/>
  <c r="J2043" i="10"/>
  <c r="L2043" i="10"/>
  <c r="O2043" i="10"/>
  <c r="P2043" i="10"/>
  <c r="J2044" i="10"/>
  <c r="L2044" i="10"/>
  <c r="O2044" i="10"/>
  <c r="P2044" i="10"/>
  <c r="J2045" i="10"/>
  <c r="L2045" i="10"/>
  <c r="O2045" i="10"/>
  <c r="P2045" i="10"/>
  <c r="J2046" i="10"/>
  <c r="L2046" i="10"/>
  <c r="O2046" i="10"/>
  <c r="P2046" i="10"/>
  <c r="J2047" i="10"/>
  <c r="L2047" i="10"/>
  <c r="O2047" i="10"/>
  <c r="P2047" i="10"/>
  <c r="J2048" i="10"/>
  <c r="L2048" i="10"/>
  <c r="O2048" i="10"/>
  <c r="P2048" i="10"/>
  <c r="J2049" i="10"/>
  <c r="L2049" i="10"/>
  <c r="O2049" i="10"/>
  <c r="P2049" i="10"/>
  <c r="J2050" i="10"/>
  <c r="L2050" i="10"/>
  <c r="O2050" i="10"/>
  <c r="P2050" i="10"/>
  <c r="J2051" i="10"/>
  <c r="L2051" i="10"/>
  <c r="O2051" i="10"/>
  <c r="P2051" i="10"/>
  <c r="J2052" i="10"/>
  <c r="L2052" i="10"/>
  <c r="O2052" i="10"/>
  <c r="P2052" i="10"/>
  <c r="J2053" i="10"/>
  <c r="L2053" i="10"/>
  <c r="O2053" i="10"/>
  <c r="P2053" i="10"/>
  <c r="J2054" i="10"/>
  <c r="L2054" i="10"/>
  <c r="O2054" i="10"/>
  <c r="P2054" i="10"/>
  <c r="J2055" i="10"/>
  <c r="L2055" i="10"/>
  <c r="O2055" i="10"/>
  <c r="P2055" i="10"/>
  <c r="J2056" i="10"/>
  <c r="L2056" i="10"/>
  <c r="O2056" i="10"/>
  <c r="P2056" i="10"/>
  <c r="J2057" i="10"/>
  <c r="L2057" i="10"/>
  <c r="O2057" i="10"/>
  <c r="P2057" i="10"/>
  <c r="J2058" i="10"/>
  <c r="L2058" i="10"/>
  <c r="O2058" i="10"/>
  <c r="P2058" i="10"/>
  <c r="J2059" i="10"/>
  <c r="L2059" i="10"/>
  <c r="O2059" i="10"/>
  <c r="P2059" i="10"/>
  <c r="J2060" i="10"/>
  <c r="L2060" i="10"/>
  <c r="O2060" i="10"/>
  <c r="P2060" i="10"/>
  <c r="J2061" i="10"/>
  <c r="L2061" i="10"/>
  <c r="O2061" i="10"/>
  <c r="P2061" i="10"/>
  <c r="J2062" i="10"/>
  <c r="L2062" i="10"/>
  <c r="O2062" i="10"/>
  <c r="P2062" i="10"/>
  <c r="J2063" i="10"/>
  <c r="L2063" i="10"/>
  <c r="O2063" i="10"/>
  <c r="P2063" i="10"/>
  <c r="J2064" i="10"/>
  <c r="L2064" i="10"/>
  <c r="O2064" i="10"/>
  <c r="P2064" i="10"/>
  <c r="J2065" i="10"/>
  <c r="L2065" i="10"/>
  <c r="O2065" i="10"/>
  <c r="P2065" i="10"/>
  <c r="J2066" i="10"/>
  <c r="L2066" i="10"/>
  <c r="O2066" i="10"/>
  <c r="P2066" i="10"/>
  <c r="J2067" i="10"/>
  <c r="L2067" i="10"/>
  <c r="O2067" i="10"/>
  <c r="P2067" i="10"/>
  <c r="J2068" i="10"/>
  <c r="L2068" i="10"/>
  <c r="O2068" i="10"/>
  <c r="P2068" i="10"/>
  <c r="J2069" i="10"/>
  <c r="L2069" i="10"/>
  <c r="O2069" i="10"/>
  <c r="P2069" i="10"/>
  <c r="J2070" i="10"/>
  <c r="L2070" i="10"/>
  <c r="O2070" i="10"/>
  <c r="P2070" i="10"/>
  <c r="J2071" i="10"/>
  <c r="L2071" i="10"/>
  <c r="O2071" i="10"/>
  <c r="P2071" i="10"/>
  <c r="J2072" i="10"/>
  <c r="L2072" i="10"/>
  <c r="O2072" i="10"/>
  <c r="P2072" i="10"/>
  <c r="J2073" i="10"/>
  <c r="L2073" i="10"/>
  <c r="O2073" i="10"/>
  <c r="P2073" i="10"/>
  <c r="J2074" i="10"/>
  <c r="L2074" i="10"/>
  <c r="O2074" i="10"/>
  <c r="P2074" i="10"/>
  <c r="J2075" i="10"/>
  <c r="L2075" i="10"/>
  <c r="O2075" i="10"/>
  <c r="P2075" i="10"/>
  <c r="J2076" i="10"/>
  <c r="L2076" i="10"/>
  <c r="O2076" i="10"/>
  <c r="P2076" i="10"/>
  <c r="J2077" i="10"/>
  <c r="L2077" i="10"/>
  <c r="O2077" i="10"/>
  <c r="P2077" i="10"/>
  <c r="J2078" i="10"/>
  <c r="L2078" i="10"/>
  <c r="O2078" i="10"/>
  <c r="P2078" i="10"/>
  <c r="J2079" i="10"/>
  <c r="L2079" i="10"/>
  <c r="O2079" i="10"/>
  <c r="P2079" i="10"/>
  <c r="J2080" i="10"/>
  <c r="L2080" i="10"/>
  <c r="O2080" i="10"/>
  <c r="P2080" i="10"/>
  <c r="J2081" i="10"/>
  <c r="L2081" i="10"/>
  <c r="O2081" i="10"/>
  <c r="P2081" i="10"/>
  <c r="J2082" i="10"/>
  <c r="L2082" i="10"/>
  <c r="O2082" i="10"/>
  <c r="P2082" i="10"/>
  <c r="J2083" i="10"/>
  <c r="L2083" i="10"/>
  <c r="O2083" i="10"/>
  <c r="P2083" i="10"/>
  <c r="J2084" i="10"/>
  <c r="L2084" i="10"/>
  <c r="O2084" i="10"/>
  <c r="P2084" i="10"/>
  <c r="J2085" i="10"/>
  <c r="L2085" i="10"/>
  <c r="O2085" i="10"/>
  <c r="P2085" i="10"/>
  <c r="J2086" i="10"/>
  <c r="L2086" i="10"/>
  <c r="O2086" i="10"/>
  <c r="P2086" i="10"/>
  <c r="J2087" i="10"/>
  <c r="L2087" i="10"/>
  <c r="O2087" i="10"/>
  <c r="P2087" i="10"/>
  <c r="J2088" i="10"/>
  <c r="L2088" i="10"/>
  <c r="O2088" i="10"/>
  <c r="P2088" i="10"/>
  <c r="J2089" i="10"/>
  <c r="L2089" i="10"/>
  <c r="O2089" i="10"/>
  <c r="P2089" i="10"/>
  <c r="J2090" i="10"/>
  <c r="L2090" i="10"/>
  <c r="O2090" i="10"/>
  <c r="P2090" i="10"/>
  <c r="J2091" i="10"/>
  <c r="L2091" i="10"/>
  <c r="O2091" i="10"/>
  <c r="P2091" i="10"/>
  <c r="J2092" i="10"/>
  <c r="L2092" i="10"/>
  <c r="O2092" i="10"/>
  <c r="P2092" i="10"/>
  <c r="J2093" i="10"/>
  <c r="L2093" i="10"/>
  <c r="O2093" i="10"/>
  <c r="P2093" i="10"/>
  <c r="J2094" i="10"/>
  <c r="L2094" i="10"/>
  <c r="O2094" i="10"/>
  <c r="P2094" i="10"/>
  <c r="J2095" i="10"/>
  <c r="L2095" i="10"/>
  <c r="O2095" i="10"/>
  <c r="P2095" i="10"/>
  <c r="J2096" i="10"/>
  <c r="L2096" i="10"/>
  <c r="O2096" i="10"/>
  <c r="P2096" i="10"/>
  <c r="J2097" i="10"/>
  <c r="L2097" i="10"/>
  <c r="O2097" i="10"/>
  <c r="P2097" i="10"/>
  <c r="J2098" i="10"/>
  <c r="L2098" i="10"/>
  <c r="O2098" i="10"/>
  <c r="P2098" i="10"/>
  <c r="J2099" i="10"/>
  <c r="L2099" i="10"/>
  <c r="O2099" i="10"/>
  <c r="P2099" i="10"/>
  <c r="J2100" i="10"/>
  <c r="L2100" i="10"/>
  <c r="O2100" i="10"/>
  <c r="P2100" i="10"/>
  <c r="J2101" i="10"/>
  <c r="L2101" i="10"/>
  <c r="O2101" i="10"/>
  <c r="P2101" i="10"/>
  <c r="J2102" i="10"/>
  <c r="L2102" i="10"/>
  <c r="O2102" i="10"/>
  <c r="P2102" i="10"/>
  <c r="J2103" i="10"/>
  <c r="L2103" i="10"/>
  <c r="O2103" i="10"/>
  <c r="P2103" i="10"/>
  <c r="J2104" i="10"/>
  <c r="L2104" i="10"/>
  <c r="O2104" i="10"/>
  <c r="P2104" i="10"/>
  <c r="J2105" i="10"/>
  <c r="L2105" i="10"/>
  <c r="O2105" i="10"/>
  <c r="P2105" i="10"/>
  <c r="J2106" i="10"/>
  <c r="L2106" i="10"/>
  <c r="O2106" i="10"/>
  <c r="P2106" i="10"/>
  <c r="J2107" i="10"/>
  <c r="L2107" i="10"/>
  <c r="O2107" i="10"/>
  <c r="P2107" i="10"/>
  <c r="J2108" i="10"/>
  <c r="L2108" i="10"/>
  <c r="O2108" i="10"/>
  <c r="P2108" i="10"/>
  <c r="J2109" i="10"/>
  <c r="L2109" i="10"/>
  <c r="O2109" i="10"/>
  <c r="P2109" i="10"/>
  <c r="J2110" i="10"/>
  <c r="L2110" i="10"/>
  <c r="O2110" i="10"/>
  <c r="P2110" i="10"/>
  <c r="J2111" i="10"/>
  <c r="L2111" i="10"/>
  <c r="O2111" i="10"/>
  <c r="P2111" i="10"/>
  <c r="J2112" i="10"/>
  <c r="L2112" i="10"/>
  <c r="O2112" i="10"/>
  <c r="P2112" i="10"/>
  <c r="J2113" i="10"/>
  <c r="L2113" i="10"/>
  <c r="O2113" i="10"/>
  <c r="P2113" i="10"/>
  <c r="J2114" i="10"/>
  <c r="L2114" i="10"/>
  <c r="O2114" i="10"/>
  <c r="P2114" i="10"/>
  <c r="J2115" i="10"/>
  <c r="L2115" i="10"/>
  <c r="O2115" i="10"/>
  <c r="P2115" i="10"/>
  <c r="J2116" i="10"/>
  <c r="L2116" i="10"/>
  <c r="O2116" i="10"/>
  <c r="P2116" i="10"/>
  <c r="J2117" i="10"/>
  <c r="L2117" i="10"/>
  <c r="O2117" i="10"/>
  <c r="P2117" i="10"/>
  <c r="J2118" i="10"/>
  <c r="L2118" i="10"/>
  <c r="O2118" i="10"/>
  <c r="P2118" i="10"/>
  <c r="J2119" i="10"/>
  <c r="L2119" i="10"/>
  <c r="O2119" i="10"/>
  <c r="P2119" i="10"/>
  <c r="J2120" i="10"/>
  <c r="L2120" i="10"/>
  <c r="O2120" i="10"/>
  <c r="P2120" i="10"/>
  <c r="J2121" i="10"/>
  <c r="L2121" i="10"/>
  <c r="O2121" i="10"/>
  <c r="P2121" i="10"/>
  <c r="J2122" i="10"/>
  <c r="L2122" i="10"/>
  <c r="O2122" i="10"/>
  <c r="P2122" i="10"/>
  <c r="J2123" i="10"/>
  <c r="L2123" i="10"/>
  <c r="O2123" i="10"/>
  <c r="P2123" i="10"/>
  <c r="J2124" i="10"/>
  <c r="L2124" i="10"/>
  <c r="O2124" i="10"/>
  <c r="P2124" i="10"/>
  <c r="J2125" i="10"/>
  <c r="L2125" i="10"/>
  <c r="O2125" i="10"/>
  <c r="P2125" i="10"/>
  <c r="J2126" i="10"/>
  <c r="L2126" i="10"/>
  <c r="O2126" i="10"/>
  <c r="P2126" i="10"/>
  <c r="J2127" i="10"/>
  <c r="L2127" i="10"/>
  <c r="O2127" i="10"/>
  <c r="P2127" i="10"/>
  <c r="J2128" i="10"/>
  <c r="L2128" i="10"/>
  <c r="O2128" i="10"/>
  <c r="P2128" i="10"/>
  <c r="J2129" i="10"/>
  <c r="L2129" i="10"/>
  <c r="O2129" i="10"/>
  <c r="P2129" i="10"/>
  <c r="J2130" i="10"/>
  <c r="L2130" i="10"/>
  <c r="O2130" i="10"/>
  <c r="P2130" i="10"/>
  <c r="J2131" i="10"/>
  <c r="L2131" i="10"/>
  <c r="O2131" i="10"/>
  <c r="P2131" i="10"/>
  <c r="J2132" i="10"/>
  <c r="L2132" i="10"/>
  <c r="O2132" i="10"/>
  <c r="P2132" i="10"/>
  <c r="J2133" i="10"/>
  <c r="L2133" i="10"/>
  <c r="O2133" i="10"/>
  <c r="P2133" i="10"/>
  <c r="J2134" i="10"/>
  <c r="L2134" i="10"/>
  <c r="O2134" i="10"/>
  <c r="P2134" i="10"/>
  <c r="J2135" i="10"/>
  <c r="L2135" i="10"/>
  <c r="O2135" i="10"/>
  <c r="P2135" i="10"/>
  <c r="J2136" i="10"/>
  <c r="L2136" i="10"/>
  <c r="O2136" i="10"/>
  <c r="P2136" i="10"/>
  <c r="J2137" i="10"/>
  <c r="L2137" i="10"/>
  <c r="O2137" i="10"/>
  <c r="P2137" i="10"/>
  <c r="J2138" i="10"/>
  <c r="L2138" i="10"/>
  <c r="O2138" i="10"/>
  <c r="P2138" i="10"/>
  <c r="J2139" i="10"/>
  <c r="L2139" i="10"/>
  <c r="O2139" i="10"/>
  <c r="P2139" i="10"/>
  <c r="J2140" i="10"/>
  <c r="L2140" i="10"/>
  <c r="O2140" i="10"/>
  <c r="P2140" i="10"/>
  <c r="J2141" i="10"/>
  <c r="L2141" i="10"/>
  <c r="O2141" i="10"/>
  <c r="P2141" i="10"/>
  <c r="J2142" i="10"/>
  <c r="L2142" i="10"/>
  <c r="O2142" i="10"/>
  <c r="P2142" i="10"/>
  <c r="J2143" i="10"/>
  <c r="L2143" i="10"/>
  <c r="O2143" i="10"/>
  <c r="P2143" i="10"/>
  <c r="J2144" i="10"/>
  <c r="L2144" i="10"/>
  <c r="O2144" i="10"/>
  <c r="P2144" i="10"/>
  <c r="J2145" i="10"/>
  <c r="L2145" i="10"/>
  <c r="O2145" i="10"/>
  <c r="P2145" i="10"/>
  <c r="J2146" i="10"/>
  <c r="L2146" i="10"/>
  <c r="O2146" i="10"/>
  <c r="P2146" i="10"/>
  <c r="J2147" i="10"/>
  <c r="L2147" i="10"/>
  <c r="O2147" i="10"/>
  <c r="P2147" i="10"/>
  <c r="J2148" i="10"/>
  <c r="L2148" i="10"/>
  <c r="O2148" i="10"/>
  <c r="P2148" i="10"/>
  <c r="J2149" i="10"/>
  <c r="L2149" i="10"/>
  <c r="O2149" i="10"/>
  <c r="P2149" i="10"/>
  <c r="J2150" i="10"/>
  <c r="L2150" i="10"/>
  <c r="O2150" i="10"/>
  <c r="P2150" i="10"/>
  <c r="J2151" i="10"/>
  <c r="L2151" i="10"/>
  <c r="O2151" i="10"/>
  <c r="P2151" i="10"/>
  <c r="J2152" i="10"/>
  <c r="L2152" i="10"/>
  <c r="O2152" i="10"/>
  <c r="P2152" i="10"/>
  <c r="J2153" i="10"/>
  <c r="L2153" i="10"/>
  <c r="O2153" i="10"/>
  <c r="P2153" i="10"/>
  <c r="J2154" i="10"/>
  <c r="L2154" i="10"/>
  <c r="O2154" i="10"/>
  <c r="P2154" i="10"/>
  <c r="J2155" i="10"/>
  <c r="L2155" i="10"/>
  <c r="O2155" i="10"/>
  <c r="P2155" i="10"/>
  <c r="J2156" i="10"/>
  <c r="L2156" i="10"/>
  <c r="O2156" i="10"/>
  <c r="P2156" i="10"/>
  <c r="J2157" i="10"/>
  <c r="L2157" i="10"/>
  <c r="O2157" i="10"/>
  <c r="P2157" i="10"/>
  <c r="J2158" i="10"/>
  <c r="L2158" i="10"/>
  <c r="O2158" i="10"/>
  <c r="P2158" i="10"/>
  <c r="J2159" i="10"/>
  <c r="L2159" i="10"/>
  <c r="O2159" i="10"/>
  <c r="P2159" i="10"/>
  <c r="J2160" i="10"/>
  <c r="L2160" i="10"/>
  <c r="O2160" i="10"/>
  <c r="P2160" i="10"/>
  <c r="J2161" i="10"/>
  <c r="L2161" i="10"/>
  <c r="O2161" i="10"/>
  <c r="P2161" i="10"/>
  <c r="J2162" i="10"/>
  <c r="L2162" i="10"/>
  <c r="O2162" i="10"/>
  <c r="P2162" i="10"/>
  <c r="J2163" i="10"/>
  <c r="L2163" i="10"/>
  <c r="O2163" i="10"/>
  <c r="P2163" i="10"/>
  <c r="J2164" i="10"/>
  <c r="L2164" i="10"/>
  <c r="O2164" i="10"/>
  <c r="P2164" i="10"/>
  <c r="J2165" i="10"/>
  <c r="L2165" i="10"/>
  <c r="O2165" i="10"/>
  <c r="P2165" i="10"/>
  <c r="J2166" i="10"/>
  <c r="L2166" i="10"/>
  <c r="O2166" i="10"/>
  <c r="P2166" i="10"/>
  <c r="J2167" i="10"/>
  <c r="L2167" i="10"/>
  <c r="O2167" i="10"/>
  <c r="P2167" i="10"/>
  <c r="J2168" i="10"/>
  <c r="L2168" i="10"/>
  <c r="O2168" i="10"/>
  <c r="P2168" i="10"/>
  <c r="J2169" i="10"/>
  <c r="L2169" i="10"/>
  <c r="O2169" i="10"/>
  <c r="P2169" i="10"/>
  <c r="J2170" i="10"/>
  <c r="L2170" i="10"/>
  <c r="O2170" i="10"/>
  <c r="P2170" i="10"/>
  <c r="J2171" i="10"/>
  <c r="L2171" i="10"/>
  <c r="O2171" i="10"/>
  <c r="P2171" i="10"/>
  <c r="J2172" i="10"/>
  <c r="L2172" i="10"/>
  <c r="O2172" i="10"/>
  <c r="P2172" i="10"/>
  <c r="J2173" i="10"/>
  <c r="L2173" i="10"/>
  <c r="O2173" i="10"/>
  <c r="P2173" i="10"/>
  <c r="J2174" i="10"/>
  <c r="L2174" i="10"/>
  <c r="O2174" i="10"/>
  <c r="P2174" i="10"/>
  <c r="J2175" i="10"/>
  <c r="L2175" i="10"/>
  <c r="O2175" i="10"/>
  <c r="P2175" i="10"/>
  <c r="J2176" i="10"/>
  <c r="L2176" i="10"/>
  <c r="O2176" i="10"/>
  <c r="P2176" i="10"/>
  <c r="J2177" i="10"/>
  <c r="L2177" i="10"/>
  <c r="O2177" i="10"/>
  <c r="P2177" i="10"/>
  <c r="J2178" i="10"/>
  <c r="L2178" i="10"/>
  <c r="O2178" i="10"/>
  <c r="P2178" i="10"/>
  <c r="J2179" i="10"/>
  <c r="L2179" i="10"/>
  <c r="O2179" i="10"/>
  <c r="P2179" i="10"/>
  <c r="J2180" i="10"/>
  <c r="L2180" i="10"/>
  <c r="O2180" i="10"/>
  <c r="P2180" i="10"/>
  <c r="J2181" i="10"/>
  <c r="L2181" i="10"/>
  <c r="O2181" i="10"/>
  <c r="P2181" i="10"/>
  <c r="J2182" i="10"/>
  <c r="L2182" i="10"/>
  <c r="O2182" i="10"/>
  <c r="P2182" i="10"/>
  <c r="J2183" i="10"/>
  <c r="L2183" i="10"/>
  <c r="O2183" i="10"/>
  <c r="P2183" i="10"/>
  <c r="J2184" i="10"/>
  <c r="L2184" i="10"/>
  <c r="O2184" i="10"/>
  <c r="P2184" i="10"/>
  <c r="J2185" i="10"/>
  <c r="L2185" i="10"/>
  <c r="O2185" i="10"/>
  <c r="P2185" i="10"/>
  <c r="J2186" i="10"/>
  <c r="L2186" i="10"/>
  <c r="O2186" i="10"/>
  <c r="P2186" i="10"/>
  <c r="J2187" i="10"/>
  <c r="L2187" i="10"/>
  <c r="O2187" i="10"/>
  <c r="P2187" i="10"/>
  <c r="J2188" i="10"/>
  <c r="L2188" i="10"/>
  <c r="O2188" i="10"/>
  <c r="P2188" i="10"/>
  <c r="J2189" i="10"/>
  <c r="L2189" i="10"/>
  <c r="O2189" i="10"/>
  <c r="P2189" i="10"/>
  <c r="J2190" i="10"/>
  <c r="L2190" i="10"/>
  <c r="O2190" i="10"/>
  <c r="P2190" i="10"/>
  <c r="J2191" i="10"/>
  <c r="L2191" i="10"/>
  <c r="O2191" i="10"/>
  <c r="P2191" i="10"/>
  <c r="J2192" i="10"/>
  <c r="L2192" i="10"/>
  <c r="O2192" i="10"/>
  <c r="P2192" i="10"/>
  <c r="J2193" i="10"/>
  <c r="L2193" i="10"/>
  <c r="O2193" i="10"/>
  <c r="P2193" i="10"/>
  <c r="J2194" i="10"/>
  <c r="L2194" i="10"/>
  <c r="O2194" i="10"/>
  <c r="P2194" i="10"/>
  <c r="J2195" i="10"/>
  <c r="L2195" i="10"/>
  <c r="O2195" i="10"/>
  <c r="P2195" i="10"/>
  <c r="J2196" i="10"/>
  <c r="L2196" i="10"/>
  <c r="O2196" i="10"/>
  <c r="P2196" i="10"/>
  <c r="J2197" i="10"/>
  <c r="L2197" i="10"/>
  <c r="O2197" i="10"/>
  <c r="P2197" i="10"/>
  <c r="J2198" i="10"/>
  <c r="L2198" i="10"/>
  <c r="O2198" i="10"/>
  <c r="P2198" i="10"/>
  <c r="J2199" i="10"/>
  <c r="L2199" i="10"/>
  <c r="O2199" i="10"/>
  <c r="P2199" i="10"/>
  <c r="J2200" i="10"/>
  <c r="L2200" i="10"/>
  <c r="O2200" i="10"/>
  <c r="P2200" i="10"/>
  <c r="J2201" i="10"/>
  <c r="L2201" i="10"/>
  <c r="O2201" i="10"/>
  <c r="P2201" i="10"/>
  <c r="J2202" i="10"/>
  <c r="L2202" i="10"/>
  <c r="O2202" i="10"/>
  <c r="P2202" i="10"/>
  <c r="J2203" i="10"/>
  <c r="L2203" i="10"/>
  <c r="O2203" i="10"/>
  <c r="P2203" i="10"/>
  <c r="J2204" i="10"/>
  <c r="L2204" i="10"/>
  <c r="O2204" i="10"/>
  <c r="P2204" i="10"/>
  <c r="J2205" i="10"/>
  <c r="L2205" i="10"/>
  <c r="O2205" i="10"/>
  <c r="P2205" i="10"/>
  <c r="J2206" i="10"/>
  <c r="L2206" i="10"/>
  <c r="O2206" i="10"/>
  <c r="P2206" i="10"/>
  <c r="J2207" i="10"/>
  <c r="L2207" i="10"/>
  <c r="O2207" i="10"/>
  <c r="P2207" i="10"/>
  <c r="J2208" i="10"/>
  <c r="L2208" i="10"/>
  <c r="O2208" i="10"/>
  <c r="P2208" i="10"/>
  <c r="J2209" i="10"/>
  <c r="L2209" i="10"/>
  <c r="O2209" i="10"/>
  <c r="P2209" i="10"/>
  <c r="J2210" i="10"/>
  <c r="L2210" i="10"/>
  <c r="O2210" i="10"/>
  <c r="P2210" i="10"/>
  <c r="J2211" i="10"/>
  <c r="L2211" i="10"/>
  <c r="O2211" i="10"/>
  <c r="P2211" i="10"/>
  <c r="J2212" i="10"/>
  <c r="L2212" i="10"/>
  <c r="O2212" i="10"/>
  <c r="P2212" i="10"/>
  <c r="J2213" i="10"/>
  <c r="L2213" i="10"/>
  <c r="O2213" i="10"/>
  <c r="P2213" i="10"/>
  <c r="J2214" i="10"/>
  <c r="L2214" i="10"/>
  <c r="O2214" i="10"/>
  <c r="P2214" i="10"/>
  <c r="J2215" i="10"/>
  <c r="L2215" i="10"/>
  <c r="O2215" i="10"/>
  <c r="P2215" i="10"/>
  <c r="J2216" i="10"/>
  <c r="L2216" i="10"/>
  <c r="O2216" i="10"/>
  <c r="P2216" i="10"/>
  <c r="J2217" i="10"/>
  <c r="L2217" i="10"/>
  <c r="O2217" i="10"/>
  <c r="P2217" i="10"/>
  <c r="J2218" i="10"/>
  <c r="L2218" i="10"/>
  <c r="O2218" i="10"/>
  <c r="P2218" i="10"/>
  <c r="J2219" i="10"/>
  <c r="L2219" i="10"/>
  <c r="O2219" i="10"/>
  <c r="P2219" i="10"/>
  <c r="J2220" i="10"/>
  <c r="L2220" i="10"/>
  <c r="O2220" i="10"/>
  <c r="P2220" i="10"/>
  <c r="J2221" i="10"/>
  <c r="L2221" i="10"/>
  <c r="O2221" i="10"/>
  <c r="P2221" i="10"/>
  <c r="J2222" i="10"/>
  <c r="L2222" i="10"/>
  <c r="O2222" i="10"/>
  <c r="P2222" i="10"/>
  <c r="J2223" i="10"/>
  <c r="L2223" i="10"/>
  <c r="O2223" i="10"/>
  <c r="P2223" i="10"/>
  <c r="J2224" i="10"/>
  <c r="L2224" i="10"/>
  <c r="O2224" i="10"/>
  <c r="P2224" i="10"/>
  <c r="J2225" i="10"/>
  <c r="L2225" i="10"/>
  <c r="O2225" i="10"/>
  <c r="P2225" i="10"/>
  <c r="J2226" i="10"/>
  <c r="L2226" i="10"/>
  <c r="O2226" i="10"/>
  <c r="P2226" i="10"/>
  <c r="J2227" i="10"/>
  <c r="L2227" i="10"/>
  <c r="O2227" i="10"/>
  <c r="P2227" i="10"/>
  <c r="J2228" i="10"/>
  <c r="L2228" i="10"/>
  <c r="O2228" i="10"/>
  <c r="P2228" i="10"/>
  <c r="J2229" i="10"/>
  <c r="L2229" i="10"/>
  <c r="O2229" i="10"/>
  <c r="P2229" i="10"/>
  <c r="J2230" i="10"/>
  <c r="L2230" i="10"/>
  <c r="O2230" i="10"/>
  <c r="P2230" i="10"/>
  <c r="J2231" i="10"/>
  <c r="L2231" i="10"/>
  <c r="O2231" i="10"/>
  <c r="P2231" i="10"/>
  <c r="J2232" i="10"/>
  <c r="L2232" i="10"/>
  <c r="O2232" i="10"/>
  <c r="P2232" i="10"/>
  <c r="J2233" i="10"/>
  <c r="L2233" i="10"/>
  <c r="O2233" i="10"/>
  <c r="P2233" i="10"/>
  <c r="J2234" i="10"/>
  <c r="L2234" i="10"/>
  <c r="O2234" i="10"/>
  <c r="P2234" i="10"/>
  <c r="J2235" i="10"/>
  <c r="L2235" i="10"/>
  <c r="O2235" i="10"/>
  <c r="P2235" i="10"/>
  <c r="J2236" i="10"/>
  <c r="L2236" i="10"/>
  <c r="O2236" i="10"/>
  <c r="P2236" i="10"/>
  <c r="J2237" i="10"/>
  <c r="L2237" i="10"/>
  <c r="O2237" i="10"/>
  <c r="P2237" i="10"/>
  <c r="J2238" i="10"/>
  <c r="L2238" i="10"/>
  <c r="O2238" i="10"/>
  <c r="P2238" i="10"/>
  <c r="J2239" i="10"/>
  <c r="L2239" i="10"/>
  <c r="O2239" i="10"/>
  <c r="P2239" i="10"/>
  <c r="J2240" i="10"/>
  <c r="L2240" i="10"/>
  <c r="O2240" i="10"/>
  <c r="P2240" i="10"/>
  <c r="J2241" i="10"/>
  <c r="L2241" i="10"/>
  <c r="O2241" i="10"/>
  <c r="P2241" i="10"/>
  <c r="J2242" i="10"/>
  <c r="L2242" i="10"/>
  <c r="O2242" i="10"/>
  <c r="P2242" i="10"/>
  <c r="J2243" i="10"/>
  <c r="L2243" i="10"/>
  <c r="O2243" i="10"/>
  <c r="P2243" i="10"/>
  <c r="J2244" i="10"/>
  <c r="L2244" i="10"/>
  <c r="O2244" i="10"/>
  <c r="P2244" i="10"/>
  <c r="J2245" i="10"/>
  <c r="L2245" i="10"/>
  <c r="O2245" i="10"/>
  <c r="P2245" i="10"/>
  <c r="J2246" i="10"/>
  <c r="L2246" i="10"/>
  <c r="O2246" i="10"/>
  <c r="P2246" i="10"/>
  <c r="J2247" i="10"/>
  <c r="L2247" i="10"/>
  <c r="O2247" i="10"/>
  <c r="P2247" i="10"/>
  <c r="J2248" i="10"/>
  <c r="L2248" i="10"/>
  <c r="O2248" i="10"/>
  <c r="P2248" i="10"/>
  <c r="J2249" i="10"/>
  <c r="L2249" i="10"/>
  <c r="O2249" i="10"/>
  <c r="P2249" i="10"/>
  <c r="J2250" i="10"/>
  <c r="L2250" i="10"/>
  <c r="O2250" i="10"/>
  <c r="P2250" i="10"/>
  <c r="J2251" i="10"/>
  <c r="L2251" i="10"/>
  <c r="O2251" i="10"/>
  <c r="P2251" i="10"/>
  <c r="J2252" i="10"/>
  <c r="L2252" i="10"/>
  <c r="O2252" i="10"/>
  <c r="P2252" i="10"/>
  <c r="J2253" i="10"/>
  <c r="L2253" i="10"/>
  <c r="O2253" i="10"/>
  <c r="P2253" i="10"/>
  <c r="J2254" i="10"/>
  <c r="L2254" i="10"/>
  <c r="O2254" i="10"/>
  <c r="P2254" i="10"/>
  <c r="J2255" i="10"/>
  <c r="L2255" i="10"/>
  <c r="O2255" i="10"/>
  <c r="P2255" i="10"/>
  <c r="J2256" i="10"/>
  <c r="L2256" i="10"/>
  <c r="O2256" i="10"/>
  <c r="P2256" i="10"/>
  <c r="J2257" i="10"/>
  <c r="L2257" i="10"/>
  <c r="O2257" i="10"/>
  <c r="P2257" i="10"/>
  <c r="J2258" i="10"/>
  <c r="L2258" i="10"/>
  <c r="O2258" i="10"/>
  <c r="P2258" i="10"/>
  <c r="J2259" i="10"/>
  <c r="L2259" i="10"/>
  <c r="O2259" i="10"/>
  <c r="P2259" i="10"/>
  <c r="J2260" i="10"/>
  <c r="L2260" i="10"/>
  <c r="O2260" i="10"/>
  <c r="P2260" i="10"/>
  <c r="J2261" i="10"/>
  <c r="L2261" i="10"/>
  <c r="O2261" i="10"/>
  <c r="P2261" i="10"/>
  <c r="J2262" i="10"/>
  <c r="L2262" i="10"/>
  <c r="O2262" i="10"/>
  <c r="P2262" i="10"/>
  <c r="J2263" i="10"/>
  <c r="L2263" i="10"/>
  <c r="O2263" i="10"/>
  <c r="P2263" i="10"/>
  <c r="J2264" i="10"/>
  <c r="L2264" i="10"/>
  <c r="O2264" i="10"/>
  <c r="P2264" i="10"/>
  <c r="J2265" i="10"/>
  <c r="L2265" i="10"/>
  <c r="O2265" i="10"/>
  <c r="P2265" i="10"/>
  <c r="J2266" i="10"/>
  <c r="L2266" i="10"/>
  <c r="O2266" i="10"/>
  <c r="P2266" i="10"/>
  <c r="J2267" i="10"/>
  <c r="L2267" i="10"/>
  <c r="O2267" i="10"/>
  <c r="P2267" i="10"/>
  <c r="J2268" i="10"/>
  <c r="L2268" i="10"/>
  <c r="O2268" i="10"/>
  <c r="P2268" i="10"/>
  <c r="J2269" i="10"/>
  <c r="L2269" i="10"/>
  <c r="O2269" i="10"/>
  <c r="P2269" i="10"/>
  <c r="J2270" i="10"/>
  <c r="L2270" i="10"/>
  <c r="O2270" i="10"/>
  <c r="P2270" i="10"/>
  <c r="J2271" i="10"/>
  <c r="L2271" i="10"/>
  <c r="O2271" i="10"/>
  <c r="P2271" i="10"/>
  <c r="J2272" i="10"/>
  <c r="L2272" i="10"/>
  <c r="O2272" i="10"/>
  <c r="P2272" i="10"/>
  <c r="J2273" i="10"/>
  <c r="L2273" i="10"/>
  <c r="O2273" i="10"/>
  <c r="P2273" i="10"/>
  <c r="J2274" i="10"/>
  <c r="L2274" i="10"/>
  <c r="O2274" i="10"/>
  <c r="P2274" i="10"/>
  <c r="J2275" i="10"/>
  <c r="L2275" i="10"/>
  <c r="O2275" i="10"/>
  <c r="P2275" i="10"/>
  <c r="J2276" i="10"/>
  <c r="L2276" i="10"/>
  <c r="O2276" i="10"/>
  <c r="P2276" i="10"/>
  <c r="J2277" i="10"/>
  <c r="L2277" i="10"/>
  <c r="O2277" i="10"/>
  <c r="P2277" i="10"/>
  <c r="J2278" i="10"/>
  <c r="L2278" i="10"/>
  <c r="O2278" i="10"/>
  <c r="P2278" i="10"/>
  <c r="J2279" i="10"/>
  <c r="L2279" i="10"/>
  <c r="O2279" i="10"/>
  <c r="P2279" i="10"/>
  <c r="J2280" i="10"/>
  <c r="L2280" i="10"/>
  <c r="O2280" i="10"/>
  <c r="P2280" i="10"/>
  <c r="J2281" i="10"/>
  <c r="L2281" i="10"/>
  <c r="O2281" i="10"/>
  <c r="P2281" i="10"/>
  <c r="J2282" i="10"/>
  <c r="L2282" i="10"/>
  <c r="O2282" i="10"/>
  <c r="P2282" i="10"/>
  <c r="J2283" i="10"/>
  <c r="L2283" i="10"/>
  <c r="O2283" i="10"/>
  <c r="P2283" i="10"/>
  <c r="J2284" i="10"/>
  <c r="L2284" i="10"/>
  <c r="O2284" i="10"/>
  <c r="P2284" i="10"/>
  <c r="J2285" i="10"/>
  <c r="L2285" i="10"/>
  <c r="O2285" i="10"/>
  <c r="P2285" i="10"/>
  <c r="J2286" i="10"/>
  <c r="L2286" i="10"/>
  <c r="O2286" i="10"/>
  <c r="P2286" i="10"/>
  <c r="J2287" i="10"/>
  <c r="L2287" i="10"/>
  <c r="O2287" i="10"/>
  <c r="P2287" i="10"/>
  <c r="J2288" i="10"/>
  <c r="L2288" i="10"/>
  <c r="O2288" i="10"/>
  <c r="P2288" i="10"/>
  <c r="J2289" i="10"/>
  <c r="L2289" i="10"/>
  <c r="O2289" i="10"/>
  <c r="P2289" i="10"/>
  <c r="J2290" i="10"/>
  <c r="L2290" i="10"/>
  <c r="O2290" i="10"/>
  <c r="P2290" i="10"/>
  <c r="J2291" i="10"/>
  <c r="L2291" i="10"/>
  <c r="O2291" i="10"/>
  <c r="P2291" i="10"/>
  <c r="J2292" i="10"/>
  <c r="L2292" i="10"/>
  <c r="O2292" i="10"/>
  <c r="P2292" i="10"/>
  <c r="J2293" i="10"/>
  <c r="L2293" i="10"/>
  <c r="O2293" i="10"/>
  <c r="P2293" i="10"/>
  <c r="J2294" i="10"/>
  <c r="L2294" i="10"/>
  <c r="O2294" i="10"/>
  <c r="P2294" i="10"/>
  <c r="J2295" i="10"/>
  <c r="L2295" i="10"/>
  <c r="O2295" i="10"/>
  <c r="P2295" i="10"/>
  <c r="J2296" i="10"/>
  <c r="L2296" i="10"/>
  <c r="O2296" i="10"/>
  <c r="P2296" i="10"/>
  <c r="J2297" i="10"/>
  <c r="L2297" i="10"/>
  <c r="O2297" i="10"/>
  <c r="P2297" i="10"/>
  <c r="J2298" i="10"/>
  <c r="L2298" i="10"/>
  <c r="O2298" i="10"/>
  <c r="P2298" i="10"/>
  <c r="J2299" i="10"/>
  <c r="L2299" i="10"/>
  <c r="O2299" i="10"/>
  <c r="P2299" i="10"/>
  <c r="J2300" i="10"/>
  <c r="L2300" i="10"/>
  <c r="O2300" i="10"/>
  <c r="P2300" i="10"/>
  <c r="J2301" i="10"/>
  <c r="L2301" i="10"/>
  <c r="O2301" i="10"/>
  <c r="P2301" i="10"/>
  <c r="J2302" i="10"/>
  <c r="L2302" i="10"/>
  <c r="O2302" i="10"/>
  <c r="P2302" i="10"/>
  <c r="J2303" i="10"/>
  <c r="L2303" i="10"/>
  <c r="O2303" i="10"/>
  <c r="P2303" i="10"/>
  <c r="J2304" i="10"/>
  <c r="L2304" i="10"/>
  <c r="O2304" i="10"/>
  <c r="P2304" i="10"/>
  <c r="J2305" i="10"/>
  <c r="L2305" i="10"/>
  <c r="O2305" i="10"/>
  <c r="P2305" i="10"/>
  <c r="J2306" i="10"/>
  <c r="L2306" i="10"/>
  <c r="O2306" i="10"/>
  <c r="P2306" i="10"/>
  <c r="J2307" i="10"/>
  <c r="L2307" i="10"/>
  <c r="O2307" i="10"/>
  <c r="P2307" i="10"/>
  <c r="J2308" i="10"/>
  <c r="L2308" i="10"/>
  <c r="O2308" i="10"/>
  <c r="P2308" i="10"/>
  <c r="J2309" i="10"/>
  <c r="L2309" i="10"/>
  <c r="O2309" i="10"/>
  <c r="P2309" i="10"/>
  <c r="J2310" i="10"/>
  <c r="L2310" i="10"/>
  <c r="O2310" i="10"/>
  <c r="P2310" i="10"/>
  <c r="J2311" i="10"/>
  <c r="L2311" i="10"/>
  <c r="O2311" i="10"/>
  <c r="P2311" i="10"/>
  <c r="J2312" i="10"/>
  <c r="L2312" i="10"/>
  <c r="O2312" i="10"/>
  <c r="P2312" i="10"/>
  <c r="J2313" i="10"/>
  <c r="L2313" i="10"/>
  <c r="O2313" i="10"/>
  <c r="P2313" i="10"/>
  <c r="J2314" i="10"/>
  <c r="L2314" i="10"/>
  <c r="O2314" i="10"/>
  <c r="P2314" i="10"/>
  <c r="J2315" i="10"/>
  <c r="L2315" i="10"/>
  <c r="O2315" i="10"/>
  <c r="P2315" i="10"/>
  <c r="J2316" i="10"/>
  <c r="L2316" i="10"/>
  <c r="O2316" i="10"/>
  <c r="P2316" i="10"/>
  <c r="J2317" i="10"/>
  <c r="L2317" i="10"/>
  <c r="O2317" i="10"/>
  <c r="P2317" i="10"/>
  <c r="J2318" i="10"/>
  <c r="L2318" i="10"/>
  <c r="O2318" i="10"/>
  <c r="P2318" i="10"/>
  <c r="J2319" i="10"/>
  <c r="L2319" i="10"/>
  <c r="O2319" i="10"/>
  <c r="P2319" i="10"/>
  <c r="J2320" i="10"/>
  <c r="L2320" i="10"/>
  <c r="O2320" i="10"/>
  <c r="P2320" i="10"/>
  <c r="J2321" i="10"/>
  <c r="L2321" i="10"/>
  <c r="O2321" i="10"/>
  <c r="P2321" i="10"/>
  <c r="J2322" i="10"/>
  <c r="L2322" i="10"/>
  <c r="O2322" i="10"/>
  <c r="P2322" i="10"/>
  <c r="J2323" i="10"/>
  <c r="L2323" i="10"/>
  <c r="O2323" i="10"/>
  <c r="P2323" i="10"/>
  <c r="J2324" i="10"/>
  <c r="L2324" i="10"/>
  <c r="O2324" i="10"/>
  <c r="P2324" i="10"/>
  <c r="J2325" i="10"/>
  <c r="L2325" i="10"/>
  <c r="O2325" i="10"/>
  <c r="P2325" i="10"/>
  <c r="J2326" i="10"/>
  <c r="L2326" i="10"/>
  <c r="O2326" i="10"/>
  <c r="P2326" i="10"/>
  <c r="J2327" i="10"/>
  <c r="L2327" i="10"/>
  <c r="O2327" i="10"/>
  <c r="P2327" i="10"/>
  <c r="J2328" i="10"/>
  <c r="L2328" i="10"/>
  <c r="O2328" i="10"/>
  <c r="P2328" i="10"/>
  <c r="J2329" i="10"/>
  <c r="L2329" i="10"/>
  <c r="O2329" i="10"/>
  <c r="P2329" i="10"/>
  <c r="J2330" i="10"/>
  <c r="L2330" i="10"/>
  <c r="O2330" i="10"/>
  <c r="P2330" i="10"/>
  <c r="J2331" i="10"/>
  <c r="L2331" i="10"/>
  <c r="O2331" i="10"/>
  <c r="P2331" i="10"/>
  <c r="J2332" i="10"/>
  <c r="L2332" i="10"/>
  <c r="O2332" i="10"/>
  <c r="P2332" i="10"/>
  <c r="J2333" i="10"/>
  <c r="L2333" i="10"/>
  <c r="O2333" i="10"/>
  <c r="P2333" i="10"/>
  <c r="J2334" i="10"/>
  <c r="L2334" i="10"/>
  <c r="O2334" i="10"/>
  <c r="P2334" i="10"/>
  <c r="J2335" i="10"/>
  <c r="L2335" i="10"/>
  <c r="O2335" i="10"/>
  <c r="P2335" i="10"/>
  <c r="J2336" i="10"/>
  <c r="L2336" i="10"/>
  <c r="O2336" i="10"/>
  <c r="P2336" i="10"/>
  <c r="J2337" i="10"/>
  <c r="L2337" i="10"/>
  <c r="O2337" i="10"/>
  <c r="P2337" i="10"/>
  <c r="J2338" i="10"/>
  <c r="L2338" i="10"/>
  <c r="O2338" i="10"/>
  <c r="P2338" i="10"/>
  <c r="J2339" i="10"/>
  <c r="L2339" i="10"/>
  <c r="O2339" i="10"/>
  <c r="P2339" i="10"/>
  <c r="J2340" i="10"/>
  <c r="L2340" i="10"/>
  <c r="O2340" i="10"/>
  <c r="P2340" i="10"/>
  <c r="J2341" i="10"/>
  <c r="L2341" i="10"/>
  <c r="O2341" i="10"/>
  <c r="P2341" i="10"/>
  <c r="J2342" i="10"/>
  <c r="L2342" i="10"/>
  <c r="O2342" i="10"/>
  <c r="P2342" i="10"/>
  <c r="J2343" i="10"/>
  <c r="L2343" i="10"/>
  <c r="O2343" i="10"/>
  <c r="P2343" i="10"/>
  <c r="J2344" i="10"/>
  <c r="L2344" i="10"/>
  <c r="O2344" i="10"/>
  <c r="P2344" i="10"/>
  <c r="J2345" i="10"/>
  <c r="L2345" i="10"/>
  <c r="O2345" i="10"/>
  <c r="P2345" i="10"/>
  <c r="J2346" i="10"/>
  <c r="L2346" i="10"/>
  <c r="O2346" i="10"/>
  <c r="P2346" i="10"/>
  <c r="J2347" i="10"/>
  <c r="L2347" i="10"/>
  <c r="O2347" i="10"/>
  <c r="P2347" i="10"/>
  <c r="J2348" i="10"/>
  <c r="L2348" i="10"/>
  <c r="O2348" i="10"/>
  <c r="P2348" i="10"/>
  <c r="J2349" i="10"/>
  <c r="L2349" i="10"/>
  <c r="O2349" i="10"/>
  <c r="P2349" i="10"/>
  <c r="J2350" i="10"/>
  <c r="L2350" i="10"/>
  <c r="O2350" i="10"/>
  <c r="P2350" i="10"/>
  <c r="J2351" i="10"/>
  <c r="L2351" i="10"/>
  <c r="O2351" i="10"/>
  <c r="P2351" i="10"/>
  <c r="J2352" i="10"/>
  <c r="L2352" i="10"/>
  <c r="O2352" i="10"/>
  <c r="P2352" i="10"/>
  <c r="J2353" i="10"/>
  <c r="L2353" i="10"/>
  <c r="O2353" i="10"/>
  <c r="P2353" i="10"/>
  <c r="J2354" i="10"/>
  <c r="L2354" i="10"/>
  <c r="O2354" i="10"/>
  <c r="P2354" i="10"/>
  <c r="J2355" i="10"/>
  <c r="L2355" i="10"/>
  <c r="O2355" i="10"/>
  <c r="P2355" i="10"/>
  <c r="J2356" i="10"/>
  <c r="L2356" i="10"/>
  <c r="O2356" i="10"/>
  <c r="P2356" i="10"/>
  <c r="J2357" i="10"/>
  <c r="L2357" i="10"/>
  <c r="O2357" i="10"/>
  <c r="P2357" i="10"/>
  <c r="J2358" i="10"/>
  <c r="L2358" i="10"/>
  <c r="O2358" i="10"/>
  <c r="P2358" i="10"/>
  <c r="J2359" i="10"/>
  <c r="L2359" i="10"/>
  <c r="O2359" i="10"/>
  <c r="P2359" i="10"/>
  <c r="J2360" i="10"/>
  <c r="L2360" i="10"/>
  <c r="O2360" i="10"/>
  <c r="P2360" i="10"/>
  <c r="J2361" i="10"/>
  <c r="L2361" i="10"/>
  <c r="O2361" i="10"/>
  <c r="P2361" i="10"/>
  <c r="J2362" i="10"/>
  <c r="L2362" i="10"/>
  <c r="O2362" i="10"/>
  <c r="P2362" i="10"/>
  <c r="J2363" i="10"/>
  <c r="L2363" i="10"/>
  <c r="O2363" i="10"/>
  <c r="P2363" i="10"/>
  <c r="J2364" i="10"/>
  <c r="L2364" i="10"/>
  <c r="O2364" i="10"/>
  <c r="P2364" i="10"/>
  <c r="J2365" i="10"/>
  <c r="L2365" i="10"/>
  <c r="O2365" i="10"/>
  <c r="P2365" i="10"/>
  <c r="J2366" i="10"/>
  <c r="L2366" i="10"/>
  <c r="O2366" i="10"/>
  <c r="P2366" i="10"/>
  <c r="J2367" i="10"/>
  <c r="L2367" i="10"/>
  <c r="O2367" i="10"/>
  <c r="P2367" i="10"/>
  <c r="J2368" i="10"/>
  <c r="L2368" i="10"/>
  <c r="O2368" i="10"/>
  <c r="P2368" i="10"/>
  <c r="J2369" i="10"/>
  <c r="L2369" i="10"/>
  <c r="O2369" i="10"/>
  <c r="P2369" i="10"/>
  <c r="J2370" i="10"/>
  <c r="L2370" i="10"/>
  <c r="O2370" i="10"/>
  <c r="P2370" i="10"/>
  <c r="J2371" i="10"/>
  <c r="L2371" i="10"/>
  <c r="O2371" i="10"/>
  <c r="P2371" i="10"/>
  <c r="J2372" i="10"/>
  <c r="L2372" i="10"/>
  <c r="O2372" i="10"/>
  <c r="P2372" i="10"/>
  <c r="J2373" i="10"/>
  <c r="L2373" i="10"/>
  <c r="O2373" i="10"/>
  <c r="P2373" i="10"/>
  <c r="J2374" i="10"/>
  <c r="L2374" i="10"/>
  <c r="O2374" i="10"/>
  <c r="P2374" i="10"/>
  <c r="J2375" i="10"/>
  <c r="L2375" i="10"/>
  <c r="O2375" i="10"/>
  <c r="P2375" i="10"/>
  <c r="J2376" i="10"/>
  <c r="L2376" i="10"/>
  <c r="O2376" i="10"/>
  <c r="P2376" i="10"/>
  <c r="J2377" i="10"/>
  <c r="L2377" i="10"/>
  <c r="O2377" i="10"/>
  <c r="P2377" i="10"/>
  <c r="J2378" i="10"/>
  <c r="L2378" i="10"/>
  <c r="O2378" i="10"/>
  <c r="P2378" i="10"/>
  <c r="J2379" i="10"/>
  <c r="L2379" i="10"/>
  <c r="O2379" i="10"/>
  <c r="P2379" i="10"/>
  <c r="J2380" i="10"/>
  <c r="L2380" i="10"/>
  <c r="O2380" i="10"/>
  <c r="P2380" i="10"/>
  <c r="J2381" i="10"/>
  <c r="L2381" i="10"/>
  <c r="O2381" i="10"/>
  <c r="P2381" i="10"/>
  <c r="J2382" i="10"/>
  <c r="L2382" i="10"/>
  <c r="O2382" i="10"/>
  <c r="P2382" i="10"/>
  <c r="J2383" i="10"/>
  <c r="L2383" i="10"/>
  <c r="O2383" i="10"/>
  <c r="P2383" i="10"/>
  <c r="J2384" i="10"/>
  <c r="L2384" i="10"/>
  <c r="O2384" i="10"/>
  <c r="P2384" i="10"/>
  <c r="J2385" i="10"/>
  <c r="L2385" i="10"/>
  <c r="O2385" i="10"/>
  <c r="P2385" i="10"/>
  <c r="J2386" i="10"/>
  <c r="L2386" i="10"/>
  <c r="O2386" i="10"/>
  <c r="P2386" i="10"/>
  <c r="J2387" i="10"/>
  <c r="L2387" i="10"/>
  <c r="O2387" i="10"/>
  <c r="P2387" i="10"/>
  <c r="J2388" i="10"/>
  <c r="L2388" i="10"/>
  <c r="O2388" i="10"/>
  <c r="P2388" i="10"/>
  <c r="J2389" i="10"/>
  <c r="L2389" i="10"/>
  <c r="O2389" i="10"/>
  <c r="P2389" i="10"/>
  <c r="J2390" i="10"/>
  <c r="L2390" i="10"/>
  <c r="O2390" i="10"/>
  <c r="P2390" i="10"/>
  <c r="J2391" i="10"/>
  <c r="L2391" i="10"/>
  <c r="O2391" i="10"/>
  <c r="P2391" i="10"/>
  <c r="J2392" i="10"/>
  <c r="L2392" i="10"/>
  <c r="O2392" i="10"/>
  <c r="P2392" i="10"/>
  <c r="J2393" i="10"/>
  <c r="L2393" i="10"/>
  <c r="O2393" i="10"/>
  <c r="P2393" i="10"/>
  <c r="J2394" i="10"/>
  <c r="L2394" i="10"/>
  <c r="O2394" i="10"/>
  <c r="P2394" i="10"/>
  <c r="J2395" i="10"/>
  <c r="L2395" i="10"/>
  <c r="O2395" i="10"/>
  <c r="P2395" i="10"/>
  <c r="J2396" i="10"/>
  <c r="L2396" i="10"/>
  <c r="O2396" i="10"/>
  <c r="P2396" i="10"/>
  <c r="J2397" i="10"/>
  <c r="L2397" i="10"/>
  <c r="O2397" i="10"/>
  <c r="P2397" i="10"/>
  <c r="J2398" i="10"/>
  <c r="L2398" i="10"/>
  <c r="O2398" i="10"/>
  <c r="P2398" i="10"/>
  <c r="J2399" i="10"/>
  <c r="L2399" i="10"/>
  <c r="O2399" i="10"/>
  <c r="P2399" i="10"/>
  <c r="J2400" i="10"/>
  <c r="L2400" i="10"/>
  <c r="O2400" i="10"/>
  <c r="P2400" i="10"/>
  <c r="J2401" i="10"/>
  <c r="L2401" i="10"/>
  <c r="O2401" i="10"/>
  <c r="P2401" i="10"/>
  <c r="J2402" i="10"/>
  <c r="L2402" i="10"/>
  <c r="O2402" i="10"/>
  <c r="P2402" i="10"/>
  <c r="J2403" i="10"/>
  <c r="L2403" i="10"/>
  <c r="O2403" i="10"/>
  <c r="P2403" i="10"/>
  <c r="J2404" i="10"/>
  <c r="L2404" i="10"/>
  <c r="O2404" i="10"/>
  <c r="P2404" i="10"/>
  <c r="J2405" i="10"/>
  <c r="L2405" i="10"/>
  <c r="O2405" i="10"/>
  <c r="P2405" i="10"/>
  <c r="J2406" i="10"/>
  <c r="L2406" i="10"/>
  <c r="O2406" i="10"/>
  <c r="P2406" i="10"/>
  <c r="J2407" i="10"/>
  <c r="L2407" i="10"/>
  <c r="O2407" i="10"/>
  <c r="P2407" i="10"/>
  <c r="J2408" i="10"/>
  <c r="L2408" i="10"/>
  <c r="O2408" i="10"/>
  <c r="P2408" i="10"/>
  <c r="J2409" i="10"/>
  <c r="L2409" i="10"/>
  <c r="O2409" i="10"/>
  <c r="P2409" i="10"/>
  <c r="J2410" i="10"/>
  <c r="L2410" i="10"/>
  <c r="O2410" i="10"/>
  <c r="P2410" i="10"/>
  <c r="J2411" i="10"/>
  <c r="L2411" i="10"/>
  <c r="O2411" i="10"/>
  <c r="P2411" i="10"/>
  <c r="J2412" i="10"/>
  <c r="L2412" i="10"/>
  <c r="O2412" i="10"/>
  <c r="P2412" i="10"/>
  <c r="J2413" i="10"/>
  <c r="L2413" i="10"/>
  <c r="O2413" i="10"/>
  <c r="P2413" i="10"/>
  <c r="J2414" i="10"/>
  <c r="L2414" i="10"/>
  <c r="O2414" i="10"/>
  <c r="P2414" i="10"/>
  <c r="J2415" i="10"/>
  <c r="L2415" i="10"/>
  <c r="O2415" i="10"/>
  <c r="P2415" i="10"/>
  <c r="J2416" i="10"/>
  <c r="L2416" i="10"/>
  <c r="O2416" i="10"/>
  <c r="P2416" i="10"/>
  <c r="J2417" i="10"/>
  <c r="L2417" i="10"/>
  <c r="O2417" i="10"/>
  <c r="P2417" i="10"/>
  <c r="J2418" i="10"/>
  <c r="L2418" i="10"/>
  <c r="O2418" i="10"/>
  <c r="P2418" i="10"/>
  <c r="J2419" i="10"/>
  <c r="L2419" i="10"/>
  <c r="O2419" i="10"/>
  <c r="P2419" i="10"/>
  <c r="J2420" i="10"/>
  <c r="L2420" i="10"/>
  <c r="O2420" i="10"/>
  <c r="P2420" i="10"/>
  <c r="J2421" i="10"/>
  <c r="L2421" i="10"/>
  <c r="O2421" i="10"/>
  <c r="P2421" i="10"/>
  <c r="J2422" i="10"/>
  <c r="L2422" i="10"/>
  <c r="O2422" i="10"/>
  <c r="P2422" i="10"/>
  <c r="J2423" i="10"/>
  <c r="L2423" i="10"/>
  <c r="O2423" i="10"/>
  <c r="P2423" i="10"/>
  <c r="J2424" i="10"/>
  <c r="L2424" i="10"/>
  <c r="O2424" i="10"/>
  <c r="P2424" i="10"/>
  <c r="J2425" i="10"/>
  <c r="L2425" i="10"/>
  <c r="O2425" i="10"/>
  <c r="P2425" i="10"/>
  <c r="J2426" i="10"/>
  <c r="L2426" i="10"/>
  <c r="O2426" i="10"/>
  <c r="P2426" i="10"/>
  <c r="J2427" i="10"/>
  <c r="L2427" i="10"/>
  <c r="O2427" i="10"/>
  <c r="P2427" i="10"/>
  <c r="J2428" i="10"/>
  <c r="L2428" i="10"/>
  <c r="O2428" i="10"/>
  <c r="P2428" i="10"/>
  <c r="J2429" i="10"/>
  <c r="L2429" i="10"/>
  <c r="O2429" i="10"/>
  <c r="P2429" i="10"/>
  <c r="J2430" i="10"/>
  <c r="L2430" i="10"/>
  <c r="O2430" i="10"/>
  <c r="P2430" i="10"/>
  <c r="J2431" i="10"/>
  <c r="L2431" i="10"/>
  <c r="O2431" i="10"/>
  <c r="P2431" i="10"/>
  <c r="J2432" i="10"/>
  <c r="L2432" i="10"/>
  <c r="O2432" i="10"/>
  <c r="P2432" i="10"/>
  <c r="J2433" i="10"/>
  <c r="L2433" i="10"/>
  <c r="O2433" i="10"/>
  <c r="P2433" i="10"/>
  <c r="J2434" i="10"/>
  <c r="L2434" i="10"/>
  <c r="O2434" i="10"/>
  <c r="P2434" i="10"/>
  <c r="J2435" i="10"/>
  <c r="L2435" i="10"/>
  <c r="O2435" i="10"/>
  <c r="P2435" i="10"/>
  <c r="J2436" i="10"/>
  <c r="L2436" i="10"/>
  <c r="O2436" i="10"/>
  <c r="P2436" i="10"/>
  <c r="J2437" i="10"/>
  <c r="L2437" i="10"/>
  <c r="O2437" i="10"/>
  <c r="P2437" i="10"/>
  <c r="J2438" i="10"/>
  <c r="L2438" i="10"/>
  <c r="O2438" i="10"/>
  <c r="P2438" i="10"/>
  <c r="J2439" i="10"/>
  <c r="L2439" i="10"/>
  <c r="O2439" i="10"/>
  <c r="P2439" i="10"/>
  <c r="J2440" i="10"/>
  <c r="L2440" i="10"/>
  <c r="O2440" i="10"/>
  <c r="P2440" i="10"/>
  <c r="J2441" i="10"/>
  <c r="L2441" i="10"/>
  <c r="O2441" i="10"/>
  <c r="P2441" i="10"/>
  <c r="J2442" i="10"/>
  <c r="L2442" i="10"/>
  <c r="O2442" i="10"/>
  <c r="P2442" i="10"/>
  <c r="J2443" i="10"/>
  <c r="L2443" i="10"/>
  <c r="O2443" i="10"/>
  <c r="P2443" i="10"/>
  <c r="J2444" i="10"/>
  <c r="L2444" i="10"/>
  <c r="O2444" i="10"/>
  <c r="P2444" i="10"/>
  <c r="J2445" i="10"/>
  <c r="L2445" i="10"/>
  <c r="O2445" i="10"/>
  <c r="P2445" i="10"/>
  <c r="J2446" i="10"/>
  <c r="L2446" i="10"/>
  <c r="O2446" i="10"/>
  <c r="P2446" i="10"/>
  <c r="J2447" i="10"/>
  <c r="L2447" i="10"/>
  <c r="O2447" i="10"/>
  <c r="P2447" i="10"/>
  <c r="J2448" i="10"/>
  <c r="L2448" i="10"/>
  <c r="O2448" i="10"/>
  <c r="P2448" i="10"/>
  <c r="J2449" i="10"/>
  <c r="L2449" i="10"/>
  <c r="O2449" i="10"/>
  <c r="P2449" i="10"/>
  <c r="J2450" i="10"/>
  <c r="L2450" i="10"/>
  <c r="O2450" i="10"/>
  <c r="P2450" i="10"/>
  <c r="J2451" i="10"/>
  <c r="L2451" i="10"/>
  <c r="O2451" i="10"/>
  <c r="P2451" i="10"/>
  <c r="J2452" i="10"/>
  <c r="L2452" i="10"/>
  <c r="O2452" i="10"/>
  <c r="P2452" i="10"/>
  <c r="J2453" i="10"/>
  <c r="L2453" i="10"/>
  <c r="O2453" i="10"/>
  <c r="P2453" i="10"/>
  <c r="J2454" i="10"/>
  <c r="L2454" i="10"/>
  <c r="O2454" i="10"/>
  <c r="P2454" i="10"/>
  <c r="J2455" i="10"/>
  <c r="L2455" i="10"/>
  <c r="O2455" i="10"/>
  <c r="P2455" i="10"/>
  <c r="J2456" i="10"/>
  <c r="L2456" i="10"/>
  <c r="O2456" i="10"/>
  <c r="P2456" i="10"/>
  <c r="J2457" i="10"/>
  <c r="L2457" i="10"/>
  <c r="O2457" i="10"/>
  <c r="P2457" i="10"/>
  <c r="J2458" i="10"/>
  <c r="L2458" i="10"/>
  <c r="O2458" i="10"/>
  <c r="P2458" i="10"/>
  <c r="J2459" i="10"/>
  <c r="L2459" i="10"/>
  <c r="O2459" i="10"/>
  <c r="P2459" i="10"/>
  <c r="J2460" i="10"/>
  <c r="L2460" i="10"/>
  <c r="O2460" i="10"/>
  <c r="P2460" i="10"/>
  <c r="J2461" i="10"/>
  <c r="L2461" i="10"/>
  <c r="O2461" i="10"/>
  <c r="P2461" i="10"/>
  <c r="J2462" i="10"/>
  <c r="L2462" i="10"/>
  <c r="O2462" i="10"/>
  <c r="P2462" i="10"/>
  <c r="J2463" i="10"/>
  <c r="L2463" i="10"/>
  <c r="O2463" i="10"/>
  <c r="P2463" i="10"/>
  <c r="J2464" i="10"/>
  <c r="L2464" i="10"/>
  <c r="O2464" i="10"/>
  <c r="P2464" i="10"/>
  <c r="J2465" i="10"/>
  <c r="L2465" i="10"/>
  <c r="O2465" i="10"/>
  <c r="P2465" i="10"/>
  <c r="J2466" i="10"/>
  <c r="L2466" i="10"/>
  <c r="O2466" i="10"/>
  <c r="P2466" i="10"/>
  <c r="J2467" i="10"/>
  <c r="L2467" i="10"/>
  <c r="O2467" i="10"/>
  <c r="P2467" i="10"/>
  <c r="J2468" i="10"/>
  <c r="L2468" i="10"/>
  <c r="O2468" i="10"/>
  <c r="P2468" i="10"/>
  <c r="J2469" i="10"/>
  <c r="L2469" i="10"/>
  <c r="O2469" i="10"/>
  <c r="P2469" i="10"/>
  <c r="J2470" i="10"/>
  <c r="L2470" i="10"/>
  <c r="O2470" i="10"/>
  <c r="P2470" i="10"/>
  <c r="J2471" i="10"/>
  <c r="L2471" i="10"/>
  <c r="O2471" i="10"/>
  <c r="P2471" i="10"/>
  <c r="J2472" i="10"/>
  <c r="L2472" i="10"/>
  <c r="O2472" i="10"/>
  <c r="P2472" i="10"/>
  <c r="J2473" i="10"/>
  <c r="L2473" i="10"/>
  <c r="O2473" i="10"/>
  <c r="P2473" i="10"/>
  <c r="J2474" i="10"/>
  <c r="L2474" i="10"/>
  <c r="O2474" i="10"/>
  <c r="P2474" i="10"/>
  <c r="J2475" i="10"/>
  <c r="L2475" i="10"/>
  <c r="O2475" i="10"/>
  <c r="P2475" i="10"/>
  <c r="J2476" i="10"/>
  <c r="L2476" i="10"/>
  <c r="O2476" i="10"/>
  <c r="P2476" i="10"/>
  <c r="J2477" i="10"/>
  <c r="L2477" i="10"/>
  <c r="O2477" i="10"/>
  <c r="P2477" i="10"/>
  <c r="J2478" i="10"/>
  <c r="L2478" i="10"/>
  <c r="O2478" i="10"/>
  <c r="P2478" i="10"/>
  <c r="J2479" i="10"/>
  <c r="L2479" i="10"/>
  <c r="O2479" i="10"/>
  <c r="P2479" i="10"/>
  <c r="J2480" i="10"/>
  <c r="L2480" i="10"/>
  <c r="O2480" i="10"/>
  <c r="P2480" i="10"/>
  <c r="J2481" i="10"/>
  <c r="L2481" i="10"/>
  <c r="O2481" i="10"/>
  <c r="P2481" i="10"/>
  <c r="J2482" i="10"/>
  <c r="L2482" i="10"/>
  <c r="O2482" i="10"/>
  <c r="P2482" i="10"/>
  <c r="J2483" i="10"/>
  <c r="L2483" i="10"/>
  <c r="O2483" i="10"/>
  <c r="P2483" i="10"/>
  <c r="J2484" i="10"/>
  <c r="L2484" i="10"/>
  <c r="O2484" i="10"/>
  <c r="P2484" i="10"/>
  <c r="J2485" i="10"/>
  <c r="L2485" i="10"/>
  <c r="O2485" i="10"/>
  <c r="P2485" i="10"/>
  <c r="J2486" i="10"/>
  <c r="L2486" i="10"/>
  <c r="O2486" i="10"/>
  <c r="P2486" i="10"/>
  <c r="J2487" i="10"/>
  <c r="L2487" i="10"/>
  <c r="O2487" i="10"/>
  <c r="P2487" i="10"/>
  <c r="J2488" i="10"/>
  <c r="L2488" i="10"/>
  <c r="O2488" i="10"/>
  <c r="P2488" i="10"/>
  <c r="J2489" i="10"/>
  <c r="L2489" i="10"/>
  <c r="O2489" i="10"/>
  <c r="P2489" i="10"/>
  <c r="J2490" i="10"/>
  <c r="L2490" i="10"/>
  <c r="O2490" i="10"/>
  <c r="P2490" i="10"/>
  <c r="J2491" i="10"/>
  <c r="L2491" i="10"/>
  <c r="O2491" i="10"/>
  <c r="P2491" i="10"/>
  <c r="J2492" i="10"/>
  <c r="L2492" i="10"/>
  <c r="O2492" i="10"/>
  <c r="P2492" i="10"/>
  <c r="J2493" i="10"/>
  <c r="L2493" i="10"/>
  <c r="O2493" i="10"/>
  <c r="P2493" i="10"/>
  <c r="J2494" i="10"/>
  <c r="L2494" i="10"/>
  <c r="O2494" i="10"/>
  <c r="P2494" i="10"/>
  <c r="J2495" i="10"/>
  <c r="L2495" i="10"/>
  <c r="O2495" i="10"/>
  <c r="P2495" i="10"/>
  <c r="J2496" i="10"/>
  <c r="L2496" i="10"/>
  <c r="O2496" i="10"/>
  <c r="P2496" i="10"/>
  <c r="J2497" i="10"/>
  <c r="L2497" i="10"/>
  <c r="O2497" i="10"/>
  <c r="P2497" i="10"/>
  <c r="J2498" i="10"/>
  <c r="L2498" i="10"/>
  <c r="O2498" i="10"/>
  <c r="P2498" i="10"/>
  <c r="J2499" i="10"/>
  <c r="L2499" i="10"/>
  <c r="O2499" i="10"/>
  <c r="P2499" i="10"/>
  <c r="J2500" i="10"/>
  <c r="L2500" i="10"/>
  <c r="O2500" i="10"/>
  <c r="P2500" i="10"/>
  <c r="J2501" i="10"/>
  <c r="L2501" i="10"/>
  <c r="O2501" i="10"/>
  <c r="P2501" i="10"/>
  <c r="J2502" i="10"/>
  <c r="L2502" i="10"/>
  <c r="O2502" i="10"/>
  <c r="P2502" i="10"/>
  <c r="J2503" i="10"/>
  <c r="L2503" i="10"/>
  <c r="O2503" i="10"/>
  <c r="P2503" i="10"/>
  <c r="J2504" i="10"/>
  <c r="L2504" i="10"/>
  <c r="O2504" i="10"/>
  <c r="P2504" i="10"/>
  <c r="J2505" i="10"/>
  <c r="L2505" i="10"/>
  <c r="O2505" i="10"/>
  <c r="P2505" i="10"/>
  <c r="J2506" i="10"/>
  <c r="L2506" i="10"/>
  <c r="O2506" i="10"/>
  <c r="P2506" i="10"/>
  <c r="J2507" i="10"/>
  <c r="L2507" i="10"/>
  <c r="O2507" i="10"/>
  <c r="P2507" i="10"/>
  <c r="J2508" i="10"/>
  <c r="L2508" i="10"/>
  <c r="O2508" i="10"/>
  <c r="P2508" i="10"/>
  <c r="J2509" i="10"/>
  <c r="L2509" i="10"/>
  <c r="O2509" i="10"/>
  <c r="P2509" i="10"/>
  <c r="J2510" i="10"/>
  <c r="L2510" i="10"/>
  <c r="O2510" i="10"/>
  <c r="P2510" i="10"/>
  <c r="J2511" i="10"/>
  <c r="L2511" i="10"/>
  <c r="O2511" i="10"/>
  <c r="P2511" i="10"/>
  <c r="J2512" i="10"/>
  <c r="L2512" i="10"/>
  <c r="O2512" i="10"/>
  <c r="P2512" i="10"/>
  <c r="J2513" i="10"/>
  <c r="L2513" i="10"/>
  <c r="O2513" i="10"/>
  <c r="P2513" i="10"/>
  <c r="J2514" i="10"/>
  <c r="L2514" i="10"/>
  <c r="O2514" i="10"/>
  <c r="P2514" i="10"/>
  <c r="J2515" i="10"/>
  <c r="L2515" i="10"/>
  <c r="O2515" i="10"/>
  <c r="P2515" i="10"/>
  <c r="J2516" i="10"/>
  <c r="L2516" i="10"/>
  <c r="O2516" i="10"/>
  <c r="P2516" i="10"/>
  <c r="J2517" i="10"/>
  <c r="L2517" i="10"/>
  <c r="O2517" i="10"/>
  <c r="P2517" i="10"/>
  <c r="J2518" i="10"/>
  <c r="L2518" i="10"/>
  <c r="O2518" i="10"/>
  <c r="P2518" i="10"/>
  <c r="J2519" i="10"/>
  <c r="L2519" i="10"/>
  <c r="O2519" i="10"/>
  <c r="P2519" i="10"/>
  <c r="J2520" i="10"/>
  <c r="L2520" i="10"/>
  <c r="O2520" i="10"/>
  <c r="P2520" i="10"/>
  <c r="J2521" i="10"/>
  <c r="L2521" i="10"/>
  <c r="O2521" i="10"/>
  <c r="P2521" i="10"/>
  <c r="J2522" i="10"/>
  <c r="L2522" i="10"/>
  <c r="O2522" i="10"/>
  <c r="P2522" i="10"/>
  <c r="J2523" i="10"/>
  <c r="L2523" i="10"/>
  <c r="O2523" i="10"/>
  <c r="P2523" i="10"/>
  <c r="J2524" i="10"/>
  <c r="L2524" i="10"/>
  <c r="O2524" i="10"/>
  <c r="P2524" i="10"/>
  <c r="J2525" i="10"/>
  <c r="L2525" i="10"/>
  <c r="O2525" i="10"/>
  <c r="P2525" i="10"/>
  <c r="J2526" i="10"/>
  <c r="L2526" i="10"/>
  <c r="O2526" i="10"/>
  <c r="P2526" i="10"/>
  <c r="J2527" i="10"/>
  <c r="L2527" i="10"/>
  <c r="O2527" i="10"/>
  <c r="P2527" i="10"/>
  <c r="J2528" i="10"/>
  <c r="L2528" i="10"/>
  <c r="O2528" i="10"/>
  <c r="P2528" i="10"/>
  <c r="J2529" i="10"/>
  <c r="L2529" i="10"/>
  <c r="O2529" i="10"/>
  <c r="P2529" i="10"/>
  <c r="J2530" i="10"/>
  <c r="L2530" i="10"/>
  <c r="O2530" i="10"/>
  <c r="P2530" i="10"/>
  <c r="J2531" i="10"/>
  <c r="L2531" i="10"/>
  <c r="O2531" i="10"/>
  <c r="P2531" i="10"/>
  <c r="J2532" i="10"/>
  <c r="L2532" i="10"/>
  <c r="O2532" i="10"/>
  <c r="P2532" i="10"/>
  <c r="J2533" i="10"/>
  <c r="L2533" i="10"/>
  <c r="O2533" i="10"/>
  <c r="P2533" i="10"/>
  <c r="J2534" i="10"/>
  <c r="L2534" i="10"/>
  <c r="O2534" i="10"/>
  <c r="P2534" i="10"/>
  <c r="J2535" i="10"/>
  <c r="L2535" i="10"/>
  <c r="O2535" i="10"/>
  <c r="P2535" i="10"/>
  <c r="J2536" i="10"/>
  <c r="L2536" i="10"/>
  <c r="O2536" i="10"/>
  <c r="P2536" i="10"/>
  <c r="J2537" i="10"/>
  <c r="L2537" i="10"/>
  <c r="O2537" i="10"/>
  <c r="P2537" i="10"/>
  <c r="J2538" i="10"/>
  <c r="L2538" i="10"/>
  <c r="O2538" i="10"/>
  <c r="P2538" i="10"/>
  <c r="J2539" i="10"/>
  <c r="L2539" i="10"/>
  <c r="O2539" i="10"/>
  <c r="P2539" i="10"/>
  <c r="J2540" i="10"/>
  <c r="L2540" i="10"/>
  <c r="O2540" i="10"/>
  <c r="P2540" i="10"/>
  <c r="J2541" i="10"/>
  <c r="L2541" i="10"/>
  <c r="O2541" i="10"/>
  <c r="P2541" i="10"/>
  <c r="J2542" i="10"/>
  <c r="L2542" i="10"/>
  <c r="O2542" i="10"/>
  <c r="P2542" i="10"/>
  <c r="J2543" i="10"/>
  <c r="L2543" i="10"/>
  <c r="O2543" i="10"/>
  <c r="P2543" i="10"/>
  <c r="J2544" i="10"/>
  <c r="L2544" i="10"/>
  <c r="O2544" i="10"/>
  <c r="P2544" i="10"/>
  <c r="J2545" i="10"/>
  <c r="L2545" i="10"/>
  <c r="O2545" i="10"/>
  <c r="P2545" i="10"/>
  <c r="J2546" i="10"/>
  <c r="L2546" i="10"/>
  <c r="O2546" i="10"/>
  <c r="P2546" i="10"/>
  <c r="J2547" i="10"/>
  <c r="L2547" i="10"/>
  <c r="O2547" i="10"/>
  <c r="P2547" i="10"/>
  <c r="J2548" i="10"/>
  <c r="L2548" i="10"/>
  <c r="O2548" i="10"/>
  <c r="P2548" i="10"/>
  <c r="J2549" i="10"/>
  <c r="L2549" i="10"/>
  <c r="O2549" i="10"/>
  <c r="P2549" i="10"/>
  <c r="J2550" i="10"/>
  <c r="L2550" i="10"/>
  <c r="O2550" i="10"/>
  <c r="P2550" i="10"/>
  <c r="J2551" i="10"/>
  <c r="L2551" i="10"/>
  <c r="O2551" i="10"/>
  <c r="P2551" i="10"/>
  <c r="J2552" i="10"/>
  <c r="L2552" i="10"/>
  <c r="O2552" i="10"/>
  <c r="P2552" i="10"/>
  <c r="J2553" i="10"/>
  <c r="L2553" i="10"/>
  <c r="O2553" i="10"/>
  <c r="P2553" i="10"/>
  <c r="J2554" i="10"/>
  <c r="L2554" i="10"/>
  <c r="O2554" i="10"/>
  <c r="P2554" i="10"/>
  <c r="J2555" i="10"/>
  <c r="L2555" i="10"/>
  <c r="O2555" i="10"/>
  <c r="P2555" i="10"/>
  <c r="J2556" i="10"/>
  <c r="L2556" i="10"/>
  <c r="O2556" i="10"/>
  <c r="P2556" i="10"/>
  <c r="J2557" i="10"/>
  <c r="L2557" i="10"/>
  <c r="O2557" i="10"/>
  <c r="P2557" i="10"/>
  <c r="J2558" i="10"/>
  <c r="L2558" i="10"/>
  <c r="O2558" i="10"/>
  <c r="P2558" i="10"/>
  <c r="J2559" i="10"/>
  <c r="L2559" i="10"/>
  <c r="O2559" i="10"/>
  <c r="P2559" i="10"/>
  <c r="J2560" i="10"/>
  <c r="L2560" i="10"/>
  <c r="O2560" i="10"/>
  <c r="P2560" i="10"/>
  <c r="J2561" i="10"/>
  <c r="L2561" i="10"/>
  <c r="O2561" i="10"/>
  <c r="P2561" i="10"/>
  <c r="J2562" i="10"/>
  <c r="L2562" i="10"/>
  <c r="O2562" i="10"/>
  <c r="P2562" i="10"/>
  <c r="J2563" i="10"/>
  <c r="L2563" i="10"/>
  <c r="O2563" i="10"/>
  <c r="P2563" i="10"/>
  <c r="J2564" i="10"/>
  <c r="L2564" i="10"/>
  <c r="O2564" i="10"/>
  <c r="P2564" i="10"/>
  <c r="J2565" i="10"/>
  <c r="L2565" i="10"/>
  <c r="O2565" i="10"/>
  <c r="P2565" i="10"/>
  <c r="J2566" i="10"/>
  <c r="L2566" i="10"/>
  <c r="O2566" i="10"/>
  <c r="P2566" i="10"/>
  <c r="J2567" i="10"/>
  <c r="L2567" i="10"/>
  <c r="O2567" i="10"/>
  <c r="P2567" i="10"/>
  <c r="J2568" i="10"/>
  <c r="L2568" i="10"/>
  <c r="O2568" i="10"/>
  <c r="P2568" i="10"/>
  <c r="J2569" i="10"/>
  <c r="L2569" i="10"/>
  <c r="O2569" i="10"/>
  <c r="P2569" i="10"/>
  <c r="J2570" i="10"/>
  <c r="L2570" i="10"/>
  <c r="O2570" i="10"/>
  <c r="P2570" i="10"/>
  <c r="J2571" i="10"/>
  <c r="L2571" i="10"/>
  <c r="O2571" i="10"/>
  <c r="P2571" i="10"/>
  <c r="J2572" i="10"/>
  <c r="L2572" i="10"/>
  <c r="O2572" i="10"/>
  <c r="P2572" i="10"/>
  <c r="J2573" i="10"/>
  <c r="L2573" i="10"/>
  <c r="O2573" i="10"/>
  <c r="P2573" i="10"/>
  <c r="J2574" i="10"/>
  <c r="L2574" i="10"/>
  <c r="O2574" i="10"/>
  <c r="P2574" i="10"/>
  <c r="J2575" i="10"/>
  <c r="L2575" i="10"/>
  <c r="O2575" i="10"/>
  <c r="P2575" i="10"/>
  <c r="J2576" i="10"/>
  <c r="L2576" i="10"/>
  <c r="O2576" i="10"/>
  <c r="P2576" i="10"/>
  <c r="J2577" i="10"/>
  <c r="L2577" i="10"/>
  <c r="O2577" i="10"/>
  <c r="P2577" i="10"/>
  <c r="J2578" i="10"/>
  <c r="L2578" i="10"/>
  <c r="O2578" i="10"/>
  <c r="P2578" i="10"/>
  <c r="J2579" i="10"/>
  <c r="L2579" i="10"/>
  <c r="O2579" i="10"/>
  <c r="P2579" i="10"/>
  <c r="J2580" i="10"/>
  <c r="L2580" i="10"/>
  <c r="O2580" i="10"/>
  <c r="P2580" i="10"/>
  <c r="J2581" i="10"/>
  <c r="L2581" i="10"/>
  <c r="O2581" i="10"/>
  <c r="P2581" i="10"/>
  <c r="J2582" i="10"/>
  <c r="L2582" i="10"/>
  <c r="O2582" i="10"/>
  <c r="P2582" i="10"/>
  <c r="J2583" i="10"/>
  <c r="L2583" i="10"/>
  <c r="O2583" i="10"/>
  <c r="P2583" i="10"/>
  <c r="J2584" i="10"/>
  <c r="L2584" i="10"/>
  <c r="O2584" i="10"/>
  <c r="P2584" i="10"/>
  <c r="J2585" i="10"/>
  <c r="L2585" i="10"/>
  <c r="O2585" i="10"/>
  <c r="P2585" i="10"/>
  <c r="J2586" i="10"/>
  <c r="L2586" i="10"/>
  <c r="O2586" i="10"/>
  <c r="P2586" i="10"/>
  <c r="J2587" i="10"/>
  <c r="L2587" i="10"/>
  <c r="O2587" i="10"/>
  <c r="P2587" i="10"/>
  <c r="J2588" i="10"/>
  <c r="L2588" i="10"/>
  <c r="O2588" i="10"/>
  <c r="P2588" i="10"/>
  <c r="J2589" i="10"/>
  <c r="L2589" i="10"/>
  <c r="O2589" i="10"/>
  <c r="P2589" i="10"/>
  <c r="J2590" i="10"/>
  <c r="L2590" i="10"/>
  <c r="O2590" i="10"/>
  <c r="P2590" i="10"/>
  <c r="J2591" i="10"/>
  <c r="L2591" i="10"/>
  <c r="O2591" i="10"/>
  <c r="P2591" i="10"/>
  <c r="J2592" i="10"/>
  <c r="L2592" i="10"/>
  <c r="O2592" i="10"/>
  <c r="P2592" i="10"/>
  <c r="J2593" i="10"/>
  <c r="L2593" i="10"/>
  <c r="O2593" i="10"/>
  <c r="P2593" i="10"/>
  <c r="J2594" i="10"/>
  <c r="L2594" i="10"/>
  <c r="O2594" i="10"/>
  <c r="P2594" i="10"/>
  <c r="J2595" i="10"/>
  <c r="L2595" i="10"/>
  <c r="O2595" i="10"/>
  <c r="P2595" i="10"/>
  <c r="J2596" i="10"/>
  <c r="L2596" i="10"/>
  <c r="O2596" i="10"/>
  <c r="P2596" i="10"/>
  <c r="J2597" i="10"/>
  <c r="L2597" i="10"/>
  <c r="O2597" i="10"/>
  <c r="P2597" i="10"/>
  <c r="J2598" i="10"/>
  <c r="L2598" i="10"/>
  <c r="O2598" i="10"/>
  <c r="P2598" i="10"/>
  <c r="J2599" i="10"/>
  <c r="L2599" i="10"/>
  <c r="O2599" i="10"/>
  <c r="P2599" i="10"/>
  <c r="J2600" i="10"/>
  <c r="L2600" i="10"/>
  <c r="O2600" i="10"/>
  <c r="P2600" i="10"/>
  <c r="J2601" i="10"/>
  <c r="L2601" i="10"/>
  <c r="O2601" i="10"/>
  <c r="P2601" i="10"/>
  <c r="J2602" i="10"/>
  <c r="L2602" i="10"/>
  <c r="O2602" i="10"/>
  <c r="P2602" i="10"/>
  <c r="J2603" i="10"/>
  <c r="L2603" i="10"/>
  <c r="O2603" i="10"/>
  <c r="P2603" i="10"/>
  <c r="J2604" i="10"/>
  <c r="L2604" i="10"/>
  <c r="O2604" i="10"/>
  <c r="P2604" i="10"/>
  <c r="J2605" i="10"/>
  <c r="L2605" i="10"/>
  <c r="O2605" i="10"/>
  <c r="P2605" i="10"/>
  <c r="J2606" i="10"/>
  <c r="L2606" i="10"/>
  <c r="O2606" i="10"/>
  <c r="P2606" i="10"/>
  <c r="J2607" i="10"/>
  <c r="L2607" i="10"/>
  <c r="O2607" i="10"/>
  <c r="P2607" i="10"/>
  <c r="J2608" i="10"/>
  <c r="L2608" i="10"/>
  <c r="O2608" i="10"/>
  <c r="P2608" i="10"/>
  <c r="J2609" i="10"/>
  <c r="L2609" i="10"/>
  <c r="O2609" i="10"/>
  <c r="P2609" i="10"/>
  <c r="J2610" i="10"/>
  <c r="L2610" i="10"/>
  <c r="O2610" i="10"/>
  <c r="P2610" i="10"/>
  <c r="J2611" i="10"/>
  <c r="L2611" i="10"/>
  <c r="O2611" i="10"/>
  <c r="P2611" i="10"/>
  <c r="J2612" i="10"/>
  <c r="L2612" i="10"/>
  <c r="O2612" i="10"/>
  <c r="P2612" i="10"/>
  <c r="J2613" i="10"/>
  <c r="L2613" i="10"/>
  <c r="O2613" i="10"/>
  <c r="P2613" i="10"/>
  <c r="J2614" i="10"/>
  <c r="L2614" i="10"/>
  <c r="O2614" i="10"/>
  <c r="P2614" i="10"/>
  <c r="J2615" i="10"/>
  <c r="L2615" i="10"/>
  <c r="O2615" i="10"/>
  <c r="P2615" i="10"/>
  <c r="J2616" i="10"/>
  <c r="L2616" i="10"/>
  <c r="O2616" i="10"/>
  <c r="P2616" i="10"/>
  <c r="J2617" i="10"/>
  <c r="L2617" i="10"/>
  <c r="O2617" i="10"/>
  <c r="P2617" i="10"/>
  <c r="J2618" i="10"/>
  <c r="L2618" i="10"/>
  <c r="O2618" i="10"/>
  <c r="P2618" i="10"/>
  <c r="J2619" i="10"/>
  <c r="L2619" i="10"/>
  <c r="O2619" i="10"/>
  <c r="P2619" i="10"/>
  <c r="J2620" i="10"/>
  <c r="L2620" i="10"/>
  <c r="O2620" i="10"/>
  <c r="P2620" i="10"/>
  <c r="J2621" i="10"/>
  <c r="L2621" i="10"/>
  <c r="O2621" i="10"/>
  <c r="P2621" i="10"/>
  <c r="J2622" i="10"/>
  <c r="L2622" i="10"/>
  <c r="O2622" i="10"/>
  <c r="P2622" i="10"/>
  <c r="J2623" i="10"/>
  <c r="L2623" i="10"/>
  <c r="O2623" i="10"/>
  <c r="P2623" i="10"/>
  <c r="J2624" i="10"/>
  <c r="L2624" i="10"/>
  <c r="O2624" i="10"/>
  <c r="P2624" i="10"/>
  <c r="J2625" i="10"/>
  <c r="L2625" i="10"/>
  <c r="O2625" i="10"/>
  <c r="P2625" i="10"/>
  <c r="J2626" i="10"/>
  <c r="L2626" i="10"/>
  <c r="O2626" i="10"/>
  <c r="P2626" i="10"/>
  <c r="J2627" i="10"/>
  <c r="L2627" i="10"/>
  <c r="O2627" i="10"/>
  <c r="P2627" i="10"/>
  <c r="J2628" i="10"/>
  <c r="L2628" i="10"/>
  <c r="O2628" i="10"/>
  <c r="P2628" i="10"/>
  <c r="J2629" i="10"/>
  <c r="L2629" i="10"/>
  <c r="O2629" i="10"/>
  <c r="P2629" i="10"/>
  <c r="J2630" i="10"/>
  <c r="L2630" i="10"/>
  <c r="O2630" i="10"/>
  <c r="P2630" i="10"/>
  <c r="J2631" i="10"/>
  <c r="L2631" i="10"/>
  <c r="O2631" i="10"/>
  <c r="P2631" i="10"/>
  <c r="J2632" i="10"/>
  <c r="L2632" i="10"/>
  <c r="O2632" i="10"/>
  <c r="P2632" i="10"/>
  <c r="J2633" i="10"/>
  <c r="L2633" i="10"/>
  <c r="O2633" i="10"/>
  <c r="P2633" i="10"/>
  <c r="J2634" i="10"/>
  <c r="L2634" i="10"/>
  <c r="O2634" i="10"/>
  <c r="P2634" i="10"/>
  <c r="J2635" i="10"/>
  <c r="L2635" i="10"/>
  <c r="O2635" i="10"/>
  <c r="P2635" i="10"/>
  <c r="J2636" i="10"/>
  <c r="L2636" i="10"/>
  <c r="O2636" i="10"/>
  <c r="P2636" i="10"/>
  <c r="J2637" i="10"/>
  <c r="L2637" i="10"/>
  <c r="O2637" i="10"/>
  <c r="P2637" i="10"/>
  <c r="J2638" i="10"/>
  <c r="L2638" i="10"/>
  <c r="O2638" i="10"/>
  <c r="P2638" i="10"/>
  <c r="J2639" i="10"/>
  <c r="L2639" i="10"/>
  <c r="O2639" i="10"/>
  <c r="P2639" i="10"/>
  <c r="J2640" i="10"/>
  <c r="L2640" i="10"/>
  <c r="O2640" i="10"/>
  <c r="P2640" i="10"/>
  <c r="J2641" i="10"/>
  <c r="L2641" i="10"/>
  <c r="O2641" i="10"/>
  <c r="P2641" i="10"/>
  <c r="J2642" i="10"/>
  <c r="L2642" i="10"/>
  <c r="O2642" i="10"/>
  <c r="P2642" i="10"/>
  <c r="J2643" i="10"/>
  <c r="L2643" i="10"/>
  <c r="O2643" i="10"/>
  <c r="P2643" i="10"/>
  <c r="J2644" i="10"/>
  <c r="L2644" i="10"/>
  <c r="O2644" i="10"/>
  <c r="P2644" i="10"/>
  <c r="J2645" i="10"/>
  <c r="L2645" i="10"/>
  <c r="O2645" i="10"/>
  <c r="P2645" i="10"/>
  <c r="J2646" i="10"/>
  <c r="L2646" i="10"/>
  <c r="O2646" i="10"/>
  <c r="P2646" i="10"/>
  <c r="J2647" i="10"/>
  <c r="L2647" i="10"/>
  <c r="O2647" i="10"/>
  <c r="P2647" i="10"/>
  <c r="J2648" i="10"/>
  <c r="L2648" i="10"/>
  <c r="O2648" i="10"/>
  <c r="P2648" i="10"/>
  <c r="J2649" i="10"/>
  <c r="L2649" i="10"/>
  <c r="O2649" i="10"/>
  <c r="P2649" i="10"/>
  <c r="J2650" i="10"/>
  <c r="L2650" i="10"/>
  <c r="O2650" i="10"/>
  <c r="P2650" i="10"/>
  <c r="J2651" i="10"/>
  <c r="L2651" i="10"/>
  <c r="O2651" i="10"/>
  <c r="P2651" i="10"/>
  <c r="J2652" i="10"/>
  <c r="L2652" i="10"/>
  <c r="O2652" i="10"/>
  <c r="P2652" i="10"/>
  <c r="J2653" i="10"/>
  <c r="L2653" i="10"/>
  <c r="O2653" i="10"/>
  <c r="P2653" i="10"/>
  <c r="J2654" i="10"/>
  <c r="L2654" i="10"/>
  <c r="O2654" i="10"/>
  <c r="P2654" i="10"/>
  <c r="J2655" i="10"/>
  <c r="L2655" i="10"/>
  <c r="O2655" i="10"/>
  <c r="P2655" i="10"/>
  <c r="J2656" i="10"/>
  <c r="L2656" i="10"/>
  <c r="O2656" i="10"/>
  <c r="P2656" i="10"/>
  <c r="J2657" i="10"/>
  <c r="L2657" i="10"/>
  <c r="O2657" i="10"/>
  <c r="P2657" i="10"/>
  <c r="J2658" i="10"/>
  <c r="L2658" i="10"/>
  <c r="O2658" i="10"/>
  <c r="P2658" i="10"/>
  <c r="J2659" i="10"/>
  <c r="L2659" i="10"/>
  <c r="O2659" i="10"/>
  <c r="P2659" i="10"/>
  <c r="J2660" i="10"/>
  <c r="L2660" i="10"/>
  <c r="O2660" i="10"/>
  <c r="P2660" i="10"/>
  <c r="J2661" i="10"/>
  <c r="L2661" i="10"/>
  <c r="O2661" i="10"/>
  <c r="P2661" i="10"/>
  <c r="J2662" i="10"/>
  <c r="L2662" i="10"/>
  <c r="O2662" i="10"/>
  <c r="P2662" i="10"/>
  <c r="J2663" i="10"/>
  <c r="L2663" i="10"/>
  <c r="O2663" i="10"/>
  <c r="P2663" i="10"/>
  <c r="J2664" i="10"/>
  <c r="L2664" i="10"/>
  <c r="O2664" i="10"/>
  <c r="P2664" i="10"/>
  <c r="J2665" i="10"/>
  <c r="L2665" i="10"/>
  <c r="O2665" i="10"/>
  <c r="P2665" i="10"/>
  <c r="J2666" i="10"/>
  <c r="L2666" i="10"/>
  <c r="O2666" i="10"/>
  <c r="P2666" i="10"/>
  <c r="J2667" i="10"/>
  <c r="L2667" i="10"/>
  <c r="O2667" i="10"/>
  <c r="P2667" i="10"/>
  <c r="J2668" i="10"/>
  <c r="L2668" i="10"/>
  <c r="O2668" i="10"/>
  <c r="P2668" i="10"/>
  <c r="J2669" i="10"/>
  <c r="L2669" i="10"/>
  <c r="O2669" i="10"/>
  <c r="P2669" i="10"/>
  <c r="J2670" i="10"/>
  <c r="L2670" i="10"/>
  <c r="O2670" i="10"/>
  <c r="P2670" i="10"/>
  <c r="J2671" i="10"/>
  <c r="L2671" i="10"/>
  <c r="O2671" i="10"/>
  <c r="P2671" i="10"/>
  <c r="J2672" i="10"/>
  <c r="L2672" i="10"/>
  <c r="O2672" i="10"/>
  <c r="P2672" i="10"/>
  <c r="J2673" i="10"/>
  <c r="L2673" i="10"/>
  <c r="O2673" i="10"/>
  <c r="P2673" i="10"/>
  <c r="J2674" i="10"/>
  <c r="L2674" i="10"/>
  <c r="O2674" i="10"/>
  <c r="P2674" i="10"/>
  <c r="J2675" i="10"/>
  <c r="L2675" i="10"/>
  <c r="O2675" i="10"/>
  <c r="P2675" i="10"/>
  <c r="J2676" i="10"/>
  <c r="L2676" i="10"/>
  <c r="O2676" i="10"/>
  <c r="P2676" i="10"/>
  <c r="J2677" i="10"/>
  <c r="L2677" i="10"/>
  <c r="O2677" i="10"/>
  <c r="P2677" i="10"/>
  <c r="J2678" i="10"/>
  <c r="L2678" i="10"/>
  <c r="O2678" i="10"/>
  <c r="P2678" i="10"/>
  <c r="J2679" i="10"/>
  <c r="L2679" i="10"/>
  <c r="O2679" i="10"/>
  <c r="P2679" i="10"/>
  <c r="J2680" i="10"/>
  <c r="L2680" i="10"/>
  <c r="O2680" i="10"/>
  <c r="P2680" i="10"/>
  <c r="J2681" i="10"/>
  <c r="L2681" i="10"/>
  <c r="O2681" i="10"/>
  <c r="P2681" i="10"/>
  <c r="J2682" i="10"/>
  <c r="L2682" i="10"/>
  <c r="O2682" i="10"/>
  <c r="P2682" i="10"/>
  <c r="J2683" i="10"/>
  <c r="L2683" i="10"/>
  <c r="O2683" i="10"/>
  <c r="P2683" i="10"/>
  <c r="J2684" i="10"/>
  <c r="L2684" i="10"/>
  <c r="O2684" i="10"/>
  <c r="P2684" i="10"/>
  <c r="J2685" i="10"/>
  <c r="L2685" i="10"/>
  <c r="O2685" i="10"/>
  <c r="P2685" i="10"/>
  <c r="J2686" i="10"/>
  <c r="L2686" i="10"/>
  <c r="O2686" i="10"/>
  <c r="P2686" i="10"/>
  <c r="J2687" i="10"/>
  <c r="L2687" i="10"/>
  <c r="O2687" i="10"/>
  <c r="P2687" i="10"/>
  <c r="J2688" i="10"/>
  <c r="L2688" i="10"/>
  <c r="O2688" i="10"/>
  <c r="P2688" i="10"/>
  <c r="J2689" i="10"/>
  <c r="L2689" i="10"/>
  <c r="O2689" i="10"/>
  <c r="P2689" i="10"/>
  <c r="J2690" i="10"/>
  <c r="L2690" i="10"/>
  <c r="O2690" i="10"/>
  <c r="P2690" i="10"/>
  <c r="J2691" i="10"/>
  <c r="L2691" i="10"/>
  <c r="O2691" i="10"/>
  <c r="P2691" i="10"/>
  <c r="J2692" i="10"/>
  <c r="L2692" i="10"/>
  <c r="O2692" i="10"/>
  <c r="P2692" i="10"/>
  <c r="J2693" i="10"/>
  <c r="L2693" i="10"/>
  <c r="O2693" i="10"/>
  <c r="P2693" i="10"/>
  <c r="J2694" i="10"/>
  <c r="L2694" i="10"/>
  <c r="O2694" i="10"/>
  <c r="P2694" i="10"/>
  <c r="J2695" i="10"/>
  <c r="L2695" i="10"/>
  <c r="O2695" i="10"/>
  <c r="P2695" i="10"/>
  <c r="J2696" i="10"/>
  <c r="L2696" i="10"/>
  <c r="O2696" i="10"/>
  <c r="P2696" i="10"/>
  <c r="J2697" i="10"/>
  <c r="L2697" i="10"/>
  <c r="O2697" i="10"/>
  <c r="P2697" i="10"/>
  <c r="J2698" i="10"/>
  <c r="L2698" i="10"/>
  <c r="O2698" i="10"/>
  <c r="P2698" i="10"/>
  <c r="J2699" i="10"/>
  <c r="L2699" i="10"/>
  <c r="O2699" i="10"/>
  <c r="P2699" i="10"/>
  <c r="J2700" i="10"/>
  <c r="L2700" i="10"/>
  <c r="O2700" i="10"/>
  <c r="P2700" i="10"/>
  <c r="J2701" i="10"/>
  <c r="L2701" i="10"/>
  <c r="O2701" i="10"/>
  <c r="P2701" i="10"/>
  <c r="J2702" i="10"/>
  <c r="L2702" i="10"/>
  <c r="O2702" i="10"/>
  <c r="P2702" i="10"/>
  <c r="J2703" i="10"/>
  <c r="L2703" i="10"/>
  <c r="O2703" i="10"/>
  <c r="P2703" i="10"/>
  <c r="J2704" i="10"/>
  <c r="L2704" i="10"/>
  <c r="O2704" i="10"/>
  <c r="P2704" i="10"/>
  <c r="J2705" i="10"/>
  <c r="L2705" i="10"/>
  <c r="O2705" i="10"/>
  <c r="P2705" i="10"/>
  <c r="J2706" i="10"/>
  <c r="L2706" i="10"/>
  <c r="O2706" i="10"/>
  <c r="P2706" i="10"/>
  <c r="J2707" i="10"/>
  <c r="L2707" i="10"/>
  <c r="O2707" i="10"/>
  <c r="P2707" i="10"/>
  <c r="J2708" i="10"/>
  <c r="L2708" i="10"/>
  <c r="O2708" i="10"/>
  <c r="P2708" i="10"/>
  <c r="J2709" i="10"/>
  <c r="L2709" i="10"/>
  <c r="O2709" i="10"/>
  <c r="P2709" i="10"/>
  <c r="J2710" i="10"/>
  <c r="L2710" i="10"/>
  <c r="O2710" i="10"/>
  <c r="P2710" i="10"/>
  <c r="J2711" i="10"/>
  <c r="L2711" i="10"/>
  <c r="O2711" i="10"/>
  <c r="P2711" i="10"/>
  <c r="J2712" i="10"/>
  <c r="L2712" i="10"/>
  <c r="O2712" i="10"/>
  <c r="P2712" i="10"/>
  <c r="J2713" i="10"/>
  <c r="L2713" i="10"/>
  <c r="O2713" i="10"/>
  <c r="P2713" i="10"/>
  <c r="J2714" i="10"/>
  <c r="L2714" i="10"/>
  <c r="O2714" i="10"/>
  <c r="P2714" i="10"/>
  <c r="J2715" i="10"/>
  <c r="L2715" i="10"/>
  <c r="O2715" i="10"/>
  <c r="P2715" i="10"/>
  <c r="J2716" i="10"/>
  <c r="L2716" i="10"/>
  <c r="O2716" i="10"/>
  <c r="P2716" i="10"/>
  <c r="J2717" i="10"/>
  <c r="L2717" i="10"/>
  <c r="O2717" i="10"/>
  <c r="P2717" i="10"/>
  <c r="J2718" i="10"/>
  <c r="L2718" i="10"/>
  <c r="O2718" i="10"/>
  <c r="P2718" i="10"/>
  <c r="J2719" i="10"/>
  <c r="L2719" i="10"/>
  <c r="O2719" i="10"/>
  <c r="P2719" i="10"/>
  <c r="J2720" i="10"/>
  <c r="L2720" i="10"/>
  <c r="O2720" i="10"/>
  <c r="P2720" i="10"/>
  <c r="J2721" i="10"/>
  <c r="L2721" i="10"/>
  <c r="O2721" i="10"/>
  <c r="P2721" i="10"/>
  <c r="J2722" i="10"/>
  <c r="L2722" i="10"/>
  <c r="O2722" i="10"/>
  <c r="P2722" i="10"/>
  <c r="J2723" i="10"/>
  <c r="L2723" i="10"/>
  <c r="O2723" i="10"/>
  <c r="P2723" i="10"/>
  <c r="J2724" i="10"/>
  <c r="L2724" i="10"/>
  <c r="O2724" i="10"/>
  <c r="P2724" i="10"/>
  <c r="J2725" i="10"/>
  <c r="L2725" i="10"/>
  <c r="O2725" i="10"/>
  <c r="P2725" i="10"/>
  <c r="J2726" i="10"/>
  <c r="L2726" i="10"/>
  <c r="O2726" i="10"/>
  <c r="P2726" i="10"/>
  <c r="J2727" i="10"/>
  <c r="L2727" i="10"/>
  <c r="O2727" i="10"/>
  <c r="P2727" i="10"/>
  <c r="J2728" i="10"/>
  <c r="L2728" i="10"/>
  <c r="O2728" i="10"/>
  <c r="P2728" i="10"/>
  <c r="J2729" i="10"/>
  <c r="L2729" i="10"/>
  <c r="O2729" i="10"/>
  <c r="P2729" i="10"/>
  <c r="J2730" i="10"/>
  <c r="L2730" i="10"/>
  <c r="O2730" i="10"/>
  <c r="P2730" i="10"/>
  <c r="J2731" i="10"/>
  <c r="L2731" i="10"/>
  <c r="O2731" i="10"/>
  <c r="P2731" i="10"/>
  <c r="J2732" i="10"/>
  <c r="L2732" i="10"/>
  <c r="O2732" i="10"/>
  <c r="P2732" i="10"/>
  <c r="J2733" i="10"/>
  <c r="L2733" i="10"/>
  <c r="O2733" i="10"/>
  <c r="P2733" i="10"/>
  <c r="J2734" i="10"/>
  <c r="L2734" i="10"/>
  <c r="O2734" i="10"/>
  <c r="P2734" i="10"/>
  <c r="J2735" i="10"/>
  <c r="L2735" i="10"/>
  <c r="O2735" i="10"/>
  <c r="P2735" i="10"/>
  <c r="J2736" i="10"/>
  <c r="L2736" i="10"/>
  <c r="O2736" i="10"/>
  <c r="P2736" i="10"/>
  <c r="J2737" i="10"/>
  <c r="L2737" i="10"/>
  <c r="O2737" i="10"/>
  <c r="P2737" i="10"/>
  <c r="J2738" i="10"/>
  <c r="L2738" i="10"/>
  <c r="O2738" i="10"/>
  <c r="P2738" i="10"/>
  <c r="J2739" i="10"/>
  <c r="L2739" i="10"/>
  <c r="O2739" i="10"/>
  <c r="P2739" i="10"/>
  <c r="J2740" i="10"/>
  <c r="L2740" i="10"/>
  <c r="O2740" i="10"/>
  <c r="P2740" i="10"/>
  <c r="J2741" i="10"/>
  <c r="L2741" i="10"/>
  <c r="O2741" i="10"/>
  <c r="P2741" i="10"/>
  <c r="J2742" i="10"/>
  <c r="L2742" i="10"/>
  <c r="O2742" i="10"/>
  <c r="P2742" i="10"/>
  <c r="J2743" i="10"/>
  <c r="L2743" i="10"/>
  <c r="O2743" i="10"/>
  <c r="P2743" i="10"/>
  <c r="J2744" i="10"/>
  <c r="L2744" i="10"/>
  <c r="O2744" i="10"/>
  <c r="P2744" i="10"/>
  <c r="J2745" i="10"/>
  <c r="L2745" i="10"/>
  <c r="O2745" i="10"/>
  <c r="P2745" i="10"/>
  <c r="J2746" i="10"/>
  <c r="L2746" i="10"/>
  <c r="O2746" i="10"/>
  <c r="P2746" i="10"/>
  <c r="J2747" i="10"/>
  <c r="L2747" i="10"/>
  <c r="O2747" i="10"/>
  <c r="P2747" i="10"/>
  <c r="J2748" i="10"/>
  <c r="L2748" i="10"/>
  <c r="O2748" i="10"/>
  <c r="P2748" i="10"/>
  <c r="J2749" i="10"/>
  <c r="L2749" i="10"/>
  <c r="O2749" i="10"/>
  <c r="P2749" i="10"/>
  <c r="J2750" i="10"/>
  <c r="L2750" i="10"/>
  <c r="O2750" i="10"/>
  <c r="P2750" i="10"/>
  <c r="J2751" i="10"/>
  <c r="L2751" i="10"/>
  <c r="O2751" i="10"/>
  <c r="P2751" i="10"/>
  <c r="J2752" i="10"/>
  <c r="L2752" i="10"/>
  <c r="O2752" i="10"/>
  <c r="P2752" i="10"/>
  <c r="J2753" i="10"/>
  <c r="L2753" i="10"/>
  <c r="O2753" i="10"/>
  <c r="P2753" i="10"/>
  <c r="J2754" i="10"/>
  <c r="L2754" i="10"/>
  <c r="O2754" i="10"/>
  <c r="P2754" i="10"/>
  <c r="J2755" i="10"/>
  <c r="L2755" i="10"/>
  <c r="O2755" i="10"/>
  <c r="P2755" i="10"/>
  <c r="J2756" i="10"/>
  <c r="L2756" i="10"/>
  <c r="O2756" i="10"/>
  <c r="P2756" i="10"/>
  <c r="J2757" i="10"/>
  <c r="L2757" i="10"/>
  <c r="O2757" i="10"/>
  <c r="P2757" i="10"/>
  <c r="J2758" i="10"/>
  <c r="L2758" i="10"/>
  <c r="O2758" i="10"/>
  <c r="P2758" i="10"/>
  <c r="J2759" i="10"/>
  <c r="L2759" i="10"/>
  <c r="O2759" i="10"/>
  <c r="P2759" i="10"/>
  <c r="J2760" i="10"/>
  <c r="L2760" i="10"/>
  <c r="O2760" i="10"/>
  <c r="P2760" i="10"/>
  <c r="J2761" i="10"/>
  <c r="L2761" i="10"/>
  <c r="O2761" i="10"/>
  <c r="P2761" i="10"/>
  <c r="J2762" i="10"/>
  <c r="L2762" i="10"/>
  <c r="O2762" i="10"/>
  <c r="P2762" i="10"/>
  <c r="J2763" i="10"/>
  <c r="L2763" i="10"/>
  <c r="O2763" i="10"/>
  <c r="P2763" i="10"/>
  <c r="J2764" i="10"/>
  <c r="L2764" i="10"/>
  <c r="O2764" i="10"/>
  <c r="P2764" i="10"/>
  <c r="J2765" i="10"/>
  <c r="L2765" i="10"/>
  <c r="O2765" i="10"/>
  <c r="P2765" i="10"/>
  <c r="J2766" i="10"/>
  <c r="L2766" i="10"/>
  <c r="O2766" i="10"/>
  <c r="P2766" i="10"/>
  <c r="J2767" i="10"/>
  <c r="L2767" i="10"/>
  <c r="O2767" i="10"/>
  <c r="P2767" i="10"/>
  <c r="J2768" i="10"/>
  <c r="L2768" i="10"/>
  <c r="O2768" i="10"/>
  <c r="P2768" i="10"/>
  <c r="J2769" i="10"/>
  <c r="L2769" i="10"/>
  <c r="O2769" i="10"/>
  <c r="P2769" i="10"/>
  <c r="J2770" i="10"/>
  <c r="L2770" i="10"/>
  <c r="O2770" i="10"/>
  <c r="P2770" i="10"/>
  <c r="J2771" i="10"/>
  <c r="L2771" i="10"/>
  <c r="O2771" i="10"/>
  <c r="P2771" i="10"/>
  <c r="J2772" i="10"/>
  <c r="L2772" i="10"/>
  <c r="O2772" i="10"/>
  <c r="P2772" i="10"/>
  <c r="J2773" i="10"/>
  <c r="L2773" i="10"/>
  <c r="O2773" i="10"/>
  <c r="P2773" i="10"/>
  <c r="J2774" i="10"/>
  <c r="L2774" i="10"/>
  <c r="O2774" i="10"/>
  <c r="P2774" i="10"/>
  <c r="J2775" i="10"/>
  <c r="L2775" i="10"/>
  <c r="O2775" i="10"/>
  <c r="P2775" i="10"/>
  <c r="J2776" i="10"/>
  <c r="L2776" i="10"/>
  <c r="O2776" i="10"/>
  <c r="P2776" i="10"/>
  <c r="J2777" i="10"/>
  <c r="L2777" i="10"/>
  <c r="O2777" i="10"/>
  <c r="P2777" i="10"/>
  <c r="J2778" i="10"/>
  <c r="L2778" i="10"/>
  <c r="O2778" i="10"/>
  <c r="P2778" i="10"/>
  <c r="J2779" i="10"/>
  <c r="L2779" i="10"/>
  <c r="O2779" i="10"/>
  <c r="P2779" i="10"/>
  <c r="J2780" i="10"/>
  <c r="L2780" i="10"/>
  <c r="O2780" i="10"/>
  <c r="P2780" i="10"/>
  <c r="J2781" i="10"/>
  <c r="L2781" i="10"/>
  <c r="O2781" i="10"/>
  <c r="P2781" i="10"/>
  <c r="J2782" i="10"/>
  <c r="L2782" i="10"/>
  <c r="O2782" i="10"/>
  <c r="P2782" i="10"/>
  <c r="J2783" i="10"/>
  <c r="L2783" i="10"/>
  <c r="O2783" i="10"/>
  <c r="P2783" i="10"/>
  <c r="J2784" i="10"/>
  <c r="L2784" i="10"/>
  <c r="O2784" i="10"/>
  <c r="P2784" i="10"/>
  <c r="J2785" i="10"/>
  <c r="L2785" i="10"/>
  <c r="O2785" i="10"/>
  <c r="P2785" i="10"/>
  <c r="J2786" i="10"/>
  <c r="L2786" i="10"/>
  <c r="O2786" i="10"/>
  <c r="P2786" i="10"/>
  <c r="J2787" i="10"/>
  <c r="L2787" i="10"/>
  <c r="O2787" i="10"/>
  <c r="P2787" i="10"/>
  <c r="J2788" i="10"/>
  <c r="L2788" i="10"/>
  <c r="O2788" i="10"/>
  <c r="P2788" i="10"/>
  <c r="J2789" i="10"/>
  <c r="L2789" i="10"/>
  <c r="O2789" i="10"/>
  <c r="P2789" i="10"/>
  <c r="J2790" i="10"/>
  <c r="L2790" i="10"/>
  <c r="O2790" i="10"/>
  <c r="P2790" i="10"/>
  <c r="J2791" i="10"/>
  <c r="L2791" i="10"/>
  <c r="O2791" i="10"/>
  <c r="P2791" i="10"/>
  <c r="J2792" i="10"/>
  <c r="L2792" i="10"/>
  <c r="O2792" i="10"/>
  <c r="P2792" i="10"/>
  <c r="J2793" i="10"/>
  <c r="L2793" i="10"/>
  <c r="O2793" i="10"/>
  <c r="P2793" i="10"/>
  <c r="J2794" i="10"/>
  <c r="L2794" i="10"/>
  <c r="O2794" i="10"/>
  <c r="P2794" i="10"/>
  <c r="J2795" i="10"/>
  <c r="L2795" i="10"/>
  <c r="O2795" i="10"/>
  <c r="P2795" i="10"/>
  <c r="J2796" i="10"/>
  <c r="L2796" i="10"/>
  <c r="O2796" i="10"/>
  <c r="P2796" i="10"/>
  <c r="J2797" i="10"/>
  <c r="L2797" i="10"/>
  <c r="O2797" i="10"/>
  <c r="P2797" i="10"/>
  <c r="J2798" i="10"/>
  <c r="L2798" i="10"/>
  <c r="O2798" i="10"/>
  <c r="P2798" i="10"/>
  <c r="J2799" i="10"/>
  <c r="L2799" i="10"/>
  <c r="O2799" i="10"/>
  <c r="P2799" i="10"/>
  <c r="J2800" i="10"/>
  <c r="L2800" i="10"/>
  <c r="O2800" i="10"/>
  <c r="P2800" i="10"/>
  <c r="J2801" i="10"/>
  <c r="L2801" i="10"/>
  <c r="O2801" i="10"/>
  <c r="P2801" i="10"/>
  <c r="J2802" i="10"/>
  <c r="L2802" i="10"/>
  <c r="O2802" i="10"/>
  <c r="P2802" i="10"/>
  <c r="J2803" i="10"/>
  <c r="L2803" i="10"/>
  <c r="O2803" i="10"/>
  <c r="P2803" i="10"/>
  <c r="J2804" i="10"/>
  <c r="L2804" i="10"/>
  <c r="O2804" i="10"/>
  <c r="P2804" i="10"/>
  <c r="J2805" i="10"/>
  <c r="L2805" i="10"/>
  <c r="O2805" i="10"/>
  <c r="P2805" i="10"/>
  <c r="J2806" i="10"/>
  <c r="L2806" i="10"/>
  <c r="O2806" i="10"/>
  <c r="P2806" i="10"/>
  <c r="J2807" i="10"/>
  <c r="L2807" i="10"/>
  <c r="O2807" i="10"/>
  <c r="P2807" i="10"/>
  <c r="J2808" i="10"/>
  <c r="L2808" i="10"/>
  <c r="O2808" i="10"/>
  <c r="P2808" i="10"/>
  <c r="J2809" i="10"/>
  <c r="L2809" i="10"/>
  <c r="O2809" i="10"/>
  <c r="P2809" i="10"/>
  <c r="J2810" i="10"/>
  <c r="L2810" i="10"/>
  <c r="O2810" i="10"/>
  <c r="P2810" i="10"/>
  <c r="J2811" i="10"/>
  <c r="L2811" i="10"/>
  <c r="O2811" i="10"/>
  <c r="P2811" i="10"/>
  <c r="J2812" i="10"/>
  <c r="L2812" i="10"/>
  <c r="O2812" i="10"/>
  <c r="P2812" i="10"/>
  <c r="J2813" i="10"/>
  <c r="L2813" i="10"/>
  <c r="O2813" i="10"/>
  <c r="P2813" i="10"/>
  <c r="J2814" i="10"/>
  <c r="L2814" i="10"/>
  <c r="O2814" i="10"/>
  <c r="P2814" i="10"/>
  <c r="J2815" i="10"/>
  <c r="L2815" i="10"/>
  <c r="O2815" i="10"/>
  <c r="P2815" i="10"/>
  <c r="J2816" i="10"/>
  <c r="L2816" i="10"/>
  <c r="O2816" i="10"/>
  <c r="P2816" i="10"/>
  <c r="J2817" i="10"/>
  <c r="L2817" i="10"/>
  <c r="O2817" i="10"/>
  <c r="P2817" i="10"/>
  <c r="J2818" i="10"/>
  <c r="L2818" i="10"/>
  <c r="O2818" i="10"/>
  <c r="P2818" i="10"/>
  <c r="J2819" i="10"/>
  <c r="L2819" i="10"/>
  <c r="O2819" i="10"/>
  <c r="P2819" i="10"/>
  <c r="J2820" i="10"/>
  <c r="L2820" i="10"/>
  <c r="O2820" i="10"/>
  <c r="P2820" i="10"/>
  <c r="J2821" i="10"/>
  <c r="L2821" i="10"/>
  <c r="O2821" i="10"/>
  <c r="P2821" i="10"/>
  <c r="J2822" i="10"/>
  <c r="L2822" i="10"/>
  <c r="O2822" i="10"/>
  <c r="P2822" i="10"/>
  <c r="J2823" i="10"/>
  <c r="L2823" i="10"/>
  <c r="O2823" i="10"/>
  <c r="P2823" i="10"/>
  <c r="J2824" i="10"/>
  <c r="L2824" i="10"/>
  <c r="O2824" i="10"/>
  <c r="P2824" i="10"/>
  <c r="J2" i="10"/>
  <c r="L2" i="10"/>
  <c r="P2" i="10"/>
  <c r="O2" i="10"/>
  <c r="I3" i="6"/>
  <c r="M3" i="6"/>
  <c r="I4" i="6"/>
  <c r="M4" i="6"/>
  <c r="I5" i="6"/>
  <c r="M5" i="6"/>
  <c r="I6" i="6"/>
  <c r="M6" i="6"/>
  <c r="I7" i="6"/>
  <c r="M7" i="6"/>
  <c r="I8" i="6"/>
  <c r="M8" i="6"/>
  <c r="I9" i="6"/>
  <c r="M9" i="6"/>
  <c r="I10" i="6"/>
  <c r="M10" i="6"/>
  <c r="I11" i="6"/>
  <c r="M11" i="6"/>
  <c r="I12" i="6"/>
  <c r="M12" i="6"/>
  <c r="I13" i="6"/>
  <c r="M13" i="6"/>
  <c r="I14" i="6"/>
  <c r="M14" i="6"/>
  <c r="I15" i="6"/>
  <c r="M15" i="6"/>
  <c r="I16" i="6"/>
  <c r="M16" i="6"/>
  <c r="I17" i="6"/>
  <c r="M17" i="6"/>
  <c r="I18" i="6"/>
  <c r="M18" i="6"/>
  <c r="I19" i="6"/>
  <c r="M19" i="6"/>
  <c r="I20" i="6"/>
  <c r="M20" i="6"/>
  <c r="I21" i="6"/>
  <c r="M21" i="6"/>
  <c r="I22" i="6"/>
  <c r="M22" i="6"/>
  <c r="I23" i="6"/>
  <c r="M23" i="6"/>
  <c r="I24" i="6"/>
  <c r="M24" i="6"/>
  <c r="I25" i="6"/>
  <c r="M25" i="6"/>
  <c r="I26" i="6"/>
  <c r="M26" i="6"/>
  <c r="I27" i="6"/>
  <c r="M27" i="6"/>
  <c r="I28" i="6"/>
  <c r="M28" i="6"/>
  <c r="I29" i="6"/>
  <c r="M29" i="6"/>
  <c r="I30" i="6"/>
  <c r="M30" i="6"/>
  <c r="I31" i="6"/>
  <c r="M31" i="6"/>
  <c r="I32" i="6"/>
  <c r="M32" i="6"/>
  <c r="I33" i="6"/>
  <c r="M33" i="6"/>
  <c r="I34" i="6"/>
  <c r="M34" i="6"/>
  <c r="I35" i="6"/>
  <c r="M35" i="6"/>
  <c r="I36" i="6"/>
  <c r="M36" i="6"/>
  <c r="I37" i="6"/>
  <c r="M37" i="6"/>
  <c r="I38" i="6"/>
  <c r="M38" i="6"/>
  <c r="I39" i="6"/>
  <c r="M39" i="6"/>
  <c r="I40" i="6"/>
  <c r="M40" i="6"/>
  <c r="I41" i="6"/>
  <c r="M41" i="6"/>
  <c r="I42" i="6"/>
  <c r="M42" i="6"/>
  <c r="I43" i="6"/>
  <c r="M43" i="6"/>
  <c r="I44" i="6"/>
  <c r="M44" i="6"/>
  <c r="I45" i="6"/>
  <c r="M45" i="6"/>
  <c r="I46" i="6"/>
  <c r="M46" i="6"/>
  <c r="I47" i="6"/>
  <c r="M47" i="6"/>
  <c r="I48" i="6"/>
  <c r="M48" i="6"/>
  <c r="I49" i="6"/>
  <c r="M49" i="6"/>
  <c r="I50" i="6"/>
  <c r="M50" i="6"/>
  <c r="I51" i="6"/>
  <c r="M51" i="6"/>
  <c r="I52" i="6"/>
  <c r="M52" i="6"/>
  <c r="I53" i="6"/>
  <c r="M53" i="6"/>
  <c r="I54" i="6"/>
  <c r="M54" i="6"/>
  <c r="I55" i="6"/>
  <c r="M55" i="6"/>
  <c r="I56" i="6"/>
  <c r="M56" i="6"/>
  <c r="I57" i="6"/>
  <c r="M57" i="6"/>
  <c r="I58" i="6"/>
  <c r="M58" i="6"/>
  <c r="I59" i="6"/>
  <c r="M59" i="6"/>
  <c r="I60" i="6"/>
  <c r="M60" i="6"/>
  <c r="I61" i="6"/>
  <c r="M61" i="6"/>
  <c r="I62" i="6"/>
  <c r="M62" i="6"/>
  <c r="I63" i="6"/>
  <c r="M63" i="6"/>
  <c r="I64" i="6"/>
  <c r="M64" i="6"/>
  <c r="I65" i="6"/>
  <c r="M65" i="6"/>
  <c r="I66" i="6"/>
  <c r="M66" i="6"/>
  <c r="I67" i="6"/>
  <c r="M67" i="6"/>
  <c r="I68" i="6"/>
  <c r="M68" i="6"/>
  <c r="I69" i="6"/>
  <c r="M69" i="6"/>
  <c r="I70" i="6"/>
  <c r="M70" i="6"/>
  <c r="I71" i="6"/>
  <c r="M71" i="6"/>
  <c r="I72" i="6"/>
  <c r="M72" i="6"/>
  <c r="I73" i="6"/>
  <c r="M73" i="6"/>
  <c r="I74" i="6"/>
  <c r="M74" i="6"/>
  <c r="I75" i="6"/>
  <c r="M75" i="6"/>
  <c r="I76" i="6"/>
  <c r="M76" i="6"/>
  <c r="I77" i="6"/>
  <c r="M77" i="6"/>
  <c r="I78" i="6"/>
  <c r="M78" i="6"/>
  <c r="I79" i="6"/>
  <c r="M79" i="6"/>
  <c r="I80" i="6"/>
  <c r="M80" i="6"/>
  <c r="I81" i="6"/>
  <c r="M81" i="6"/>
  <c r="I82" i="6"/>
  <c r="M82" i="6"/>
  <c r="I83" i="6"/>
  <c r="M83" i="6"/>
  <c r="I84" i="6"/>
  <c r="M84" i="6"/>
  <c r="I85" i="6"/>
  <c r="M85" i="6"/>
  <c r="I86" i="6"/>
  <c r="M86" i="6"/>
  <c r="I87" i="6"/>
  <c r="M87" i="6"/>
  <c r="I88" i="6"/>
  <c r="M88" i="6"/>
  <c r="I89" i="6"/>
  <c r="M89" i="6"/>
  <c r="I90" i="6"/>
  <c r="M90" i="6"/>
  <c r="I91" i="6"/>
  <c r="M91" i="6"/>
  <c r="I92" i="6"/>
  <c r="M92" i="6"/>
  <c r="I93" i="6"/>
  <c r="M93" i="6"/>
  <c r="I94" i="6"/>
  <c r="M94" i="6"/>
  <c r="I95" i="6"/>
  <c r="M95" i="6"/>
  <c r="I96" i="6"/>
  <c r="M96" i="6"/>
  <c r="I97" i="6"/>
  <c r="M97" i="6"/>
  <c r="I98" i="6"/>
  <c r="M98" i="6"/>
  <c r="I99" i="6"/>
  <c r="M99" i="6"/>
  <c r="I100" i="6"/>
  <c r="M100" i="6"/>
  <c r="I101" i="6"/>
  <c r="M101" i="6"/>
  <c r="I102" i="6"/>
  <c r="M102" i="6"/>
  <c r="I103" i="6"/>
  <c r="M103" i="6"/>
  <c r="I104" i="6"/>
  <c r="M104" i="6"/>
  <c r="I105" i="6"/>
  <c r="M105" i="6"/>
  <c r="I106" i="6"/>
  <c r="M106" i="6"/>
  <c r="I107" i="6"/>
  <c r="M107" i="6"/>
  <c r="I108" i="6"/>
  <c r="M108" i="6"/>
  <c r="I109" i="6"/>
  <c r="M109" i="6"/>
  <c r="I110" i="6"/>
  <c r="M110" i="6"/>
  <c r="I111" i="6"/>
  <c r="M111" i="6"/>
  <c r="I112" i="6"/>
  <c r="M112" i="6"/>
  <c r="I113" i="6"/>
  <c r="M113" i="6"/>
  <c r="I114" i="6"/>
  <c r="M114" i="6"/>
  <c r="I115" i="6"/>
  <c r="M115" i="6"/>
  <c r="I116" i="6"/>
  <c r="M116" i="6"/>
  <c r="I117" i="6"/>
  <c r="M117" i="6"/>
  <c r="I118" i="6"/>
  <c r="M118" i="6"/>
  <c r="I119" i="6"/>
  <c r="M119" i="6"/>
  <c r="I120" i="6"/>
  <c r="M120" i="6"/>
  <c r="I121" i="6"/>
  <c r="M121" i="6"/>
  <c r="I122" i="6"/>
  <c r="M122" i="6"/>
  <c r="I123" i="6"/>
  <c r="M123" i="6"/>
  <c r="I124" i="6"/>
  <c r="M124" i="6"/>
  <c r="I125" i="6"/>
  <c r="M125" i="6"/>
  <c r="I126" i="6"/>
  <c r="M126" i="6"/>
  <c r="I127" i="6"/>
  <c r="M127" i="6"/>
  <c r="I128" i="6"/>
  <c r="M128" i="6"/>
  <c r="I129" i="6"/>
  <c r="M129" i="6"/>
  <c r="I130" i="6"/>
  <c r="M130" i="6"/>
  <c r="I131" i="6"/>
  <c r="M131" i="6"/>
  <c r="I132" i="6"/>
  <c r="M132" i="6"/>
  <c r="I133" i="6"/>
  <c r="M133" i="6"/>
  <c r="I134" i="6"/>
  <c r="M134" i="6"/>
  <c r="I135" i="6"/>
  <c r="M135" i="6"/>
  <c r="I136" i="6"/>
  <c r="M136" i="6"/>
  <c r="I137" i="6"/>
  <c r="M137" i="6"/>
  <c r="I138" i="6"/>
  <c r="M138" i="6"/>
  <c r="I139" i="6"/>
  <c r="M139" i="6"/>
  <c r="I140" i="6"/>
  <c r="M140" i="6"/>
  <c r="I141" i="6"/>
  <c r="M141" i="6"/>
  <c r="I142" i="6"/>
  <c r="M142" i="6"/>
  <c r="I143" i="6"/>
  <c r="M143" i="6"/>
  <c r="I144" i="6"/>
  <c r="M144" i="6"/>
  <c r="I145" i="6"/>
  <c r="M145" i="6"/>
  <c r="I146" i="6"/>
  <c r="M146" i="6"/>
  <c r="I147" i="6"/>
  <c r="M147" i="6"/>
  <c r="I148" i="6"/>
  <c r="M148" i="6"/>
  <c r="I149" i="6"/>
  <c r="M149" i="6"/>
  <c r="I150" i="6"/>
  <c r="M150" i="6"/>
  <c r="I151" i="6"/>
  <c r="M151" i="6"/>
  <c r="I152" i="6"/>
  <c r="M152" i="6"/>
  <c r="I153" i="6"/>
  <c r="M153" i="6"/>
  <c r="I154" i="6"/>
  <c r="M154" i="6"/>
  <c r="I155" i="6"/>
  <c r="M155" i="6"/>
  <c r="I156" i="6"/>
  <c r="M156" i="6"/>
  <c r="I157" i="6"/>
  <c r="M157" i="6"/>
  <c r="I158" i="6"/>
  <c r="M158" i="6"/>
  <c r="I159" i="6"/>
  <c r="M159" i="6"/>
  <c r="I160" i="6"/>
  <c r="M160" i="6"/>
  <c r="I161" i="6"/>
  <c r="M161" i="6"/>
  <c r="I162" i="6"/>
  <c r="M162" i="6"/>
  <c r="I163" i="6"/>
  <c r="M163" i="6"/>
  <c r="I164" i="6"/>
  <c r="M164" i="6"/>
  <c r="I165" i="6"/>
  <c r="M165" i="6"/>
  <c r="I166" i="6"/>
  <c r="M166" i="6"/>
  <c r="I167" i="6"/>
  <c r="M167" i="6"/>
  <c r="I168" i="6"/>
  <c r="M168" i="6"/>
  <c r="I169" i="6"/>
  <c r="M169" i="6"/>
  <c r="I170" i="6"/>
  <c r="M170" i="6"/>
  <c r="I171" i="6"/>
  <c r="M171" i="6"/>
  <c r="I172" i="6"/>
  <c r="M172" i="6"/>
  <c r="I173" i="6"/>
  <c r="M173" i="6"/>
  <c r="I174" i="6"/>
  <c r="M174" i="6"/>
  <c r="I175" i="6"/>
  <c r="M175" i="6"/>
  <c r="I176" i="6"/>
  <c r="M176" i="6"/>
  <c r="I177" i="6"/>
  <c r="M177" i="6"/>
  <c r="I178" i="6"/>
  <c r="M178" i="6"/>
  <c r="I179" i="6"/>
  <c r="M179" i="6"/>
  <c r="I180" i="6"/>
  <c r="M180" i="6"/>
  <c r="I181" i="6"/>
  <c r="M181" i="6"/>
  <c r="I182" i="6"/>
  <c r="M182" i="6"/>
  <c r="I183" i="6"/>
  <c r="M183" i="6"/>
  <c r="I184" i="6"/>
  <c r="M184" i="6"/>
  <c r="I185" i="6"/>
  <c r="M185" i="6"/>
  <c r="I186" i="6"/>
  <c r="M186" i="6"/>
  <c r="I187" i="6"/>
  <c r="M187" i="6"/>
  <c r="I188" i="6"/>
  <c r="M188" i="6"/>
  <c r="I189" i="6"/>
  <c r="M189" i="6"/>
  <c r="I190" i="6"/>
  <c r="M190" i="6"/>
  <c r="I191" i="6"/>
  <c r="M191" i="6"/>
  <c r="I192" i="6"/>
  <c r="M192" i="6"/>
  <c r="I193" i="6"/>
  <c r="M193" i="6"/>
  <c r="I194" i="6"/>
  <c r="M194" i="6"/>
  <c r="I195" i="6"/>
  <c r="M195" i="6"/>
  <c r="I196" i="6"/>
  <c r="M196" i="6"/>
  <c r="I197" i="6"/>
  <c r="M197" i="6"/>
  <c r="I198" i="6"/>
  <c r="M198" i="6"/>
  <c r="I199" i="6"/>
  <c r="M199" i="6"/>
  <c r="I200" i="6"/>
  <c r="M200" i="6"/>
  <c r="I201" i="6"/>
  <c r="M201" i="6"/>
  <c r="I202" i="6"/>
  <c r="M202" i="6"/>
  <c r="I203" i="6"/>
  <c r="M203" i="6"/>
  <c r="I204" i="6"/>
  <c r="M204" i="6"/>
  <c r="I205" i="6"/>
  <c r="M205" i="6"/>
  <c r="I206" i="6"/>
  <c r="M206" i="6"/>
  <c r="I207" i="6"/>
  <c r="M207" i="6"/>
  <c r="I208" i="6"/>
  <c r="M208" i="6"/>
  <c r="I209" i="6"/>
  <c r="M209" i="6"/>
  <c r="I210" i="6"/>
  <c r="M210" i="6"/>
  <c r="I211" i="6"/>
  <c r="M211" i="6"/>
  <c r="I212" i="6"/>
  <c r="M212" i="6"/>
  <c r="I213" i="6"/>
  <c r="M213" i="6"/>
  <c r="I214" i="6"/>
  <c r="M214" i="6"/>
  <c r="I215" i="6"/>
  <c r="M215" i="6"/>
  <c r="I216" i="6"/>
  <c r="M216" i="6"/>
  <c r="I217" i="6"/>
  <c r="M217" i="6"/>
  <c r="I218" i="6"/>
  <c r="M218" i="6"/>
  <c r="I219" i="6"/>
  <c r="M219" i="6"/>
  <c r="I220" i="6"/>
  <c r="M220" i="6"/>
  <c r="I221" i="6"/>
  <c r="M221" i="6"/>
  <c r="I222" i="6"/>
  <c r="M222" i="6"/>
  <c r="I223" i="6"/>
  <c r="M223" i="6"/>
  <c r="I224" i="6"/>
  <c r="M224" i="6"/>
  <c r="I225" i="6"/>
  <c r="M225" i="6"/>
  <c r="I226" i="6"/>
  <c r="M226" i="6"/>
  <c r="I227" i="6"/>
  <c r="M227" i="6"/>
  <c r="I228" i="6"/>
  <c r="M228" i="6"/>
  <c r="I229" i="6"/>
  <c r="M229" i="6"/>
  <c r="I230" i="6"/>
  <c r="M230" i="6"/>
  <c r="I231" i="6"/>
  <c r="M231" i="6"/>
  <c r="I232" i="6"/>
  <c r="M232" i="6"/>
  <c r="I233" i="6"/>
  <c r="M233" i="6"/>
  <c r="I234" i="6"/>
  <c r="M234" i="6"/>
  <c r="I235" i="6"/>
  <c r="M235" i="6"/>
  <c r="I236" i="6"/>
  <c r="M236" i="6"/>
  <c r="I237" i="6"/>
  <c r="M237" i="6"/>
  <c r="I238" i="6"/>
  <c r="M238" i="6"/>
  <c r="I239" i="6"/>
  <c r="M239" i="6"/>
  <c r="I240" i="6"/>
  <c r="M240" i="6"/>
  <c r="I241" i="6"/>
  <c r="M241" i="6"/>
  <c r="I242" i="6"/>
  <c r="M242" i="6"/>
  <c r="I243" i="6"/>
  <c r="M243" i="6"/>
  <c r="I244" i="6"/>
  <c r="M244" i="6"/>
  <c r="I245" i="6"/>
  <c r="M245" i="6"/>
  <c r="I246" i="6"/>
  <c r="M246" i="6"/>
  <c r="I247" i="6"/>
  <c r="M247" i="6"/>
  <c r="I248" i="6"/>
  <c r="M248" i="6"/>
  <c r="I249" i="6"/>
  <c r="M249" i="6"/>
  <c r="I250" i="6"/>
  <c r="M250" i="6"/>
  <c r="I251" i="6"/>
  <c r="M251" i="6"/>
  <c r="I252" i="6"/>
  <c r="M252" i="6"/>
  <c r="I253" i="6"/>
  <c r="M253" i="6"/>
  <c r="I254" i="6"/>
  <c r="M254" i="6"/>
  <c r="I255" i="6"/>
  <c r="M255" i="6"/>
  <c r="I256" i="6"/>
  <c r="M256" i="6"/>
  <c r="I257" i="6"/>
  <c r="M257" i="6"/>
  <c r="I258" i="6"/>
  <c r="M258" i="6"/>
  <c r="I259" i="6"/>
  <c r="M259" i="6"/>
  <c r="I260" i="6"/>
  <c r="M260" i="6"/>
  <c r="I261" i="6"/>
  <c r="M261" i="6"/>
  <c r="I262" i="6"/>
  <c r="M262" i="6"/>
  <c r="I263" i="6"/>
  <c r="M263" i="6"/>
  <c r="I264" i="6"/>
  <c r="M264" i="6"/>
  <c r="I265" i="6"/>
  <c r="M265" i="6"/>
  <c r="I266" i="6"/>
  <c r="M266" i="6"/>
  <c r="I267" i="6"/>
  <c r="M267" i="6"/>
  <c r="I268" i="6"/>
  <c r="M268" i="6"/>
  <c r="I269" i="6"/>
  <c r="M269" i="6"/>
  <c r="I270" i="6"/>
  <c r="M270" i="6"/>
  <c r="I271" i="6"/>
  <c r="M271" i="6"/>
  <c r="I272" i="6"/>
  <c r="M272" i="6"/>
  <c r="I273" i="6"/>
  <c r="M273" i="6"/>
  <c r="I274" i="6"/>
  <c r="M274" i="6"/>
  <c r="I275" i="6"/>
  <c r="M275" i="6"/>
  <c r="I276" i="6"/>
  <c r="M276" i="6"/>
  <c r="I277" i="6"/>
  <c r="M277" i="6"/>
  <c r="I278" i="6"/>
  <c r="M278" i="6"/>
  <c r="I279" i="6"/>
  <c r="M279" i="6"/>
  <c r="I280" i="6"/>
  <c r="M280" i="6"/>
  <c r="I281" i="6"/>
  <c r="M281" i="6"/>
  <c r="I282" i="6"/>
  <c r="M282" i="6"/>
  <c r="I283" i="6"/>
  <c r="M283" i="6"/>
  <c r="I284" i="6"/>
  <c r="M284" i="6"/>
  <c r="I285" i="6"/>
  <c r="M285" i="6"/>
  <c r="I286" i="6"/>
  <c r="M286" i="6"/>
  <c r="I287" i="6"/>
  <c r="M287" i="6"/>
  <c r="I288" i="6"/>
  <c r="M288" i="6"/>
  <c r="I289" i="6"/>
  <c r="M289" i="6"/>
  <c r="I290" i="6"/>
  <c r="M290" i="6"/>
  <c r="I291" i="6"/>
  <c r="M291" i="6"/>
  <c r="I292" i="6"/>
  <c r="M292" i="6"/>
  <c r="I293" i="6"/>
  <c r="M293" i="6"/>
  <c r="I294" i="6"/>
  <c r="M294" i="6"/>
  <c r="I295" i="6"/>
  <c r="M295" i="6"/>
  <c r="I296" i="6"/>
  <c r="M296" i="6"/>
  <c r="I297" i="6"/>
  <c r="M297" i="6"/>
  <c r="I298" i="6"/>
  <c r="M298" i="6"/>
  <c r="I299" i="6"/>
  <c r="M299" i="6"/>
  <c r="I300" i="6"/>
  <c r="M300" i="6"/>
  <c r="I301" i="6"/>
  <c r="M301" i="6"/>
  <c r="I302" i="6"/>
  <c r="M302" i="6"/>
  <c r="I303" i="6"/>
  <c r="M303" i="6"/>
  <c r="I304" i="6"/>
  <c r="M304" i="6"/>
  <c r="I305" i="6"/>
  <c r="M305" i="6"/>
  <c r="I306" i="6"/>
  <c r="M306" i="6"/>
  <c r="I307" i="6"/>
  <c r="M307" i="6"/>
  <c r="I308" i="6"/>
  <c r="M308" i="6"/>
  <c r="I309" i="6"/>
  <c r="M309" i="6"/>
  <c r="I310" i="6"/>
  <c r="M310" i="6"/>
  <c r="I311" i="6"/>
  <c r="M311" i="6"/>
  <c r="I312" i="6"/>
  <c r="M312" i="6"/>
  <c r="I313" i="6"/>
  <c r="M313" i="6"/>
  <c r="I314" i="6"/>
  <c r="M314" i="6"/>
  <c r="I315" i="6"/>
  <c r="M315" i="6"/>
  <c r="I316" i="6"/>
  <c r="M316" i="6"/>
  <c r="I317" i="6"/>
  <c r="M317" i="6"/>
  <c r="I318" i="6"/>
  <c r="M318" i="6"/>
  <c r="I319" i="6"/>
  <c r="M319" i="6"/>
  <c r="I320" i="6"/>
  <c r="M320" i="6"/>
  <c r="I321" i="6"/>
  <c r="M321" i="6"/>
  <c r="I322" i="6"/>
  <c r="M322" i="6"/>
  <c r="I323" i="6"/>
  <c r="M323" i="6"/>
  <c r="I324" i="6"/>
  <c r="M324" i="6"/>
  <c r="I325" i="6"/>
  <c r="M325" i="6"/>
  <c r="I326" i="6"/>
  <c r="M326" i="6"/>
  <c r="I327" i="6"/>
  <c r="M327" i="6"/>
  <c r="I328" i="6"/>
  <c r="M328" i="6"/>
  <c r="I329" i="6"/>
  <c r="M329" i="6"/>
  <c r="I330" i="6"/>
  <c r="M330" i="6"/>
  <c r="I331" i="6"/>
  <c r="M331" i="6"/>
  <c r="I332" i="6"/>
  <c r="M332" i="6"/>
  <c r="I333" i="6"/>
  <c r="M333" i="6"/>
  <c r="I334" i="6"/>
  <c r="M334" i="6"/>
  <c r="I335" i="6"/>
  <c r="M335" i="6"/>
  <c r="I336" i="6"/>
  <c r="M336" i="6"/>
  <c r="I337" i="6"/>
  <c r="M337" i="6"/>
  <c r="I338" i="6"/>
  <c r="M338" i="6"/>
  <c r="I339" i="6"/>
  <c r="M339" i="6"/>
  <c r="I340" i="6"/>
  <c r="M340" i="6"/>
  <c r="I341" i="6"/>
  <c r="M341" i="6"/>
  <c r="I342" i="6"/>
  <c r="M342" i="6"/>
  <c r="I343" i="6"/>
  <c r="M343" i="6"/>
  <c r="I344" i="6"/>
  <c r="M344" i="6"/>
  <c r="I345" i="6"/>
  <c r="M345" i="6"/>
  <c r="I346" i="6"/>
  <c r="M346" i="6"/>
  <c r="I347" i="6"/>
  <c r="M347" i="6"/>
  <c r="I348" i="6"/>
  <c r="M348" i="6"/>
  <c r="I349" i="6"/>
  <c r="M349" i="6"/>
  <c r="I350" i="6"/>
  <c r="M350" i="6"/>
  <c r="I351" i="6"/>
  <c r="M351" i="6"/>
  <c r="I352" i="6"/>
  <c r="M352" i="6"/>
  <c r="I353" i="6"/>
  <c r="M353" i="6"/>
  <c r="I354" i="6"/>
  <c r="M354" i="6"/>
  <c r="I355" i="6"/>
  <c r="M355" i="6"/>
  <c r="I356" i="6"/>
  <c r="M356" i="6"/>
  <c r="I357" i="6"/>
  <c r="M357" i="6"/>
  <c r="I358" i="6"/>
  <c r="M358" i="6"/>
  <c r="I359" i="6"/>
  <c r="M359" i="6"/>
  <c r="I360" i="6"/>
  <c r="M360" i="6"/>
  <c r="I361" i="6"/>
  <c r="M361" i="6"/>
  <c r="I362" i="6"/>
  <c r="M362" i="6"/>
  <c r="I363" i="6"/>
  <c r="M363" i="6"/>
  <c r="I364" i="6"/>
  <c r="M364" i="6"/>
  <c r="I365" i="6"/>
  <c r="M365" i="6"/>
  <c r="I366" i="6"/>
  <c r="M366" i="6"/>
  <c r="I367" i="6"/>
  <c r="M367" i="6"/>
  <c r="I368" i="6"/>
  <c r="M368" i="6"/>
  <c r="I369" i="6"/>
  <c r="M369" i="6"/>
  <c r="I370" i="6"/>
  <c r="M370" i="6"/>
  <c r="I371" i="6"/>
  <c r="M371" i="6"/>
  <c r="I372" i="6"/>
  <c r="M372" i="6"/>
  <c r="I373" i="6"/>
  <c r="M373" i="6"/>
  <c r="I374" i="6"/>
  <c r="M374" i="6"/>
  <c r="I375" i="6"/>
  <c r="M375" i="6"/>
  <c r="I376" i="6"/>
  <c r="M376" i="6"/>
  <c r="I377" i="6"/>
  <c r="M377" i="6"/>
  <c r="I378" i="6"/>
  <c r="M378" i="6"/>
  <c r="I379" i="6"/>
  <c r="M379" i="6"/>
  <c r="I380" i="6"/>
  <c r="M380" i="6"/>
  <c r="I381" i="6"/>
  <c r="M381" i="6"/>
  <c r="I382" i="6"/>
  <c r="M382" i="6"/>
  <c r="I383" i="6"/>
  <c r="M383" i="6"/>
  <c r="I384" i="6"/>
  <c r="M384" i="6"/>
  <c r="I385" i="6"/>
  <c r="M385" i="6"/>
  <c r="I386" i="6"/>
  <c r="M386" i="6"/>
  <c r="I387" i="6"/>
  <c r="M387" i="6"/>
  <c r="I388" i="6"/>
  <c r="M388" i="6"/>
  <c r="I389" i="6"/>
  <c r="M389" i="6"/>
  <c r="I390" i="6"/>
  <c r="M390" i="6"/>
  <c r="I391" i="6"/>
  <c r="M391" i="6"/>
  <c r="I392" i="6"/>
  <c r="M392" i="6"/>
  <c r="I393" i="6"/>
  <c r="M393" i="6"/>
  <c r="I394" i="6"/>
  <c r="M394" i="6"/>
  <c r="I395" i="6"/>
  <c r="M395" i="6"/>
  <c r="I396" i="6"/>
  <c r="M396" i="6"/>
  <c r="I397" i="6"/>
  <c r="M397" i="6"/>
  <c r="I398" i="6"/>
  <c r="M398" i="6"/>
  <c r="I399" i="6"/>
  <c r="M399" i="6"/>
  <c r="I400" i="6"/>
  <c r="M400" i="6"/>
  <c r="I401" i="6"/>
  <c r="M401" i="6"/>
  <c r="I402" i="6"/>
  <c r="M402" i="6"/>
  <c r="I403" i="6"/>
  <c r="M403" i="6"/>
  <c r="I404" i="6"/>
  <c r="M404" i="6"/>
  <c r="I405" i="6"/>
  <c r="M405" i="6"/>
  <c r="I406" i="6"/>
  <c r="M406" i="6"/>
  <c r="I407" i="6"/>
  <c r="M407" i="6"/>
  <c r="I408" i="6"/>
  <c r="M408" i="6"/>
  <c r="I409" i="6"/>
  <c r="M409" i="6"/>
  <c r="I410" i="6"/>
  <c r="M410" i="6"/>
  <c r="I411" i="6"/>
  <c r="M411" i="6"/>
  <c r="I412" i="6"/>
  <c r="M412" i="6"/>
  <c r="I413" i="6"/>
  <c r="M413" i="6"/>
  <c r="I414" i="6"/>
  <c r="M414" i="6"/>
  <c r="I415" i="6"/>
  <c r="M415" i="6"/>
  <c r="I416" i="6"/>
  <c r="M416" i="6"/>
  <c r="I417" i="6"/>
  <c r="M417" i="6"/>
  <c r="I418" i="6"/>
  <c r="M418" i="6"/>
  <c r="I419" i="6"/>
  <c r="M419" i="6"/>
  <c r="I420" i="6"/>
  <c r="M420" i="6"/>
  <c r="I421" i="6"/>
  <c r="M421" i="6"/>
  <c r="I422" i="6"/>
  <c r="M422" i="6"/>
  <c r="I423" i="6"/>
  <c r="M423" i="6"/>
  <c r="I424" i="6"/>
  <c r="M424" i="6"/>
  <c r="I425" i="6"/>
  <c r="M425" i="6"/>
  <c r="I426" i="6"/>
  <c r="M426" i="6"/>
  <c r="I427" i="6"/>
  <c r="M427" i="6"/>
  <c r="I428" i="6"/>
  <c r="M428" i="6"/>
  <c r="I429" i="6"/>
  <c r="M429" i="6"/>
  <c r="I430" i="6"/>
  <c r="M430" i="6"/>
  <c r="I431" i="6"/>
  <c r="M431" i="6"/>
  <c r="I432" i="6"/>
  <c r="M432" i="6"/>
  <c r="I433" i="6"/>
  <c r="M433" i="6"/>
  <c r="I434" i="6"/>
  <c r="M434" i="6"/>
  <c r="I435" i="6"/>
  <c r="M435" i="6"/>
  <c r="I436" i="6"/>
  <c r="M436" i="6"/>
  <c r="I437" i="6"/>
  <c r="M437" i="6"/>
  <c r="I438" i="6"/>
  <c r="M438" i="6"/>
  <c r="I439" i="6"/>
  <c r="M439" i="6"/>
  <c r="I440" i="6"/>
  <c r="M440" i="6"/>
  <c r="I441" i="6"/>
  <c r="M441" i="6"/>
  <c r="I442" i="6"/>
  <c r="M442" i="6"/>
  <c r="I443" i="6"/>
  <c r="M443" i="6"/>
  <c r="I444" i="6"/>
  <c r="M444" i="6"/>
  <c r="I445" i="6"/>
  <c r="M445" i="6"/>
  <c r="I446" i="6"/>
  <c r="M446" i="6"/>
  <c r="I447" i="6"/>
  <c r="M447" i="6"/>
  <c r="I448" i="6"/>
  <c r="M448" i="6"/>
  <c r="I449" i="6"/>
  <c r="M449" i="6"/>
  <c r="I450" i="6"/>
  <c r="M450" i="6"/>
  <c r="I451" i="6"/>
  <c r="M451" i="6"/>
  <c r="I452" i="6"/>
  <c r="M452" i="6"/>
  <c r="I453" i="6"/>
  <c r="M453" i="6"/>
  <c r="I454" i="6"/>
  <c r="M454" i="6"/>
  <c r="I455" i="6"/>
  <c r="M455" i="6"/>
  <c r="I456" i="6"/>
  <c r="M456" i="6"/>
  <c r="I457" i="6"/>
  <c r="M457" i="6"/>
  <c r="I458" i="6"/>
  <c r="M458" i="6"/>
  <c r="I459" i="6"/>
  <c r="M459" i="6"/>
  <c r="I460" i="6"/>
  <c r="M460" i="6"/>
  <c r="I461" i="6"/>
  <c r="M461" i="6"/>
  <c r="I462" i="6"/>
  <c r="M462" i="6"/>
  <c r="I463" i="6"/>
  <c r="M463" i="6"/>
  <c r="I464" i="6"/>
  <c r="M464" i="6"/>
  <c r="I465" i="6"/>
  <c r="M465" i="6"/>
  <c r="I466" i="6"/>
  <c r="M466" i="6"/>
  <c r="I467" i="6"/>
  <c r="M467" i="6"/>
  <c r="I468" i="6"/>
  <c r="M468" i="6"/>
  <c r="I469" i="6"/>
  <c r="M469" i="6"/>
  <c r="I470" i="6"/>
  <c r="M470" i="6"/>
  <c r="I471" i="6"/>
  <c r="M471" i="6"/>
  <c r="I472" i="6"/>
  <c r="M472" i="6"/>
  <c r="I473" i="6"/>
  <c r="M473" i="6"/>
  <c r="I474" i="6"/>
  <c r="M474" i="6"/>
  <c r="I475" i="6"/>
  <c r="M475" i="6"/>
  <c r="I476" i="6"/>
  <c r="M476" i="6"/>
  <c r="I477" i="6"/>
  <c r="M477" i="6"/>
  <c r="I478" i="6"/>
  <c r="M478" i="6"/>
  <c r="I479" i="6"/>
  <c r="M479" i="6"/>
  <c r="I480" i="6"/>
  <c r="M480" i="6"/>
  <c r="I481" i="6"/>
  <c r="M481" i="6"/>
  <c r="I482" i="6"/>
  <c r="M482" i="6"/>
  <c r="I483" i="6"/>
  <c r="M483" i="6"/>
  <c r="I484" i="6"/>
  <c r="M484" i="6"/>
  <c r="I485" i="6"/>
  <c r="M485" i="6"/>
  <c r="I486" i="6"/>
  <c r="M486" i="6"/>
  <c r="I487" i="6"/>
  <c r="M487" i="6"/>
  <c r="I488" i="6"/>
  <c r="M488" i="6"/>
  <c r="I489" i="6"/>
  <c r="M489" i="6"/>
  <c r="I490" i="6"/>
  <c r="M490" i="6"/>
  <c r="I491" i="6"/>
  <c r="M491" i="6"/>
  <c r="I492" i="6"/>
  <c r="M492" i="6"/>
  <c r="I493" i="6"/>
  <c r="M493" i="6"/>
  <c r="I494" i="6"/>
  <c r="M494" i="6"/>
  <c r="I495" i="6"/>
  <c r="M495" i="6"/>
  <c r="I496" i="6"/>
  <c r="M496" i="6"/>
  <c r="I497" i="6"/>
  <c r="M497" i="6"/>
  <c r="I498" i="6"/>
  <c r="M498" i="6"/>
  <c r="I499" i="6"/>
  <c r="M499" i="6"/>
  <c r="I500" i="6"/>
  <c r="M500" i="6"/>
  <c r="I501" i="6"/>
  <c r="M501" i="6"/>
  <c r="I502" i="6"/>
  <c r="M502" i="6"/>
  <c r="I503" i="6"/>
  <c r="M503" i="6"/>
  <c r="I504" i="6"/>
  <c r="M504" i="6"/>
  <c r="I505" i="6"/>
  <c r="M505" i="6"/>
  <c r="I506" i="6"/>
  <c r="M506" i="6"/>
  <c r="I507" i="6"/>
  <c r="M507" i="6"/>
  <c r="I508" i="6"/>
  <c r="M508" i="6"/>
  <c r="I509" i="6"/>
  <c r="M509" i="6"/>
  <c r="I510" i="6"/>
  <c r="M510" i="6"/>
  <c r="I511" i="6"/>
  <c r="M511" i="6"/>
  <c r="I512" i="6"/>
  <c r="M512" i="6"/>
  <c r="I513" i="6"/>
  <c r="M513" i="6"/>
  <c r="I514" i="6"/>
  <c r="M514" i="6"/>
  <c r="I515" i="6"/>
  <c r="M515" i="6"/>
  <c r="I516" i="6"/>
  <c r="M516" i="6"/>
  <c r="I517" i="6"/>
  <c r="M517" i="6"/>
  <c r="I518" i="6"/>
  <c r="M518" i="6"/>
  <c r="I519" i="6"/>
  <c r="M519" i="6"/>
  <c r="I520" i="6"/>
  <c r="M520" i="6"/>
  <c r="I521" i="6"/>
  <c r="M521" i="6"/>
  <c r="I522" i="6"/>
  <c r="M522" i="6"/>
  <c r="I523" i="6"/>
  <c r="M523" i="6"/>
  <c r="I524" i="6"/>
  <c r="M524" i="6"/>
  <c r="I525" i="6"/>
  <c r="M525" i="6"/>
  <c r="I526" i="6"/>
  <c r="M526" i="6"/>
  <c r="I527" i="6"/>
  <c r="M527" i="6"/>
  <c r="I528" i="6"/>
  <c r="M528" i="6"/>
  <c r="I529" i="6"/>
  <c r="M529" i="6"/>
  <c r="I530" i="6"/>
  <c r="M530" i="6"/>
  <c r="I531" i="6"/>
  <c r="M531" i="6"/>
  <c r="I532" i="6"/>
  <c r="M532" i="6"/>
  <c r="I533" i="6"/>
  <c r="M533" i="6"/>
  <c r="I534" i="6"/>
  <c r="M534" i="6"/>
  <c r="I535" i="6"/>
  <c r="M535" i="6"/>
  <c r="I536" i="6"/>
  <c r="M536" i="6"/>
  <c r="I537" i="6"/>
  <c r="M537" i="6"/>
  <c r="I538" i="6"/>
  <c r="M538" i="6"/>
  <c r="I539" i="6"/>
  <c r="M539" i="6"/>
  <c r="I540" i="6"/>
  <c r="M540" i="6"/>
  <c r="I541" i="6"/>
  <c r="M541" i="6"/>
  <c r="I542" i="6"/>
  <c r="M542" i="6"/>
  <c r="I543" i="6"/>
  <c r="M543" i="6"/>
  <c r="I544" i="6"/>
  <c r="M544" i="6"/>
  <c r="I545" i="6"/>
  <c r="M545" i="6"/>
  <c r="I546" i="6"/>
  <c r="M546" i="6"/>
  <c r="I547" i="6"/>
  <c r="M547" i="6"/>
  <c r="I548" i="6"/>
  <c r="M548" i="6"/>
  <c r="I549" i="6"/>
  <c r="M549" i="6"/>
  <c r="I550" i="6"/>
  <c r="M550" i="6"/>
  <c r="I551" i="6"/>
  <c r="M551" i="6"/>
  <c r="I552" i="6"/>
  <c r="M552" i="6"/>
  <c r="I553" i="6"/>
  <c r="M553" i="6"/>
  <c r="I554" i="6"/>
  <c r="M554" i="6"/>
  <c r="I555" i="6"/>
  <c r="M555" i="6"/>
  <c r="I556" i="6"/>
  <c r="M556" i="6"/>
  <c r="I557" i="6"/>
  <c r="M557" i="6"/>
  <c r="I558" i="6"/>
  <c r="M558" i="6"/>
  <c r="I559" i="6"/>
  <c r="M559" i="6"/>
  <c r="I560" i="6"/>
  <c r="M560" i="6"/>
  <c r="I561" i="6"/>
  <c r="M561" i="6"/>
  <c r="I562" i="6"/>
  <c r="M562" i="6"/>
  <c r="I563" i="6"/>
  <c r="M563" i="6"/>
  <c r="I564" i="6"/>
  <c r="M564" i="6"/>
  <c r="I565" i="6"/>
  <c r="M565" i="6"/>
  <c r="I566" i="6"/>
  <c r="M566" i="6"/>
  <c r="I567" i="6"/>
  <c r="M567" i="6"/>
  <c r="I568" i="6"/>
  <c r="M568" i="6"/>
  <c r="I569" i="6"/>
  <c r="M569" i="6"/>
  <c r="I570" i="6"/>
  <c r="M570" i="6"/>
  <c r="I571" i="6"/>
  <c r="M571" i="6"/>
  <c r="I572" i="6"/>
  <c r="M572" i="6"/>
  <c r="I573" i="6"/>
  <c r="M573" i="6"/>
  <c r="I574" i="6"/>
  <c r="M574" i="6"/>
  <c r="I575" i="6"/>
  <c r="M575" i="6"/>
  <c r="I576" i="6"/>
  <c r="M576" i="6"/>
  <c r="I577" i="6"/>
  <c r="M577" i="6"/>
  <c r="I578" i="6"/>
  <c r="M578" i="6"/>
  <c r="I579" i="6"/>
  <c r="M579" i="6"/>
  <c r="I580" i="6"/>
  <c r="M580" i="6"/>
  <c r="I581" i="6"/>
  <c r="M581" i="6"/>
  <c r="I582" i="6"/>
  <c r="M582" i="6"/>
  <c r="I583" i="6"/>
  <c r="M583" i="6"/>
  <c r="I584" i="6"/>
  <c r="M584" i="6"/>
  <c r="I585" i="6"/>
  <c r="M585" i="6"/>
  <c r="I586" i="6"/>
  <c r="M586" i="6"/>
  <c r="I587" i="6"/>
  <c r="M587" i="6"/>
  <c r="I588" i="6"/>
  <c r="M588" i="6"/>
  <c r="I589" i="6"/>
  <c r="M589" i="6"/>
  <c r="I590" i="6"/>
  <c r="M590" i="6"/>
  <c r="I591" i="6"/>
  <c r="M591" i="6"/>
  <c r="I592" i="6"/>
  <c r="M592" i="6"/>
  <c r="I593" i="6"/>
  <c r="M593" i="6"/>
  <c r="I594" i="6"/>
  <c r="M594" i="6"/>
  <c r="I595" i="6"/>
  <c r="M595" i="6"/>
  <c r="I596" i="6"/>
  <c r="M596" i="6"/>
  <c r="I597" i="6"/>
  <c r="M597" i="6"/>
  <c r="I598" i="6"/>
  <c r="M598" i="6"/>
  <c r="I599" i="6"/>
  <c r="M599" i="6"/>
  <c r="I600" i="6"/>
  <c r="M600" i="6"/>
  <c r="I601" i="6"/>
  <c r="M601" i="6"/>
  <c r="I602" i="6"/>
  <c r="M602" i="6"/>
  <c r="I603" i="6"/>
  <c r="M603" i="6"/>
  <c r="I604" i="6"/>
  <c r="M604" i="6"/>
  <c r="I605" i="6"/>
  <c r="M605" i="6"/>
  <c r="I606" i="6"/>
  <c r="M606" i="6"/>
  <c r="I607" i="6"/>
  <c r="M607" i="6"/>
  <c r="I608" i="6"/>
  <c r="M608" i="6"/>
  <c r="I609" i="6"/>
  <c r="M609" i="6"/>
  <c r="I610" i="6"/>
  <c r="M610" i="6"/>
  <c r="I611" i="6"/>
  <c r="M611" i="6"/>
  <c r="I612" i="6"/>
  <c r="M612" i="6"/>
  <c r="I613" i="6"/>
  <c r="M613" i="6"/>
  <c r="I614" i="6"/>
  <c r="M614" i="6"/>
  <c r="I615" i="6"/>
  <c r="M615" i="6"/>
  <c r="I616" i="6"/>
  <c r="M616" i="6"/>
  <c r="I617" i="6"/>
  <c r="M617" i="6"/>
  <c r="I618" i="6"/>
  <c r="M618" i="6"/>
  <c r="I619" i="6"/>
  <c r="M619" i="6"/>
  <c r="I620" i="6"/>
  <c r="M620" i="6"/>
  <c r="I621" i="6"/>
  <c r="M621" i="6"/>
  <c r="I622" i="6"/>
  <c r="M622" i="6"/>
  <c r="I623" i="6"/>
  <c r="M623" i="6"/>
  <c r="I624" i="6"/>
  <c r="M624" i="6"/>
  <c r="I625" i="6"/>
  <c r="M625" i="6"/>
  <c r="I626" i="6"/>
  <c r="M626" i="6"/>
  <c r="I627" i="6"/>
  <c r="M627" i="6"/>
  <c r="I628" i="6"/>
  <c r="M628" i="6"/>
  <c r="I629" i="6"/>
  <c r="M629" i="6"/>
  <c r="I630" i="6"/>
  <c r="M630" i="6"/>
  <c r="I631" i="6"/>
  <c r="M631" i="6"/>
  <c r="I632" i="6"/>
  <c r="M632" i="6"/>
  <c r="I633" i="6"/>
  <c r="M633" i="6"/>
  <c r="I634" i="6"/>
  <c r="M634" i="6"/>
  <c r="I635" i="6"/>
  <c r="M635" i="6"/>
  <c r="I636" i="6"/>
  <c r="M636" i="6"/>
  <c r="I637" i="6"/>
  <c r="M637" i="6"/>
  <c r="I638" i="6"/>
  <c r="M638" i="6"/>
  <c r="I639" i="6"/>
  <c r="M639" i="6"/>
  <c r="I640" i="6"/>
  <c r="M640" i="6"/>
  <c r="I641" i="6"/>
  <c r="M641" i="6"/>
  <c r="I642" i="6"/>
  <c r="M642" i="6"/>
  <c r="I643" i="6"/>
  <c r="M643" i="6"/>
  <c r="I644" i="6"/>
  <c r="M644" i="6"/>
  <c r="I645" i="6"/>
  <c r="M645" i="6"/>
  <c r="I646" i="6"/>
  <c r="M646" i="6"/>
  <c r="I647" i="6"/>
  <c r="M647" i="6"/>
  <c r="I648" i="6"/>
  <c r="M648" i="6"/>
  <c r="I649" i="6"/>
  <c r="M649" i="6"/>
  <c r="I650" i="6"/>
  <c r="M650" i="6"/>
  <c r="I651" i="6"/>
  <c r="M651" i="6"/>
  <c r="I652" i="6"/>
  <c r="M652" i="6"/>
  <c r="I653" i="6"/>
  <c r="M653" i="6"/>
  <c r="I654" i="6"/>
  <c r="M654" i="6"/>
  <c r="I655" i="6"/>
  <c r="M655" i="6"/>
  <c r="I656" i="6"/>
  <c r="M656" i="6"/>
  <c r="I657" i="6"/>
  <c r="M657" i="6"/>
  <c r="I658" i="6"/>
  <c r="M658" i="6"/>
  <c r="I659" i="6"/>
  <c r="M659" i="6"/>
  <c r="I660" i="6"/>
  <c r="M660" i="6"/>
  <c r="I661" i="6"/>
  <c r="M661" i="6"/>
  <c r="I662" i="6"/>
  <c r="M662" i="6"/>
  <c r="I663" i="6"/>
  <c r="M663" i="6"/>
  <c r="I664" i="6"/>
  <c r="M664" i="6"/>
  <c r="I665" i="6"/>
  <c r="M665" i="6"/>
  <c r="I666" i="6"/>
  <c r="M666" i="6"/>
  <c r="I667" i="6"/>
  <c r="M667" i="6"/>
  <c r="I668" i="6"/>
  <c r="M668" i="6"/>
  <c r="I669" i="6"/>
  <c r="M669" i="6"/>
  <c r="I670" i="6"/>
  <c r="M670" i="6"/>
  <c r="I671" i="6"/>
  <c r="M671" i="6"/>
  <c r="I672" i="6"/>
  <c r="M672" i="6"/>
  <c r="I673" i="6"/>
  <c r="M673" i="6"/>
  <c r="I674" i="6"/>
  <c r="M674" i="6"/>
  <c r="I675" i="6"/>
  <c r="M675" i="6"/>
  <c r="I676" i="6"/>
  <c r="M676" i="6"/>
  <c r="I677" i="6"/>
  <c r="M677" i="6"/>
  <c r="I678" i="6"/>
  <c r="M678" i="6"/>
  <c r="I679" i="6"/>
  <c r="M679" i="6"/>
  <c r="I680" i="6"/>
  <c r="M680" i="6"/>
  <c r="I681" i="6"/>
  <c r="M681" i="6"/>
  <c r="I682" i="6"/>
  <c r="M682" i="6"/>
  <c r="I683" i="6"/>
  <c r="M683" i="6"/>
  <c r="I684" i="6"/>
  <c r="M684" i="6"/>
  <c r="I685" i="6"/>
  <c r="M685" i="6"/>
  <c r="I686" i="6"/>
  <c r="M686" i="6"/>
  <c r="I687" i="6"/>
  <c r="M687" i="6"/>
  <c r="I688" i="6"/>
  <c r="M688" i="6"/>
  <c r="I689" i="6"/>
  <c r="M689" i="6"/>
  <c r="I690" i="6"/>
  <c r="M690" i="6"/>
  <c r="I691" i="6"/>
  <c r="M691" i="6"/>
  <c r="I692" i="6"/>
  <c r="M692" i="6"/>
  <c r="I693" i="6"/>
  <c r="M693" i="6"/>
  <c r="I694" i="6"/>
  <c r="M694" i="6"/>
  <c r="I695" i="6"/>
  <c r="M695" i="6"/>
  <c r="I696" i="6"/>
  <c r="M696" i="6"/>
  <c r="I697" i="6"/>
  <c r="M697" i="6"/>
  <c r="I698" i="6"/>
  <c r="M698" i="6"/>
  <c r="I699" i="6"/>
  <c r="M699" i="6"/>
  <c r="I700" i="6"/>
  <c r="M700" i="6"/>
  <c r="I701" i="6"/>
  <c r="M701" i="6"/>
  <c r="I702" i="6"/>
  <c r="M702" i="6"/>
  <c r="I703" i="6"/>
  <c r="M703" i="6"/>
  <c r="I704" i="6"/>
  <c r="M704" i="6"/>
  <c r="I705" i="6"/>
  <c r="M705" i="6"/>
  <c r="I706" i="6"/>
  <c r="M706" i="6"/>
  <c r="I707" i="6"/>
  <c r="M707" i="6"/>
  <c r="I708" i="6"/>
  <c r="M708" i="6"/>
  <c r="I709" i="6"/>
  <c r="M709" i="6"/>
  <c r="I710" i="6"/>
  <c r="M710" i="6"/>
  <c r="I711" i="6"/>
  <c r="M711" i="6"/>
  <c r="I712" i="6"/>
  <c r="M712" i="6"/>
  <c r="I713" i="6"/>
  <c r="M713" i="6"/>
  <c r="I714" i="6"/>
  <c r="M714" i="6"/>
  <c r="I715" i="6"/>
  <c r="M715" i="6"/>
  <c r="I716" i="6"/>
  <c r="M716" i="6"/>
  <c r="I717" i="6"/>
  <c r="M717" i="6"/>
  <c r="I718" i="6"/>
  <c r="M718" i="6"/>
  <c r="I719" i="6"/>
  <c r="M719" i="6"/>
  <c r="I720" i="6"/>
  <c r="M720" i="6"/>
  <c r="I721" i="6"/>
  <c r="M721" i="6"/>
  <c r="I722" i="6"/>
  <c r="M722" i="6"/>
  <c r="I723" i="6"/>
  <c r="M723" i="6"/>
  <c r="I724" i="6"/>
  <c r="M724" i="6"/>
  <c r="I725" i="6"/>
  <c r="M725" i="6"/>
  <c r="I726" i="6"/>
  <c r="M726" i="6"/>
  <c r="I727" i="6"/>
  <c r="M727" i="6"/>
  <c r="I728" i="6"/>
  <c r="M728" i="6"/>
  <c r="I729" i="6"/>
  <c r="M729" i="6"/>
  <c r="I730" i="6"/>
  <c r="M730" i="6"/>
  <c r="I731" i="6"/>
  <c r="M731" i="6"/>
  <c r="I732" i="6"/>
  <c r="M732" i="6"/>
  <c r="I733" i="6"/>
  <c r="M733" i="6"/>
  <c r="I734" i="6"/>
  <c r="M734" i="6"/>
  <c r="I735" i="6"/>
  <c r="M735" i="6"/>
  <c r="I736" i="6"/>
  <c r="M736" i="6"/>
  <c r="I737" i="6"/>
  <c r="M737" i="6"/>
  <c r="I738" i="6"/>
  <c r="M738" i="6"/>
  <c r="I739" i="6"/>
  <c r="M739" i="6"/>
  <c r="I740" i="6"/>
  <c r="M740" i="6"/>
  <c r="I741" i="6"/>
  <c r="M741" i="6"/>
  <c r="I742" i="6"/>
  <c r="M742" i="6"/>
  <c r="I743" i="6"/>
  <c r="M743" i="6"/>
  <c r="I744" i="6"/>
  <c r="M744" i="6"/>
  <c r="I745" i="6"/>
  <c r="M745" i="6"/>
  <c r="I746" i="6"/>
  <c r="M746" i="6"/>
  <c r="I747" i="6"/>
  <c r="M747" i="6"/>
  <c r="I748" i="6"/>
  <c r="M748" i="6"/>
  <c r="I749" i="6"/>
  <c r="M749" i="6"/>
  <c r="I750" i="6"/>
  <c r="M750" i="6"/>
  <c r="I751" i="6"/>
  <c r="M751" i="6"/>
  <c r="I752" i="6"/>
  <c r="M752" i="6"/>
  <c r="I753" i="6"/>
  <c r="M753" i="6"/>
  <c r="I754" i="6"/>
  <c r="M754" i="6"/>
  <c r="I755" i="6"/>
  <c r="M755" i="6"/>
  <c r="I756" i="6"/>
  <c r="M756" i="6"/>
  <c r="I757" i="6"/>
  <c r="M757" i="6"/>
  <c r="I758" i="6"/>
  <c r="M758" i="6"/>
  <c r="I759" i="6"/>
  <c r="M759" i="6"/>
  <c r="I760" i="6"/>
  <c r="M760" i="6"/>
  <c r="I761" i="6"/>
  <c r="M761" i="6"/>
  <c r="I762" i="6"/>
  <c r="M762" i="6"/>
  <c r="I763" i="6"/>
  <c r="M763" i="6"/>
  <c r="I764" i="6"/>
  <c r="M764" i="6"/>
  <c r="I765" i="6"/>
  <c r="M765" i="6"/>
  <c r="I766" i="6"/>
  <c r="M766" i="6"/>
  <c r="I767" i="6"/>
  <c r="M767" i="6"/>
  <c r="I768" i="6"/>
  <c r="M768" i="6"/>
  <c r="I769" i="6"/>
  <c r="M769" i="6"/>
  <c r="I770" i="6"/>
  <c r="M770" i="6"/>
  <c r="I771" i="6"/>
  <c r="M771" i="6"/>
  <c r="I772" i="6"/>
  <c r="M772" i="6"/>
  <c r="I773" i="6"/>
  <c r="M773" i="6"/>
  <c r="I774" i="6"/>
  <c r="M774" i="6"/>
  <c r="I775" i="6"/>
  <c r="M775" i="6"/>
  <c r="I776" i="6"/>
  <c r="M776" i="6"/>
  <c r="I777" i="6"/>
  <c r="M777" i="6"/>
  <c r="I778" i="6"/>
  <c r="M778" i="6"/>
  <c r="I779" i="6"/>
  <c r="M779" i="6"/>
  <c r="I780" i="6"/>
  <c r="M780" i="6"/>
  <c r="I781" i="6"/>
  <c r="M781" i="6"/>
  <c r="I782" i="6"/>
  <c r="M782" i="6"/>
  <c r="I783" i="6"/>
  <c r="M783" i="6"/>
  <c r="I784" i="6"/>
  <c r="M784" i="6"/>
  <c r="I785" i="6"/>
  <c r="M785" i="6"/>
  <c r="I786" i="6"/>
  <c r="M786" i="6"/>
  <c r="I787" i="6"/>
  <c r="M787" i="6"/>
  <c r="I788" i="6"/>
  <c r="M788" i="6"/>
  <c r="I789" i="6"/>
  <c r="M789" i="6"/>
  <c r="I790" i="6"/>
  <c r="M790" i="6"/>
  <c r="I791" i="6"/>
  <c r="M791" i="6"/>
  <c r="I792" i="6"/>
  <c r="M792" i="6"/>
  <c r="I793" i="6"/>
  <c r="M793" i="6"/>
  <c r="I794" i="6"/>
  <c r="M794" i="6"/>
  <c r="I795" i="6"/>
  <c r="M795" i="6"/>
  <c r="I796" i="6"/>
  <c r="M796" i="6"/>
  <c r="I797" i="6"/>
  <c r="M797" i="6"/>
  <c r="I798" i="6"/>
  <c r="M798" i="6"/>
  <c r="I799" i="6"/>
  <c r="M799" i="6"/>
  <c r="I800" i="6"/>
  <c r="M800" i="6"/>
  <c r="I801" i="6"/>
  <c r="M801" i="6"/>
  <c r="I802" i="6"/>
  <c r="M802" i="6"/>
  <c r="I803" i="6"/>
  <c r="M803" i="6"/>
  <c r="I804" i="6"/>
  <c r="M804" i="6"/>
  <c r="I805" i="6"/>
  <c r="M805" i="6"/>
  <c r="I806" i="6"/>
  <c r="M806" i="6"/>
  <c r="I807" i="6"/>
  <c r="M807" i="6"/>
  <c r="I808" i="6"/>
  <c r="M808" i="6"/>
  <c r="I809" i="6"/>
  <c r="M809" i="6"/>
  <c r="I810" i="6"/>
  <c r="M810" i="6"/>
  <c r="I811" i="6"/>
  <c r="M811" i="6"/>
  <c r="I812" i="6"/>
  <c r="M812" i="6"/>
  <c r="I813" i="6"/>
  <c r="M813" i="6"/>
  <c r="I814" i="6"/>
  <c r="M814" i="6"/>
  <c r="I815" i="6"/>
  <c r="M815" i="6"/>
  <c r="I816" i="6"/>
  <c r="M816" i="6"/>
  <c r="I817" i="6"/>
  <c r="M817" i="6"/>
  <c r="I818" i="6"/>
  <c r="M818" i="6"/>
  <c r="I819" i="6"/>
  <c r="M819" i="6"/>
  <c r="I820" i="6"/>
  <c r="M820" i="6"/>
  <c r="I821" i="6"/>
  <c r="M821" i="6"/>
  <c r="I822" i="6"/>
  <c r="M822" i="6"/>
  <c r="I823" i="6"/>
  <c r="M823" i="6"/>
  <c r="I824" i="6"/>
  <c r="M824" i="6"/>
  <c r="I825" i="6"/>
  <c r="M825" i="6"/>
  <c r="I826" i="6"/>
  <c r="M826" i="6"/>
  <c r="I827" i="6"/>
  <c r="M827" i="6"/>
  <c r="I828" i="6"/>
  <c r="M828" i="6"/>
  <c r="I829" i="6"/>
  <c r="M829" i="6"/>
  <c r="I830" i="6"/>
  <c r="M830" i="6"/>
  <c r="I831" i="6"/>
  <c r="M831" i="6"/>
  <c r="I832" i="6"/>
  <c r="M832" i="6"/>
  <c r="I833" i="6"/>
  <c r="M833" i="6"/>
  <c r="I834" i="6"/>
  <c r="M834" i="6"/>
  <c r="I835" i="6"/>
  <c r="M835" i="6"/>
  <c r="I836" i="6"/>
  <c r="M836" i="6"/>
  <c r="I837" i="6"/>
  <c r="M837" i="6"/>
  <c r="I838" i="6"/>
  <c r="M838" i="6"/>
  <c r="I839" i="6"/>
  <c r="M839" i="6"/>
  <c r="I840" i="6"/>
  <c r="M840" i="6"/>
  <c r="I841" i="6"/>
  <c r="M841" i="6"/>
  <c r="I842" i="6"/>
  <c r="M842" i="6"/>
  <c r="I843" i="6"/>
  <c r="M843" i="6"/>
  <c r="I844" i="6"/>
  <c r="M844" i="6"/>
  <c r="I845" i="6"/>
  <c r="M845" i="6"/>
  <c r="I846" i="6"/>
  <c r="M846" i="6"/>
  <c r="I847" i="6"/>
  <c r="M847" i="6"/>
  <c r="I848" i="6"/>
  <c r="M848" i="6"/>
  <c r="I849" i="6"/>
  <c r="M849" i="6"/>
  <c r="I850" i="6"/>
  <c r="M850" i="6"/>
  <c r="I851" i="6"/>
  <c r="M851" i="6"/>
  <c r="I852" i="6"/>
  <c r="M852" i="6"/>
  <c r="I853" i="6"/>
  <c r="M853" i="6"/>
  <c r="I854" i="6"/>
  <c r="M854" i="6"/>
  <c r="I855" i="6"/>
  <c r="M855" i="6"/>
  <c r="I856" i="6"/>
  <c r="M856" i="6"/>
  <c r="I857" i="6"/>
  <c r="M857" i="6"/>
  <c r="I858" i="6"/>
  <c r="M858" i="6"/>
  <c r="I859" i="6"/>
  <c r="M859" i="6"/>
  <c r="I860" i="6"/>
  <c r="M860" i="6"/>
  <c r="I861" i="6"/>
  <c r="M861" i="6"/>
  <c r="I862" i="6"/>
  <c r="M862" i="6"/>
  <c r="I863" i="6"/>
  <c r="M863" i="6"/>
  <c r="I864" i="6"/>
  <c r="M864" i="6"/>
  <c r="I865" i="6"/>
  <c r="M865" i="6"/>
  <c r="I866" i="6"/>
  <c r="M866" i="6"/>
  <c r="I867" i="6"/>
  <c r="M867" i="6"/>
  <c r="I868" i="6"/>
  <c r="M868" i="6"/>
  <c r="I869" i="6"/>
  <c r="M869" i="6"/>
  <c r="I870" i="6"/>
  <c r="M870" i="6"/>
  <c r="I871" i="6"/>
  <c r="M871" i="6"/>
  <c r="I872" i="6"/>
  <c r="M872" i="6"/>
  <c r="I873" i="6"/>
  <c r="M873" i="6"/>
  <c r="I874" i="6"/>
  <c r="M874" i="6"/>
  <c r="I875" i="6"/>
  <c r="M875" i="6"/>
  <c r="I876" i="6"/>
  <c r="M876" i="6"/>
  <c r="I877" i="6"/>
  <c r="M877" i="6"/>
  <c r="I878" i="6"/>
  <c r="M878" i="6"/>
  <c r="I879" i="6"/>
  <c r="M879" i="6"/>
  <c r="I880" i="6"/>
  <c r="M880" i="6"/>
  <c r="I881" i="6"/>
  <c r="M881" i="6"/>
  <c r="I882" i="6"/>
  <c r="M882" i="6"/>
  <c r="I883" i="6"/>
  <c r="M883" i="6"/>
  <c r="I884" i="6"/>
  <c r="M884" i="6"/>
  <c r="I885" i="6"/>
  <c r="M885" i="6"/>
  <c r="I886" i="6"/>
  <c r="M886" i="6"/>
  <c r="I887" i="6"/>
  <c r="M887" i="6"/>
  <c r="I888" i="6"/>
  <c r="M888" i="6"/>
  <c r="I889" i="6"/>
  <c r="M889" i="6"/>
  <c r="I890" i="6"/>
  <c r="M890" i="6"/>
  <c r="I891" i="6"/>
  <c r="M891" i="6"/>
  <c r="I892" i="6"/>
  <c r="M892" i="6"/>
  <c r="I893" i="6"/>
  <c r="M893" i="6"/>
  <c r="I894" i="6"/>
  <c r="M894" i="6"/>
  <c r="I895" i="6"/>
  <c r="M895" i="6"/>
  <c r="I896" i="6"/>
  <c r="M896" i="6"/>
  <c r="I897" i="6"/>
  <c r="M897" i="6"/>
  <c r="I898" i="6"/>
  <c r="M898" i="6"/>
  <c r="I899" i="6"/>
  <c r="M899" i="6"/>
  <c r="I900" i="6"/>
  <c r="M900" i="6"/>
  <c r="I901" i="6"/>
  <c r="M901" i="6"/>
  <c r="I902" i="6"/>
  <c r="M902" i="6"/>
  <c r="I903" i="6"/>
  <c r="M903" i="6"/>
  <c r="I904" i="6"/>
  <c r="M904" i="6"/>
  <c r="I905" i="6"/>
  <c r="M905" i="6"/>
  <c r="I906" i="6"/>
  <c r="M906" i="6"/>
  <c r="I907" i="6"/>
  <c r="M907" i="6"/>
  <c r="I908" i="6"/>
  <c r="M908" i="6"/>
  <c r="I909" i="6"/>
  <c r="M909" i="6"/>
  <c r="I910" i="6"/>
  <c r="M910" i="6"/>
  <c r="I911" i="6"/>
  <c r="M911" i="6"/>
  <c r="I912" i="6"/>
  <c r="M912" i="6"/>
  <c r="I913" i="6"/>
  <c r="M913" i="6"/>
  <c r="I914" i="6"/>
  <c r="M914" i="6"/>
  <c r="I915" i="6"/>
  <c r="M915" i="6"/>
  <c r="I916" i="6"/>
  <c r="M916" i="6"/>
  <c r="I917" i="6"/>
  <c r="M917" i="6"/>
  <c r="I918" i="6"/>
  <c r="M918" i="6"/>
  <c r="I919" i="6"/>
  <c r="M919" i="6"/>
  <c r="I920" i="6"/>
  <c r="M920" i="6"/>
  <c r="I921" i="6"/>
  <c r="M921" i="6"/>
  <c r="I922" i="6"/>
  <c r="M922" i="6"/>
  <c r="I923" i="6"/>
  <c r="M923" i="6"/>
  <c r="I924" i="6"/>
  <c r="M924" i="6"/>
  <c r="I925" i="6"/>
  <c r="M925" i="6"/>
  <c r="I926" i="6"/>
  <c r="M926" i="6"/>
  <c r="I927" i="6"/>
  <c r="M927" i="6"/>
  <c r="I928" i="6"/>
  <c r="M928" i="6"/>
  <c r="I929" i="6"/>
  <c r="M929" i="6"/>
  <c r="I930" i="6"/>
  <c r="M930" i="6"/>
  <c r="I931" i="6"/>
  <c r="M931" i="6"/>
  <c r="I932" i="6"/>
  <c r="M932" i="6"/>
  <c r="I933" i="6"/>
  <c r="M933" i="6"/>
  <c r="I934" i="6"/>
  <c r="M934" i="6"/>
  <c r="I935" i="6"/>
  <c r="M935" i="6"/>
  <c r="I936" i="6"/>
  <c r="M936" i="6"/>
  <c r="I937" i="6"/>
  <c r="M937" i="6"/>
  <c r="I938" i="6"/>
  <c r="M938" i="6"/>
  <c r="I939" i="6"/>
  <c r="M939" i="6"/>
  <c r="I940" i="6"/>
  <c r="M940" i="6"/>
  <c r="I941" i="6"/>
  <c r="M941" i="6"/>
  <c r="I942" i="6"/>
  <c r="M942" i="6"/>
  <c r="I943" i="6"/>
  <c r="M943" i="6"/>
  <c r="I944" i="6"/>
  <c r="M944" i="6"/>
  <c r="I945" i="6"/>
  <c r="M945" i="6"/>
  <c r="I946" i="6"/>
  <c r="M946" i="6"/>
  <c r="I947" i="6"/>
  <c r="M947" i="6"/>
  <c r="I948" i="6"/>
  <c r="M948" i="6"/>
  <c r="I949" i="6"/>
  <c r="M949" i="6"/>
  <c r="I950" i="6"/>
  <c r="M950" i="6"/>
  <c r="I951" i="6"/>
  <c r="M951" i="6"/>
  <c r="I952" i="6"/>
  <c r="M952" i="6"/>
  <c r="I953" i="6"/>
  <c r="M953" i="6"/>
  <c r="I954" i="6"/>
  <c r="M954" i="6"/>
  <c r="I955" i="6"/>
  <c r="M955" i="6"/>
  <c r="I956" i="6"/>
  <c r="M956" i="6"/>
  <c r="I957" i="6"/>
  <c r="M957" i="6"/>
  <c r="I958" i="6"/>
  <c r="M958" i="6"/>
  <c r="I959" i="6"/>
  <c r="M959" i="6"/>
  <c r="I960" i="6"/>
  <c r="M960" i="6"/>
  <c r="I961" i="6"/>
  <c r="M961" i="6"/>
  <c r="I962" i="6"/>
  <c r="M962" i="6"/>
  <c r="I963" i="6"/>
  <c r="M963" i="6"/>
  <c r="I964" i="6"/>
  <c r="M964" i="6"/>
  <c r="I965" i="6"/>
  <c r="M965" i="6"/>
  <c r="I966" i="6"/>
  <c r="M966" i="6"/>
  <c r="I967" i="6"/>
  <c r="M967" i="6"/>
  <c r="I968" i="6"/>
  <c r="M968" i="6"/>
  <c r="I969" i="6"/>
  <c r="M969" i="6"/>
  <c r="I970" i="6"/>
  <c r="M970" i="6"/>
  <c r="I971" i="6"/>
  <c r="M971" i="6"/>
  <c r="I972" i="6"/>
  <c r="M972" i="6"/>
  <c r="I973" i="6"/>
  <c r="M973" i="6"/>
  <c r="I974" i="6"/>
  <c r="M974" i="6"/>
  <c r="I975" i="6"/>
  <c r="M975" i="6"/>
  <c r="I976" i="6"/>
  <c r="M976" i="6"/>
  <c r="I977" i="6"/>
  <c r="M977" i="6"/>
  <c r="I978" i="6"/>
  <c r="M978" i="6"/>
  <c r="I979" i="6"/>
  <c r="M979" i="6"/>
  <c r="I980" i="6"/>
  <c r="M980" i="6"/>
  <c r="I981" i="6"/>
  <c r="M981" i="6"/>
  <c r="I982" i="6"/>
  <c r="M982" i="6"/>
  <c r="I983" i="6"/>
  <c r="M983" i="6"/>
  <c r="I984" i="6"/>
  <c r="M984" i="6"/>
  <c r="I985" i="6"/>
  <c r="M985" i="6"/>
  <c r="I986" i="6"/>
  <c r="M986" i="6"/>
  <c r="I987" i="6"/>
  <c r="M987" i="6"/>
  <c r="I988" i="6"/>
  <c r="M988" i="6"/>
  <c r="I989" i="6"/>
  <c r="M989" i="6"/>
  <c r="I990" i="6"/>
  <c r="M990" i="6"/>
  <c r="I991" i="6"/>
  <c r="M991" i="6"/>
  <c r="I992" i="6"/>
  <c r="M992" i="6"/>
  <c r="I993" i="6"/>
  <c r="M993" i="6"/>
  <c r="I994" i="6"/>
  <c r="M994" i="6"/>
  <c r="I995" i="6"/>
  <c r="M995" i="6"/>
  <c r="I996" i="6"/>
  <c r="M996" i="6"/>
  <c r="I997" i="6"/>
  <c r="M997" i="6"/>
  <c r="I998" i="6"/>
  <c r="M998" i="6"/>
  <c r="I999" i="6"/>
  <c r="M999" i="6"/>
  <c r="I1000" i="6"/>
  <c r="M1000" i="6"/>
  <c r="I1001" i="6"/>
  <c r="M1001" i="6"/>
  <c r="I1002" i="6"/>
  <c r="M1002" i="6"/>
  <c r="I1003" i="6"/>
  <c r="M1003" i="6"/>
  <c r="I1004" i="6"/>
  <c r="M1004" i="6"/>
  <c r="I1005" i="6"/>
  <c r="M1005" i="6"/>
  <c r="I1006" i="6"/>
  <c r="M1006" i="6"/>
  <c r="I1007" i="6"/>
  <c r="M1007" i="6"/>
  <c r="I1008" i="6"/>
  <c r="M1008" i="6"/>
  <c r="I1009" i="6"/>
  <c r="M1009" i="6"/>
  <c r="I1010" i="6"/>
  <c r="M1010" i="6"/>
  <c r="I1011" i="6"/>
  <c r="M1011" i="6"/>
  <c r="I1012" i="6"/>
  <c r="M1012" i="6"/>
  <c r="I1013" i="6"/>
  <c r="M1013" i="6"/>
  <c r="I1014" i="6"/>
  <c r="M1014" i="6"/>
  <c r="I1015" i="6"/>
  <c r="M1015" i="6"/>
  <c r="I1016" i="6"/>
  <c r="M1016" i="6"/>
  <c r="I1017" i="6"/>
  <c r="M1017" i="6"/>
  <c r="I1018" i="6"/>
  <c r="M1018" i="6"/>
  <c r="I1019" i="6"/>
  <c r="M1019" i="6"/>
  <c r="I1020" i="6"/>
  <c r="M1020" i="6"/>
  <c r="I1021" i="6"/>
  <c r="M1021" i="6"/>
  <c r="I1022" i="6"/>
  <c r="M1022" i="6"/>
  <c r="I1023" i="6"/>
  <c r="M1023" i="6"/>
  <c r="I1024" i="6"/>
  <c r="M1024" i="6"/>
  <c r="I1025" i="6"/>
  <c r="M1025" i="6"/>
  <c r="I1026" i="6"/>
  <c r="M1026" i="6"/>
  <c r="I1027" i="6"/>
  <c r="M1027" i="6"/>
  <c r="I1028" i="6"/>
  <c r="M1028" i="6"/>
  <c r="I1029" i="6"/>
  <c r="M1029" i="6"/>
  <c r="I1030" i="6"/>
  <c r="M1030" i="6"/>
  <c r="I1031" i="6"/>
  <c r="M1031" i="6"/>
  <c r="I1032" i="6"/>
  <c r="M1032" i="6"/>
  <c r="I1033" i="6"/>
  <c r="M1033" i="6"/>
  <c r="I1034" i="6"/>
  <c r="M1034" i="6"/>
  <c r="I1035" i="6"/>
  <c r="M1035" i="6"/>
  <c r="I1036" i="6"/>
  <c r="M1036" i="6"/>
  <c r="I1037" i="6"/>
  <c r="M1037" i="6"/>
  <c r="I1038" i="6"/>
  <c r="M1038" i="6"/>
  <c r="I1039" i="6"/>
  <c r="M1039" i="6"/>
  <c r="I1040" i="6"/>
  <c r="M1040" i="6"/>
  <c r="I1041" i="6"/>
  <c r="M1041" i="6"/>
  <c r="I1042" i="6"/>
  <c r="M1042" i="6"/>
  <c r="I1043" i="6"/>
  <c r="M1043" i="6"/>
  <c r="I1044" i="6"/>
  <c r="M1044" i="6"/>
  <c r="I1045" i="6"/>
  <c r="M1045" i="6"/>
  <c r="I1046" i="6"/>
  <c r="M1046" i="6"/>
  <c r="I1047" i="6"/>
  <c r="M1047" i="6"/>
  <c r="I1048" i="6"/>
  <c r="M1048" i="6"/>
  <c r="I1049" i="6"/>
  <c r="M1049" i="6"/>
  <c r="I1050" i="6"/>
  <c r="M1050" i="6"/>
  <c r="I1051" i="6"/>
  <c r="M1051" i="6"/>
  <c r="I1052" i="6"/>
  <c r="M1052" i="6"/>
  <c r="I1053" i="6"/>
  <c r="M1053" i="6"/>
  <c r="I1054" i="6"/>
  <c r="M1054" i="6"/>
  <c r="I1055" i="6"/>
  <c r="M1055" i="6"/>
  <c r="I1056" i="6"/>
  <c r="M1056" i="6"/>
  <c r="I1057" i="6"/>
  <c r="M1057" i="6"/>
  <c r="I1058" i="6"/>
  <c r="M1058" i="6"/>
  <c r="I1059" i="6"/>
  <c r="M1059" i="6"/>
  <c r="I1060" i="6"/>
  <c r="M1060" i="6"/>
  <c r="I1061" i="6"/>
  <c r="M1061" i="6"/>
  <c r="I1062" i="6"/>
  <c r="M1062" i="6"/>
  <c r="I1063" i="6"/>
  <c r="M1063" i="6"/>
  <c r="I1064" i="6"/>
  <c r="M1064" i="6"/>
  <c r="I1065" i="6"/>
  <c r="M1065" i="6"/>
  <c r="I1066" i="6"/>
  <c r="M1066" i="6"/>
  <c r="I1067" i="6"/>
  <c r="M1067" i="6"/>
  <c r="I1068" i="6"/>
  <c r="M1068" i="6"/>
  <c r="I1069" i="6"/>
  <c r="M1069" i="6"/>
  <c r="I1070" i="6"/>
  <c r="M1070" i="6"/>
  <c r="I1071" i="6"/>
  <c r="M1071" i="6"/>
  <c r="I1072" i="6"/>
  <c r="M1072" i="6"/>
  <c r="I1073" i="6"/>
  <c r="M1073" i="6"/>
  <c r="I1074" i="6"/>
  <c r="M1074" i="6"/>
  <c r="I1075" i="6"/>
  <c r="M1075" i="6"/>
  <c r="I1076" i="6"/>
  <c r="M1076" i="6"/>
  <c r="I1077" i="6"/>
  <c r="M1077" i="6"/>
  <c r="I1078" i="6"/>
  <c r="M1078" i="6"/>
  <c r="I1079" i="6"/>
  <c r="M1079" i="6"/>
  <c r="I1080" i="6"/>
  <c r="M1080" i="6"/>
  <c r="I1081" i="6"/>
  <c r="M1081" i="6"/>
  <c r="I1082" i="6"/>
  <c r="M1082" i="6"/>
  <c r="I1083" i="6"/>
  <c r="M1083" i="6"/>
  <c r="I1084" i="6"/>
  <c r="M1084" i="6"/>
  <c r="I1085" i="6"/>
  <c r="M1085" i="6"/>
  <c r="I1086" i="6"/>
  <c r="M1086" i="6"/>
  <c r="I1087" i="6"/>
  <c r="M1087" i="6"/>
  <c r="I1088" i="6"/>
  <c r="M1088" i="6"/>
  <c r="I1089" i="6"/>
  <c r="M1089" i="6"/>
  <c r="I1090" i="6"/>
  <c r="M1090" i="6"/>
  <c r="I1091" i="6"/>
  <c r="M1091" i="6"/>
  <c r="I1092" i="6"/>
  <c r="M1092" i="6"/>
  <c r="I1093" i="6"/>
  <c r="M1093" i="6"/>
  <c r="I1094" i="6"/>
  <c r="M1094" i="6"/>
  <c r="I1095" i="6"/>
  <c r="M1095" i="6"/>
  <c r="I1096" i="6"/>
  <c r="M1096" i="6"/>
  <c r="I1097" i="6"/>
  <c r="M1097" i="6"/>
  <c r="I1098" i="6"/>
  <c r="M1098" i="6"/>
  <c r="I1099" i="6"/>
  <c r="M1099" i="6"/>
  <c r="I1100" i="6"/>
  <c r="M1100" i="6"/>
  <c r="I1101" i="6"/>
  <c r="M1101" i="6"/>
  <c r="I1102" i="6"/>
  <c r="M1102" i="6"/>
  <c r="I1103" i="6"/>
  <c r="M1103" i="6"/>
  <c r="I1104" i="6"/>
  <c r="M1104" i="6"/>
  <c r="I1105" i="6"/>
  <c r="M1105" i="6"/>
  <c r="I1106" i="6"/>
  <c r="M1106" i="6"/>
  <c r="I1107" i="6"/>
  <c r="M1107" i="6"/>
  <c r="I1108" i="6"/>
  <c r="M1108" i="6"/>
  <c r="I1109" i="6"/>
  <c r="M1109" i="6"/>
  <c r="I1110" i="6"/>
  <c r="M1110" i="6"/>
  <c r="I1111" i="6"/>
  <c r="M1111" i="6"/>
  <c r="I1112" i="6"/>
  <c r="M1112" i="6"/>
  <c r="I1113" i="6"/>
  <c r="M1113" i="6"/>
  <c r="I1114" i="6"/>
  <c r="M1114" i="6"/>
  <c r="I1115" i="6"/>
  <c r="M1115" i="6"/>
  <c r="I1116" i="6"/>
  <c r="M1116" i="6"/>
  <c r="I1117" i="6"/>
  <c r="M1117" i="6"/>
  <c r="I1118" i="6"/>
  <c r="M1118" i="6"/>
  <c r="I1119" i="6"/>
  <c r="M1119" i="6"/>
  <c r="I1120" i="6"/>
  <c r="M1120" i="6"/>
  <c r="I1121" i="6"/>
  <c r="M1121" i="6"/>
  <c r="I1122" i="6"/>
  <c r="M1122" i="6"/>
  <c r="I1123" i="6"/>
  <c r="M1123" i="6"/>
  <c r="I1124" i="6"/>
  <c r="M1124" i="6"/>
  <c r="I1125" i="6"/>
  <c r="M1125" i="6"/>
  <c r="I1126" i="6"/>
  <c r="M1126" i="6"/>
  <c r="I1127" i="6"/>
  <c r="M1127" i="6"/>
  <c r="I1128" i="6"/>
  <c r="M1128" i="6"/>
  <c r="I1129" i="6"/>
  <c r="M1129" i="6"/>
  <c r="I1130" i="6"/>
  <c r="M1130" i="6"/>
  <c r="I1131" i="6"/>
  <c r="M1131" i="6"/>
  <c r="I1132" i="6"/>
  <c r="M1132" i="6"/>
  <c r="I1133" i="6"/>
  <c r="M1133" i="6"/>
  <c r="I1134" i="6"/>
  <c r="M1134" i="6"/>
  <c r="I1135" i="6"/>
  <c r="M1135" i="6"/>
  <c r="I1136" i="6"/>
  <c r="M1136" i="6"/>
  <c r="I1137" i="6"/>
  <c r="M1137" i="6"/>
  <c r="I1138" i="6"/>
  <c r="M1138" i="6"/>
  <c r="I1139" i="6"/>
  <c r="M1139" i="6"/>
  <c r="I1140" i="6"/>
  <c r="M1140" i="6"/>
  <c r="I1141" i="6"/>
  <c r="M1141" i="6"/>
  <c r="I1142" i="6"/>
  <c r="M1142" i="6"/>
  <c r="I1143" i="6"/>
  <c r="M1143" i="6"/>
  <c r="I1144" i="6"/>
  <c r="M1144" i="6"/>
  <c r="I1145" i="6"/>
  <c r="M1145" i="6"/>
  <c r="I1146" i="6"/>
  <c r="M1146" i="6"/>
  <c r="I1147" i="6"/>
  <c r="M1147" i="6"/>
  <c r="I1148" i="6"/>
  <c r="M1148" i="6"/>
  <c r="I1149" i="6"/>
  <c r="M1149" i="6"/>
  <c r="I1150" i="6"/>
  <c r="M1150" i="6"/>
  <c r="I1151" i="6"/>
  <c r="M1151" i="6"/>
  <c r="I1152" i="6"/>
  <c r="M1152" i="6"/>
  <c r="I1153" i="6"/>
  <c r="M1153" i="6"/>
  <c r="I1154" i="6"/>
  <c r="M1154" i="6"/>
  <c r="I1155" i="6"/>
  <c r="M1155" i="6"/>
  <c r="I1156" i="6"/>
  <c r="M1156" i="6"/>
  <c r="I1157" i="6"/>
  <c r="M1157" i="6"/>
  <c r="I1158" i="6"/>
  <c r="M1158" i="6"/>
  <c r="I1159" i="6"/>
  <c r="M1159" i="6"/>
  <c r="I1160" i="6"/>
  <c r="M1160" i="6"/>
  <c r="I1161" i="6"/>
  <c r="M1161" i="6"/>
  <c r="I1162" i="6"/>
  <c r="M1162" i="6"/>
  <c r="I1163" i="6"/>
  <c r="M1163" i="6"/>
  <c r="I1164" i="6"/>
  <c r="M1164" i="6"/>
  <c r="I1165" i="6"/>
  <c r="M1165" i="6"/>
  <c r="I1166" i="6"/>
  <c r="M1166" i="6"/>
  <c r="I1167" i="6"/>
  <c r="M1167" i="6"/>
  <c r="I1168" i="6"/>
  <c r="M1168" i="6"/>
  <c r="I1169" i="6"/>
  <c r="M1169" i="6"/>
  <c r="I1170" i="6"/>
  <c r="M1170" i="6"/>
  <c r="I1171" i="6"/>
  <c r="M1171" i="6"/>
  <c r="I1172" i="6"/>
  <c r="M1172" i="6"/>
  <c r="I1173" i="6"/>
  <c r="M1173" i="6"/>
  <c r="I1174" i="6"/>
  <c r="M1174" i="6"/>
  <c r="I1175" i="6"/>
  <c r="M1175" i="6"/>
  <c r="I1176" i="6"/>
  <c r="M1176" i="6"/>
  <c r="I1177" i="6"/>
  <c r="M1177" i="6"/>
  <c r="I1178" i="6"/>
  <c r="M1178" i="6"/>
  <c r="I1179" i="6"/>
  <c r="M1179" i="6"/>
  <c r="I1180" i="6"/>
  <c r="M1180" i="6"/>
  <c r="I1181" i="6"/>
  <c r="M1181" i="6"/>
  <c r="I1182" i="6"/>
  <c r="M1182" i="6"/>
  <c r="I1183" i="6"/>
  <c r="M1183" i="6"/>
  <c r="I1184" i="6"/>
  <c r="M1184" i="6"/>
  <c r="I1185" i="6"/>
  <c r="M1185" i="6"/>
  <c r="I1186" i="6"/>
  <c r="M1186" i="6"/>
  <c r="I1187" i="6"/>
  <c r="M1187" i="6"/>
  <c r="I1188" i="6"/>
  <c r="M1188" i="6"/>
  <c r="I1189" i="6"/>
  <c r="M1189" i="6"/>
  <c r="I1190" i="6"/>
  <c r="M1190" i="6"/>
  <c r="I1191" i="6"/>
  <c r="M1191" i="6"/>
  <c r="I1192" i="6"/>
  <c r="M1192" i="6"/>
  <c r="I1193" i="6"/>
  <c r="M1193" i="6"/>
  <c r="I1194" i="6"/>
  <c r="M1194" i="6"/>
  <c r="I1195" i="6"/>
  <c r="M1195" i="6"/>
  <c r="I1196" i="6"/>
  <c r="M1196" i="6"/>
  <c r="I1197" i="6"/>
  <c r="M1197" i="6"/>
  <c r="I1198" i="6"/>
  <c r="M1198" i="6"/>
  <c r="I1199" i="6"/>
  <c r="M1199" i="6"/>
  <c r="I1200" i="6"/>
  <c r="M1200" i="6"/>
  <c r="I1201" i="6"/>
  <c r="M1201" i="6"/>
  <c r="I1202" i="6"/>
  <c r="M1202" i="6"/>
  <c r="I1203" i="6"/>
  <c r="M1203" i="6"/>
  <c r="I1204" i="6"/>
  <c r="M1204" i="6"/>
  <c r="I1205" i="6"/>
  <c r="M1205" i="6"/>
  <c r="I1206" i="6"/>
  <c r="M1206" i="6"/>
  <c r="I1207" i="6"/>
  <c r="M1207" i="6"/>
  <c r="I1208" i="6"/>
  <c r="M1208" i="6"/>
  <c r="I1209" i="6"/>
  <c r="M1209" i="6"/>
  <c r="I1210" i="6"/>
  <c r="M1210" i="6"/>
  <c r="I1211" i="6"/>
  <c r="M1211" i="6"/>
  <c r="I1212" i="6"/>
  <c r="M1212" i="6"/>
  <c r="I1213" i="6"/>
  <c r="M1213" i="6"/>
  <c r="I1214" i="6"/>
  <c r="M1214" i="6"/>
  <c r="I1215" i="6"/>
  <c r="M1215" i="6"/>
  <c r="I1216" i="6"/>
  <c r="M1216" i="6"/>
  <c r="I1217" i="6"/>
  <c r="M1217" i="6"/>
  <c r="I1218" i="6"/>
  <c r="M1218" i="6"/>
  <c r="I1219" i="6"/>
  <c r="M1219" i="6"/>
  <c r="I1220" i="6"/>
  <c r="M1220" i="6"/>
  <c r="I1221" i="6"/>
  <c r="M1221" i="6"/>
  <c r="I1222" i="6"/>
  <c r="M1222" i="6"/>
  <c r="I1223" i="6"/>
  <c r="M1223" i="6"/>
  <c r="I1224" i="6"/>
  <c r="M1224" i="6"/>
  <c r="I1225" i="6"/>
  <c r="M1225" i="6"/>
  <c r="I1226" i="6"/>
  <c r="M1226" i="6"/>
  <c r="I1227" i="6"/>
  <c r="M1227" i="6"/>
  <c r="I1228" i="6"/>
  <c r="M1228" i="6"/>
  <c r="I1229" i="6"/>
  <c r="M1229" i="6"/>
  <c r="I1230" i="6"/>
  <c r="M1230" i="6"/>
  <c r="I1231" i="6"/>
  <c r="M1231" i="6"/>
  <c r="I1232" i="6"/>
  <c r="M1232" i="6"/>
  <c r="I1233" i="6"/>
  <c r="M1233" i="6"/>
  <c r="I1234" i="6"/>
  <c r="M1234" i="6"/>
  <c r="I1235" i="6"/>
  <c r="M1235" i="6"/>
  <c r="I1236" i="6"/>
  <c r="M1236" i="6"/>
  <c r="I1237" i="6"/>
  <c r="M1237" i="6"/>
  <c r="I1238" i="6"/>
  <c r="M1238" i="6"/>
  <c r="I1239" i="6"/>
  <c r="M1239" i="6"/>
  <c r="I1240" i="6"/>
  <c r="M1240" i="6"/>
  <c r="I1241" i="6"/>
  <c r="M1241" i="6"/>
  <c r="I1242" i="6"/>
  <c r="M1242" i="6"/>
  <c r="I1243" i="6"/>
  <c r="M1243" i="6"/>
  <c r="I1244" i="6"/>
  <c r="M1244" i="6"/>
  <c r="I1245" i="6"/>
  <c r="M1245" i="6"/>
  <c r="I1246" i="6"/>
  <c r="M1246" i="6"/>
  <c r="I1247" i="6"/>
  <c r="M1247" i="6"/>
  <c r="I1248" i="6"/>
  <c r="M1248" i="6"/>
  <c r="I1249" i="6"/>
  <c r="M1249" i="6"/>
  <c r="I1250" i="6"/>
  <c r="M1250" i="6"/>
  <c r="I1251" i="6"/>
  <c r="M1251" i="6"/>
  <c r="I1252" i="6"/>
  <c r="M1252" i="6"/>
  <c r="I1253" i="6"/>
  <c r="M1253" i="6"/>
  <c r="I1254" i="6"/>
  <c r="M1254" i="6"/>
  <c r="I1255" i="6"/>
  <c r="M1255" i="6"/>
  <c r="I1256" i="6"/>
  <c r="M1256" i="6"/>
  <c r="I1257" i="6"/>
  <c r="M1257" i="6"/>
  <c r="I1258" i="6"/>
  <c r="M1258" i="6"/>
  <c r="I1259" i="6"/>
  <c r="M1259" i="6"/>
  <c r="I1260" i="6"/>
  <c r="M1260" i="6"/>
  <c r="I1261" i="6"/>
  <c r="M1261" i="6"/>
  <c r="I1262" i="6"/>
  <c r="M1262" i="6"/>
  <c r="I1263" i="6"/>
  <c r="M1263" i="6"/>
  <c r="I1264" i="6"/>
  <c r="M1264" i="6"/>
  <c r="I1265" i="6"/>
  <c r="M1265" i="6"/>
  <c r="I1266" i="6"/>
  <c r="M1266" i="6"/>
  <c r="I1267" i="6"/>
  <c r="M1267" i="6"/>
  <c r="I1268" i="6"/>
  <c r="M1268" i="6"/>
  <c r="I1269" i="6"/>
  <c r="M1269" i="6"/>
  <c r="I1270" i="6"/>
  <c r="M1270" i="6"/>
  <c r="I1271" i="6"/>
  <c r="M1271" i="6"/>
  <c r="I1272" i="6"/>
  <c r="M1272" i="6"/>
  <c r="I1273" i="6"/>
  <c r="M1273" i="6"/>
  <c r="I1274" i="6"/>
  <c r="M1274" i="6"/>
  <c r="I1275" i="6"/>
  <c r="M1275" i="6"/>
  <c r="I1276" i="6"/>
  <c r="M1276" i="6"/>
  <c r="I1277" i="6"/>
  <c r="M1277" i="6"/>
  <c r="I1278" i="6"/>
  <c r="M1278" i="6"/>
  <c r="I1279" i="6"/>
  <c r="M1279" i="6"/>
  <c r="I1280" i="6"/>
  <c r="M1280" i="6"/>
  <c r="I1281" i="6"/>
  <c r="M1281" i="6"/>
  <c r="I1282" i="6"/>
  <c r="M1282" i="6"/>
  <c r="I1283" i="6"/>
  <c r="M1283" i="6"/>
  <c r="I1284" i="6"/>
  <c r="M1284" i="6"/>
  <c r="I1285" i="6"/>
  <c r="M1285" i="6"/>
  <c r="I1286" i="6"/>
  <c r="M1286" i="6"/>
  <c r="I1287" i="6"/>
  <c r="M1287" i="6"/>
  <c r="I1288" i="6"/>
  <c r="M1288" i="6"/>
  <c r="I1289" i="6"/>
  <c r="M1289" i="6"/>
  <c r="I1290" i="6"/>
  <c r="M1290" i="6"/>
  <c r="I1291" i="6"/>
  <c r="M1291" i="6"/>
  <c r="I1292" i="6"/>
  <c r="M1292" i="6"/>
  <c r="I1293" i="6"/>
  <c r="M1293" i="6"/>
  <c r="I1294" i="6"/>
  <c r="M1294" i="6"/>
  <c r="I1295" i="6"/>
  <c r="M1295" i="6"/>
  <c r="I1296" i="6"/>
  <c r="M1296" i="6"/>
  <c r="I1297" i="6"/>
  <c r="M1297" i="6"/>
  <c r="I1298" i="6"/>
  <c r="M1298" i="6"/>
  <c r="I1299" i="6"/>
  <c r="M1299" i="6"/>
  <c r="I1300" i="6"/>
  <c r="M1300" i="6"/>
  <c r="I1301" i="6"/>
  <c r="M1301" i="6"/>
  <c r="I1302" i="6"/>
  <c r="M1302" i="6"/>
  <c r="I1303" i="6"/>
  <c r="M1303" i="6"/>
  <c r="I1304" i="6"/>
  <c r="M1304" i="6"/>
  <c r="I1305" i="6"/>
  <c r="M1305" i="6"/>
  <c r="I1306" i="6"/>
  <c r="M1306" i="6"/>
  <c r="I1307" i="6"/>
  <c r="M1307" i="6"/>
  <c r="I1308" i="6"/>
  <c r="M1308" i="6"/>
  <c r="I1309" i="6"/>
  <c r="M1309" i="6"/>
  <c r="I1310" i="6"/>
  <c r="M1310" i="6"/>
  <c r="I1311" i="6"/>
  <c r="M1311" i="6"/>
  <c r="I1312" i="6"/>
  <c r="M1312" i="6"/>
  <c r="I1313" i="6"/>
  <c r="M1313" i="6"/>
  <c r="I1314" i="6"/>
  <c r="M1314" i="6"/>
  <c r="I1315" i="6"/>
  <c r="M1315" i="6"/>
  <c r="I1316" i="6"/>
  <c r="M1316" i="6"/>
  <c r="I1317" i="6"/>
  <c r="M1317" i="6"/>
  <c r="I1318" i="6"/>
  <c r="M1318" i="6"/>
  <c r="I1319" i="6"/>
  <c r="M1319" i="6"/>
  <c r="I1320" i="6"/>
  <c r="M1320" i="6"/>
  <c r="I1321" i="6"/>
  <c r="M1321" i="6"/>
  <c r="I1322" i="6"/>
  <c r="M1322" i="6"/>
  <c r="I1323" i="6"/>
  <c r="M1323" i="6"/>
  <c r="I1324" i="6"/>
  <c r="M1324" i="6"/>
  <c r="I1325" i="6"/>
  <c r="M1325" i="6"/>
  <c r="I1326" i="6"/>
  <c r="M1326" i="6"/>
  <c r="I1327" i="6"/>
  <c r="M1327" i="6"/>
  <c r="I1328" i="6"/>
  <c r="M1328" i="6"/>
  <c r="I1329" i="6"/>
  <c r="M1329" i="6"/>
  <c r="I1330" i="6"/>
  <c r="M1330" i="6"/>
  <c r="I1331" i="6"/>
  <c r="M1331" i="6"/>
  <c r="I1332" i="6"/>
  <c r="M1332" i="6"/>
  <c r="I1333" i="6"/>
  <c r="M1333" i="6"/>
  <c r="I1334" i="6"/>
  <c r="M1334" i="6"/>
  <c r="I1335" i="6"/>
  <c r="M1335" i="6"/>
  <c r="I1336" i="6"/>
  <c r="M1336" i="6"/>
  <c r="I1337" i="6"/>
  <c r="M1337" i="6"/>
  <c r="I1338" i="6"/>
  <c r="M1338" i="6"/>
  <c r="I1339" i="6"/>
  <c r="M1339" i="6"/>
  <c r="I1340" i="6"/>
  <c r="M1340" i="6"/>
  <c r="I1341" i="6"/>
  <c r="M1341" i="6"/>
  <c r="I1342" i="6"/>
  <c r="M1342" i="6"/>
  <c r="I1343" i="6"/>
  <c r="M1343" i="6"/>
  <c r="I1344" i="6"/>
  <c r="M1344" i="6"/>
  <c r="I1345" i="6"/>
  <c r="M1345" i="6"/>
  <c r="I1346" i="6"/>
  <c r="M1346" i="6"/>
  <c r="I1347" i="6"/>
  <c r="M1347" i="6"/>
  <c r="I1348" i="6"/>
  <c r="M1348" i="6"/>
  <c r="I1349" i="6"/>
  <c r="M1349" i="6"/>
  <c r="I1350" i="6"/>
  <c r="M1350" i="6"/>
  <c r="I1351" i="6"/>
  <c r="M1351" i="6"/>
  <c r="I1352" i="6"/>
  <c r="M1352" i="6"/>
  <c r="I1353" i="6"/>
  <c r="M1353" i="6"/>
  <c r="I1354" i="6"/>
  <c r="M1354" i="6"/>
  <c r="I1355" i="6"/>
  <c r="M1355" i="6"/>
  <c r="I1356" i="6"/>
  <c r="M1356" i="6"/>
  <c r="I1357" i="6"/>
  <c r="M1357" i="6"/>
  <c r="I1358" i="6"/>
  <c r="M1358" i="6"/>
  <c r="I1359" i="6"/>
  <c r="M1359" i="6"/>
  <c r="I1360" i="6"/>
  <c r="M1360" i="6"/>
  <c r="I1361" i="6"/>
  <c r="M1361" i="6"/>
  <c r="I1362" i="6"/>
  <c r="M1362" i="6"/>
  <c r="I1363" i="6"/>
  <c r="M1363" i="6"/>
  <c r="I1364" i="6"/>
  <c r="M1364" i="6"/>
  <c r="I1365" i="6"/>
  <c r="M1365" i="6"/>
  <c r="I1366" i="6"/>
  <c r="M1366" i="6"/>
  <c r="I1367" i="6"/>
  <c r="M1367" i="6"/>
  <c r="I1368" i="6"/>
  <c r="M1368" i="6"/>
  <c r="I1369" i="6"/>
  <c r="M1369" i="6"/>
  <c r="I1370" i="6"/>
  <c r="M1370" i="6"/>
  <c r="I1371" i="6"/>
  <c r="M1371" i="6"/>
  <c r="I1372" i="6"/>
  <c r="M1372" i="6"/>
  <c r="I1373" i="6"/>
  <c r="M1373" i="6"/>
  <c r="I1374" i="6"/>
  <c r="M1374" i="6"/>
  <c r="I1375" i="6"/>
  <c r="M1375" i="6"/>
  <c r="I1376" i="6"/>
  <c r="M1376" i="6"/>
  <c r="I1377" i="6"/>
  <c r="M1377" i="6"/>
  <c r="I1378" i="6"/>
  <c r="M1378" i="6"/>
  <c r="I1379" i="6"/>
  <c r="M1379" i="6"/>
  <c r="I1380" i="6"/>
  <c r="M1380" i="6"/>
  <c r="I1381" i="6"/>
  <c r="M1381" i="6"/>
  <c r="I1382" i="6"/>
  <c r="M1382" i="6"/>
  <c r="I1383" i="6"/>
  <c r="M1383" i="6"/>
  <c r="I1384" i="6"/>
  <c r="M1384" i="6"/>
  <c r="I1385" i="6"/>
  <c r="M1385" i="6"/>
  <c r="I1386" i="6"/>
  <c r="M1386" i="6"/>
  <c r="I1387" i="6"/>
  <c r="M1387" i="6"/>
  <c r="I1388" i="6"/>
  <c r="M1388" i="6"/>
  <c r="I1389" i="6"/>
  <c r="M1389" i="6"/>
  <c r="I1390" i="6"/>
  <c r="M1390" i="6"/>
  <c r="I1391" i="6"/>
  <c r="M1391" i="6"/>
  <c r="I1392" i="6"/>
  <c r="M1392" i="6"/>
  <c r="I1393" i="6"/>
  <c r="M1393" i="6"/>
  <c r="I1394" i="6"/>
  <c r="M1394" i="6"/>
  <c r="I1395" i="6"/>
  <c r="M1395" i="6"/>
  <c r="I1396" i="6"/>
  <c r="M1396" i="6"/>
  <c r="I1397" i="6"/>
  <c r="M1397" i="6"/>
  <c r="I1398" i="6"/>
  <c r="M1398" i="6"/>
  <c r="I1399" i="6"/>
  <c r="M1399" i="6"/>
  <c r="I1400" i="6"/>
  <c r="M1400" i="6"/>
  <c r="I1401" i="6"/>
  <c r="M1401" i="6"/>
  <c r="I1402" i="6"/>
  <c r="M1402" i="6"/>
  <c r="I1403" i="6"/>
  <c r="M1403" i="6"/>
  <c r="I1404" i="6"/>
  <c r="M1404" i="6"/>
  <c r="I1405" i="6"/>
  <c r="M1405" i="6"/>
  <c r="I1406" i="6"/>
  <c r="M1406" i="6"/>
  <c r="I1407" i="6"/>
  <c r="M1407" i="6"/>
  <c r="I1408" i="6"/>
  <c r="M1408" i="6"/>
  <c r="I1409" i="6"/>
  <c r="M1409" i="6"/>
  <c r="I1410" i="6"/>
  <c r="M1410" i="6"/>
  <c r="I1411" i="6"/>
  <c r="M1411" i="6"/>
  <c r="I1412" i="6"/>
  <c r="M1412" i="6"/>
  <c r="I1413" i="6"/>
  <c r="M1413" i="6"/>
  <c r="I1414" i="6"/>
  <c r="M1414" i="6"/>
  <c r="I1415" i="6"/>
  <c r="M1415" i="6"/>
  <c r="I1416" i="6"/>
  <c r="M1416" i="6"/>
  <c r="I1417" i="6"/>
  <c r="M1417" i="6"/>
  <c r="I1418" i="6"/>
  <c r="M1418" i="6"/>
  <c r="I1419" i="6"/>
  <c r="M1419" i="6"/>
  <c r="I1420" i="6"/>
  <c r="M1420" i="6"/>
  <c r="I1421" i="6"/>
  <c r="M1421" i="6"/>
  <c r="I1422" i="6"/>
  <c r="M1422" i="6"/>
  <c r="I1423" i="6"/>
  <c r="M1423" i="6"/>
  <c r="I1424" i="6"/>
  <c r="M1424" i="6"/>
  <c r="I1425" i="6"/>
  <c r="M1425" i="6"/>
  <c r="I1426" i="6"/>
  <c r="M1426" i="6"/>
  <c r="I1427" i="6"/>
  <c r="M1427" i="6"/>
  <c r="I1428" i="6"/>
  <c r="M1428" i="6"/>
  <c r="I1429" i="6"/>
  <c r="M1429" i="6"/>
  <c r="I1430" i="6"/>
  <c r="M1430" i="6"/>
  <c r="I1431" i="6"/>
  <c r="M1431" i="6"/>
  <c r="I1432" i="6"/>
  <c r="M1432" i="6"/>
  <c r="I1433" i="6"/>
  <c r="M1433" i="6"/>
  <c r="I1434" i="6"/>
  <c r="M1434" i="6"/>
  <c r="I1435" i="6"/>
  <c r="M1435" i="6"/>
  <c r="I1436" i="6"/>
  <c r="M1436" i="6"/>
  <c r="I1437" i="6"/>
  <c r="M1437" i="6"/>
  <c r="I1438" i="6"/>
  <c r="M1438" i="6"/>
  <c r="I1439" i="6"/>
  <c r="M1439" i="6"/>
  <c r="I1440" i="6"/>
  <c r="M1440" i="6"/>
  <c r="I1441" i="6"/>
  <c r="M1441" i="6"/>
  <c r="I1442" i="6"/>
  <c r="M1442" i="6"/>
  <c r="I1443" i="6"/>
  <c r="M1443" i="6"/>
  <c r="I1444" i="6"/>
  <c r="M1444" i="6"/>
  <c r="I1445" i="6"/>
  <c r="M1445" i="6"/>
  <c r="I1446" i="6"/>
  <c r="M1446" i="6"/>
  <c r="I1447" i="6"/>
  <c r="M1447" i="6"/>
  <c r="I1448" i="6"/>
  <c r="M1448" i="6"/>
  <c r="I1449" i="6"/>
  <c r="M1449" i="6"/>
  <c r="I1450" i="6"/>
  <c r="M1450" i="6"/>
  <c r="I1451" i="6"/>
  <c r="M1451" i="6"/>
  <c r="I1452" i="6"/>
  <c r="M1452" i="6"/>
  <c r="I1453" i="6"/>
  <c r="M1453" i="6"/>
  <c r="I1454" i="6"/>
  <c r="M1454" i="6"/>
  <c r="I1455" i="6"/>
  <c r="M1455" i="6"/>
  <c r="I1456" i="6"/>
  <c r="M1456" i="6"/>
  <c r="I1457" i="6"/>
  <c r="M1457" i="6"/>
  <c r="I1458" i="6"/>
  <c r="M1458" i="6"/>
  <c r="I1459" i="6"/>
  <c r="M1459" i="6"/>
  <c r="I1460" i="6"/>
  <c r="M1460" i="6"/>
  <c r="I1461" i="6"/>
  <c r="M1461" i="6"/>
  <c r="I1462" i="6"/>
  <c r="M1462" i="6"/>
  <c r="I1463" i="6"/>
  <c r="M1463" i="6"/>
  <c r="I1464" i="6"/>
  <c r="M1464" i="6"/>
  <c r="I1465" i="6"/>
  <c r="M1465" i="6"/>
  <c r="I1466" i="6"/>
  <c r="M1466" i="6"/>
  <c r="I1467" i="6"/>
  <c r="M1467" i="6"/>
  <c r="I1468" i="6"/>
  <c r="M1468" i="6"/>
  <c r="I1469" i="6"/>
  <c r="M1469" i="6"/>
  <c r="I1470" i="6"/>
  <c r="M1470" i="6"/>
  <c r="I1471" i="6"/>
  <c r="M1471" i="6"/>
  <c r="I1472" i="6"/>
  <c r="M1472" i="6"/>
  <c r="I1473" i="6"/>
  <c r="M1473" i="6"/>
  <c r="I1474" i="6"/>
  <c r="M1474" i="6"/>
  <c r="I1475" i="6"/>
  <c r="M1475" i="6"/>
  <c r="I1476" i="6"/>
  <c r="M1476" i="6"/>
  <c r="I1477" i="6"/>
  <c r="M1477" i="6"/>
  <c r="I1478" i="6"/>
  <c r="M1478" i="6"/>
  <c r="I1479" i="6"/>
  <c r="M1479" i="6"/>
  <c r="I1480" i="6"/>
  <c r="M1480" i="6"/>
  <c r="I1481" i="6"/>
  <c r="M1481" i="6"/>
  <c r="I1482" i="6"/>
  <c r="M1482" i="6"/>
  <c r="I1483" i="6"/>
  <c r="M1483" i="6"/>
  <c r="I1484" i="6"/>
  <c r="M1484" i="6"/>
  <c r="I1485" i="6"/>
  <c r="M1485" i="6"/>
  <c r="I1486" i="6"/>
  <c r="M1486" i="6"/>
  <c r="I1487" i="6"/>
  <c r="M1487" i="6"/>
  <c r="I1488" i="6"/>
  <c r="M1488" i="6"/>
  <c r="I1489" i="6"/>
  <c r="M1489" i="6"/>
  <c r="I1490" i="6"/>
  <c r="M1490" i="6"/>
  <c r="I1491" i="6"/>
  <c r="M1491" i="6"/>
  <c r="I1492" i="6"/>
  <c r="M1492" i="6"/>
  <c r="I1493" i="6"/>
  <c r="M1493" i="6"/>
  <c r="I1494" i="6"/>
  <c r="M1494" i="6"/>
  <c r="I1495" i="6"/>
  <c r="M1495" i="6"/>
  <c r="I1496" i="6"/>
  <c r="M1496" i="6"/>
  <c r="I1497" i="6"/>
  <c r="M1497" i="6"/>
  <c r="I1498" i="6"/>
  <c r="M1498" i="6"/>
  <c r="I1499" i="6"/>
  <c r="M1499" i="6"/>
  <c r="I1500" i="6"/>
  <c r="M1500" i="6"/>
  <c r="I1501" i="6"/>
  <c r="M1501" i="6"/>
  <c r="I1502" i="6"/>
  <c r="M1502" i="6"/>
  <c r="I1503" i="6"/>
  <c r="M1503" i="6"/>
  <c r="I1504" i="6"/>
  <c r="M1504" i="6"/>
  <c r="I1505" i="6"/>
  <c r="M1505" i="6"/>
  <c r="I1506" i="6"/>
  <c r="M1506" i="6"/>
  <c r="I1507" i="6"/>
  <c r="M1507" i="6"/>
  <c r="I1508" i="6"/>
  <c r="M1508" i="6"/>
  <c r="I1509" i="6"/>
  <c r="M1509" i="6"/>
  <c r="I1510" i="6"/>
  <c r="M1510" i="6"/>
  <c r="I1511" i="6"/>
  <c r="M1511" i="6"/>
  <c r="I1512" i="6"/>
  <c r="M1512" i="6"/>
  <c r="I1513" i="6"/>
  <c r="M1513" i="6"/>
  <c r="I1514" i="6"/>
  <c r="M1514" i="6"/>
  <c r="I1515" i="6"/>
  <c r="M1515" i="6"/>
  <c r="I1516" i="6"/>
  <c r="M1516" i="6"/>
  <c r="I1517" i="6"/>
  <c r="M1517" i="6"/>
  <c r="I1518" i="6"/>
  <c r="M1518" i="6"/>
  <c r="I1519" i="6"/>
  <c r="M1519" i="6"/>
  <c r="I1520" i="6"/>
  <c r="M1520" i="6"/>
  <c r="I1521" i="6"/>
  <c r="M1521" i="6"/>
  <c r="I1522" i="6"/>
  <c r="M1522" i="6"/>
  <c r="I1523" i="6"/>
  <c r="M1523" i="6"/>
  <c r="I1524" i="6"/>
  <c r="M1524" i="6"/>
  <c r="I1525" i="6"/>
  <c r="M1525" i="6"/>
  <c r="I1526" i="6"/>
  <c r="M1526" i="6"/>
  <c r="I1527" i="6"/>
  <c r="M1527" i="6"/>
  <c r="I1528" i="6"/>
  <c r="M1528" i="6"/>
  <c r="I1529" i="6"/>
  <c r="M1529" i="6"/>
  <c r="I1530" i="6"/>
  <c r="M1530" i="6"/>
  <c r="I1531" i="6"/>
  <c r="M1531" i="6"/>
  <c r="I1532" i="6"/>
  <c r="M1532" i="6"/>
  <c r="I1533" i="6"/>
  <c r="M1533" i="6"/>
  <c r="I1534" i="6"/>
  <c r="M1534" i="6"/>
  <c r="I1535" i="6"/>
  <c r="M1535" i="6"/>
  <c r="I1536" i="6"/>
  <c r="M1536" i="6"/>
  <c r="I1537" i="6"/>
  <c r="M1537" i="6"/>
  <c r="I1538" i="6"/>
  <c r="M1538" i="6"/>
  <c r="I1539" i="6"/>
  <c r="M1539" i="6"/>
  <c r="I1540" i="6"/>
  <c r="M1540" i="6"/>
  <c r="I1541" i="6"/>
  <c r="M1541" i="6"/>
  <c r="I1542" i="6"/>
  <c r="M1542" i="6"/>
  <c r="I1543" i="6"/>
  <c r="M1543" i="6"/>
  <c r="I1544" i="6"/>
  <c r="M1544" i="6"/>
  <c r="I1545" i="6"/>
  <c r="M1545" i="6"/>
  <c r="I1546" i="6"/>
  <c r="M1546" i="6"/>
  <c r="I1547" i="6"/>
  <c r="M1547" i="6"/>
  <c r="I1548" i="6"/>
  <c r="M1548" i="6"/>
  <c r="I1549" i="6"/>
  <c r="M1549" i="6"/>
  <c r="I1550" i="6"/>
  <c r="M1550" i="6"/>
  <c r="I1551" i="6"/>
  <c r="M1551" i="6"/>
  <c r="I1552" i="6"/>
  <c r="M1552" i="6"/>
  <c r="I1553" i="6"/>
  <c r="M1553" i="6"/>
  <c r="I1554" i="6"/>
  <c r="M1554" i="6"/>
  <c r="I1555" i="6"/>
  <c r="M1555" i="6"/>
  <c r="I1556" i="6"/>
  <c r="M1556" i="6"/>
  <c r="I1557" i="6"/>
  <c r="M1557" i="6"/>
  <c r="I1558" i="6"/>
  <c r="M1558" i="6"/>
  <c r="I1559" i="6"/>
  <c r="M1559" i="6"/>
  <c r="I1560" i="6"/>
  <c r="M1560" i="6"/>
  <c r="I1561" i="6"/>
  <c r="M1561" i="6"/>
  <c r="I1562" i="6"/>
  <c r="M1562" i="6"/>
  <c r="I1563" i="6"/>
  <c r="M1563" i="6"/>
  <c r="I1564" i="6"/>
  <c r="M1564" i="6"/>
  <c r="I1565" i="6"/>
  <c r="M1565" i="6"/>
  <c r="I1566" i="6"/>
  <c r="M1566" i="6"/>
  <c r="I1567" i="6"/>
  <c r="M1567" i="6"/>
  <c r="I1568" i="6"/>
  <c r="M1568" i="6"/>
  <c r="I1569" i="6"/>
  <c r="M1569" i="6"/>
  <c r="I1570" i="6"/>
  <c r="M1570" i="6"/>
  <c r="I1571" i="6"/>
  <c r="M1571" i="6"/>
  <c r="I1572" i="6"/>
  <c r="M1572" i="6"/>
  <c r="I1573" i="6"/>
  <c r="M1573" i="6"/>
  <c r="I1574" i="6"/>
  <c r="M1574" i="6"/>
  <c r="I1575" i="6"/>
  <c r="M1575" i="6"/>
  <c r="I1576" i="6"/>
  <c r="M1576" i="6"/>
  <c r="I1577" i="6"/>
  <c r="M1577" i="6"/>
  <c r="I1578" i="6"/>
  <c r="M1578" i="6"/>
  <c r="I1579" i="6"/>
  <c r="M1579" i="6"/>
  <c r="I1580" i="6"/>
  <c r="M1580" i="6"/>
  <c r="I1581" i="6"/>
  <c r="M1581" i="6"/>
  <c r="I1582" i="6"/>
  <c r="M1582" i="6"/>
  <c r="I1583" i="6"/>
  <c r="M1583" i="6"/>
  <c r="I1584" i="6"/>
  <c r="M1584" i="6"/>
  <c r="I1585" i="6"/>
  <c r="M1585" i="6"/>
  <c r="I1586" i="6"/>
  <c r="M1586" i="6"/>
  <c r="I1587" i="6"/>
  <c r="M1587" i="6"/>
  <c r="I1588" i="6"/>
  <c r="M1588" i="6"/>
  <c r="I1589" i="6"/>
  <c r="M1589" i="6"/>
  <c r="I1590" i="6"/>
  <c r="M1590" i="6"/>
  <c r="I1591" i="6"/>
  <c r="M1591" i="6"/>
  <c r="I1592" i="6"/>
  <c r="M1592" i="6"/>
  <c r="I1593" i="6"/>
  <c r="M1593" i="6"/>
  <c r="I1594" i="6"/>
  <c r="M1594" i="6"/>
  <c r="I1595" i="6"/>
  <c r="M1595" i="6"/>
  <c r="I1596" i="6"/>
  <c r="M1596" i="6"/>
  <c r="I1597" i="6"/>
  <c r="M1597" i="6"/>
  <c r="I1598" i="6"/>
  <c r="M1598" i="6"/>
  <c r="I1599" i="6"/>
  <c r="M1599" i="6"/>
  <c r="I1600" i="6"/>
  <c r="M1600" i="6"/>
  <c r="I1601" i="6"/>
  <c r="M1601" i="6"/>
  <c r="I1602" i="6"/>
  <c r="M1602" i="6"/>
  <c r="I1603" i="6"/>
  <c r="M1603" i="6"/>
  <c r="I1604" i="6"/>
  <c r="M1604" i="6"/>
  <c r="I1605" i="6"/>
  <c r="M1605" i="6"/>
  <c r="I1606" i="6"/>
  <c r="M1606" i="6"/>
  <c r="I1607" i="6"/>
  <c r="M1607" i="6"/>
  <c r="I1608" i="6"/>
  <c r="M1608" i="6"/>
  <c r="I1609" i="6"/>
  <c r="M1609" i="6"/>
  <c r="I1610" i="6"/>
  <c r="M1610" i="6"/>
  <c r="I1611" i="6"/>
  <c r="M1611" i="6"/>
  <c r="I1612" i="6"/>
  <c r="M1612" i="6"/>
  <c r="I1613" i="6"/>
  <c r="M1613" i="6"/>
  <c r="I1614" i="6"/>
  <c r="M1614" i="6"/>
  <c r="I1615" i="6"/>
  <c r="M1615" i="6"/>
  <c r="I1616" i="6"/>
  <c r="M1616" i="6"/>
  <c r="I1617" i="6"/>
  <c r="M1617" i="6"/>
  <c r="I1618" i="6"/>
  <c r="M1618" i="6"/>
  <c r="I1619" i="6"/>
  <c r="M1619" i="6"/>
  <c r="I1620" i="6"/>
  <c r="M1620" i="6"/>
  <c r="I1621" i="6"/>
  <c r="M1621" i="6"/>
  <c r="I1622" i="6"/>
  <c r="M1622" i="6"/>
  <c r="I1623" i="6"/>
  <c r="M1623" i="6"/>
  <c r="I1624" i="6"/>
  <c r="M1624" i="6"/>
  <c r="I1625" i="6"/>
  <c r="M1625" i="6"/>
  <c r="I1626" i="6"/>
  <c r="M1626" i="6"/>
  <c r="I1627" i="6"/>
  <c r="M1627" i="6"/>
  <c r="I1628" i="6"/>
  <c r="M1628" i="6"/>
  <c r="I1629" i="6"/>
  <c r="M1629" i="6"/>
  <c r="I1630" i="6"/>
  <c r="M1630" i="6"/>
  <c r="I1631" i="6"/>
  <c r="M1631" i="6"/>
  <c r="I1632" i="6"/>
  <c r="M1632" i="6"/>
  <c r="I1633" i="6"/>
  <c r="M1633" i="6"/>
  <c r="I1634" i="6"/>
  <c r="M1634" i="6"/>
  <c r="I1635" i="6"/>
  <c r="M1635" i="6"/>
  <c r="I1636" i="6"/>
  <c r="M1636" i="6"/>
  <c r="I1637" i="6"/>
  <c r="M1637" i="6"/>
  <c r="I1638" i="6"/>
  <c r="M1638" i="6"/>
  <c r="I1639" i="6"/>
  <c r="M1639" i="6"/>
  <c r="I1640" i="6"/>
  <c r="M1640" i="6"/>
  <c r="I1641" i="6"/>
  <c r="M1641" i="6"/>
  <c r="I1642" i="6"/>
  <c r="M1642" i="6"/>
  <c r="I1643" i="6"/>
  <c r="M1643" i="6"/>
  <c r="I1644" i="6"/>
  <c r="M1644" i="6"/>
  <c r="I1645" i="6"/>
  <c r="M1645" i="6"/>
  <c r="I1646" i="6"/>
  <c r="M1646" i="6"/>
  <c r="I1647" i="6"/>
  <c r="M1647" i="6"/>
  <c r="I1648" i="6"/>
  <c r="M1648" i="6"/>
  <c r="I1649" i="6"/>
  <c r="M1649" i="6"/>
  <c r="I1650" i="6"/>
  <c r="M1650" i="6"/>
  <c r="I1651" i="6"/>
  <c r="M1651" i="6"/>
  <c r="I1652" i="6"/>
  <c r="M1652" i="6"/>
  <c r="I1653" i="6"/>
  <c r="M1653" i="6"/>
  <c r="I1654" i="6"/>
  <c r="M1654" i="6"/>
  <c r="I1655" i="6"/>
  <c r="M1655" i="6"/>
  <c r="I1656" i="6"/>
  <c r="M1656" i="6"/>
  <c r="I1657" i="6"/>
  <c r="M1657" i="6"/>
  <c r="I1658" i="6"/>
  <c r="M1658" i="6"/>
  <c r="I1659" i="6"/>
  <c r="M1659" i="6"/>
  <c r="I1660" i="6"/>
  <c r="M1660" i="6"/>
  <c r="I1661" i="6"/>
  <c r="M1661" i="6"/>
  <c r="I1662" i="6"/>
  <c r="M1662" i="6"/>
  <c r="I1663" i="6"/>
  <c r="M1663" i="6"/>
  <c r="I1664" i="6"/>
  <c r="M1664" i="6"/>
  <c r="I1665" i="6"/>
  <c r="M1665" i="6"/>
  <c r="I1666" i="6"/>
  <c r="M1666" i="6"/>
  <c r="I1667" i="6"/>
  <c r="M1667" i="6"/>
  <c r="I1668" i="6"/>
  <c r="M1668" i="6"/>
  <c r="I1669" i="6"/>
  <c r="M1669" i="6"/>
  <c r="I1670" i="6"/>
  <c r="M1670" i="6"/>
  <c r="I1671" i="6"/>
  <c r="M1671" i="6"/>
  <c r="I1672" i="6"/>
  <c r="M1672" i="6"/>
  <c r="I1673" i="6"/>
  <c r="M1673" i="6"/>
  <c r="I1674" i="6"/>
  <c r="M1674" i="6"/>
  <c r="I1675" i="6"/>
  <c r="M1675" i="6"/>
  <c r="I1676" i="6"/>
  <c r="M1676" i="6"/>
  <c r="I1677" i="6"/>
  <c r="M1677" i="6"/>
  <c r="I1678" i="6"/>
  <c r="M1678" i="6"/>
  <c r="I1679" i="6"/>
  <c r="M1679" i="6"/>
  <c r="I1680" i="6"/>
  <c r="M1680" i="6"/>
  <c r="I1681" i="6"/>
  <c r="M1681" i="6"/>
  <c r="I1682" i="6"/>
  <c r="M1682" i="6"/>
  <c r="I1683" i="6"/>
  <c r="M1683" i="6"/>
  <c r="I1684" i="6"/>
  <c r="M1684" i="6"/>
  <c r="I1685" i="6"/>
  <c r="M1685" i="6"/>
  <c r="I1686" i="6"/>
  <c r="M1686" i="6"/>
  <c r="I1687" i="6"/>
  <c r="M1687" i="6"/>
  <c r="I1688" i="6"/>
  <c r="M1688" i="6"/>
  <c r="I1689" i="6"/>
  <c r="M1689" i="6"/>
  <c r="I1690" i="6"/>
  <c r="M1690" i="6"/>
  <c r="I1691" i="6"/>
  <c r="M1691" i="6"/>
  <c r="I1692" i="6"/>
  <c r="M1692" i="6"/>
  <c r="I1693" i="6"/>
  <c r="M1693" i="6"/>
  <c r="I1694" i="6"/>
  <c r="M1694" i="6"/>
  <c r="I1695" i="6"/>
  <c r="M1695" i="6"/>
  <c r="I1696" i="6"/>
  <c r="M1696" i="6"/>
  <c r="I1697" i="6"/>
  <c r="M1697" i="6"/>
  <c r="I1698" i="6"/>
  <c r="M1698" i="6"/>
  <c r="I1699" i="6"/>
  <c r="M1699" i="6"/>
  <c r="I1700" i="6"/>
  <c r="M1700" i="6"/>
  <c r="I1701" i="6"/>
  <c r="M1701" i="6"/>
  <c r="I1702" i="6"/>
  <c r="M1702" i="6"/>
  <c r="I1703" i="6"/>
  <c r="M1703" i="6"/>
  <c r="I1704" i="6"/>
  <c r="M1704" i="6"/>
  <c r="I1705" i="6"/>
  <c r="M1705" i="6"/>
  <c r="I1706" i="6"/>
  <c r="M1706" i="6"/>
  <c r="I1707" i="6"/>
  <c r="M1707" i="6"/>
  <c r="I1708" i="6"/>
  <c r="M1708" i="6"/>
  <c r="I1709" i="6"/>
  <c r="M1709" i="6"/>
  <c r="I1710" i="6"/>
  <c r="M1710" i="6"/>
  <c r="I1711" i="6"/>
  <c r="M1711" i="6"/>
  <c r="I1712" i="6"/>
  <c r="M1712" i="6"/>
  <c r="I1713" i="6"/>
  <c r="M1713" i="6"/>
  <c r="I1714" i="6"/>
  <c r="M1714" i="6"/>
  <c r="I1715" i="6"/>
  <c r="M1715" i="6"/>
  <c r="I1716" i="6"/>
  <c r="M1716" i="6"/>
  <c r="I1717" i="6"/>
  <c r="M1717" i="6"/>
  <c r="I1718" i="6"/>
  <c r="M1718" i="6"/>
  <c r="I1719" i="6"/>
  <c r="M1719" i="6"/>
  <c r="I1720" i="6"/>
  <c r="M1720" i="6"/>
  <c r="I1721" i="6"/>
  <c r="M1721" i="6"/>
  <c r="I1722" i="6"/>
  <c r="M1722" i="6"/>
  <c r="I1723" i="6"/>
  <c r="M1723" i="6"/>
  <c r="I1724" i="6"/>
  <c r="M1724" i="6"/>
  <c r="I1725" i="6"/>
  <c r="M1725" i="6"/>
  <c r="I1726" i="6"/>
  <c r="M1726" i="6"/>
  <c r="I1727" i="6"/>
  <c r="M1727" i="6"/>
  <c r="I1728" i="6"/>
  <c r="M1728" i="6"/>
  <c r="I1729" i="6"/>
  <c r="M1729" i="6"/>
  <c r="I1730" i="6"/>
  <c r="M1730" i="6"/>
  <c r="I1731" i="6"/>
  <c r="M1731" i="6"/>
  <c r="I1732" i="6"/>
  <c r="M1732" i="6"/>
  <c r="I1733" i="6"/>
  <c r="M1733" i="6"/>
  <c r="I1734" i="6"/>
  <c r="M1734" i="6"/>
  <c r="I1735" i="6"/>
  <c r="M1735" i="6"/>
  <c r="I1736" i="6"/>
  <c r="M1736" i="6"/>
  <c r="I1737" i="6"/>
  <c r="M1737" i="6"/>
  <c r="I1738" i="6"/>
  <c r="M1738" i="6"/>
  <c r="I1739" i="6"/>
  <c r="M1739" i="6"/>
  <c r="I1740" i="6"/>
  <c r="M1740" i="6"/>
  <c r="I1741" i="6"/>
  <c r="M1741" i="6"/>
  <c r="I1742" i="6"/>
  <c r="M1742" i="6"/>
  <c r="I1743" i="6"/>
  <c r="M1743" i="6"/>
  <c r="I1744" i="6"/>
  <c r="M1744" i="6"/>
  <c r="I1745" i="6"/>
  <c r="M1745" i="6"/>
  <c r="I1746" i="6"/>
  <c r="M1746" i="6"/>
  <c r="I1747" i="6"/>
  <c r="M1747" i="6"/>
  <c r="I1748" i="6"/>
  <c r="M1748" i="6"/>
  <c r="I1749" i="6"/>
  <c r="M1749" i="6"/>
  <c r="I1750" i="6"/>
  <c r="M1750" i="6"/>
  <c r="I1751" i="6"/>
  <c r="M1751" i="6"/>
  <c r="I1752" i="6"/>
  <c r="M1752" i="6"/>
  <c r="I1753" i="6"/>
  <c r="M1753" i="6"/>
  <c r="I1754" i="6"/>
  <c r="M1754" i="6"/>
  <c r="I1755" i="6"/>
  <c r="M1755" i="6"/>
  <c r="I1756" i="6"/>
  <c r="M1756" i="6"/>
  <c r="I1757" i="6"/>
  <c r="M1757" i="6"/>
  <c r="I1758" i="6"/>
  <c r="M1758" i="6"/>
  <c r="I1759" i="6"/>
  <c r="M1759" i="6"/>
  <c r="I1760" i="6"/>
  <c r="M1760" i="6"/>
  <c r="I1761" i="6"/>
  <c r="M1761" i="6"/>
  <c r="I1762" i="6"/>
  <c r="M1762" i="6"/>
  <c r="I1763" i="6"/>
  <c r="M1763" i="6"/>
  <c r="I1764" i="6"/>
  <c r="M1764" i="6"/>
  <c r="I1765" i="6"/>
  <c r="M1765" i="6"/>
  <c r="I1766" i="6"/>
  <c r="M1766" i="6"/>
  <c r="I1767" i="6"/>
  <c r="M1767" i="6"/>
  <c r="I1768" i="6"/>
  <c r="M1768" i="6"/>
  <c r="I1769" i="6"/>
  <c r="M1769" i="6"/>
  <c r="I1770" i="6"/>
  <c r="M1770" i="6"/>
  <c r="I1771" i="6"/>
  <c r="M1771" i="6"/>
  <c r="I1772" i="6"/>
  <c r="M1772" i="6"/>
  <c r="I1773" i="6"/>
  <c r="M1773" i="6"/>
  <c r="I1774" i="6"/>
  <c r="M1774" i="6"/>
  <c r="I1775" i="6"/>
  <c r="M1775" i="6"/>
  <c r="I1776" i="6"/>
  <c r="M1776" i="6"/>
  <c r="I1777" i="6"/>
  <c r="M1777" i="6"/>
  <c r="I1778" i="6"/>
  <c r="M1778" i="6"/>
  <c r="I1779" i="6"/>
  <c r="M1779" i="6"/>
  <c r="I1780" i="6"/>
  <c r="M1780" i="6"/>
  <c r="I1781" i="6"/>
  <c r="M1781" i="6"/>
  <c r="I1782" i="6"/>
  <c r="M1782" i="6"/>
  <c r="I1783" i="6"/>
  <c r="M1783" i="6"/>
  <c r="I1784" i="6"/>
  <c r="M1784" i="6"/>
  <c r="I1785" i="6"/>
  <c r="M1785" i="6"/>
  <c r="I1786" i="6"/>
  <c r="M1786" i="6"/>
  <c r="I1787" i="6"/>
  <c r="M1787" i="6"/>
  <c r="I1788" i="6"/>
  <c r="M1788" i="6"/>
  <c r="I1789" i="6"/>
  <c r="M1789" i="6"/>
  <c r="I1790" i="6"/>
  <c r="M1790" i="6"/>
  <c r="I1791" i="6"/>
  <c r="M1791" i="6"/>
  <c r="I1792" i="6"/>
  <c r="M1792" i="6"/>
  <c r="I1793" i="6"/>
  <c r="M1793" i="6"/>
  <c r="I1794" i="6"/>
  <c r="M1794" i="6"/>
  <c r="I1795" i="6"/>
  <c r="M1795" i="6"/>
  <c r="I1796" i="6"/>
  <c r="M1796" i="6"/>
  <c r="I1797" i="6"/>
  <c r="M1797" i="6"/>
  <c r="I1798" i="6"/>
  <c r="M1798" i="6"/>
  <c r="I1799" i="6"/>
  <c r="M1799" i="6"/>
  <c r="I1800" i="6"/>
  <c r="M1800" i="6"/>
  <c r="I1801" i="6"/>
  <c r="M1801" i="6"/>
  <c r="I1802" i="6"/>
  <c r="M1802" i="6"/>
  <c r="I1803" i="6"/>
  <c r="M1803" i="6"/>
  <c r="I1804" i="6"/>
  <c r="M1804" i="6"/>
  <c r="I1805" i="6"/>
  <c r="M1805" i="6"/>
  <c r="I1806" i="6"/>
  <c r="M1806" i="6"/>
  <c r="I1807" i="6"/>
  <c r="M1807" i="6"/>
  <c r="I1808" i="6"/>
  <c r="M1808" i="6"/>
  <c r="I1809" i="6"/>
  <c r="M1809" i="6"/>
  <c r="I1810" i="6"/>
  <c r="M1810" i="6"/>
  <c r="I1811" i="6"/>
  <c r="M1811" i="6"/>
  <c r="I1812" i="6"/>
  <c r="M1812" i="6"/>
  <c r="I1813" i="6"/>
  <c r="M1813" i="6"/>
  <c r="I1814" i="6"/>
  <c r="M1814" i="6"/>
  <c r="I1815" i="6"/>
  <c r="M1815" i="6"/>
  <c r="I1816" i="6"/>
  <c r="M1816" i="6"/>
  <c r="I1817" i="6"/>
  <c r="M1817" i="6"/>
  <c r="I1818" i="6"/>
  <c r="M1818" i="6"/>
  <c r="I1819" i="6"/>
  <c r="M1819" i="6"/>
  <c r="I1820" i="6"/>
  <c r="M1820" i="6"/>
  <c r="I1821" i="6"/>
  <c r="M1821" i="6"/>
  <c r="I1822" i="6"/>
  <c r="M1822" i="6"/>
  <c r="I1823" i="6"/>
  <c r="M1823" i="6"/>
  <c r="I1824" i="6"/>
  <c r="M1824" i="6"/>
  <c r="I1825" i="6"/>
  <c r="M1825" i="6"/>
  <c r="I1826" i="6"/>
  <c r="M1826" i="6"/>
  <c r="I1827" i="6"/>
  <c r="M1827" i="6"/>
  <c r="I1828" i="6"/>
  <c r="M1828" i="6"/>
  <c r="I1829" i="6"/>
  <c r="M1829" i="6"/>
  <c r="I1830" i="6"/>
  <c r="M1830" i="6"/>
  <c r="I1831" i="6"/>
  <c r="M1831" i="6"/>
  <c r="I1832" i="6"/>
  <c r="M1832" i="6"/>
  <c r="I1833" i="6"/>
  <c r="M1833" i="6"/>
  <c r="I1834" i="6"/>
  <c r="M1834" i="6"/>
  <c r="I1835" i="6"/>
  <c r="M1835" i="6"/>
  <c r="I1836" i="6"/>
  <c r="M1836" i="6"/>
  <c r="I1837" i="6"/>
  <c r="M1837" i="6"/>
  <c r="I1838" i="6"/>
  <c r="M1838" i="6"/>
  <c r="I1839" i="6"/>
  <c r="M1839" i="6"/>
  <c r="I1840" i="6"/>
  <c r="M1840" i="6"/>
  <c r="I1841" i="6"/>
  <c r="M1841" i="6"/>
  <c r="I1842" i="6"/>
  <c r="M1842" i="6"/>
  <c r="I1843" i="6"/>
  <c r="M1843" i="6"/>
  <c r="I1844" i="6"/>
  <c r="M1844" i="6"/>
  <c r="I1845" i="6"/>
  <c r="M1845" i="6"/>
  <c r="I1846" i="6"/>
  <c r="M1846" i="6"/>
  <c r="I1847" i="6"/>
  <c r="M1847" i="6"/>
  <c r="I1848" i="6"/>
  <c r="M1848" i="6"/>
  <c r="I1849" i="6"/>
  <c r="M1849" i="6"/>
  <c r="I1850" i="6"/>
  <c r="M1850" i="6"/>
  <c r="I1851" i="6"/>
  <c r="M1851" i="6"/>
  <c r="I1852" i="6"/>
  <c r="M1852" i="6"/>
  <c r="I1853" i="6"/>
  <c r="M1853" i="6"/>
  <c r="I1854" i="6"/>
  <c r="M1854" i="6"/>
  <c r="I1855" i="6"/>
  <c r="M1855" i="6"/>
  <c r="I1856" i="6"/>
  <c r="M1856" i="6"/>
  <c r="I1857" i="6"/>
  <c r="M1857" i="6"/>
  <c r="I1858" i="6"/>
  <c r="M1858" i="6"/>
  <c r="I1859" i="6"/>
  <c r="M1859" i="6"/>
  <c r="I1860" i="6"/>
  <c r="M1860" i="6"/>
  <c r="I1861" i="6"/>
  <c r="M1861" i="6"/>
  <c r="I1862" i="6"/>
  <c r="M1862" i="6"/>
  <c r="I1863" i="6"/>
  <c r="M1863" i="6"/>
  <c r="I1864" i="6"/>
  <c r="M1864" i="6"/>
  <c r="I1865" i="6"/>
  <c r="M1865" i="6"/>
  <c r="I1866" i="6"/>
  <c r="M1866" i="6"/>
  <c r="I1867" i="6"/>
  <c r="M1867" i="6"/>
  <c r="I1868" i="6"/>
  <c r="M1868" i="6"/>
  <c r="I1869" i="6"/>
  <c r="M1869" i="6"/>
  <c r="I1870" i="6"/>
  <c r="M1870" i="6"/>
  <c r="I1871" i="6"/>
  <c r="M1871" i="6"/>
  <c r="I1872" i="6"/>
  <c r="M1872" i="6"/>
  <c r="I1873" i="6"/>
  <c r="M1873" i="6"/>
  <c r="I1874" i="6"/>
  <c r="M1874" i="6"/>
  <c r="I1875" i="6"/>
  <c r="M1875" i="6"/>
  <c r="I1876" i="6"/>
  <c r="M1876" i="6"/>
  <c r="I1877" i="6"/>
  <c r="M1877" i="6"/>
  <c r="I1878" i="6"/>
  <c r="M1878" i="6"/>
  <c r="I1879" i="6"/>
  <c r="M1879" i="6"/>
  <c r="I1880" i="6"/>
  <c r="M1880" i="6"/>
  <c r="I1881" i="6"/>
  <c r="M1881" i="6"/>
  <c r="I1882" i="6"/>
  <c r="M1882" i="6"/>
  <c r="I1883" i="6"/>
  <c r="M1883" i="6"/>
  <c r="I1884" i="6"/>
  <c r="M1884" i="6"/>
  <c r="I1885" i="6"/>
  <c r="M1885" i="6"/>
  <c r="I1886" i="6"/>
  <c r="M1886" i="6"/>
  <c r="I1887" i="6"/>
  <c r="M1887" i="6"/>
  <c r="I1888" i="6"/>
  <c r="M1888" i="6"/>
  <c r="I1889" i="6"/>
  <c r="M1889" i="6"/>
  <c r="I1890" i="6"/>
  <c r="M1890" i="6"/>
  <c r="I1891" i="6"/>
  <c r="M1891" i="6"/>
  <c r="I1892" i="6"/>
  <c r="M1892" i="6"/>
  <c r="I1893" i="6"/>
  <c r="M1893" i="6"/>
  <c r="I1894" i="6"/>
  <c r="M1894" i="6"/>
  <c r="I1895" i="6"/>
  <c r="M1895" i="6"/>
  <c r="I1896" i="6"/>
  <c r="M1896" i="6"/>
  <c r="I1897" i="6"/>
  <c r="M1897" i="6"/>
  <c r="I1898" i="6"/>
  <c r="M1898" i="6"/>
  <c r="I1899" i="6"/>
  <c r="M1899" i="6"/>
  <c r="I1900" i="6"/>
  <c r="M1900" i="6"/>
  <c r="I1901" i="6"/>
  <c r="M1901" i="6"/>
  <c r="I1902" i="6"/>
  <c r="M1902" i="6"/>
  <c r="I1903" i="6"/>
  <c r="M1903" i="6"/>
  <c r="I1904" i="6"/>
  <c r="M1904" i="6"/>
  <c r="I1905" i="6"/>
  <c r="M1905" i="6"/>
  <c r="I1906" i="6"/>
  <c r="M1906" i="6"/>
  <c r="I1907" i="6"/>
  <c r="M1907" i="6"/>
  <c r="I1908" i="6"/>
  <c r="M1908" i="6"/>
  <c r="I1909" i="6"/>
  <c r="M1909" i="6"/>
  <c r="I1910" i="6"/>
  <c r="M1910" i="6"/>
  <c r="I1911" i="6"/>
  <c r="M1911" i="6"/>
  <c r="I1912" i="6"/>
  <c r="M1912" i="6"/>
  <c r="I1913" i="6"/>
  <c r="M1913" i="6"/>
  <c r="I1914" i="6"/>
  <c r="M1914" i="6"/>
  <c r="I1915" i="6"/>
  <c r="M1915" i="6"/>
  <c r="I1916" i="6"/>
  <c r="M1916" i="6"/>
  <c r="I1917" i="6"/>
  <c r="M1917" i="6"/>
  <c r="I1918" i="6"/>
  <c r="M1918" i="6"/>
  <c r="I1919" i="6"/>
  <c r="M1919" i="6"/>
  <c r="I1920" i="6"/>
  <c r="M1920" i="6"/>
  <c r="I1921" i="6"/>
  <c r="M1921" i="6"/>
  <c r="I1922" i="6"/>
  <c r="M1922" i="6"/>
  <c r="I1923" i="6"/>
  <c r="M1923" i="6"/>
  <c r="I1924" i="6"/>
  <c r="M1924" i="6"/>
  <c r="I1925" i="6"/>
  <c r="M1925" i="6"/>
  <c r="I1926" i="6"/>
  <c r="M1926" i="6"/>
  <c r="I1927" i="6"/>
  <c r="M1927" i="6"/>
  <c r="I1928" i="6"/>
  <c r="M1928" i="6"/>
  <c r="I1929" i="6"/>
  <c r="M1929" i="6"/>
  <c r="I1930" i="6"/>
  <c r="M1930" i="6"/>
  <c r="I1931" i="6"/>
  <c r="M1931" i="6"/>
  <c r="I1932" i="6"/>
  <c r="M1932" i="6"/>
  <c r="I1933" i="6"/>
  <c r="M1933" i="6"/>
  <c r="I1934" i="6"/>
  <c r="M1934" i="6"/>
  <c r="I1935" i="6"/>
  <c r="M1935" i="6"/>
  <c r="I1936" i="6"/>
  <c r="M1936" i="6"/>
  <c r="I1937" i="6"/>
  <c r="M1937" i="6"/>
  <c r="I1938" i="6"/>
  <c r="M1938" i="6"/>
  <c r="I1939" i="6"/>
  <c r="M1939" i="6"/>
  <c r="I1940" i="6"/>
  <c r="M1940" i="6"/>
  <c r="I1941" i="6"/>
  <c r="M1941" i="6"/>
  <c r="I1942" i="6"/>
  <c r="M1942" i="6"/>
  <c r="I1943" i="6"/>
  <c r="M1943" i="6"/>
  <c r="I1944" i="6"/>
  <c r="M1944" i="6"/>
  <c r="I1945" i="6"/>
  <c r="M1945" i="6"/>
  <c r="I1946" i="6"/>
  <c r="M1946" i="6"/>
  <c r="I1947" i="6"/>
  <c r="M1947" i="6"/>
  <c r="I1948" i="6"/>
  <c r="M1948" i="6"/>
  <c r="I1949" i="6"/>
  <c r="M1949" i="6"/>
  <c r="I1950" i="6"/>
  <c r="M1950" i="6"/>
  <c r="I1951" i="6"/>
  <c r="M1951" i="6"/>
  <c r="I1952" i="6"/>
  <c r="M1952" i="6"/>
  <c r="I1953" i="6"/>
  <c r="M1953" i="6"/>
  <c r="I1954" i="6"/>
  <c r="M1954" i="6"/>
  <c r="I1955" i="6"/>
  <c r="M1955" i="6"/>
  <c r="I1956" i="6"/>
  <c r="M1956" i="6"/>
  <c r="I1957" i="6"/>
  <c r="M1957" i="6"/>
  <c r="I1958" i="6"/>
  <c r="M1958" i="6"/>
  <c r="I1959" i="6"/>
  <c r="M1959" i="6"/>
  <c r="I1960" i="6"/>
  <c r="M1960" i="6"/>
  <c r="I1961" i="6"/>
  <c r="M1961" i="6"/>
  <c r="I1962" i="6"/>
  <c r="M1962" i="6"/>
  <c r="I1963" i="6"/>
  <c r="M1963" i="6"/>
  <c r="I1964" i="6"/>
  <c r="M1964" i="6"/>
  <c r="I1965" i="6"/>
  <c r="M1965" i="6"/>
  <c r="I1966" i="6"/>
  <c r="M1966" i="6"/>
  <c r="I1967" i="6"/>
  <c r="M1967" i="6"/>
  <c r="I1968" i="6"/>
  <c r="M1968" i="6"/>
  <c r="I1969" i="6"/>
  <c r="M1969" i="6"/>
  <c r="I1970" i="6"/>
  <c r="M1970" i="6"/>
  <c r="I1971" i="6"/>
  <c r="M1971" i="6"/>
  <c r="I1972" i="6"/>
  <c r="M1972" i="6"/>
  <c r="I1973" i="6"/>
  <c r="M1973" i="6"/>
  <c r="I1974" i="6"/>
  <c r="M1974" i="6"/>
  <c r="I1975" i="6"/>
  <c r="M1975" i="6"/>
  <c r="I1976" i="6"/>
  <c r="M1976" i="6"/>
  <c r="I1977" i="6"/>
  <c r="M1977" i="6"/>
  <c r="I1978" i="6"/>
  <c r="M1978" i="6"/>
  <c r="I1979" i="6"/>
  <c r="M1979" i="6"/>
  <c r="I1980" i="6"/>
  <c r="M1980" i="6"/>
  <c r="I1981" i="6"/>
  <c r="M1981" i="6"/>
  <c r="I1982" i="6"/>
  <c r="M1982" i="6"/>
  <c r="I1983" i="6"/>
  <c r="M1983" i="6"/>
  <c r="I1984" i="6"/>
  <c r="M1984" i="6"/>
  <c r="I1985" i="6"/>
  <c r="M1985" i="6"/>
  <c r="I1986" i="6"/>
  <c r="M1986" i="6"/>
  <c r="I1987" i="6"/>
  <c r="M1987" i="6"/>
  <c r="I1988" i="6"/>
  <c r="M1988" i="6"/>
  <c r="I1989" i="6"/>
  <c r="M1989" i="6"/>
  <c r="I1990" i="6"/>
  <c r="M1990" i="6"/>
  <c r="I1991" i="6"/>
  <c r="M1991" i="6"/>
  <c r="I1992" i="6"/>
  <c r="M1992" i="6"/>
  <c r="I1993" i="6"/>
  <c r="M1993" i="6"/>
  <c r="I1994" i="6"/>
  <c r="M1994" i="6"/>
  <c r="I1995" i="6"/>
  <c r="M1995" i="6"/>
  <c r="I1996" i="6"/>
  <c r="M1996" i="6"/>
  <c r="I1997" i="6"/>
  <c r="M1997" i="6"/>
  <c r="I1998" i="6"/>
  <c r="M1998" i="6"/>
  <c r="I1999" i="6"/>
  <c r="M1999" i="6"/>
  <c r="I2000" i="6"/>
  <c r="M2000" i="6"/>
  <c r="I2001" i="6"/>
  <c r="M2001" i="6"/>
  <c r="I2002" i="6"/>
  <c r="M2002" i="6"/>
  <c r="I2003" i="6"/>
  <c r="M2003" i="6"/>
  <c r="I2004" i="6"/>
  <c r="M2004" i="6"/>
  <c r="I2005" i="6"/>
  <c r="M2005" i="6"/>
  <c r="I2006" i="6"/>
  <c r="M2006" i="6"/>
  <c r="I2007" i="6"/>
  <c r="M2007" i="6"/>
  <c r="I2008" i="6"/>
  <c r="M2008" i="6"/>
  <c r="I2009" i="6"/>
  <c r="M2009" i="6"/>
  <c r="I2010" i="6"/>
  <c r="M2010" i="6"/>
  <c r="I2011" i="6"/>
  <c r="M2011" i="6"/>
  <c r="I2012" i="6"/>
  <c r="M2012" i="6"/>
  <c r="I2013" i="6"/>
  <c r="M2013" i="6"/>
  <c r="I2014" i="6"/>
  <c r="M2014" i="6"/>
  <c r="I2015" i="6"/>
  <c r="M2015" i="6"/>
  <c r="I2016" i="6"/>
  <c r="M2016" i="6"/>
  <c r="I2017" i="6"/>
  <c r="M2017" i="6"/>
  <c r="I2018" i="6"/>
  <c r="M2018" i="6"/>
  <c r="I2019" i="6"/>
  <c r="M2019" i="6"/>
  <c r="I2020" i="6"/>
  <c r="M2020" i="6"/>
  <c r="I2021" i="6"/>
  <c r="M2021" i="6"/>
  <c r="I2022" i="6"/>
  <c r="M2022" i="6"/>
  <c r="I2023" i="6"/>
  <c r="M2023" i="6"/>
  <c r="I2024" i="6"/>
  <c r="M2024" i="6"/>
  <c r="I2025" i="6"/>
  <c r="M2025" i="6"/>
  <c r="I2026" i="6"/>
  <c r="M2026" i="6"/>
  <c r="I2027" i="6"/>
  <c r="M2027" i="6"/>
  <c r="I2028" i="6"/>
  <c r="M2028" i="6"/>
  <c r="I2029" i="6"/>
  <c r="M2029" i="6"/>
  <c r="I2030" i="6"/>
  <c r="M2030" i="6"/>
  <c r="I2031" i="6"/>
  <c r="M2031" i="6"/>
  <c r="I2032" i="6"/>
  <c r="M2032" i="6"/>
  <c r="I2033" i="6"/>
  <c r="M2033" i="6"/>
  <c r="I2034" i="6"/>
  <c r="M2034" i="6"/>
  <c r="I2035" i="6"/>
  <c r="M2035" i="6"/>
  <c r="I2036" i="6"/>
  <c r="M2036" i="6"/>
  <c r="I2037" i="6"/>
  <c r="M2037" i="6"/>
  <c r="I2038" i="6"/>
  <c r="M2038" i="6"/>
  <c r="I2039" i="6"/>
  <c r="M2039" i="6"/>
  <c r="I2040" i="6"/>
  <c r="M2040" i="6"/>
  <c r="I2041" i="6"/>
  <c r="M2041" i="6"/>
  <c r="I2042" i="6"/>
  <c r="M2042" i="6"/>
  <c r="I2043" i="6"/>
  <c r="M2043" i="6"/>
  <c r="I2044" i="6"/>
  <c r="M2044" i="6"/>
  <c r="I2045" i="6"/>
  <c r="M2045" i="6"/>
  <c r="I2046" i="6"/>
  <c r="M2046" i="6"/>
  <c r="I2047" i="6"/>
  <c r="M2047" i="6"/>
  <c r="I2048" i="6"/>
  <c r="M2048" i="6"/>
  <c r="I2049" i="6"/>
  <c r="M2049" i="6"/>
  <c r="I2050" i="6"/>
  <c r="M2050" i="6"/>
  <c r="I2051" i="6"/>
  <c r="M2051" i="6"/>
  <c r="I2052" i="6"/>
  <c r="M2052" i="6"/>
  <c r="I2053" i="6"/>
  <c r="M2053" i="6"/>
  <c r="I2054" i="6"/>
  <c r="M2054" i="6"/>
  <c r="I2055" i="6"/>
  <c r="M2055" i="6"/>
  <c r="I2056" i="6"/>
  <c r="M2056" i="6"/>
  <c r="I2057" i="6"/>
  <c r="M2057" i="6"/>
  <c r="I2058" i="6"/>
  <c r="M2058" i="6"/>
  <c r="I2059" i="6"/>
  <c r="M2059" i="6"/>
  <c r="I2060" i="6"/>
  <c r="M2060" i="6"/>
  <c r="I2061" i="6"/>
  <c r="M2061" i="6"/>
  <c r="I2062" i="6"/>
  <c r="M2062" i="6"/>
  <c r="I2063" i="6"/>
  <c r="M2063" i="6"/>
  <c r="I2064" i="6"/>
  <c r="M2064" i="6"/>
  <c r="I2065" i="6"/>
  <c r="M2065" i="6"/>
  <c r="I2066" i="6"/>
  <c r="M2066" i="6"/>
  <c r="I2067" i="6"/>
  <c r="M2067" i="6"/>
  <c r="I2068" i="6"/>
  <c r="M2068" i="6"/>
  <c r="I2069" i="6"/>
  <c r="M2069" i="6"/>
  <c r="I2070" i="6"/>
  <c r="M2070" i="6"/>
  <c r="I2071" i="6"/>
  <c r="M2071" i="6"/>
  <c r="I2072" i="6"/>
  <c r="M2072" i="6"/>
  <c r="I2073" i="6"/>
  <c r="M2073" i="6"/>
  <c r="I2074" i="6"/>
  <c r="M2074" i="6"/>
  <c r="I2075" i="6"/>
  <c r="M2075" i="6"/>
  <c r="I2076" i="6"/>
  <c r="M2076" i="6"/>
  <c r="I2077" i="6"/>
  <c r="M2077" i="6"/>
  <c r="I2078" i="6"/>
  <c r="M2078" i="6"/>
  <c r="I2079" i="6"/>
  <c r="M2079" i="6"/>
  <c r="I2080" i="6"/>
  <c r="M2080" i="6"/>
  <c r="I2081" i="6"/>
  <c r="M2081" i="6"/>
  <c r="I2082" i="6"/>
  <c r="M2082" i="6"/>
  <c r="I2083" i="6"/>
  <c r="M2083" i="6"/>
  <c r="I2084" i="6"/>
  <c r="M2084" i="6"/>
  <c r="I2085" i="6"/>
  <c r="M2085" i="6"/>
  <c r="I2086" i="6"/>
  <c r="M2086" i="6"/>
  <c r="I2087" i="6"/>
  <c r="M2087" i="6"/>
  <c r="I2088" i="6"/>
  <c r="M2088" i="6"/>
  <c r="I2089" i="6"/>
  <c r="M2089" i="6"/>
  <c r="I2090" i="6"/>
  <c r="M2090" i="6"/>
  <c r="I2091" i="6"/>
  <c r="M2091" i="6"/>
  <c r="I2092" i="6"/>
  <c r="M2092" i="6"/>
  <c r="I2093" i="6"/>
  <c r="M2093" i="6"/>
  <c r="I2094" i="6"/>
  <c r="M2094" i="6"/>
  <c r="I2095" i="6"/>
  <c r="M2095" i="6"/>
  <c r="I2096" i="6"/>
  <c r="M2096" i="6"/>
  <c r="I2097" i="6"/>
  <c r="M2097" i="6"/>
  <c r="I2098" i="6"/>
  <c r="M2098" i="6"/>
  <c r="I2099" i="6"/>
  <c r="M2099" i="6"/>
  <c r="I2100" i="6"/>
  <c r="M2100" i="6"/>
  <c r="I2101" i="6"/>
  <c r="M2101" i="6"/>
  <c r="I2102" i="6"/>
  <c r="M2102" i="6"/>
  <c r="I2103" i="6"/>
  <c r="M2103" i="6"/>
  <c r="I2104" i="6"/>
  <c r="M2104" i="6"/>
  <c r="I2105" i="6"/>
  <c r="M2105" i="6"/>
  <c r="I2106" i="6"/>
  <c r="M2106" i="6"/>
  <c r="I2107" i="6"/>
  <c r="M2107" i="6"/>
  <c r="I2108" i="6"/>
  <c r="M2108" i="6"/>
  <c r="I2109" i="6"/>
  <c r="M2109" i="6"/>
  <c r="I2110" i="6"/>
  <c r="M2110" i="6"/>
  <c r="I2111" i="6"/>
  <c r="M2111" i="6"/>
  <c r="I2112" i="6"/>
  <c r="M2112" i="6"/>
  <c r="I2113" i="6"/>
  <c r="M2113" i="6"/>
  <c r="I2114" i="6"/>
  <c r="M2114" i="6"/>
  <c r="I2115" i="6"/>
  <c r="M2115" i="6"/>
  <c r="I2116" i="6"/>
  <c r="M2116" i="6"/>
  <c r="I2117" i="6"/>
  <c r="M2117" i="6"/>
  <c r="I2118" i="6"/>
  <c r="M2118" i="6"/>
  <c r="I2119" i="6"/>
  <c r="M2119" i="6"/>
  <c r="I2120" i="6"/>
  <c r="M2120" i="6"/>
  <c r="I2121" i="6"/>
  <c r="M2121" i="6"/>
  <c r="I2122" i="6"/>
  <c r="M2122" i="6"/>
  <c r="I2123" i="6"/>
  <c r="M2123" i="6"/>
  <c r="I2124" i="6"/>
  <c r="M2124" i="6"/>
  <c r="I2125" i="6"/>
  <c r="M2125" i="6"/>
  <c r="I2126" i="6"/>
  <c r="M2126" i="6"/>
  <c r="I2127" i="6"/>
  <c r="M2127" i="6"/>
  <c r="I2128" i="6"/>
  <c r="M2128" i="6"/>
  <c r="I2129" i="6"/>
  <c r="M2129" i="6"/>
  <c r="I2130" i="6"/>
  <c r="M2130" i="6"/>
  <c r="I2131" i="6"/>
  <c r="M2131" i="6"/>
  <c r="I2132" i="6"/>
  <c r="M2132" i="6"/>
  <c r="I2133" i="6"/>
  <c r="M2133" i="6"/>
  <c r="I2134" i="6"/>
  <c r="M2134" i="6"/>
  <c r="I2135" i="6"/>
  <c r="M2135" i="6"/>
  <c r="I2136" i="6"/>
  <c r="M2136" i="6"/>
  <c r="I2137" i="6"/>
  <c r="M2137" i="6"/>
  <c r="I2138" i="6"/>
  <c r="M2138" i="6"/>
  <c r="I2139" i="6"/>
  <c r="M2139" i="6"/>
  <c r="I2140" i="6"/>
  <c r="M2140" i="6"/>
  <c r="I2141" i="6"/>
  <c r="M2141" i="6"/>
  <c r="I2142" i="6"/>
  <c r="M2142" i="6"/>
  <c r="I2143" i="6"/>
  <c r="M2143" i="6"/>
  <c r="I2144" i="6"/>
  <c r="M2144" i="6"/>
  <c r="I2145" i="6"/>
  <c r="M2145" i="6"/>
  <c r="I2146" i="6"/>
  <c r="M2146" i="6"/>
  <c r="I2147" i="6"/>
  <c r="M2147" i="6"/>
  <c r="I2148" i="6"/>
  <c r="M2148" i="6"/>
  <c r="I2149" i="6"/>
  <c r="M2149" i="6"/>
  <c r="I2150" i="6"/>
  <c r="M2150" i="6"/>
  <c r="I2151" i="6"/>
  <c r="M2151" i="6"/>
  <c r="I2152" i="6"/>
  <c r="M2152" i="6"/>
  <c r="I2153" i="6"/>
  <c r="M2153" i="6"/>
  <c r="I2154" i="6"/>
  <c r="M2154" i="6"/>
  <c r="I2155" i="6"/>
  <c r="M2155" i="6"/>
  <c r="I2156" i="6"/>
  <c r="M2156" i="6"/>
  <c r="I2157" i="6"/>
  <c r="M2157" i="6"/>
  <c r="I2158" i="6"/>
  <c r="M2158" i="6"/>
  <c r="I2159" i="6"/>
  <c r="M2159" i="6"/>
  <c r="I2160" i="6"/>
  <c r="M2160" i="6"/>
  <c r="I2161" i="6"/>
  <c r="M2161" i="6"/>
  <c r="I2162" i="6"/>
  <c r="M2162" i="6"/>
  <c r="I2163" i="6"/>
  <c r="M2163" i="6"/>
  <c r="I2164" i="6"/>
  <c r="M2164" i="6"/>
  <c r="I2165" i="6"/>
  <c r="M2165" i="6"/>
  <c r="I2166" i="6"/>
  <c r="M2166" i="6"/>
  <c r="I2167" i="6"/>
  <c r="M2167" i="6"/>
  <c r="I2168" i="6"/>
  <c r="M2168" i="6"/>
  <c r="I2169" i="6"/>
  <c r="M2169" i="6"/>
  <c r="I2170" i="6"/>
  <c r="M2170" i="6"/>
  <c r="I2171" i="6"/>
  <c r="M2171" i="6"/>
  <c r="I2172" i="6"/>
  <c r="M2172" i="6"/>
  <c r="I2173" i="6"/>
  <c r="M2173" i="6"/>
  <c r="I2174" i="6"/>
  <c r="M2174" i="6"/>
  <c r="I2175" i="6"/>
  <c r="M2175" i="6"/>
  <c r="I2176" i="6"/>
  <c r="M2176" i="6"/>
  <c r="I2177" i="6"/>
  <c r="M2177" i="6"/>
  <c r="I2178" i="6"/>
  <c r="M2178" i="6"/>
  <c r="I2179" i="6"/>
  <c r="M2179" i="6"/>
  <c r="I2180" i="6"/>
  <c r="M2180" i="6"/>
  <c r="I2181" i="6"/>
  <c r="M2181" i="6"/>
  <c r="I2182" i="6"/>
  <c r="M2182" i="6"/>
  <c r="I2183" i="6"/>
  <c r="M2183" i="6"/>
  <c r="I2184" i="6"/>
  <c r="M2184" i="6"/>
  <c r="I2185" i="6"/>
  <c r="M2185" i="6"/>
  <c r="I2186" i="6"/>
  <c r="M2186" i="6"/>
  <c r="I2187" i="6"/>
  <c r="M2187" i="6"/>
  <c r="I2188" i="6"/>
  <c r="M2188" i="6"/>
  <c r="I2189" i="6"/>
  <c r="M2189" i="6"/>
  <c r="I2190" i="6"/>
  <c r="M2190" i="6"/>
  <c r="I2191" i="6"/>
  <c r="M2191" i="6"/>
  <c r="I2192" i="6"/>
  <c r="M2192" i="6"/>
  <c r="I2193" i="6"/>
  <c r="M2193" i="6"/>
  <c r="I2194" i="6"/>
  <c r="M2194" i="6"/>
  <c r="I2195" i="6"/>
  <c r="M2195" i="6"/>
  <c r="I2196" i="6"/>
  <c r="M2196" i="6"/>
  <c r="I2197" i="6"/>
  <c r="M2197" i="6"/>
  <c r="I2198" i="6"/>
  <c r="M2198" i="6"/>
  <c r="I2199" i="6"/>
  <c r="M2199" i="6"/>
  <c r="I2200" i="6"/>
  <c r="M2200" i="6"/>
  <c r="I2201" i="6"/>
  <c r="M2201" i="6"/>
  <c r="I2202" i="6"/>
  <c r="M2202" i="6"/>
  <c r="I2203" i="6"/>
  <c r="M2203" i="6"/>
  <c r="I2204" i="6"/>
  <c r="M2204" i="6"/>
  <c r="I2205" i="6"/>
  <c r="M2205" i="6"/>
  <c r="I2206" i="6"/>
  <c r="M2206" i="6"/>
  <c r="I2207" i="6"/>
  <c r="M2207" i="6"/>
  <c r="I2208" i="6"/>
  <c r="M2208" i="6"/>
  <c r="I2209" i="6"/>
  <c r="M2209" i="6"/>
  <c r="I2210" i="6"/>
  <c r="M2210" i="6"/>
  <c r="I2211" i="6"/>
  <c r="M2211" i="6"/>
  <c r="I2212" i="6"/>
  <c r="M2212" i="6"/>
  <c r="I2213" i="6"/>
  <c r="M2213" i="6"/>
  <c r="I2214" i="6"/>
  <c r="M2214" i="6"/>
  <c r="I2215" i="6"/>
  <c r="M2215" i="6"/>
  <c r="I2216" i="6"/>
  <c r="M2216" i="6"/>
  <c r="I2217" i="6"/>
  <c r="M2217" i="6"/>
  <c r="I2218" i="6"/>
  <c r="M2218" i="6"/>
  <c r="I2219" i="6"/>
  <c r="M2219" i="6"/>
  <c r="I2220" i="6"/>
  <c r="M2220" i="6"/>
  <c r="I2221" i="6"/>
  <c r="M2221" i="6"/>
  <c r="I2222" i="6"/>
  <c r="M2222" i="6"/>
  <c r="I2223" i="6"/>
  <c r="M2223" i="6"/>
  <c r="I2224" i="6"/>
  <c r="M2224" i="6"/>
  <c r="I2225" i="6"/>
  <c r="M2225" i="6"/>
  <c r="I2226" i="6"/>
  <c r="M2226" i="6"/>
  <c r="I2227" i="6"/>
  <c r="M2227" i="6"/>
  <c r="I2228" i="6"/>
  <c r="M2228" i="6"/>
  <c r="I2229" i="6"/>
  <c r="M2229" i="6"/>
  <c r="I2230" i="6"/>
  <c r="M2230" i="6"/>
  <c r="I2231" i="6"/>
  <c r="M2231" i="6"/>
  <c r="I2232" i="6"/>
  <c r="M2232" i="6"/>
  <c r="I2233" i="6"/>
  <c r="M2233" i="6"/>
  <c r="I2234" i="6"/>
  <c r="M2234" i="6"/>
  <c r="I2235" i="6"/>
  <c r="M2235" i="6"/>
  <c r="I2236" i="6"/>
  <c r="M2236" i="6"/>
  <c r="I2237" i="6"/>
  <c r="M2237" i="6"/>
  <c r="I2238" i="6"/>
  <c r="M2238" i="6"/>
  <c r="I2239" i="6"/>
  <c r="M2239" i="6"/>
  <c r="I2240" i="6"/>
  <c r="M2240" i="6"/>
  <c r="I2241" i="6"/>
  <c r="M2241" i="6"/>
  <c r="I2242" i="6"/>
  <c r="M2242" i="6"/>
  <c r="I2243" i="6"/>
  <c r="M2243" i="6"/>
  <c r="I2244" i="6"/>
  <c r="M2244" i="6"/>
  <c r="I2245" i="6"/>
  <c r="M2245" i="6"/>
  <c r="I2246" i="6"/>
  <c r="M2246" i="6"/>
  <c r="I2247" i="6"/>
  <c r="M2247" i="6"/>
  <c r="I2248" i="6"/>
  <c r="M2248" i="6"/>
  <c r="I2249" i="6"/>
  <c r="M2249" i="6"/>
  <c r="I2250" i="6"/>
  <c r="M2250" i="6"/>
  <c r="I2251" i="6"/>
  <c r="M2251" i="6"/>
  <c r="I2252" i="6"/>
  <c r="M2252" i="6"/>
  <c r="I2253" i="6"/>
  <c r="M2253" i="6"/>
  <c r="I2254" i="6"/>
  <c r="M2254" i="6"/>
  <c r="I2255" i="6"/>
  <c r="M2255" i="6"/>
  <c r="I2256" i="6"/>
  <c r="M2256" i="6"/>
  <c r="I2257" i="6"/>
  <c r="M2257" i="6"/>
  <c r="I2258" i="6"/>
  <c r="M2258" i="6"/>
  <c r="I2259" i="6"/>
  <c r="M2259" i="6"/>
  <c r="I2260" i="6"/>
  <c r="M2260" i="6"/>
  <c r="I2261" i="6"/>
  <c r="M2261" i="6"/>
  <c r="I2262" i="6"/>
  <c r="M2262" i="6"/>
  <c r="I2263" i="6"/>
  <c r="M2263" i="6"/>
  <c r="I2264" i="6"/>
  <c r="M2264" i="6"/>
  <c r="I2265" i="6"/>
  <c r="M2265" i="6"/>
  <c r="I2266" i="6"/>
  <c r="M2266" i="6"/>
  <c r="I2267" i="6"/>
  <c r="M2267" i="6"/>
  <c r="I2268" i="6"/>
  <c r="M2268" i="6"/>
  <c r="I2269" i="6"/>
  <c r="M2269" i="6"/>
  <c r="I2270" i="6"/>
  <c r="M2270" i="6"/>
  <c r="I2271" i="6"/>
  <c r="M2271" i="6"/>
  <c r="I2272" i="6"/>
  <c r="M2272" i="6"/>
  <c r="I2273" i="6"/>
  <c r="M2273" i="6"/>
  <c r="I2274" i="6"/>
  <c r="M2274" i="6"/>
  <c r="I2275" i="6"/>
  <c r="M2275" i="6"/>
  <c r="I2276" i="6"/>
  <c r="M2276" i="6"/>
  <c r="I2277" i="6"/>
  <c r="M2277" i="6"/>
  <c r="I2278" i="6"/>
  <c r="M2278" i="6"/>
  <c r="I2279" i="6"/>
  <c r="M2279" i="6"/>
  <c r="I2280" i="6"/>
  <c r="M2280" i="6"/>
  <c r="I2281" i="6"/>
  <c r="M2281" i="6"/>
  <c r="I2282" i="6"/>
  <c r="M2282" i="6"/>
  <c r="I2283" i="6"/>
  <c r="M2283" i="6"/>
  <c r="I2284" i="6"/>
  <c r="M2284" i="6"/>
  <c r="I2285" i="6"/>
  <c r="M2285" i="6"/>
  <c r="I2286" i="6"/>
  <c r="M2286" i="6"/>
  <c r="I2287" i="6"/>
  <c r="M2287" i="6"/>
  <c r="I2288" i="6"/>
  <c r="M2288" i="6"/>
  <c r="I2289" i="6"/>
  <c r="M2289" i="6"/>
  <c r="I2290" i="6"/>
  <c r="M2290" i="6"/>
  <c r="I2291" i="6"/>
  <c r="M2291" i="6"/>
  <c r="I2292" i="6"/>
  <c r="M2292" i="6"/>
  <c r="I2293" i="6"/>
  <c r="M2293" i="6"/>
  <c r="I2294" i="6"/>
  <c r="M2294" i="6"/>
  <c r="I2295" i="6"/>
  <c r="M2295" i="6"/>
  <c r="I2296" i="6"/>
  <c r="M2296" i="6"/>
  <c r="I2297" i="6"/>
  <c r="M2297" i="6"/>
  <c r="I2298" i="6"/>
  <c r="M2298" i="6"/>
  <c r="I2299" i="6"/>
  <c r="M2299" i="6"/>
  <c r="I2300" i="6"/>
  <c r="M2300" i="6"/>
  <c r="I2301" i="6"/>
  <c r="M2301" i="6"/>
  <c r="I2302" i="6"/>
  <c r="M2302" i="6"/>
  <c r="I2303" i="6"/>
  <c r="M2303" i="6"/>
  <c r="I2304" i="6"/>
  <c r="M2304" i="6"/>
  <c r="I2305" i="6"/>
  <c r="M2305" i="6"/>
  <c r="I2306" i="6"/>
  <c r="M2306" i="6"/>
  <c r="I2307" i="6"/>
  <c r="M2307" i="6"/>
  <c r="I2308" i="6"/>
  <c r="M2308" i="6"/>
  <c r="I2309" i="6"/>
  <c r="M2309" i="6"/>
  <c r="I2310" i="6"/>
  <c r="M2310" i="6"/>
  <c r="I2311" i="6"/>
  <c r="M2311" i="6"/>
  <c r="I2312" i="6"/>
  <c r="M2312" i="6"/>
  <c r="I2313" i="6"/>
  <c r="M2313" i="6"/>
  <c r="I2314" i="6"/>
  <c r="M2314" i="6"/>
  <c r="I2315" i="6"/>
  <c r="M2315" i="6"/>
  <c r="I2316" i="6"/>
  <c r="M2316" i="6"/>
  <c r="I2317" i="6"/>
  <c r="M2317" i="6"/>
  <c r="I2318" i="6"/>
  <c r="M2318" i="6"/>
  <c r="I2319" i="6"/>
  <c r="M2319" i="6"/>
  <c r="I2320" i="6"/>
  <c r="M2320" i="6"/>
  <c r="I2321" i="6"/>
  <c r="M2321" i="6"/>
  <c r="I2322" i="6"/>
  <c r="M2322" i="6"/>
  <c r="I2323" i="6"/>
  <c r="M2323" i="6"/>
  <c r="I2324" i="6"/>
  <c r="M2324" i="6"/>
  <c r="I2325" i="6"/>
  <c r="M2325" i="6"/>
  <c r="I2326" i="6"/>
  <c r="M2326" i="6"/>
  <c r="I2327" i="6"/>
  <c r="M2327" i="6"/>
  <c r="I2328" i="6"/>
  <c r="M2328" i="6"/>
  <c r="I2329" i="6"/>
  <c r="M2329" i="6"/>
  <c r="I2330" i="6"/>
  <c r="M2330" i="6"/>
  <c r="I2331" i="6"/>
  <c r="M2331" i="6"/>
  <c r="I2332" i="6"/>
  <c r="M2332" i="6"/>
  <c r="I2333" i="6"/>
  <c r="M2333" i="6"/>
  <c r="I2334" i="6"/>
  <c r="M2334" i="6"/>
  <c r="I2335" i="6"/>
  <c r="M2335" i="6"/>
  <c r="I2336" i="6"/>
  <c r="M2336" i="6"/>
  <c r="I2337" i="6"/>
  <c r="M2337" i="6"/>
  <c r="I2338" i="6"/>
  <c r="M2338" i="6"/>
  <c r="I2339" i="6"/>
  <c r="M2339" i="6"/>
  <c r="I2340" i="6"/>
  <c r="M2340" i="6"/>
  <c r="I2341" i="6"/>
  <c r="M2341" i="6"/>
  <c r="I2342" i="6"/>
  <c r="M2342" i="6"/>
  <c r="I2343" i="6"/>
  <c r="M2343" i="6"/>
  <c r="I2344" i="6"/>
  <c r="M2344" i="6"/>
  <c r="I2345" i="6"/>
  <c r="M2345" i="6"/>
  <c r="I2346" i="6"/>
  <c r="M2346" i="6"/>
  <c r="I2347" i="6"/>
  <c r="M2347" i="6"/>
  <c r="I2348" i="6"/>
  <c r="M2348" i="6"/>
  <c r="I2349" i="6"/>
  <c r="M2349" i="6"/>
  <c r="I2350" i="6"/>
  <c r="M2350" i="6"/>
  <c r="I2351" i="6"/>
  <c r="M2351" i="6"/>
  <c r="I2352" i="6"/>
  <c r="M2352" i="6"/>
  <c r="I2353" i="6"/>
  <c r="M2353" i="6"/>
  <c r="I2354" i="6"/>
  <c r="M2354" i="6"/>
  <c r="I2355" i="6"/>
  <c r="M2355" i="6"/>
  <c r="I2356" i="6"/>
  <c r="M2356" i="6"/>
  <c r="I2357" i="6"/>
  <c r="M2357" i="6"/>
  <c r="I2358" i="6"/>
  <c r="M2358" i="6"/>
  <c r="I2359" i="6"/>
  <c r="M2359" i="6"/>
  <c r="I2360" i="6"/>
  <c r="M2360" i="6"/>
  <c r="I2361" i="6"/>
  <c r="M2361" i="6"/>
  <c r="I2362" i="6"/>
  <c r="M2362" i="6"/>
  <c r="I2363" i="6"/>
  <c r="M2363" i="6"/>
  <c r="I2364" i="6"/>
  <c r="M2364" i="6"/>
  <c r="I2365" i="6"/>
  <c r="M2365" i="6"/>
  <c r="I2366" i="6"/>
  <c r="M2366" i="6"/>
  <c r="I2367" i="6"/>
  <c r="M2367" i="6"/>
  <c r="I2368" i="6"/>
  <c r="M2368" i="6"/>
  <c r="I2369" i="6"/>
  <c r="M2369" i="6"/>
  <c r="I2370" i="6"/>
  <c r="M2370" i="6"/>
  <c r="I2371" i="6"/>
  <c r="M2371" i="6"/>
  <c r="I2372" i="6"/>
  <c r="M2372" i="6"/>
  <c r="I2373" i="6"/>
  <c r="M2373" i="6"/>
  <c r="I2374" i="6"/>
  <c r="M2374" i="6"/>
  <c r="I2375" i="6"/>
  <c r="M2375" i="6"/>
  <c r="I2376" i="6"/>
  <c r="M2376" i="6"/>
  <c r="I2377" i="6"/>
  <c r="M2377" i="6"/>
  <c r="I2378" i="6"/>
  <c r="M2378" i="6"/>
  <c r="I2379" i="6"/>
  <c r="M2379" i="6"/>
  <c r="I2380" i="6"/>
  <c r="M2380" i="6"/>
  <c r="I2381" i="6"/>
  <c r="M2381" i="6"/>
  <c r="I2382" i="6"/>
  <c r="M2382" i="6"/>
  <c r="I2383" i="6"/>
  <c r="M2383" i="6"/>
  <c r="I2384" i="6"/>
  <c r="M2384" i="6"/>
  <c r="I2385" i="6"/>
  <c r="M2385" i="6"/>
  <c r="I2386" i="6"/>
  <c r="M2386" i="6"/>
  <c r="I2387" i="6"/>
  <c r="M2387" i="6"/>
  <c r="I2388" i="6"/>
  <c r="M2388" i="6"/>
  <c r="I2389" i="6"/>
  <c r="M2389" i="6"/>
  <c r="I2390" i="6"/>
  <c r="M2390" i="6"/>
  <c r="I2391" i="6"/>
  <c r="M2391" i="6"/>
  <c r="I2392" i="6"/>
  <c r="M2392" i="6"/>
  <c r="I2393" i="6"/>
  <c r="M2393" i="6"/>
  <c r="I2394" i="6"/>
  <c r="M2394" i="6"/>
  <c r="I2395" i="6"/>
  <c r="M2395" i="6"/>
  <c r="I2396" i="6"/>
  <c r="M2396" i="6"/>
  <c r="I2397" i="6"/>
  <c r="M2397" i="6"/>
  <c r="I2398" i="6"/>
  <c r="M2398" i="6"/>
  <c r="I2399" i="6"/>
  <c r="M2399" i="6"/>
  <c r="I2400" i="6"/>
  <c r="M2400" i="6"/>
  <c r="I2401" i="6"/>
  <c r="M2401" i="6"/>
  <c r="I2402" i="6"/>
  <c r="M2402" i="6"/>
  <c r="I2403" i="6"/>
  <c r="M2403" i="6"/>
  <c r="I2404" i="6"/>
  <c r="M2404" i="6"/>
  <c r="I2405" i="6"/>
  <c r="M2405" i="6"/>
  <c r="I2406" i="6"/>
  <c r="M2406" i="6"/>
  <c r="I2407" i="6"/>
  <c r="M2407" i="6"/>
  <c r="I2408" i="6"/>
  <c r="M2408" i="6"/>
  <c r="I2409" i="6"/>
  <c r="M2409" i="6"/>
  <c r="I2410" i="6"/>
  <c r="M2410" i="6"/>
  <c r="I2411" i="6"/>
  <c r="M2411" i="6"/>
  <c r="I2412" i="6"/>
  <c r="M2412" i="6"/>
  <c r="I2413" i="6"/>
  <c r="M2413" i="6"/>
  <c r="I2414" i="6"/>
  <c r="M2414" i="6"/>
  <c r="I2415" i="6"/>
  <c r="M2415" i="6"/>
  <c r="I2416" i="6"/>
  <c r="M2416" i="6"/>
  <c r="I2417" i="6"/>
  <c r="M2417" i="6"/>
  <c r="I2418" i="6"/>
  <c r="M2418" i="6"/>
  <c r="I2419" i="6"/>
  <c r="M2419" i="6"/>
  <c r="I2420" i="6"/>
  <c r="M2420" i="6"/>
  <c r="I2421" i="6"/>
  <c r="M2421" i="6"/>
  <c r="I2422" i="6"/>
  <c r="M2422" i="6"/>
  <c r="I2423" i="6"/>
  <c r="M2423" i="6"/>
  <c r="I2424" i="6"/>
  <c r="M2424" i="6"/>
  <c r="I2425" i="6"/>
  <c r="M2425" i="6"/>
  <c r="I2426" i="6"/>
  <c r="M2426" i="6"/>
  <c r="I2427" i="6"/>
  <c r="M2427" i="6"/>
  <c r="I2428" i="6"/>
  <c r="M2428" i="6"/>
  <c r="I2429" i="6"/>
  <c r="M2429" i="6"/>
  <c r="I2430" i="6"/>
  <c r="M2430" i="6"/>
  <c r="I2431" i="6"/>
  <c r="M2431" i="6"/>
  <c r="I2432" i="6"/>
  <c r="M2432" i="6"/>
  <c r="I2433" i="6"/>
  <c r="M2433" i="6"/>
  <c r="I2434" i="6"/>
  <c r="M2434" i="6"/>
  <c r="I2435" i="6"/>
  <c r="M2435" i="6"/>
  <c r="I2436" i="6"/>
  <c r="M2436" i="6"/>
  <c r="I2437" i="6"/>
  <c r="M2437" i="6"/>
  <c r="I2438" i="6"/>
  <c r="M2438" i="6"/>
  <c r="I2439" i="6"/>
  <c r="M2439" i="6"/>
  <c r="I2440" i="6"/>
  <c r="M2440" i="6"/>
  <c r="I2441" i="6"/>
  <c r="M2441" i="6"/>
  <c r="I2442" i="6"/>
  <c r="M2442" i="6"/>
  <c r="I2443" i="6"/>
  <c r="M2443" i="6"/>
  <c r="I2444" i="6"/>
  <c r="M2444" i="6"/>
  <c r="I2445" i="6"/>
  <c r="M2445" i="6"/>
  <c r="I2446" i="6"/>
  <c r="M2446" i="6"/>
  <c r="I2447" i="6"/>
  <c r="M2447" i="6"/>
  <c r="I2448" i="6"/>
  <c r="M2448" i="6"/>
  <c r="I2449" i="6"/>
  <c r="M2449" i="6"/>
  <c r="I2450" i="6"/>
  <c r="M2450" i="6"/>
  <c r="I2451" i="6"/>
  <c r="M2451" i="6"/>
  <c r="I2452" i="6"/>
  <c r="M2452" i="6"/>
  <c r="I2453" i="6"/>
  <c r="M2453" i="6"/>
  <c r="I2454" i="6"/>
  <c r="M2454" i="6"/>
  <c r="I2455" i="6"/>
  <c r="M2455" i="6"/>
  <c r="I2456" i="6"/>
  <c r="M2456" i="6"/>
  <c r="I2457" i="6"/>
  <c r="M2457" i="6"/>
  <c r="I2458" i="6"/>
  <c r="M2458" i="6"/>
  <c r="I2459" i="6"/>
  <c r="M2459" i="6"/>
  <c r="I2460" i="6"/>
  <c r="M2460" i="6"/>
  <c r="I2461" i="6"/>
  <c r="M2461" i="6"/>
  <c r="I2462" i="6"/>
  <c r="M2462" i="6"/>
  <c r="I2463" i="6"/>
  <c r="M2463" i="6"/>
  <c r="I2464" i="6"/>
  <c r="M2464" i="6"/>
  <c r="I2465" i="6"/>
  <c r="M2465" i="6"/>
  <c r="I2466" i="6"/>
  <c r="M2466" i="6"/>
  <c r="I2467" i="6"/>
  <c r="M2467" i="6"/>
  <c r="I2468" i="6"/>
  <c r="M2468" i="6"/>
  <c r="I2469" i="6"/>
  <c r="M2469" i="6"/>
  <c r="I2470" i="6"/>
  <c r="M2470" i="6"/>
  <c r="I2471" i="6"/>
  <c r="M2471" i="6"/>
  <c r="I2472" i="6"/>
  <c r="M2472" i="6"/>
  <c r="I2473" i="6"/>
  <c r="M2473" i="6"/>
  <c r="I2474" i="6"/>
  <c r="M2474" i="6"/>
  <c r="I2475" i="6"/>
  <c r="M2475" i="6"/>
  <c r="I2476" i="6"/>
  <c r="M2476" i="6"/>
  <c r="I2477" i="6"/>
  <c r="M2477" i="6"/>
  <c r="I2478" i="6"/>
  <c r="M2478" i="6"/>
  <c r="I2479" i="6"/>
  <c r="M2479" i="6"/>
  <c r="I2480" i="6"/>
  <c r="M2480" i="6"/>
  <c r="I2481" i="6"/>
  <c r="M2481" i="6"/>
  <c r="I2482" i="6"/>
  <c r="M2482" i="6"/>
  <c r="I2483" i="6"/>
  <c r="M2483" i="6"/>
  <c r="I2484" i="6"/>
  <c r="M2484" i="6"/>
  <c r="I2485" i="6"/>
  <c r="M2485" i="6"/>
  <c r="I2486" i="6"/>
  <c r="M2486" i="6"/>
  <c r="I2487" i="6"/>
  <c r="M2487" i="6"/>
  <c r="I2488" i="6"/>
  <c r="M2488" i="6"/>
  <c r="I2489" i="6"/>
  <c r="M2489" i="6"/>
  <c r="I2490" i="6"/>
  <c r="M2490" i="6"/>
  <c r="I2491" i="6"/>
  <c r="M2491" i="6"/>
  <c r="I2492" i="6"/>
  <c r="M2492" i="6"/>
  <c r="I2493" i="6"/>
  <c r="M2493" i="6"/>
  <c r="I2494" i="6"/>
  <c r="M2494" i="6"/>
  <c r="I2495" i="6"/>
  <c r="M2495" i="6"/>
  <c r="I2496" i="6"/>
  <c r="M2496" i="6"/>
  <c r="I2497" i="6"/>
  <c r="M2497" i="6"/>
  <c r="I2498" i="6"/>
  <c r="M2498" i="6"/>
  <c r="I2499" i="6"/>
  <c r="M2499" i="6"/>
  <c r="I2500" i="6"/>
  <c r="M2500" i="6"/>
  <c r="I2501" i="6"/>
  <c r="M2501" i="6"/>
  <c r="I2502" i="6"/>
  <c r="M2502" i="6"/>
  <c r="I2503" i="6"/>
  <c r="M2503" i="6"/>
  <c r="I2504" i="6"/>
  <c r="M2504" i="6"/>
  <c r="I2505" i="6"/>
  <c r="M2505" i="6"/>
  <c r="I2506" i="6"/>
  <c r="M2506" i="6"/>
  <c r="I2507" i="6"/>
  <c r="M2507" i="6"/>
  <c r="I2508" i="6"/>
  <c r="M2508" i="6"/>
  <c r="I2509" i="6"/>
  <c r="M2509" i="6"/>
  <c r="I2510" i="6"/>
  <c r="M2510" i="6"/>
  <c r="I2511" i="6"/>
  <c r="M2511" i="6"/>
  <c r="I2512" i="6"/>
  <c r="M2512" i="6"/>
  <c r="I2513" i="6"/>
  <c r="M2513" i="6"/>
  <c r="I2514" i="6"/>
  <c r="M2514" i="6"/>
  <c r="I2515" i="6"/>
  <c r="M2515" i="6"/>
  <c r="I2516" i="6"/>
  <c r="M2516" i="6"/>
  <c r="I2517" i="6"/>
  <c r="M2517" i="6"/>
  <c r="I2518" i="6"/>
  <c r="M2518" i="6"/>
  <c r="I2519" i="6"/>
  <c r="M2519" i="6"/>
  <c r="I2520" i="6"/>
  <c r="M2520" i="6"/>
  <c r="I2521" i="6"/>
  <c r="M2521" i="6"/>
  <c r="I2522" i="6"/>
  <c r="M2522" i="6"/>
  <c r="I2523" i="6"/>
  <c r="M2523" i="6"/>
  <c r="I2524" i="6"/>
  <c r="M2524" i="6"/>
  <c r="I2525" i="6"/>
  <c r="M2525" i="6"/>
  <c r="I2526" i="6"/>
  <c r="M2526" i="6"/>
  <c r="I2527" i="6"/>
  <c r="M2527" i="6"/>
  <c r="I2528" i="6"/>
  <c r="M2528" i="6"/>
  <c r="I2529" i="6"/>
  <c r="M2529" i="6"/>
  <c r="I2530" i="6"/>
  <c r="M2530" i="6"/>
  <c r="I2531" i="6"/>
  <c r="M2531" i="6"/>
  <c r="I2532" i="6"/>
  <c r="M2532" i="6"/>
  <c r="I2533" i="6"/>
  <c r="M2533" i="6"/>
  <c r="I2534" i="6"/>
  <c r="M2534" i="6"/>
  <c r="I2535" i="6"/>
  <c r="M2535" i="6"/>
  <c r="I2536" i="6"/>
  <c r="M2536" i="6"/>
  <c r="I2537" i="6"/>
  <c r="M2537" i="6"/>
  <c r="I2538" i="6"/>
  <c r="M2538" i="6"/>
  <c r="I2539" i="6"/>
  <c r="M2539" i="6"/>
  <c r="I2540" i="6"/>
  <c r="M2540" i="6"/>
  <c r="I2541" i="6"/>
  <c r="M2541" i="6"/>
  <c r="I2542" i="6"/>
  <c r="M2542" i="6"/>
  <c r="I2543" i="6"/>
  <c r="M2543" i="6"/>
  <c r="I2544" i="6"/>
  <c r="M2544" i="6"/>
  <c r="I2545" i="6"/>
  <c r="M2545" i="6"/>
  <c r="I2546" i="6"/>
  <c r="M2546" i="6"/>
  <c r="I2547" i="6"/>
  <c r="M2547" i="6"/>
  <c r="I2548" i="6"/>
  <c r="M2548" i="6"/>
  <c r="I2549" i="6"/>
  <c r="M2549" i="6"/>
  <c r="I2550" i="6"/>
  <c r="M2550" i="6"/>
  <c r="I2551" i="6"/>
  <c r="M2551" i="6"/>
  <c r="I2552" i="6"/>
  <c r="M2552" i="6"/>
  <c r="I2553" i="6"/>
  <c r="M2553" i="6"/>
  <c r="I2554" i="6"/>
  <c r="M2554" i="6"/>
  <c r="I2555" i="6"/>
  <c r="M2555" i="6"/>
  <c r="I2556" i="6"/>
  <c r="M2556" i="6"/>
  <c r="I2557" i="6"/>
  <c r="M2557" i="6"/>
  <c r="I2558" i="6"/>
  <c r="M2558" i="6"/>
  <c r="I2559" i="6"/>
  <c r="M2559" i="6"/>
  <c r="I2560" i="6"/>
  <c r="M2560" i="6"/>
  <c r="I2561" i="6"/>
  <c r="M2561" i="6"/>
  <c r="I2562" i="6"/>
  <c r="M2562" i="6"/>
  <c r="I2563" i="6"/>
  <c r="M2563" i="6"/>
  <c r="I2564" i="6"/>
  <c r="M2564" i="6"/>
  <c r="I2565" i="6"/>
  <c r="M2565" i="6"/>
  <c r="I2566" i="6"/>
  <c r="M2566" i="6"/>
  <c r="I2567" i="6"/>
  <c r="M2567" i="6"/>
  <c r="I2568" i="6"/>
  <c r="M2568" i="6"/>
  <c r="I2569" i="6"/>
  <c r="M2569" i="6"/>
  <c r="I2570" i="6"/>
  <c r="M2570" i="6"/>
  <c r="I2571" i="6"/>
  <c r="M2571" i="6"/>
  <c r="I2572" i="6"/>
  <c r="M2572" i="6"/>
  <c r="I2573" i="6"/>
  <c r="M2573" i="6"/>
  <c r="I2574" i="6"/>
  <c r="M2574" i="6"/>
  <c r="I2575" i="6"/>
  <c r="M2575" i="6"/>
  <c r="I2576" i="6"/>
  <c r="M2576" i="6"/>
  <c r="I2577" i="6"/>
  <c r="M2577" i="6"/>
  <c r="I2578" i="6"/>
  <c r="M2578" i="6"/>
  <c r="I2579" i="6"/>
  <c r="M2579" i="6"/>
  <c r="I2580" i="6"/>
  <c r="M2580" i="6"/>
  <c r="I2581" i="6"/>
  <c r="M2581" i="6"/>
  <c r="I2582" i="6"/>
  <c r="M2582" i="6"/>
  <c r="I2583" i="6"/>
  <c r="M2583" i="6"/>
  <c r="I2584" i="6"/>
  <c r="M2584" i="6"/>
  <c r="I2585" i="6"/>
  <c r="M2585" i="6"/>
  <c r="I2586" i="6"/>
  <c r="M2586" i="6"/>
  <c r="I2587" i="6"/>
  <c r="M2587" i="6"/>
  <c r="I2588" i="6"/>
  <c r="M2588" i="6"/>
  <c r="I2589" i="6"/>
  <c r="M2589" i="6"/>
  <c r="I2590" i="6"/>
  <c r="M2590" i="6"/>
  <c r="I2591" i="6"/>
  <c r="M2591" i="6"/>
  <c r="I2592" i="6"/>
  <c r="M2592" i="6"/>
  <c r="I2593" i="6"/>
  <c r="M2593" i="6"/>
  <c r="I2594" i="6"/>
  <c r="M2594" i="6"/>
  <c r="I2595" i="6"/>
  <c r="M2595" i="6"/>
  <c r="I2596" i="6"/>
  <c r="M2596" i="6"/>
  <c r="I2597" i="6"/>
  <c r="M2597" i="6"/>
  <c r="I2598" i="6"/>
  <c r="M2598" i="6"/>
  <c r="I2599" i="6"/>
  <c r="M2599" i="6"/>
  <c r="I2600" i="6"/>
  <c r="M2600" i="6"/>
  <c r="I2601" i="6"/>
  <c r="M2601" i="6"/>
  <c r="I2602" i="6"/>
  <c r="M2602" i="6"/>
  <c r="I2603" i="6"/>
  <c r="M2603" i="6"/>
  <c r="I2604" i="6"/>
  <c r="M2604" i="6"/>
  <c r="I2605" i="6"/>
  <c r="M2605" i="6"/>
  <c r="I2606" i="6"/>
  <c r="M2606" i="6"/>
  <c r="I2607" i="6"/>
  <c r="M2607" i="6"/>
  <c r="I2608" i="6"/>
  <c r="M2608" i="6"/>
  <c r="I2609" i="6"/>
  <c r="M2609" i="6"/>
  <c r="I2610" i="6"/>
  <c r="M2610" i="6"/>
  <c r="I2611" i="6"/>
  <c r="M2611" i="6"/>
  <c r="I2612" i="6"/>
  <c r="M2612" i="6"/>
  <c r="I2613" i="6"/>
  <c r="M2613" i="6"/>
  <c r="I2614" i="6"/>
  <c r="M2614" i="6"/>
  <c r="I2615" i="6"/>
  <c r="M2615" i="6"/>
  <c r="I2616" i="6"/>
  <c r="M2616" i="6"/>
  <c r="I2617" i="6"/>
  <c r="M2617" i="6"/>
  <c r="I2618" i="6"/>
  <c r="M2618" i="6"/>
  <c r="I2619" i="6"/>
  <c r="M2619" i="6"/>
  <c r="I2620" i="6"/>
  <c r="M2620" i="6"/>
  <c r="I2621" i="6"/>
  <c r="M2621" i="6"/>
  <c r="I2622" i="6"/>
  <c r="M2622" i="6"/>
  <c r="I2623" i="6"/>
  <c r="M2623" i="6"/>
  <c r="I2624" i="6"/>
  <c r="M2624" i="6"/>
  <c r="I2625" i="6"/>
  <c r="M2625" i="6"/>
  <c r="I2626" i="6"/>
  <c r="M2626" i="6"/>
  <c r="I2627" i="6"/>
  <c r="M2627" i="6"/>
  <c r="I2628" i="6"/>
  <c r="M2628" i="6"/>
  <c r="I2629" i="6"/>
  <c r="M2629" i="6"/>
  <c r="I2630" i="6"/>
  <c r="M2630" i="6"/>
  <c r="I2631" i="6"/>
  <c r="M2631" i="6"/>
  <c r="I2632" i="6"/>
  <c r="M2632" i="6"/>
  <c r="I2633" i="6"/>
  <c r="M2633" i="6"/>
  <c r="I2634" i="6"/>
  <c r="M2634" i="6"/>
  <c r="I2635" i="6"/>
  <c r="M2635" i="6"/>
  <c r="I2636" i="6"/>
  <c r="M2636" i="6"/>
  <c r="I2637" i="6"/>
  <c r="M2637" i="6"/>
  <c r="I2638" i="6"/>
  <c r="M2638" i="6"/>
  <c r="I2639" i="6"/>
  <c r="M2639" i="6"/>
  <c r="I2640" i="6"/>
  <c r="M2640" i="6"/>
  <c r="I2641" i="6"/>
  <c r="M2641" i="6"/>
  <c r="I2642" i="6"/>
  <c r="M2642" i="6"/>
  <c r="I2643" i="6"/>
  <c r="M2643" i="6"/>
  <c r="I2644" i="6"/>
  <c r="M2644" i="6"/>
  <c r="I2645" i="6"/>
  <c r="M2645" i="6"/>
  <c r="I2646" i="6"/>
  <c r="M2646" i="6"/>
  <c r="I2647" i="6"/>
  <c r="M2647" i="6"/>
  <c r="I2648" i="6"/>
  <c r="M2648" i="6"/>
  <c r="I2649" i="6"/>
  <c r="M2649" i="6"/>
  <c r="I2650" i="6"/>
  <c r="M2650" i="6"/>
  <c r="I2651" i="6"/>
  <c r="M2651" i="6"/>
  <c r="I2652" i="6"/>
  <c r="M2652" i="6"/>
  <c r="I2653" i="6"/>
  <c r="M2653" i="6"/>
  <c r="I2654" i="6"/>
  <c r="M2654" i="6"/>
  <c r="I2655" i="6"/>
  <c r="M2655" i="6"/>
  <c r="I2656" i="6"/>
  <c r="M2656" i="6"/>
  <c r="I2657" i="6"/>
  <c r="M2657" i="6"/>
  <c r="I2658" i="6"/>
  <c r="M2658" i="6"/>
  <c r="I2659" i="6"/>
  <c r="M2659" i="6"/>
  <c r="I2660" i="6"/>
  <c r="M2660" i="6"/>
  <c r="I2661" i="6"/>
  <c r="M2661" i="6"/>
  <c r="I2662" i="6"/>
  <c r="M2662" i="6"/>
  <c r="I2663" i="6"/>
  <c r="M2663" i="6"/>
  <c r="I2664" i="6"/>
  <c r="M2664" i="6"/>
  <c r="I2665" i="6"/>
  <c r="M2665" i="6"/>
  <c r="I2666" i="6"/>
  <c r="M2666" i="6"/>
  <c r="I2667" i="6"/>
  <c r="M2667" i="6"/>
  <c r="I2668" i="6"/>
  <c r="M2668" i="6"/>
  <c r="I2669" i="6"/>
  <c r="M2669" i="6"/>
  <c r="I2670" i="6"/>
  <c r="M2670" i="6"/>
  <c r="I2671" i="6"/>
  <c r="M2671" i="6"/>
  <c r="I2672" i="6"/>
  <c r="M2672" i="6"/>
  <c r="I2673" i="6"/>
  <c r="M2673" i="6"/>
  <c r="I2674" i="6"/>
  <c r="M2674" i="6"/>
  <c r="I2675" i="6"/>
  <c r="M2675" i="6"/>
  <c r="I2676" i="6"/>
  <c r="M2676" i="6"/>
  <c r="I2677" i="6"/>
  <c r="M2677" i="6"/>
  <c r="I2678" i="6"/>
  <c r="M2678" i="6"/>
  <c r="I2679" i="6"/>
  <c r="M2679" i="6"/>
  <c r="I2680" i="6"/>
  <c r="M2680" i="6"/>
  <c r="I2681" i="6"/>
  <c r="M2681" i="6"/>
  <c r="I2682" i="6"/>
  <c r="M2682" i="6"/>
  <c r="I2683" i="6"/>
  <c r="M2683" i="6"/>
  <c r="I2684" i="6"/>
  <c r="M2684" i="6"/>
  <c r="I2685" i="6"/>
  <c r="M2685" i="6"/>
  <c r="I2686" i="6"/>
  <c r="M2686" i="6"/>
  <c r="I2687" i="6"/>
  <c r="M2687" i="6"/>
  <c r="I2688" i="6"/>
  <c r="M2688" i="6"/>
  <c r="I2689" i="6"/>
  <c r="M2689" i="6"/>
  <c r="I2690" i="6"/>
  <c r="M2690" i="6"/>
  <c r="I2691" i="6"/>
  <c r="M2691" i="6"/>
  <c r="I2692" i="6"/>
  <c r="M2692" i="6"/>
  <c r="I2693" i="6"/>
  <c r="M2693" i="6"/>
  <c r="I2694" i="6"/>
  <c r="M2694" i="6"/>
  <c r="I2695" i="6"/>
  <c r="M2695" i="6"/>
  <c r="I2696" i="6"/>
  <c r="M2696" i="6"/>
  <c r="I2697" i="6"/>
  <c r="M2697" i="6"/>
  <c r="I2698" i="6"/>
  <c r="M2698" i="6"/>
  <c r="I2699" i="6"/>
  <c r="M2699" i="6"/>
  <c r="I2700" i="6"/>
  <c r="M2700" i="6"/>
  <c r="I2701" i="6"/>
  <c r="M2701" i="6"/>
  <c r="I2702" i="6"/>
  <c r="M2702" i="6"/>
  <c r="I2703" i="6"/>
  <c r="M2703" i="6"/>
  <c r="I2704" i="6"/>
  <c r="M2704" i="6"/>
  <c r="I2705" i="6"/>
  <c r="M2705" i="6"/>
  <c r="I2706" i="6"/>
  <c r="M2706" i="6"/>
  <c r="I2707" i="6"/>
  <c r="M2707" i="6"/>
  <c r="I2708" i="6"/>
  <c r="M2708" i="6"/>
  <c r="I2709" i="6"/>
  <c r="M2709" i="6"/>
  <c r="I2710" i="6"/>
  <c r="M2710" i="6"/>
  <c r="I2711" i="6"/>
  <c r="M2711" i="6"/>
  <c r="I2712" i="6"/>
  <c r="M2712" i="6"/>
  <c r="I2713" i="6"/>
  <c r="M2713" i="6"/>
  <c r="I2714" i="6"/>
  <c r="M2714" i="6"/>
  <c r="I2715" i="6"/>
  <c r="M2715" i="6"/>
  <c r="I2716" i="6"/>
  <c r="M2716" i="6"/>
  <c r="I2717" i="6"/>
  <c r="M2717" i="6"/>
  <c r="I2718" i="6"/>
  <c r="M2718" i="6"/>
  <c r="I2719" i="6"/>
  <c r="M2719" i="6"/>
  <c r="I2720" i="6"/>
  <c r="M2720" i="6"/>
  <c r="I2721" i="6"/>
  <c r="M2721" i="6"/>
  <c r="I2722" i="6"/>
  <c r="M2722" i="6"/>
  <c r="I2723" i="6"/>
  <c r="M2723" i="6"/>
  <c r="I2724" i="6"/>
  <c r="M2724" i="6"/>
  <c r="I2725" i="6"/>
  <c r="M2725" i="6"/>
  <c r="I2726" i="6"/>
  <c r="M2726" i="6"/>
  <c r="I2727" i="6"/>
  <c r="M2727" i="6"/>
  <c r="I2728" i="6"/>
  <c r="M2728" i="6"/>
  <c r="I2729" i="6"/>
  <c r="M2729" i="6"/>
  <c r="I2730" i="6"/>
  <c r="M2730" i="6"/>
  <c r="I2731" i="6"/>
  <c r="M2731" i="6"/>
  <c r="I2732" i="6"/>
  <c r="M2732" i="6"/>
  <c r="I2733" i="6"/>
  <c r="M2733" i="6"/>
  <c r="I2734" i="6"/>
  <c r="M2734" i="6"/>
  <c r="I2735" i="6"/>
  <c r="M2735" i="6"/>
  <c r="I2736" i="6"/>
  <c r="M2736" i="6"/>
  <c r="I2737" i="6"/>
  <c r="M2737" i="6"/>
  <c r="I2738" i="6"/>
  <c r="M2738" i="6"/>
  <c r="I2739" i="6"/>
  <c r="M2739" i="6"/>
  <c r="I2740" i="6"/>
  <c r="M2740" i="6"/>
  <c r="I2741" i="6"/>
  <c r="M2741" i="6"/>
  <c r="I2742" i="6"/>
  <c r="M2742" i="6"/>
  <c r="I2743" i="6"/>
  <c r="M2743" i="6"/>
  <c r="I2744" i="6"/>
  <c r="M2744" i="6"/>
  <c r="I2745" i="6"/>
  <c r="M2745" i="6"/>
  <c r="I2746" i="6"/>
  <c r="M2746" i="6"/>
  <c r="I2747" i="6"/>
  <c r="M2747" i="6"/>
  <c r="I2748" i="6"/>
  <c r="M2748" i="6"/>
  <c r="I2749" i="6"/>
  <c r="M2749" i="6"/>
  <c r="I2750" i="6"/>
  <c r="M2750" i="6"/>
  <c r="I2751" i="6"/>
  <c r="M2751" i="6"/>
  <c r="I2752" i="6"/>
  <c r="M2752" i="6"/>
  <c r="I2753" i="6"/>
  <c r="M2753" i="6"/>
  <c r="I2754" i="6"/>
  <c r="M2754" i="6"/>
  <c r="I2755" i="6"/>
  <c r="M2755" i="6"/>
  <c r="I2756" i="6"/>
  <c r="M2756" i="6"/>
  <c r="I2757" i="6"/>
  <c r="M2757" i="6"/>
  <c r="I2758" i="6"/>
  <c r="M2758" i="6"/>
  <c r="I2759" i="6"/>
  <c r="M2759" i="6"/>
  <c r="I2760" i="6"/>
  <c r="M2760" i="6"/>
  <c r="I2761" i="6"/>
  <c r="M2761" i="6"/>
  <c r="I2762" i="6"/>
  <c r="M2762" i="6"/>
  <c r="I2763" i="6"/>
  <c r="M2763" i="6"/>
  <c r="I2764" i="6"/>
  <c r="M2764" i="6"/>
  <c r="I2765" i="6"/>
  <c r="M2765" i="6"/>
  <c r="I2766" i="6"/>
  <c r="M2766" i="6"/>
  <c r="I2767" i="6"/>
  <c r="M2767" i="6"/>
  <c r="I2768" i="6"/>
  <c r="M2768" i="6"/>
  <c r="I2"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 i="6"/>
  <c r="J94" i="1"/>
  <c r="J95" i="1"/>
  <c r="I94" i="1"/>
  <c r="I95" i="1"/>
  <c r="H94" i="1"/>
  <c r="H95" i="1"/>
  <c r="G94" i="1"/>
  <c r="G95" i="1"/>
  <c r="F94" i="1"/>
  <c r="F95" i="1"/>
  <c r="E94" i="1"/>
  <c r="E95" i="1"/>
  <c r="D94" i="1"/>
  <c r="D95" i="1"/>
  <c r="C94" i="1"/>
  <c r="C95" i="1"/>
  <c r="F62" i="1"/>
  <c r="E38" i="1"/>
  <c r="E44" i="1"/>
  <c r="E62" i="1"/>
  <c r="G62" i="1"/>
  <c r="H62" i="1"/>
  <c r="F56" i="1"/>
  <c r="G56" i="1"/>
  <c r="F50" i="1"/>
  <c r="G50" i="1"/>
  <c r="F44" i="1"/>
  <c r="G44" i="1"/>
  <c r="F38" i="1"/>
  <c r="G38" i="1"/>
  <c r="G211" i="1"/>
  <c r="F211" i="1"/>
  <c r="G213" i="1"/>
  <c r="F213" i="1"/>
  <c r="G212" i="1"/>
  <c r="F212" i="1"/>
</calcChain>
</file>

<file path=xl/connections.xml><?xml version="1.0" encoding="utf-8"?>
<connections xmlns="http://schemas.openxmlformats.org/spreadsheetml/2006/main">
  <connection id="1" name="SH#601398" type="6" refreshedVersion="0" background="1" saveData="1">
    <textPr sourceFile="/Users/JulianChenTW/Desktop/SH#601398.txt">
      <textFields count="7">
        <textField type="YMD"/>
        <textField/>
        <textField/>
        <textField/>
        <textField/>
        <textField/>
        <textField/>
      </textFields>
    </textPr>
  </connection>
</connections>
</file>

<file path=xl/sharedStrings.xml><?xml version="1.0" encoding="utf-8"?>
<sst xmlns="http://schemas.openxmlformats.org/spreadsheetml/2006/main" count="8932" uniqueCount="840">
  <si>
    <r>
      <rPr>
        <sz val="10"/>
        <color theme="1"/>
        <rFont val="宋体"/>
        <family val="3"/>
        <charset val="134"/>
      </rPr>
      <t>【通关题】</t>
    </r>
    <phoneticPr fontId="3" type="noConversion"/>
  </si>
  <si>
    <t>【附加题】</t>
    <phoneticPr fontId="3" type="noConversion"/>
  </si>
  <si>
    <t>2016 年</t>
    <rPh sb="5" eb="6">
      <t>nian</t>
    </rPh>
    <phoneticPr fontId="3" type="noConversion"/>
  </si>
  <si>
    <r>
      <rPr>
        <b/>
        <sz val="14"/>
        <color theme="1"/>
        <rFont val="宋体"/>
        <family val="3"/>
        <charset val="134"/>
      </rPr>
      <t>【18春训营</t>
    </r>
    <r>
      <rPr>
        <b/>
        <sz val="14"/>
        <color theme="1"/>
        <rFont val="Times New Roman"/>
        <family val="1"/>
      </rPr>
      <t>-</t>
    </r>
    <r>
      <rPr>
        <b/>
        <sz val="14"/>
        <color theme="1"/>
        <rFont val="宋体"/>
        <family val="3"/>
        <charset val="134"/>
      </rPr>
      <t>价值投资新时代】任务三：银行-重资产国家产业</t>
    </r>
    <rPh sb="3" eb="4">
      <t>chun xun</t>
    </rPh>
    <rPh sb="7" eb="8">
      <t>jia zhi tou zi xin shi dai</t>
    </rPh>
    <rPh sb="17" eb="18">
      <t>san</t>
    </rPh>
    <rPh sb="19" eb="20">
      <t>yin hang</t>
    </rPh>
    <rPh sb="25" eb="26">
      <t>guo jia</t>
    </rPh>
    <rPh sb="27" eb="28">
      <t>chan</t>
    </rPh>
    <phoneticPr fontId="3" type="noConversion"/>
  </si>
  <si>
    <t>1. 请用自己的语言表述不良率和拨备率</t>
    <rPh sb="3" eb="4">
      <t>qing yong zi ji de yu yan</t>
    </rPh>
    <rPh sb="10" eb="11">
      <t>biao shu</t>
    </rPh>
    <rPh sb="11" eb="12">
      <t>shu</t>
    </rPh>
    <rPh sb="12" eb="13">
      <t>bu liang lü</t>
    </rPh>
    <rPh sb="15" eb="16">
      <t>he</t>
    </rPh>
    <rPh sb="16" eb="17">
      <t>bo bei lü</t>
    </rPh>
    <phoneticPr fontId="3" type="noConversion"/>
  </si>
  <si>
    <t>2. 以中国工商银行为例，列举 2010 年至今的不良率和拨备率</t>
    <rPh sb="3" eb="4">
      <t>yi</t>
    </rPh>
    <rPh sb="4" eb="5">
      <t>zhong guo gong shang yin hang</t>
    </rPh>
    <rPh sb="10" eb="11">
      <t>wei</t>
    </rPh>
    <rPh sb="11" eb="12">
      <t>li</t>
    </rPh>
    <rPh sb="13" eb="14">
      <t>lie ju</t>
    </rPh>
    <rPh sb="21" eb="22">
      <t>nian</t>
    </rPh>
    <rPh sb="22" eb="23">
      <t>zhi jin</t>
    </rPh>
    <rPh sb="24" eb="25">
      <t>de</t>
    </rPh>
    <rPh sb="25" eb="26">
      <t>bu liang lü</t>
    </rPh>
    <rPh sb="28" eb="29">
      <t>he</t>
    </rPh>
    <rPh sb="29" eb="30">
      <t>bo bei lü</t>
    </rPh>
    <phoneticPr fontId="3" type="noConversion"/>
  </si>
  <si>
    <t>3. 你认为上市的四大行和股份制银行是否有实质性的破产风险。为什么?</t>
    <rPh sb="3" eb="4">
      <t>ni ren wei</t>
    </rPh>
    <rPh sb="6" eb="7">
      <t>shang shi</t>
    </rPh>
    <rPh sb="8" eb="9">
      <t>de</t>
    </rPh>
    <rPh sb="9" eb="10">
      <t>si da hang</t>
    </rPh>
    <rPh sb="12" eb="13">
      <t>he</t>
    </rPh>
    <rPh sb="13" eb="14">
      <t>gu fen zhi yin hang</t>
    </rPh>
    <rPh sb="18" eb="19">
      <t>shi fou you</t>
    </rPh>
    <rPh sb="21" eb="22">
      <t>shi zhi xing de po chan feng x</t>
    </rPh>
    <rPh sb="30" eb="31">
      <t>wei shen me</t>
    </rPh>
    <phoneticPr fontId="3" type="noConversion"/>
  </si>
  <si>
    <t>4. 计算题</t>
    <rPh sb="3" eb="4">
      <t>ji suan ti</t>
    </rPh>
    <phoneticPr fontId="3" type="noConversion"/>
  </si>
  <si>
    <t xml:space="preserve">   a）计算花旗银行从 2007 年美国次贷危机前最高点至 2008 年 3 月 17 日贝尔斯登被收购期间的跌幅</t>
    <rPh sb="5" eb="6">
      <t>ji suan hua qi yin hang</t>
    </rPh>
    <rPh sb="11" eb="12">
      <t>cong</t>
    </rPh>
    <rPh sb="18" eb="19">
      <t>nian</t>
    </rPh>
    <rPh sb="19" eb="20">
      <t>mei guo</t>
    </rPh>
    <rPh sb="21" eb="22">
      <t>ci dai wei ji</t>
    </rPh>
    <rPh sb="25" eb="26">
      <t>qian</t>
    </rPh>
    <rPh sb="26" eb="27">
      <t>zui gao dian</t>
    </rPh>
    <rPh sb="29" eb="30">
      <t>zhi</t>
    </rPh>
    <rPh sb="36" eb="37">
      <t>nian</t>
    </rPh>
    <rPh sb="40" eb="41">
      <t>yue</t>
    </rPh>
    <rPh sb="45" eb="46">
      <t>ri</t>
    </rPh>
    <rPh sb="46" eb="47">
      <t>bei er si deng</t>
    </rPh>
    <rPh sb="50" eb="51">
      <t>bei</t>
    </rPh>
    <rPh sb="51" eb="52">
      <t>shou gou qi jian</t>
    </rPh>
    <rPh sb="55" eb="56">
      <t>de</t>
    </rPh>
    <rPh sb="56" eb="57">
      <t>die fu</t>
    </rPh>
    <phoneticPr fontId="3" type="noConversion"/>
  </si>
  <si>
    <t xml:space="preserve">   b）计算花旗银行从 2008 年 3 月 17 日至 9 月 15 日雷曼破产期间的跌幅</t>
    <rPh sb="5" eb="6">
      <t>ji suan</t>
    </rPh>
    <rPh sb="7" eb="8">
      <t>hua qi yin hang</t>
    </rPh>
    <rPh sb="11" eb="12">
      <t>cong</t>
    </rPh>
    <rPh sb="18" eb="19">
      <t>nian</t>
    </rPh>
    <rPh sb="22" eb="23">
      <t>yue</t>
    </rPh>
    <rPh sb="27" eb="28">
      <t>ri</t>
    </rPh>
    <rPh sb="28" eb="29">
      <t>zhi</t>
    </rPh>
    <rPh sb="32" eb="33">
      <t>yue</t>
    </rPh>
    <rPh sb="37" eb="38">
      <t>ri</t>
    </rPh>
    <rPh sb="38" eb="39">
      <t>lei man</t>
    </rPh>
    <rPh sb="40" eb="41">
      <t>po c</t>
    </rPh>
    <rPh sb="42" eb="43">
      <t>qi jian</t>
    </rPh>
    <rPh sb="44" eb="45">
      <t>de</t>
    </rPh>
    <rPh sb="45" eb="46">
      <t>die fu</t>
    </rPh>
    <phoneticPr fontId="3" type="noConversion"/>
  </si>
  <si>
    <t xml:space="preserve">   c）计算花旗银行从 2008 年 9 月 15 日至 11 月 21 日美联储宣布对花旗第二轮救助前的跌幅</t>
    <rPh sb="5" eb="6">
      <t>ji suan hua qi yin hang</t>
    </rPh>
    <rPh sb="11" eb="12">
      <t>cong</t>
    </rPh>
    <rPh sb="18" eb="19">
      <t>n</t>
    </rPh>
    <rPh sb="22" eb="23">
      <t>yue</t>
    </rPh>
    <rPh sb="27" eb="28">
      <t>r</t>
    </rPh>
    <rPh sb="28" eb="29">
      <t>zhi</t>
    </rPh>
    <rPh sb="33" eb="34">
      <t>y</t>
    </rPh>
    <rPh sb="38" eb="39">
      <t>r</t>
    </rPh>
    <rPh sb="39" eb="40">
      <t>mei lian chu</t>
    </rPh>
    <rPh sb="42" eb="43">
      <t>xuan bu</t>
    </rPh>
    <rPh sb="44" eb="45">
      <t>dui</t>
    </rPh>
    <rPh sb="45" eb="46">
      <t>hua qi yin h</t>
    </rPh>
    <rPh sb="47" eb="48">
      <t>di er lun</t>
    </rPh>
    <rPh sb="50" eb="51">
      <t>jiu zhu</t>
    </rPh>
    <rPh sb="52" eb="53">
      <t>qian</t>
    </rPh>
    <rPh sb="53" eb="54">
      <t>de</t>
    </rPh>
    <rPh sb="54" eb="55">
      <t>die f</t>
    </rPh>
    <phoneticPr fontId="3" type="noConversion"/>
  </si>
  <si>
    <t xml:space="preserve">   d）计算花旗银行从 2008 年 11 月 21 日至最低点的跌幅</t>
    <rPh sb="5" eb="6">
      <t>ji suan</t>
    </rPh>
    <rPh sb="7" eb="8">
      <t>hua qi yin h</t>
    </rPh>
    <rPh sb="11" eb="12">
      <t>c</t>
    </rPh>
    <rPh sb="18" eb="19">
      <t>n</t>
    </rPh>
    <rPh sb="23" eb="24">
      <t>y</t>
    </rPh>
    <rPh sb="28" eb="29">
      <t>r</t>
    </rPh>
    <rPh sb="29" eb="30">
      <t>zhi</t>
    </rPh>
    <rPh sb="30" eb="31">
      <t>zui di d</t>
    </rPh>
    <rPh sb="33" eb="34">
      <t>de</t>
    </rPh>
    <rPh sb="34" eb="35">
      <t>dir f</t>
    </rPh>
    <phoneticPr fontId="3" type="noConversion"/>
  </si>
  <si>
    <t xml:space="preserve">   e）计算花旗银行从 2007 年次贷危机前最高点至今的涨跌幅，年化收益率</t>
    <rPh sb="5" eb="6">
      <t>ji suan</t>
    </rPh>
    <rPh sb="7" eb="8">
      <t>hua qi yin hang</t>
    </rPh>
    <rPh sb="11" eb="12">
      <t>cong</t>
    </rPh>
    <rPh sb="18" eb="19">
      <t>nian</t>
    </rPh>
    <rPh sb="19" eb="20">
      <t>ci dai wei ji</t>
    </rPh>
    <rPh sb="23" eb="24">
      <t>qian</t>
    </rPh>
    <rPh sb="24" eb="25">
      <t>zui gao dian</t>
    </rPh>
    <rPh sb="27" eb="28">
      <t>zhi jin</t>
    </rPh>
    <rPh sb="29" eb="30">
      <t>de</t>
    </rPh>
    <rPh sb="30" eb="31">
      <t>zhang die fu</t>
    </rPh>
    <rPh sb="34" eb="35">
      <t>nian hua shou yi lü</t>
    </rPh>
    <phoneticPr fontId="3" type="noConversion"/>
  </si>
  <si>
    <t>5. 政府救助对二级市场投资者意味着什么？</t>
    <rPh sb="3" eb="4">
      <t>zheng fu jiu zhu dui er ji shi chang tou zi zhe</t>
    </rPh>
    <rPh sb="15" eb="16">
      <t>yi wei zhe</t>
    </rPh>
    <rPh sb="18" eb="19">
      <t>shen me</t>
    </rPh>
    <phoneticPr fontId="3" type="noConversion"/>
  </si>
  <si>
    <t>6. 为什么 10 多年前，财政部选择先对四大行注资，然后上市，如果当时四大行是上市公司，股价表现会怎样?</t>
    <rPh sb="3" eb="4">
      <t>wei shen me</t>
    </rPh>
    <rPh sb="10" eb="11">
      <t>duo nian q</t>
    </rPh>
    <rPh sb="14" eb="15">
      <t>cai zheng bu</t>
    </rPh>
    <rPh sb="17" eb="18">
      <t>xuan ze xian dui</t>
    </rPh>
    <rPh sb="21" eb="22">
      <t>si da hang</t>
    </rPh>
    <rPh sb="24" eb="25">
      <t>zhu zi</t>
    </rPh>
    <rPh sb="27" eb="28">
      <t>ran hou shang shi</t>
    </rPh>
    <rPh sb="32" eb="33">
      <t>ru guo si da hang</t>
    </rPh>
    <rPh sb="34" eb="35">
      <t>dang shi</t>
    </rPh>
    <rPh sb="39" eb="40">
      <t>shi</t>
    </rPh>
    <rPh sb="40" eb="41">
      <t>shang shi gong si</t>
    </rPh>
    <rPh sb="45" eb="46">
      <t>gu jia biao xian</t>
    </rPh>
    <rPh sb="49" eb="50">
      <t>hui</t>
    </rPh>
    <rPh sb="50" eb="51">
      <t>zen me yang</t>
    </rPh>
    <phoneticPr fontId="3" type="noConversion"/>
  </si>
  <si>
    <t>7. 计算题</t>
    <rPh sb="3" eb="4">
      <t>ji suan ti</t>
    </rPh>
    <phoneticPr fontId="3" type="noConversion"/>
  </si>
  <si>
    <t xml:space="preserve">   a）写出工商银行 AH 股在上市后历史最低市净率，历史最低市盈率和对应日期</t>
    <rPh sb="5" eb="6">
      <t>xie chu</t>
    </rPh>
    <rPh sb="7" eb="8">
      <t>gong shnag yin ha</t>
    </rPh>
    <rPh sb="10" eb="11">
      <t>hang</t>
    </rPh>
    <rPh sb="15" eb="16">
      <t>gu</t>
    </rPh>
    <rPh sb="16" eb="17">
      <t>zai</t>
    </rPh>
    <rPh sb="17" eb="18">
      <t>shang shi hou</t>
    </rPh>
    <rPh sb="20" eb="21">
      <t>li shi</t>
    </rPh>
    <rPh sb="22" eb="23">
      <t>zui di</t>
    </rPh>
    <rPh sb="24" eb="25">
      <t>shi jing l</t>
    </rPh>
    <rPh sb="28" eb="29">
      <t>li shi</t>
    </rPh>
    <rPh sb="30" eb="31">
      <t>zui di</t>
    </rPh>
    <rPh sb="32" eb="33">
      <t>shi ying lü</t>
    </rPh>
    <rPh sb="35" eb="36">
      <t>he</t>
    </rPh>
    <rPh sb="36" eb="37">
      <t>dui ying</t>
    </rPh>
    <rPh sb="38" eb="39">
      <t>ri qi</t>
    </rPh>
    <phoneticPr fontId="3" type="noConversion"/>
  </si>
  <si>
    <t xml:space="preserve">   b）计算花旗银行 2001-2007 年每年的股息率（按当年末的收盘价计）和今天的股息率</t>
    <rPh sb="5" eb="6">
      <t>ji suan</t>
    </rPh>
    <rPh sb="7" eb="8">
      <t>hua qi yin h</t>
    </rPh>
    <rPh sb="22" eb="23">
      <t>nian</t>
    </rPh>
    <rPh sb="23" eb="24">
      <t>mei nian</t>
    </rPh>
    <rPh sb="25" eb="26">
      <t>de</t>
    </rPh>
    <rPh sb="26" eb="27">
      <t>gu xi lü</t>
    </rPh>
    <rPh sb="30" eb="31">
      <t>an</t>
    </rPh>
    <rPh sb="31" eb="32">
      <t>dang nian mo</t>
    </rPh>
    <rPh sb="33" eb="34">
      <t>mo</t>
    </rPh>
    <rPh sb="34" eb="35">
      <t>d</t>
    </rPh>
    <rPh sb="35" eb="36">
      <t>shou pan jia</t>
    </rPh>
    <rPh sb="38" eb="39">
      <t>ji</t>
    </rPh>
    <rPh sb="40" eb="41">
      <t>he</t>
    </rPh>
    <rPh sb="41" eb="42">
      <t>jin tian</t>
    </rPh>
    <rPh sb="43" eb="44">
      <t>de</t>
    </rPh>
    <rPh sb="44" eb="45">
      <t>gu xi lü</t>
    </rPh>
    <phoneticPr fontId="3" type="noConversion"/>
  </si>
  <si>
    <t xml:space="preserve">   c）计算工商银行 A 股和 H 股 2008、2014 和 2015 年股价最低点时的股息率和今天的股息率</t>
    <rPh sb="5" eb="6">
      <t>ji suan</t>
    </rPh>
    <rPh sb="7" eb="8">
      <t>gong shang yin hang</t>
    </rPh>
    <rPh sb="14" eb="15">
      <t>gu</t>
    </rPh>
    <rPh sb="15" eb="16">
      <t>he</t>
    </rPh>
    <rPh sb="19" eb="20">
      <t>gu</t>
    </rPh>
    <rPh sb="31" eb="32">
      <t>he</t>
    </rPh>
    <rPh sb="38" eb="39">
      <t>nian</t>
    </rPh>
    <rPh sb="39" eb="40">
      <t>gu jia</t>
    </rPh>
    <rPh sb="41" eb="42">
      <t>zui di dian</t>
    </rPh>
    <rPh sb="44" eb="45">
      <t>shi</t>
    </rPh>
    <rPh sb="45" eb="46">
      <t>de</t>
    </rPh>
    <rPh sb="46" eb="47">
      <t>gu xi lü</t>
    </rPh>
    <rPh sb="49" eb="50">
      <t>he</t>
    </rPh>
    <rPh sb="50" eb="51">
      <t>jin tian</t>
    </rPh>
    <rPh sb="52" eb="53">
      <t>de</t>
    </rPh>
    <rPh sb="53" eb="54">
      <t>gu xxi lü</t>
    </rPh>
    <phoneticPr fontId="3" type="noConversion"/>
  </si>
  <si>
    <t>8. 根据上述计算制定你的银行股投资策略：请用上述指标定量说明</t>
    <rPh sb="3" eb="4">
      <t>gen ju</t>
    </rPh>
    <rPh sb="5" eb="6">
      <t>shang shu ji suan</t>
    </rPh>
    <rPh sb="9" eb="10">
      <t>zhi ding ni de</t>
    </rPh>
    <rPh sb="13" eb="14">
      <t>yin hang gu</t>
    </rPh>
    <rPh sb="16" eb="17">
      <t>tou zi</t>
    </rPh>
    <rPh sb="18" eb="19">
      <t>ce lue</t>
    </rPh>
    <rPh sb="21" eb="22">
      <t>qing yong</t>
    </rPh>
    <rPh sb="23" eb="24">
      <t>shang shu zhi biao</t>
    </rPh>
    <rPh sb="27" eb="28">
      <t>ding liang</t>
    </rPh>
    <rPh sb="29" eb="30">
      <t>shuo ming</t>
    </rPh>
    <phoneticPr fontId="3" type="noConversion"/>
  </si>
  <si>
    <t>9. 银行股投资最大的风险是什么？</t>
    <rPh sb="3" eb="4">
      <t>yin hang gu</t>
    </rPh>
    <rPh sb="6" eb="7">
      <t>tou zi</t>
    </rPh>
    <rPh sb="8" eb="9">
      <t>zui da de feng xian</t>
    </rPh>
    <rPh sb="13" eb="14">
      <t>shi</t>
    </rPh>
    <rPh sb="14" eb="15">
      <t>shen me</t>
    </rPh>
    <phoneticPr fontId="3" type="noConversion"/>
  </si>
  <si>
    <r>
      <t xml:space="preserve">1. </t>
    </r>
    <r>
      <rPr>
        <sz val="10"/>
        <color theme="1"/>
        <rFont val="宋体"/>
        <family val="3"/>
        <charset val="134"/>
      </rPr>
      <t>我国的银行基准利率与美国的联邦基金利率有何不同？</t>
    </r>
    <rPh sb="3" eb="4">
      <t>wo guo</t>
    </rPh>
    <rPh sb="5" eb="6">
      <t>de</t>
    </rPh>
    <rPh sb="6" eb="7">
      <t>yin hang</t>
    </rPh>
    <rPh sb="8" eb="9">
      <t>ji zhun li lü</t>
    </rPh>
    <rPh sb="12" eb="13">
      <t>yu</t>
    </rPh>
    <rPh sb="13" eb="14">
      <t>mei guo de</t>
    </rPh>
    <rPh sb="16" eb="17">
      <t>lian bang</t>
    </rPh>
    <rPh sb="18" eb="19">
      <t>ji jin</t>
    </rPh>
    <rPh sb="20" eb="21">
      <t>li lü</t>
    </rPh>
    <rPh sb="24" eb="25">
      <t>bu</t>
    </rPh>
    <phoneticPr fontId="3" type="noConversion"/>
  </si>
  <si>
    <t>2. 我国和美国目前分别处于加息还是降息周期，为什么？</t>
    <rPh sb="3" eb="4">
      <t>wo guo</t>
    </rPh>
    <rPh sb="5" eb="6">
      <t>he</t>
    </rPh>
    <rPh sb="6" eb="7">
      <t>mei guo</t>
    </rPh>
    <rPh sb="8" eb="9">
      <t>mu qian</t>
    </rPh>
    <rPh sb="10" eb="11">
      <t>fen bie</t>
    </rPh>
    <rPh sb="12" eb="13">
      <t>chu yu</t>
    </rPh>
    <rPh sb="14" eb="15">
      <t>jia xi</t>
    </rPh>
    <rPh sb="16" eb="17">
      <t>hai shi</t>
    </rPh>
    <rPh sb="18" eb="19">
      <t>jiang xi</t>
    </rPh>
    <rPh sb="20" eb="21">
      <t>zhou qi</t>
    </rPh>
    <rPh sb="23" eb="24">
      <t>wei shen me</t>
    </rPh>
    <phoneticPr fontId="3" type="noConversion"/>
  </si>
  <si>
    <r>
      <t xml:space="preserve">3. </t>
    </r>
    <r>
      <rPr>
        <sz val="10"/>
        <color theme="1"/>
        <rFont val="宋体"/>
        <family val="3"/>
        <charset val="134"/>
      </rPr>
      <t>找出工商银行、招商银行和民生银行 2015-2017 三年的净息差？他们三者之间趋势有何不同？</t>
    </r>
    <rPh sb="3" eb="4">
      <t>zhao chu</t>
    </rPh>
    <rPh sb="5" eb="6">
      <t>gong shnag yin hang</t>
    </rPh>
    <rPh sb="10" eb="11">
      <t>zhao shang yin hang</t>
    </rPh>
    <rPh sb="14" eb="15">
      <t>he</t>
    </rPh>
    <rPh sb="15" eb="16">
      <t>min sheng yin hang</t>
    </rPh>
    <rPh sb="30" eb="31">
      <t>san nian</t>
    </rPh>
    <rPh sb="32" eb="33">
      <t>de</t>
    </rPh>
    <rPh sb="33" eb="34">
      <t>jing xi cha</t>
    </rPh>
    <rPh sb="37" eb="38">
      <t>ta men</t>
    </rPh>
    <rPh sb="39" eb="40">
      <t>san zhe zhi jian</t>
    </rPh>
    <rPh sb="43" eb="44">
      <t>qu shi</t>
    </rPh>
    <rPh sb="45" eb="46">
      <t>you he bu tong</t>
    </rPh>
    <phoneticPr fontId="3" type="noConversion"/>
  </si>
  <si>
    <r>
      <t xml:space="preserve">4. </t>
    </r>
    <r>
      <rPr>
        <sz val="10"/>
        <color theme="1"/>
        <rFont val="宋体"/>
        <family val="3"/>
        <charset val="134"/>
      </rPr>
      <t>你认为过去四年我国大环境下净息差为何下降？你认为未来的趋势会如何？是否会产生分化，为什么？</t>
    </r>
    <rPh sb="3" eb="4">
      <t>ni ren wei</t>
    </rPh>
    <rPh sb="6" eb="7">
      <t>guo qu si nian</t>
    </rPh>
    <rPh sb="10" eb="11">
      <t>wo guo da huan jing xia</t>
    </rPh>
    <rPh sb="16" eb="17">
      <t>jing xi cha</t>
    </rPh>
    <rPh sb="19" eb="20">
      <t>wei he xia jiang</t>
    </rPh>
    <rPh sb="24" eb="25">
      <t>ni ren wei</t>
    </rPh>
    <rPh sb="27" eb="28">
      <t>wei lai de</t>
    </rPh>
    <rPh sb="30" eb="31">
      <t>qu shi</t>
    </rPh>
    <rPh sb="32" eb="33">
      <t>hui ru he</t>
    </rPh>
    <rPh sb="36" eb="37">
      <t>shi fou hui chan sheng fen hua</t>
    </rPh>
    <rPh sb="44" eb="45">
      <t>wei shen me</t>
    </rPh>
    <phoneticPr fontId="3" type="noConversion"/>
  </si>
  <si>
    <r>
      <t>5. 你认为对投资者来说，工商银行在业务上相比民生银行有哪些竞争优势和劣势</t>
    </r>
    <r>
      <rPr>
        <sz val="10"/>
        <color theme="1"/>
        <rFont val="宋体"/>
        <family val="3"/>
        <charset val="134"/>
      </rPr>
      <t>？招商银行相比民生银行呢？</t>
    </r>
    <rPh sb="3" eb="4">
      <t>ni ren wei dui tou zi zhe</t>
    </rPh>
    <rPh sb="10" eb="11">
      <t>lai shuo</t>
    </rPh>
    <rPh sb="13" eb="14">
      <t>gong shang yin hang</t>
    </rPh>
    <rPh sb="17" eb="18">
      <t>zai</t>
    </rPh>
    <rPh sb="18" eb="19">
      <t>ye wu</t>
    </rPh>
    <rPh sb="20" eb="21">
      <t>shang</t>
    </rPh>
    <rPh sb="21" eb="22">
      <t>xiang bi</t>
    </rPh>
    <rPh sb="23" eb="24">
      <t>min sheng yin hang</t>
    </rPh>
    <rPh sb="27" eb="28">
      <t>you na xie</t>
    </rPh>
    <rPh sb="30" eb="31">
      <t>jing zheng lie shi</t>
    </rPh>
    <rPh sb="32" eb="33">
      <t>you shi</t>
    </rPh>
    <rPh sb="34" eb="35">
      <t>he</t>
    </rPh>
    <rPh sb="38" eb="39">
      <t>zhao shang yin hang</t>
    </rPh>
    <rPh sb="42" eb="43">
      <t>xiang bi</t>
    </rPh>
    <rPh sb="44" eb="45">
      <t>min sheng</t>
    </rPh>
    <rPh sb="46" eb="47">
      <t>yin hang</t>
    </rPh>
    <rPh sb="48" eb="49">
      <t>ne</t>
    </rPh>
    <phoneticPr fontId="3" type="noConversion"/>
  </si>
  <si>
    <r>
      <t xml:space="preserve">6. </t>
    </r>
    <r>
      <rPr>
        <sz val="10"/>
        <color theme="1"/>
        <rFont val="宋体"/>
        <family val="3"/>
        <charset val="134"/>
      </rPr>
      <t>结合三家银行当前的估值，谈谈你的选择和排序。</t>
    </r>
    <rPh sb="3" eb="4">
      <t>jie he</t>
    </rPh>
    <rPh sb="5" eb="6">
      <t>san jia yin hang</t>
    </rPh>
    <rPh sb="9" eb="10">
      <t>dang qian de gu zhi</t>
    </rPh>
    <rPh sb="15" eb="16">
      <t>tan tan</t>
    </rPh>
    <rPh sb="17" eb="18">
      <t>ni de</t>
    </rPh>
    <rPh sb="19" eb="20">
      <t>xuan ze</t>
    </rPh>
    <rPh sb="21" eb="22">
      <t>he</t>
    </rPh>
    <rPh sb="22" eb="23">
      <t>pai xu</t>
    </rPh>
    <phoneticPr fontId="3" type="noConversion"/>
  </si>
  <si>
    <t>2010 年</t>
    <rPh sb="5" eb="6">
      <t>nian</t>
    </rPh>
    <phoneticPr fontId="3" type="noConversion"/>
  </si>
  <si>
    <t>2011 年</t>
    <rPh sb="5" eb="6">
      <t>nian</t>
    </rPh>
    <phoneticPr fontId="3" type="noConversion"/>
  </si>
  <si>
    <t>2012 年</t>
    <rPh sb="5" eb="6">
      <t>nian</t>
    </rPh>
    <phoneticPr fontId="3" type="noConversion"/>
  </si>
  <si>
    <t>2013 年</t>
    <rPh sb="5" eb="6">
      <t>nian</t>
    </rPh>
    <phoneticPr fontId="3" type="noConversion"/>
  </si>
  <si>
    <t>2014 年</t>
    <rPh sb="5" eb="6">
      <t>nian</t>
    </rPh>
    <phoneticPr fontId="3" type="noConversion"/>
  </si>
  <si>
    <t>2015 年</t>
    <rPh sb="5" eb="6">
      <t>nian</t>
    </rPh>
    <phoneticPr fontId="3" type="noConversion"/>
  </si>
  <si>
    <t>2017 年</t>
    <rPh sb="5" eb="6">
      <t>nian</t>
    </rPh>
    <phoneticPr fontId="3" type="noConversion"/>
  </si>
  <si>
    <t>工商银行</t>
    <rPh sb="0" eb="1">
      <t>gong shnag yin hang</t>
    </rPh>
    <phoneticPr fontId="3" type="noConversion"/>
  </si>
  <si>
    <t>招商银行</t>
    <rPh sb="0" eb="1">
      <t>zhao shang</t>
    </rPh>
    <phoneticPr fontId="3" type="noConversion"/>
  </si>
  <si>
    <t>民生银行</t>
    <rPh sb="0" eb="1">
      <t>min sheng yin h</t>
    </rPh>
    <phoneticPr fontId="3" type="noConversion"/>
  </si>
  <si>
    <t>趋势特征</t>
    <rPh sb="0" eb="1">
      <t>qu shi</t>
    </rPh>
    <rPh sb="2" eb="3">
      <t>te zheng</t>
    </rPh>
    <phoneticPr fontId="3" type="noConversion"/>
  </si>
  <si>
    <t>2016同比</t>
    <rPh sb="4" eb="5">
      <t>tong bi</t>
    </rPh>
    <phoneticPr fontId="3" type="noConversion"/>
  </si>
  <si>
    <t>2017同比</t>
    <rPh sb="4" eb="5">
      <t>tong bi</t>
    </rPh>
    <phoneticPr fontId="3" type="noConversion"/>
  </si>
  <si>
    <t>下滑一般且止滑回升</t>
    <rPh sb="0" eb="1">
      <t>xia hua</t>
    </rPh>
    <rPh sb="2" eb="3">
      <t>yi ban</t>
    </rPh>
    <rPh sb="4" eb="5">
      <t>qie</t>
    </rPh>
    <rPh sb="5" eb="6">
      <t>zhi</t>
    </rPh>
    <rPh sb="6" eb="7">
      <t>hua</t>
    </rPh>
    <rPh sb="7" eb="8">
      <t>hui sheng</t>
    </rPh>
    <phoneticPr fontId="3" type="noConversion"/>
  </si>
  <si>
    <t>不良率：已确认收不回的贷款占全部贷款的比例</t>
    <rPh sb="0" eb="1">
      <t>bu liang lü</t>
    </rPh>
    <rPh sb="4" eb="5">
      <t>yi</t>
    </rPh>
    <rPh sb="5" eb="6">
      <t>que ren</t>
    </rPh>
    <rPh sb="7" eb="8">
      <t>shou bu hui</t>
    </rPh>
    <rPh sb="10" eb="11">
      <t>de</t>
    </rPh>
    <rPh sb="11" eb="12">
      <t>dai k</t>
    </rPh>
    <rPh sb="13" eb="14">
      <t>zhan</t>
    </rPh>
    <rPh sb="14" eb="15">
      <t>quan bu</t>
    </rPh>
    <rPh sb="16" eb="17">
      <t>dai k</t>
    </rPh>
    <rPh sb="18" eb="19">
      <t>de</t>
    </rPh>
    <rPh sb="19" eb="20">
      <t>bi li</t>
    </rPh>
    <phoneticPr fontId="3" type="noConversion"/>
  </si>
  <si>
    <t>不良贷款率</t>
    <rPh sb="0" eb="1">
      <t>bu liang lü</t>
    </rPh>
    <rPh sb="2" eb="3">
      <t>dai k</t>
    </rPh>
    <phoneticPr fontId="3" type="noConversion"/>
  </si>
  <si>
    <t>贷款拨备率</t>
    <rPh sb="0" eb="1">
      <t>dai k</t>
    </rPh>
    <rPh sb="2" eb="3">
      <t>bo bei lü</t>
    </rPh>
    <phoneticPr fontId="3" type="noConversion"/>
  </si>
  <si>
    <t>拨备覆盖率</t>
    <rPh sb="0" eb="1">
      <t>bo bei fu gai l</t>
    </rPh>
    <phoneticPr fontId="3" type="noConversion"/>
  </si>
  <si>
    <t>贷款拨备率：提拨的违约贷款准备（尚未发生违约事实）占全部贷款的比例</t>
    <rPh sb="0" eb="1">
      <t>dai k</t>
    </rPh>
    <rPh sb="2" eb="3">
      <t>bo bei</t>
    </rPh>
    <rPh sb="6" eb="7">
      <t>ti bo</t>
    </rPh>
    <rPh sb="8" eb="9">
      <t>de</t>
    </rPh>
    <rPh sb="9" eb="10">
      <t>wei yue</t>
    </rPh>
    <rPh sb="11" eb="12">
      <t>dai k</t>
    </rPh>
    <rPh sb="13" eb="14">
      <t>zhun bei</t>
    </rPh>
    <rPh sb="16" eb="17">
      <t>shang wei</t>
    </rPh>
    <rPh sb="18" eb="19">
      <t>fa sheng</t>
    </rPh>
    <rPh sb="20" eb="21">
      <t>wei yue</t>
    </rPh>
    <rPh sb="22" eb="23">
      <t>shi shi</t>
    </rPh>
    <rPh sb="25" eb="26">
      <t>zhan</t>
    </rPh>
    <rPh sb="26" eb="27">
      <t>quan bu</t>
    </rPh>
    <rPh sb="28" eb="29">
      <t>dai k</t>
    </rPh>
    <rPh sb="30" eb="31">
      <t>de</t>
    </rPh>
    <rPh sb="31" eb="32">
      <t>bi li</t>
    </rPh>
    <phoneticPr fontId="3" type="noConversion"/>
  </si>
  <si>
    <t>拨备覆盖率：所提拨的违约准备和不良贷款的比值</t>
    <rPh sb="0" eb="1">
      <t>bo bei fu gai l</t>
    </rPh>
    <rPh sb="6" eb="7">
      <t>suo</t>
    </rPh>
    <rPh sb="7" eb="8">
      <t>ti bo</t>
    </rPh>
    <rPh sb="9" eb="10">
      <t>de</t>
    </rPh>
    <rPh sb="10" eb="11">
      <t>wei y</t>
    </rPh>
    <rPh sb="12" eb="13">
      <t>zhun bei</t>
    </rPh>
    <rPh sb="14" eb="15">
      <t>he</t>
    </rPh>
    <rPh sb="15" eb="16">
      <t>bu liang</t>
    </rPh>
    <rPh sb="17" eb="18">
      <t>dai k</t>
    </rPh>
    <rPh sb="19" eb="20">
      <t>de</t>
    </rPh>
    <rPh sb="20" eb="21">
      <t>bi zhi</t>
    </rPh>
    <phoneticPr fontId="3" type="noConversion"/>
  </si>
  <si>
    <t>除权收市价</t>
    <rPh sb="2" eb="3">
      <t>shou shi</t>
    </rPh>
    <phoneticPr fontId="21" type="noConversion"/>
  </si>
  <si>
    <t>期间分红</t>
    <rPh sb="0" eb="1">
      <t>qi jian</t>
    </rPh>
    <phoneticPr fontId="21" type="noConversion"/>
  </si>
  <si>
    <r>
      <rPr>
        <b/>
        <sz val="10"/>
        <color theme="9" tint="-0.249977111117893"/>
        <rFont val="宋体"/>
        <family val="3"/>
        <charset val="134"/>
      </rPr>
      <t>收益率</t>
    </r>
    <phoneticPr fontId="21" type="noConversion"/>
  </si>
  <si>
    <r>
      <rPr>
        <b/>
        <sz val="10"/>
        <color theme="9" tint="-0.249977111117893"/>
        <rFont val="宋体"/>
        <family val="3"/>
        <charset val="134"/>
      </rPr>
      <t>年化收益率</t>
    </r>
    <phoneticPr fontId="21" type="noConversion"/>
  </si>
  <si>
    <t>合股前分红</t>
    <rPh sb="0" eb="1">
      <t>he gu</t>
    </rPh>
    <rPh sb="2" eb="3">
      <t>q</t>
    </rPh>
    <phoneticPr fontId="21" type="noConversion"/>
  </si>
  <si>
    <t>合股后分红</t>
    <rPh sb="0" eb="1">
      <t>he gu</t>
    </rPh>
    <rPh sb="2" eb="3">
      <t>hou</t>
    </rPh>
    <phoneticPr fontId="21" type="noConversion"/>
  </si>
  <si>
    <t>除权收市价</t>
    <phoneticPr fontId="3" type="noConversion"/>
  </si>
  <si>
    <t>股息TTM</t>
    <rPh sb="0" eb="1">
      <t>gu xi</t>
    </rPh>
    <phoneticPr fontId="3" type="noConversion"/>
  </si>
  <si>
    <t>股息率</t>
    <rPh sb="0" eb="1">
      <t>gu xi l</t>
    </rPh>
    <phoneticPr fontId="3" type="noConversion"/>
  </si>
  <si>
    <t>花旗集团(NYSE:C)</t>
    <phoneticPr fontId="3" type="noConversion"/>
  </si>
  <si>
    <t>日期</t>
    <rPh sb="0" eb="1">
      <t>ri qi</t>
    </rPh>
    <phoneticPr fontId="3" type="noConversion"/>
  </si>
  <si>
    <t>开盘</t>
    <rPh sb="0" eb="1">
      <t>kai pan</t>
    </rPh>
    <phoneticPr fontId="3" type="noConversion"/>
  </si>
  <si>
    <t>最高</t>
    <rPh sb="0" eb="1">
      <t>zui gao</t>
    </rPh>
    <phoneticPr fontId="3" type="noConversion"/>
  </si>
  <si>
    <t>最低</t>
    <rPh sb="0" eb="1">
      <t>zui di</t>
    </rPh>
    <phoneticPr fontId="3" type="noConversion"/>
  </si>
  <si>
    <t>收盘</t>
    <rPh sb="0" eb="1">
      <t>shou pan</t>
    </rPh>
    <phoneticPr fontId="3" type="noConversion"/>
  </si>
  <si>
    <t>成交量</t>
    <rPh sb="0" eb="1">
      <t>cheng jiao l</t>
    </rPh>
    <phoneticPr fontId="3" type="noConversion"/>
  </si>
  <si>
    <t>成交额</t>
    <rPh sb="0" eb="1">
      <t>cheng jiao e</t>
    </rPh>
    <phoneticPr fontId="3" type="noConversion"/>
  </si>
  <si>
    <t>净资产-财报</t>
    <rPh sb="0" eb="1">
      <t>jing zi chan</t>
    </rPh>
    <rPh sb="4" eb="5">
      <t>cai bao</t>
    </rPh>
    <phoneticPr fontId="3" type="noConversion"/>
  </si>
  <si>
    <t>【股本变化】</t>
  </si>
  <si>
    <t>━━━━━━━━━━━━━━━━━━━━━━━━━━━━━━━━━━━━━</t>
  </si>
  <si>
    <t>┌─────┬──────┬──────┬─────┬─────────┐</t>
  </si>
  <si>
    <t>｜变动日期  ｜总股本(万股)｜流通A股(万股｜限售股份( ｜变动原因          ｜</t>
  </si>
  <si>
    <t>｜          ｜            ｜      )     ｜   万股)  ｜                  ｜</t>
  </si>
  <si>
    <t>├─────┼──────┼──────┼─────┼─────────┤</t>
  </si>
  <si>
    <t>｜2010-11-30｜ 34528100.32｜ 26222450.13｜         -｜配股上市          ｜</t>
  </si>
  <si>
    <t>｜          ｜            ｜            ｜         0｜市                ｜</t>
  </si>
  <si>
    <t>｜          ｜            ｜            ｜         1｜                  ｜</t>
  </si>
  <si>
    <t>｜          ｜            ｜            ｜         8｜                  ｜</t>
  </si>
  <si>
    <t>｜          ｜            ｜            ｜         0｜                  ｜</t>
  </si>
  <si>
    <t>｜2005-12-31｜ 28650913.00｜           -｜         -｜A股发行前股本     ｜</t>
  </si>
  <si>
    <t>└─────┴──────┴──────┴─────┴─────────┘</t>
  </si>
  <si>
    <t>【股本结构】</t>
  </si>
  <si>
    <t>┌───────────┬─────┬─────┬─────┬─────┐</t>
  </si>
  <si>
    <t>│普通股股本构成(万股)  │2015-02-12│2014-12-31│2014-09-30│2014-06-30│</t>
  </si>
  <si>
    <t>├───────────┼─────┼─────┼─────┼─────┤</t>
  </si>
  <si>
    <t>｜总股本                ｜35640625.7｜35349421.3｜35151182.5｜35140492.4｜</t>
  </si>
  <si>
    <t>｜                      ｜         1｜         8｜         2｜         7｜</t>
  </si>
  <si>
    <t>｜A股总股本             ｜26961221.2｜26670016.9｜26471778.0｜26461088.0｜</t>
  </si>
  <si>
    <t>｜                      ｜         5｜         3｜         7｜         2｜</t>
  </si>
  <si>
    <t>｜无限售条件股份        ｜35640625.7｜35349421.3｜35151182.5｜35140492.4｜</t>
  </si>
  <si>
    <t>｜  流通A股             ｜26961221.2｜26670016.9｜26471778.0｜26461088.0｜</t>
  </si>
  <si>
    <t>｜  H股                 ｜8679404.46｜8679404.46｜8679404.46｜8679404.46｜</t>
  </si>
  <si>
    <t>└───────────┴─────┴─────┴─────┴─────┘</t>
  </si>
  <si>
    <t>｜2006-10-23｜ 29950913.00｜   683078.00｜25416922.0｜A股发行           ｜</t>
    <phoneticPr fontId="3" type="noConversion"/>
  </si>
  <si>
    <t>｜2006-10-27｜ 32782193.00｜   683078.00｜24374517.4｜A股上市           ｜</t>
    <phoneticPr fontId="3" type="noConversion"/>
  </si>
  <si>
    <t>｜2006-11-09｜ 33206885.00｜   683078.00｜24218156.8｜其他              ｜</t>
    <phoneticPr fontId="3" type="noConversion"/>
  </si>
  <si>
    <t>｜2006-11-16｜ 33401885.00｜   683078.00｜24413156.8｜其他              ｜</t>
    <phoneticPr fontId="3" type="noConversion"/>
  </si>
  <si>
    <t>｜2007-01-29｜ 33401885.00｜   918078.00｜29008473.3｜A股发行法人配售上 ｜</t>
    <phoneticPr fontId="3" type="noConversion"/>
  </si>
  <si>
    <t>｜2007-10-29｜ 33401885.00｜  1206539.00｜27718384.5｜A股发行法人配售上 ｜</t>
    <phoneticPr fontId="3" type="noConversion"/>
  </si>
  <si>
    <t>｜2008-04-28｜ 33401885.00｜  1495000.00｜27429923.5｜A股发行法人配售上 ｜</t>
    <phoneticPr fontId="3" type="noConversion"/>
  </si>
  <si>
    <t>｜2009-10-27｜ 33401885.00｜ 25096234.81｜         -｜发行前股份限售流通｜</t>
    <phoneticPr fontId="3" type="noConversion"/>
  </si>
  <si>
    <t>｜2010-11-24｜ 34528100.32｜ 26222450.13｜         -｜配股除权          ｜</t>
    <phoneticPr fontId="3" type="noConversion"/>
  </si>
  <si>
    <t>｜2010-12-28｜ 34901854.58｜ 26222450.13｜         -｜H股上市           ｜</t>
    <phoneticPr fontId="3" type="noConversion"/>
  </si>
  <si>
    <t>｜2011-03-31｜ 34901916.85｜ 26222512.39｜         -｜可转换债券转股    ｜</t>
    <phoneticPr fontId="3" type="noConversion"/>
  </si>
  <si>
    <t>｜2011-06-30｜ 34901946.32｜ 26222541.86｜         -｜可转换债券转股    ｜</t>
    <phoneticPr fontId="3" type="noConversion"/>
  </si>
  <si>
    <t>｜2011-09-30｜ 34901954.25｜ 26222549.80｜         -｜可转换债券转股    ｜</t>
    <phoneticPr fontId="3" type="noConversion"/>
  </si>
  <si>
    <t>｜2011-12-31｜ 34908325.28｜ 26228920.82｜         -｜可转换债券转股    ｜</t>
    <phoneticPr fontId="3" type="noConversion"/>
  </si>
  <si>
    <t>｜2012-03-31｜ 34931343.79｜ 26251939.33｜         -｜可转换债券转股    ｜</t>
    <phoneticPr fontId="3" type="noConversion"/>
  </si>
  <si>
    <t>｜2012-06-30｜ 34932123.46｜ 26252719.00｜         -｜可转换债券转股    ｜</t>
    <phoneticPr fontId="3" type="noConversion"/>
  </si>
  <si>
    <t>｜2012-09-30｜ 34932124.47｜ 26252720.01｜         -｜可转换债券转股    ｜</t>
    <phoneticPr fontId="3" type="noConversion"/>
  </si>
  <si>
    <t>｜2012-12-31｜ 34961875.75｜ 26282471.30｜         -｜可转换债券转股    ｜</t>
    <phoneticPr fontId="3" type="noConversion"/>
  </si>
  <si>
    <t>｜2013-03-31｜ 34964262.54｜ 26284858.08｜         -｜可转换债券转股    ｜</t>
    <phoneticPr fontId="3" type="noConversion"/>
  </si>
  <si>
    <t>｜2013-06-30｜ 34964885.94｜ 26285481.48｜         -｜可转换债券转股    ｜</t>
    <phoneticPr fontId="3" type="noConversion"/>
  </si>
  <si>
    <t>｜2013-09-30｜ 35057119.64｜ 26377715.18｜         -｜可转换债券转股    ｜</t>
    <phoneticPr fontId="3" type="noConversion"/>
  </si>
  <si>
    <t>｜2013-12-31｜ 35138867.29｜ 26459462.84｜         -｜可转换债券转股    ｜</t>
    <phoneticPr fontId="3" type="noConversion"/>
  </si>
  <si>
    <t>｜2014-03-31｜ 35138970.69｜ 26459566.24｜         -｜可转换债券转股    ｜</t>
    <phoneticPr fontId="3" type="noConversion"/>
  </si>
  <si>
    <t>｜2014-06-30｜ 35140492.47｜ 26461088.02｜         -｜可转换债券转股    ｜</t>
    <phoneticPr fontId="3" type="noConversion"/>
  </si>
  <si>
    <t>｜2014-09-30｜ 35151182.52｜ 26471778.07｜         -｜可转换债券转股    ｜</t>
    <phoneticPr fontId="3" type="noConversion"/>
  </si>
  <si>
    <t>｜2014-12-31｜ 35349421.38｜ 26670016.93｜         -｜可转换债券转股    ｜</t>
    <phoneticPr fontId="3" type="noConversion"/>
  </si>
  <si>
    <t>｜2015-02-12｜ 35640625.71｜ 26961221.25｜         -｜可转换债券转股    ｜</t>
    <phoneticPr fontId="3" type="noConversion"/>
  </si>
  <si>
    <t>科目\时间</t>
  </si>
  <si>
    <t>现金及存放中央银行款项(元)</t>
  </si>
  <si>
    <t>存放同业款项(元)</t>
  </si>
  <si>
    <t>交易性金融资产(元)</t>
  </si>
  <si>
    <t>发放贷款及垫款(元)</t>
  </si>
  <si>
    <t>长期股权投资(元)</t>
  </si>
  <si>
    <t>可供出售金融资产(元)</t>
  </si>
  <si>
    <t>固定资产(元)</t>
  </si>
  <si>
    <t>无形资产(元)</t>
  </si>
  <si>
    <t>资产总计(元)</t>
  </si>
  <si>
    <t>向中央银行借款(元)</t>
  </si>
  <si>
    <t>同业及其他金融机构存放款项(元)</t>
  </si>
  <si>
    <t>交易性金融负债(元)</t>
  </si>
  <si>
    <t>吸收存款(元)</t>
  </si>
  <si>
    <t>应付职工薪酬(元)</t>
  </si>
  <si>
    <t>应交税费(元)</t>
  </si>
  <si>
    <t>负债合计(元)</t>
  </si>
  <si>
    <t>股本(元)</t>
  </si>
  <si>
    <t>盈余公积(元)</t>
  </si>
  <si>
    <t>未分配利润(元)</t>
  </si>
  <si>
    <t>少数股东权益(元)</t>
  </si>
  <si>
    <t>股东权益合计(元)</t>
  </si>
  <si>
    <t>2017-12-31</t>
  </si>
  <si>
    <t>2017-09-30</t>
  </si>
  <si>
    <t>2017-06-30</t>
  </si>
  <si>
    <t>2017-03-31</t>
  </si>
  <si>
    <t>2016-12-31</t>
  </si>
  <si>
    <t>2016-09-30</t>
  </si>
  <si>
    <t>2016-06-30</t>
  </si>
  <si>
    <t>2016-03-31</t>
  </si>
  <si>
    <t>2015-12-31</t>
  </si>
  <si>
    <t>2015-09-30</t>
  </si>
  <si>
    <t>2015-06-30</t>
  </si>
  <si>
    <t>2015-03-31</t>
  </si>
  <si>
    <t>2014-12-31</t>
  </si>
  <si>
    <t>2014-09-30</t>
  </si>
  <si>
    <t>2014-06-30</t>
  </si>
  <si>
    <t>2014-03-31</t>
  </si>
  <si>
    <t>2013-12-31</t>
  </si>
  <si>
    <t>2013-09-30</t>
  </si>
  <si>
    <t>2013-06-30</t>
  </si>
  <si>
    <t>2013-03-31</t>
  </si>
  <si>
    <t>2012-12-31</t>
  </si>
  <si>
    <t>2012-09-30</t>
  </si>
  <si>
    <t>2012-06-30</t>
  </si>
  <si>
    <t>2012-03-31</t>
  </si>
  <si>
    <t>2011-12-31</t>
  </si>
  <si>
    <t>2011-09-30</t>
  </si>
  <si>
    <t>2011-06-30</t>
  </si>
  <si>
    <t>2011-03-31</t>
  </si>
  <si>
    <t>2010-12-31</t>
  </si>
  <si>
    <t>2010-09-30</t>
  </si>
  <si>
    <t>2010-06-30</t>
  </si>
  <si>
    <t>2010-03-31</t>
  </si>
  <si>
    <t>2009-12-31</t>
  </si>
  <si>
    <t>2009-09-30</t>
  </si>
  <si>
    <t>2009-06-30</t>
  </si>
  <si>
    <t>2009-03-31</t>
  </si>
  <si>
    <t>2008-12-31</t>
  </si>
  <si>
    <t>2008-09-30</t>
  </si>
  <si>
    <t>2008-06-30</t>
  </si>
  <si>
    <t>2008-03-31</t>
  </si>
  <si>
    <t>2007-12-31</t>
  </si>
  <si>
    <t>2007-09-30</t>
  </si>
  <si>
    <t>2007-06-30</t>
  </si>
  <si>
    <t>2007-03-31</t>
  </si>
  <si>
    <t>2006-12-31</t>
  </si>
  <si>
    <t>2006-09-30</t>
  </si>
  <si>
    <t>2006-06-30</t>
  </si>
  <si>
    <t>2005-12-31</t>
  </si>
  <si>
    <t>2005-06-30</t>
  </si>
  <si>
    <t>2004-12-31</t>
  </si>
  <si>
    <t>2003-12-31</t>
  </si>
  <si>
    <t>2002-12-31</t>
  </si>
  <si>
    <t>公告时间</t>
    <rPh sb="0" eb="1">
      <t>gong gao</t>
    </rPh>
    <rPh sb="2" eb="3">
      <t>shi jian</t>
    </rPh>
    <phoneticPr fontId="3" type="noConversion"/>
  </si>
  <si>
    <t>总股本(万股)</t>
    <rPh sb="0" eb="1">
      <t>zong gu ben</t>
    </rPh>
    <rPh sb="4" eb="5">
      <t>wan gu</t>
    </rPh>
    <phoneticPr fontId="3" type="noConversion"/>
  </si>
  <si>
    <t>市净率A</t>
    <rPh sb="0" eb="1">
      <t>shi jing lü</t>
    </rPh>
    <phoneticPr fontId="3" type="noConversion"/>
  </si>
  <si>
    <t>市盈率A</t>
    <rPh sb="0" eb="1">
      <t>shi jing lü</t>
    </rPh>
    <rPh sb="1" eb="2">
      <t>ying</t>
    </rPh>
    <phoneticPr fontId="3" type="noConversion"/>
  </si>
  <si>
    <t>市净率H</t>
    <rPh sb="0" eb="1">
      <t>shi jing lü</t>
    </rPh>
    <phoneticPr fontId="3" type="noConversion"/>
  </si>
  <si>
    <t>市盈率H</t>
    <rPh sb="0" eb="1">
      <t>shi jing lü</t>
    </rPh>
    <rPh sb="1" eb="2">
      <t>ying</t>
    </rPh>
    <phoneticPr fontId="3" type="noConversion"/>
  </si>
  <si>
    <t>基本每股收益(元)</t>
  </si>
  <si>
    <t>净利润(元)</t>
  </si>
  <si>
    <t>净利润同比增长率</t>
  </si>
  <si>
    <t>扣非净利润(元)</t>
  </si>
  <si>
    <t>扣非净利润同比增长率</t>
  </si>
  <si>
    <t>营业总收入(元)</t>
  </si>
  <si>
    <t>营业总收入同比增长率</t>
  </si>
  <si>
    <t>每股净资产(元)</t>
  </si>
  <si>
    <t>净资产收益率</t>
  </si>
  <si>
    <t>净资产收益率-摊薄</t>
  </si>
  <si>
    <t>资产负债比率</t>
  </si>
  <si>
    <t>每股资本公积金(元)</t>
  </si>
  <si>
    <t>每股未分配利润(元)</t>
  </si>
  <si>
    <t>每股经营现金流(元)</t>
  </si>
  <si>
    <t>销售净利率</t>
  </si>
  <si>
    <t>4.68%</t>
  </si>
  <si>
    <t>5.98%</t>
  </si>
  <si>
    <t>20.63%</t>
  </si>
  <si>
    <t>2.70%</t>
  </si>
  <si>
    <t>2.53%</t>
  </si>
  <si>
    <t>87.61%</t>
  </si>
  <si>
    <t>39.57%</t>
  </si>
  <si>
    <t>3.35%</t>
  </si>
  <si>
    <t>2.87%</t>
  </si>
  <si>
    <t>8.44%</t>
  </si>
  <si>
    <t>3.80%</t>
  </si>
  <si>
    <t>3.33%</t>
  </si>
  <si>
    <t>71.88%</t>
  </si>
  <si>
    <t>42.76%</t>
  </si>
  <si>
    <t>2.33%</t>
  </si>
  <si>
    <t>2.17%</t>
  </si>
  <si>
    <t>5.40%</t>
  </si>
  <si>
    <t>3.89%</t>
  </si>
  <si>
    <t>3.85%</t>
  </si>
  <si>
    <t>102.35%</t>
  </si>
  <si>
    <t>42.44%</t>
  </si>
  <si>
    <t>1.37%</t>
  </si>
  <si>
    <t>1.38%</t>
  </si>
  <si>
    <t>-2.25%</t>
  </si>
  <si>
    <t>3.95%</t>
  </si>
  <si>
    <t>3.73%</t>
  </si>
  <si>
    <t>91.79%</t>
  </si>
  <si>
    <t>40.11%</t>
  </si>
  <si>
    <t>0.16%</t>
  </si>
  <si>
    <t>0.76%</t>
  </si>
  <si>
    <t>-8.61%</t>
  </si>
  <si>
    <t>2.84%</t>
  </si>
  <si>
    <t>2.66%</t>
  </si>
  <si>
    <t>94.46%</t>
  </si>
  <si>
    <t>41.29%</t>
  </si>
  <si>
    <t>-0.23%</t>
  </si>
  <si>
    <t>-0.29%</t>
  </si>
  <si>
    <t>-4.92%</t>
  </si>
  <si>
    <t>3.98%</t>
  </si>
  <si>
    <t>3.38%</t>
  </si>
  <si>
    <t>29.41%</t>
  </si>
  <si>
    <t>43.16%</t>
  </si>
  <si>
    <t>1.01%</t>
  </si>
  <si>
    <t>0.96%</t>
  </si>
  <si>
    <t>-6.45%</t>
  </si>
  <si>
    <t>4.13%</t>
  </si>
  <si>
    <t>4.08%</t>
  </si>
  <si>
    <t>100.98%</t>
  </si>
  <si>
    <t>42.12%</t>
  </si>
  <si>
    <t>0.59%</t>
  </si>
  <si>
    <t>0.82%</t>
  </si>
  <si>
    <t>7.02%</t>
  </si>
  <si>
    <t>4.28%</t>
  </si>
  <si>
    <t>4.01%</t>
  </si>
  <si>
    <t>91.81%</t>
  </si>
  <si>
    <t>38.63%</t>
  </si>
  <si>
    <t>0.04%</t>
  </si>
  <si>
    <t>-1.18%</t>
  </si>
  <si>
    <t>1.59%</t>
  </si>
  <si>
    <t>3.15%</t>
  </si>
  <si>
    <t>2.29%</t>
  </si>
  <si>
    <t>-4.77%</t>
  </si>
  <si>
    <t>39.81%</t>
  </si>
  <si>
    <t>0.52%</t>
  </si>
  <si>
    <t>0.33%</t>
  </si>
  <si>
    <t>5.13%</t>
  </si>
  <si>
    <t>4.52%</t>
  </si>
  <si>
    <t>3.90%</t>
  </si>
  <si>
    <t>124.65%</t>
  </si>
  <si>
    <t>42.37%</t>
  </si>
  <si>
    <t>-0.14%</t>
  </si>
  <si>
    <t>-0.37%</t>
  </si>
  <si>
    <t>5.60%</t>
  </si>
  <si>
    <t>4.59%</t>
  </si>
  <si>
    <t>100.75%</t>
  </si>
  <si>
    <t>41.95%</t>
  </si>
  <si>
    <t>1.39%</t>
  </si>
  <si>
    <t>1.06%</t>
  </si>
  <si>
    <t>11.39%</t>
  </si>
  <si>
    <t>4.84%</t>
  </si>
  <si>
    <t>4.61%</t>
  </si>
  <si>
    <t>92.42%</t>
  </si>
  <si>
    <t>41.10%</t>
  </si>
  <si>
    <t>-3.10%</t>
  </si>
  <si>
    <t>-3.61%</t>
  </si>
  <si>
    <t>15.29%</t>
  </si>
  <si>
    <t>3.82%</t>
  </si>
  <si>
    <t>2.57%</t>
  </si>
  <si>
    <t>77.14%</t>
  </si>
  <si>
    <t>41.93%</t>
  </si>
  <si>
    <t>7.71%</t>
  </si>
  <si>
    <t>7.76%</t>
  </si>
  <si>
    <t>11.76%</t>
  </si>
  <si>
    <t>5.26%</t>
  </si>
  <si>
    <t>4.51%</t>
  </si>
  <si>
    <t>147.72%</t>
  </si>
  <si>
    <t>45.20%</t>
  </si>
  <si>
    <t>7.46%</t>
  </si>
  <si>
    <t>7.58%</t>
  </si>
  <si>
    <t>9.91%</t>
  </si>
  <si>
    <t>5.32%</t>
  </si>
  <si>
    <t>5.54%</t>
  </si>
  <si>
    <t>100.60%</t>
  </si>
  <si>
    <t>45.18%</t>
  </si>
  <si>
    <t>6.63%</t>
  </si>
  <si>
    <t>6.43%</t>
  </si>
  <si>
    <t>10.07%</t>
  </si>
  <si>
    <t>5.57%</t>
  </si>
  <si>
    <t>93.09%</t>
  </si>
  <si>
    <t>45.17%</t>
  </si>
  <si>
    <t>7.91%</t>
  </si>
  <si>
    <t>7.40%</t>
  </si>
  <si>
    <t>9.04%</t>
  </si>
  <si>
    <t>4.67%</t>
  </si>
  <si>
    <t>3.93%</t>
  </si>
  <si>
    <t>75.41%</t>
  </si>
  <si>
    <t>44.60%</t>
  </si>
  <si>
    <t>7.60%</t>
  </si>
  <si>
    <t>7.68%</t>
  </si>
  <si>
    <t>5.39%</t>
  </si>
  <si>
    <t>5.62%</t>
  </si>
  <si>
    <t>4.88%</t>
  </si>
  <si>
    <t>-214.12%</t>
  </si>
  <si>
    <t>46.56%</t>
  </si>
  <si>
    <t>12.58%</t>
  </si>
  <si>
    <t>12.64%</t>
  </si>
  <si>
    <t>12.18%</t>
  </si>
  <si>
    <t>5.65%</t>
  </si>
  <si>
    <t>6.05%</t>
  </si>
  <si>
    <t>106.21%</t>
  </si>
  <si>
    <t>46.37%</t>
  </si>
  <si>
    <t>12.08%</t>
  </si>
  <si>
    <t>12.26%</t>
  </si>
  <si>
    <t>12.78%</t>
  </si>
  <si>
    <t>5.97%</t>
  </si>
  <si>
    <t>5.76%</t>
  </si>
  <si>
    <t>93.47%</t>
  </si>
  <si>
    <t>46.57%</t>
  </si>
  <si>
    <t>19.14%</t>
  </si>
  <si>
    <t>18.96%</t>
  </si>
  <si>
    <t>9.71%</t>
  </si>
  <si>
    <t>3.91%</t>
  </si>
  <si>
    <t>68.91%</t>
  </si>
  <si>
    <t>44.45%</t>
  </si>
  <si>
    <t>14.87%</t>
  </si>
  <si>
    <t>14.95%</t>
  </si>
  <si>
    <t>14.24%</t>
  </si>
  <si>
    <t>6.03%</t>
  </si>
  <si>
    <t>5.17%</t>
  </si>
  <si>
    <t>80.60%</t>
  </si>
  <si>
    <t>46.26%</t>
  </si>
  <si>
    <t>11.01%</t>
  </si>
  <si>
    <t>11.21%</t>
  </si>
  <si>
    <t>13.12%</t>
  </si>
  <si>
    <t>5.95%</t>
  </si>
  <si>
    <t>6.12%</t>
  </si>
  <si>
    <t>100.86%</t>
  </si>
  <si>
    <t>46.42%</t>
  </si>
  <si>
    <t>14.03%</t>
  </si>
  <si>
    <t>14.38%</t>
  </si>
  <si>
    <t>15.11%</t>
  </si>
  <si>
    <t>6.20%</t>
  </si>
  <si>
    <t>6.00%</t>
  </si>
  <si>
    <t>93.77%</t>
  </si>
  <si>
    <t>46.84%</t>
  </si>
  <si>
    <t>17.09%</t>
  </si>
  <si>
    <t>17.56%</t>
  </si>
  <si>
    <t>20.91%</t>
  </si>
  <si>
    <t>4.64%</t>
  </si>
  <si>
    <t>3.58%</t>
  </si>
  <si>
    <t>84.01%</t>
  </si>
  <si>
    <t>43.86%</t>
  </si>
  <si>
    <t>27.56%</t>
  </si>
  <si>
    <t>27.71%</t>
  </si>
  <si>
    <t>22.75%</t>
  </si>
  <si>
    <t>-6.32%</t>
  </si>
  <si>
    <t>5.44%</t>
  </si>
  <si>
    <t>81.71%</t>
  </si>
  <si>
    <t>46.62%</t>
  </si>
  <si>
    <t>29.35%</t>
  </si>
  <si>
    <t>28.99%</t>
  </si>
  <si>
    <t>25.96%</t>
  </si>
  <si>
    <t>18.76%</t>
  </si>
  <si>
    <t>6.58%</t>
  </si>
  <si>
    <t>102.49%</t>
  </si>
  <si>
    <t>47.09%</t>
  </si>
  <si>
    <t>29.46%</t>
  </si>
  <si>
    <t>29.07%</t>
  </si>
  <si>
    <t>30.32%</t>
  </si>
  <si>
    <t>6.36%</t>
  </si>
  <si>
    <t>6.18%</t>
  </si>
  <si>
    <t>93.94%</t>
  </si>
  <si>
    <t>47.30%</t>
  </si>
  <si>
    <t>32.24%</t>
  </si>
  <si>
    <t>32.55%</t>
  </si>
  <si>
    <t>23.32%</t>
  </si>
  <si>
    <t>5.02%</t>
  </si>
  <si>
    <t>3.25%</t>
  </si>
  <si>
    <t>-52.58%</t>
  </si>
  <si>
    <t>43.60%</t>
  </si>
  <si>
    <t>26.84%</t>
  </si>
  <si>
    <t>26.79%</t>
  </si>
  <si>
    <t>23.89%</t>
  </si>
  <si>
    <t>5.82%</t>
  </si>
  <si>
    <t>4.86%</t>
  </si>
  <si>
    <t>89.09%</t>
  </si>
  <si>
    <t>45.86%</t>
  </si>
  <si>
    <t>38.18%</t>
  </si>
  <si>
    <t>39.28%</t>
  </si>
  <si>
    <t>25.05%</t>
  </si>
  <si>
    <t>6.24%</t>
  </si>
  <si>
    <t>103.59%</t>
  </si>
  <si>
    <t>46.76%</t>
  </si>
  <si>
    <t>18.19%</t>
  </si>
  <si>
    <t>18.22%</t>
  </si>
  <si>
    <t>19.83%</t>
  </si>
  <si>
    <t>5.78%</t>
  </si>
  <si>
    <t>94.23%</t>
  </si>
  <si>
    <t>47.77%</t>
  </si>
  <si>
    <t>59.08%</t>
  </si>
  <si>
    <t>53.45%</t>
  </si>
  <si>
    <t>4.38%</t>
  </si>
  <si>
    <t>3.62%</t>
  </si>
  <si>
    <t>75.61%</t>
  </si>
  <si>
    <t>41.80%</t>
  </si>
  <si>
    <t>19.45%</t>
  </si>
  <si>
    <t>2.05%</t>
  </si>
  <si>
    <t>5.36%</t>
  </si>
  <si>
    <t>4.70%</t>
  </si>
  <si>
    <t>87.24%</t>
  </si>
  <si>
    <t>44.32%</t>
  </si>
  <si>
    <t>-0.82%</t>
  </si>
  <si>
    <t>-0.85%</t>
  </si>
  <si>
    <t>-4.56%</t>
  </si>
  <si>
    <t>4.73%</t>
  </si>
  <si>
    <t>5.24%</t>
  </si>
  <si>
    <t>104.31%</t>
  </si>
  <si>
    <t>44.90%</t>
  </si>
  <si>
    <t>6.16%</t>
  </si>
  <si>
    <t>6.75%</t>
  </si>
  <si>
    <t>-4.02%</t>
  </si>
  <si>
    <t>5.67%</t>
  </si>
  <si>
    <t>5.52%</t>
  </si>
  <si>
    <t>94.17%</t>
  </si>
  <si>
    <t>48.42%</t>
  </si>
  <si>
    <t>0.48%</t>
  </si>
  <si>
    <t>6.72%</t>
  </si>
  <si>
    <t>8.00%</t>
  </si>
  <si>
    <t>3.05%</t>
  </si>
  <si>
    <t>2.42%</t>
  </si>
  <si>
    <t>94.29%</t>
  </si>
  <si>
    <t>35.88%</t>
  </si>
  <si>
    <t>25.54%</t>
  </si>
  <si>
    <t>23.54%</t>
  </si>
  <si>
    <t>15.82%</t>
  </si>
  <si>
    <t>4.95%</t>
  </si>
  <si>
    <t>4.21%</t>
  </si>
  <si>
    <t>301.61%</t>
  </si>
  <si>
    <t>40.17%</t>
  </si>
  <si>
    <t>41.92%</t>
  </si>
  <si>
    <t>27.40%</t>
  </si>
  <si>
    <t>5.89%</t>
  </si>
  <si>
    <t>106.42%</t>
  </si>
  <si>
    <t>41.86%</t>
  </si>
  <si>
    <t>77.02%</t>
  </si>
  <si>
    <t>76.76%</t>
  </si>
  <si>
    <t>37.53%</t>
  </si>
  <si>
    <t>5.99%</t>
  </si>
  <si>
    <t>5.84%</t>
  </si>
  <si>
    <t>93.75%</t>
  </si>
  <si>
    <t>44.00%</t>
  </si>
  <si>
    <t>65.44%</t>
  </si>
  <si>
    <t>-64.10%</t>
  </si>
  <si>
    <t>47.44%</t>
  </si>
  <si>
    <t>3.36%</t>
  </si>
  <si>
    <t>2.93%</t>
  </si>
  <si>
    <t>78.95%</t>
  </si>
  <si>
    <t>32.26%</t>
  </si>
  <si>
    <t>75.81%</t>
  </si>
  <si>
    <t>190.71%</t>
  </si>
  <si>
    <t>43.64%</t>
  </si>
  <si>
    <t>3.96%</t>
  </si>
  <si>
    <t>92.27%</t>
  </si>
  <si>
    <t>35.03%</t>
  </si>
  <si>
    <t>4.34%</t>
  </si>
  <si>
    <t>96.84%</t>
  </si>
  <si>
    <t>35.37%</t>
  </si>
  <si>
    <t>93.78%</t>
  </si>
  <si>
    <t>34.65%</t>
  </si>
  <si>
    <t>27.58%</t>
  </si>
  <si>
    <t>29.14%</t>
  </si>
  <si>
    <t>29.98%</t>
  </si>
  <si>
    <t>33.21%</t>
  </si>
  <si>
    <t>22.33%</t>
  </si>
  <si>
    <t>11.66%</t>
  </si>
  <si>
    <t>净利润TTM</t>
    <rPh sb="0" eb="1">
      <t>jing li</t>
    </rPh>
    <rPh sb="2" eb="3">
      <t>run</t>
    </rPh>
    <phoneticPr fontId="3" type="noConversion"/>
  </si>
  <si>
    <t>货币单位:HKD</t>
  </si>
  <si>
    <t>开盘价(元)</t>
  </si>
  <si>
    <t>最高价(元)</t>
  </si>
  <si>
    <t>最低价(元)</t>
  </si>
  <si>
    <t>收盘价(元)</t>
  </si>
  <si>
    <t>涨跌(元)</t>
  </si>
  <si>
    <t>涨跌幅(%)</t>
  </si>
  <si>
    <t>成交量(股)</t>
  </si>
  <si>
    <t>数据来源：东方财富Choice数据</t>
  </si>
  <si>
    <t>证券代码</t>
  </si>
  <si>
    <t>证券名称</t>
  </si>
  <si>
    <t>交易时间</t>
  </si>
  <si>
    <t>开盘价</t>
  </si>
  <si>
    <t>最高价</t>
  </si>
  <si>
    <t>最低价</t>
  </si>
  <si>
    <t>收盘价</t>
  </si>
  <si>
    <t>涨跌</t>
  </si>
  <si>
    <t>涨跌幅%</t>
  </si>
  <si>
    <t>HKDCNY</t>
  </si>
  <si>
    <t>港币中间价</t>
  </si>
  <si>
    <t>——</t>
  </si>
  <si>
    <t>HKDCNY</t>
    <phoneticPr fontId="3" type="noConversion"/>
  </si>
  <si>
    <t>收盘价CNY</t>
    <rPh sb="0" eb="1">
      <t>shou pan jia</t>
    </rPh>
    <phoneticPr fontId="3" type="noConversion"/>
  </si>
  <si>
    <t>总市值A</t>
    <rPh sb="0" eb="1">
      <t>zong shi zhi</t>
    </rPh>
    <phoneticPr fontId="3" type="noConversion"/>
  </si>
  <si>
    <t>总市值H</t>
    <rPh sb="0" eb="1">
      <t>zong shi zhi</t>
    </rPh>
    <phoneticPr fontId="3" type="noConversion"/>
  </si>
  <si>
    <t>净利润TTM</t>
    <rPh sb="0" eb="1">
      <t>jing li run</t>
    </rPh>
    <phoneticPr fontId="3" type="noConversion"/>
  </si>
  <si>
    <t>数值</t>
    <rPh sb="0" eb="1">
      <t>shu zhi</t>
    </rPh>
    <phoneticPr fontId="3" type="noConversion"/>
  </si>
  <si>
    <t>历史最低市净率</t>
    <rPh sb="0" eb="1">
      <t>li shi zui di shi jing lü</t>
    </rPh>
    <phoneticPr fontId="3" type="noConversion"/>
  </si>
  <si>
    <t>历史最低市盈率</t>
    <rPh sb="0" eb="1">
      <t>li shi zui di</t>
    </rPh>
    <rPh sb="4" eb="5">
      <t>shi ying lü</t>
    </rPh>
    <phoneticPr fontId="3" type="noConversion"/>
  </si>
  <si>
    <t>A股</t>
    <rPh sb="1" eb="2">
      <t>gu</t>
    </rPh>
    <phoneticPr fontId="3" type="noConversion"/>
  </si>
  <si>
    <t>H股</t>
    <rPh sb="1" eb="2">
      <t>gu</t>
    </rPh>
    <phoneticPr fontId="3" type="noConversion"/>
  </si>
  <si>
    <t>报告期</t>
  </si>
  <si>
    <t>董事会日期</t>
  </si>
  <si>
    <t>股东大会预案公告日期</t>
  </si>
  <si>
    <t>实施日期</t>
  </si>
  <si>
    <t>分红方案说明</t>
  </si>
  <si>
    <t>A股股权登记日</t>
  </si>
  <si>
    <t>A股除权除息日</t>
  </si>
  <si>
    <t>方案进度</t>
  </si>
  <si>
    <t>股利支付率</t>
  </si>
  <si>
    <t>分红率</t>
  </si>
  <si>
    <t>2017年报</t>
  </si>
  <si>
    <t>--</t>
  </si>
  <si>
    <t>10派2.408元(含税)</t>
  </si>
  <si>
    <t>董事会预案</t>
  </si>
  <si>
    <t>2017中报</t>
  </si>
  <si>
    <t>不分配不转增</t>
  </si>
  <si>
    <t>2016年报</t>
  </si>
  <si>
    <t>10派2.343元(含税)</t>
  </si>
  <si>
    <t>实施方案</t>
  </si>
  <si>
    <t>2016中报</t>
  </si>
  <si>
    <t>2015年报</t>
  </si>
  <si>
    <t>10派2.333元(含税)</t>
  </si>
  <si>
    <t>2015中报</t>
  </si>
  <si>
    <t>2014年报</t>
  </si>
  <si>
    <t>10派2.554元(含税)</t>
  </si>
  <si>
    <t>2014中报</t>
  </si>
  <si>
    <t>2013年报</t>
  </si>
  <si>
    <t>10派2.617元(含税)</t>
  </si>
  <si>
    <t>2013中报</t>
  </si>
  <si>
    <t>2012年报</t>
  </si>
  <si>
    <t>10派2.39元(含税)</t>
  </si>
  <si>
    <t>2012中报</t>
  </si>
  <si>
    <t>2011年报</t>
  </si>
  <si>
    <t>10派2.03元(含税)</t>
  </si>
  <si>
    <t>2010年报</t>
  </si>
  <si>
    <t>10派1.84元(含税)</t>
  </si>
  <si>
    <t>2010中报</t>
  </si>
  <si>
    <t>2009年报</t>
  </si>
  <si>
    <t>10派1.7元(含税)</t>
  </si>
  <si>
    <t>2009中报</t>
  </si>
  <si>
    <t>2008年报</t>
  </si>
  <si>
    <t>10派1.65元(含税)</t>
  </si>
  <si>
    <t>2008中报</t>
  </si>
  <si>
    <t>2007年报</t>
  </si>
  <si>
    <t>10派1.33元(含税)</t>
  </si>
  <si>
    <t>2007中报</t>
  </si>
  <si>
    <t>2006年报</t>
  </si>
  <si>
    <t>10派0.16元(含税)</t>
  </si>
  <si>
    <t>年度</t>
  </si>
  <si>
    <t>分红方式</t>
  </si>
  <si>
    <t>方案说明</t>
  </si>
  <si>
    <t>事情进展</t>
  </si>
  <si>
    <t>股权登记日</t>
  </si>
  <si>
    <t>股息应付日</t>
  </si>
  <si>
    <t>（派息日）</t>
  </si>
  <si>
    <t>除净日</t>
  </si>
  <si>
    <t>红股买卖日（上市日）</t>
  </si>
  <si>
    <t>董事会公告日</t>
  </si>
  <si>
    <t>股东大会公告日</t>
  </si>
  <si>
    <t>末期息0.2408人民币;</t>
  </si>
  <si>
    <t>决案</t>
  </si>
  <si>
    <t>末期息每10股派发人民币2.343元（含税）（港币1元=人民币0.87565元）</t>
  </si>
  <si>
    <t>末期息每10股人民币2.333元（含税）（港币1元=人民币0.84791元）</t>
  </si>
  <si>
    <t>派息</t>
  </si>
  <si>
    <t>每10股派发股息人民币2.554元（含税）（1元=人民币0.78817元）</t>
  </si>
  <si>
    <t>每10股人民币2.617元（含税）</t>
  </si>
  <si>
    <t>末期息0.239元人民币</t>
  </si>
  <si>
    <t>末期息0.203元人民币</t>
  </si>
  <si>
    <t>末期股息0.184元</t>
  </si>
  <si>
    <t>年度派发每10股现金股息人民币1.70元（含税）</t>
  </si>
  <si>
    <t>末期股息每10股人民币1.65元</t>
  </si>
  <si>
    <t>末期息人民币0.133元</t>
  </si>
  <si>
    <t>末期息人民币0.016元</t>
  </si>
  <si>
    <t>2008最低</t>
    <rPh sb="4" eb="5">
      <t>zui di</t>
    </rPh>
    <phoneticPr fontId="3" type="noConversion"/>
  </si>
  <si>
    <t>2014最低</t>
    <rPh sb="4" eb="5">
      <t>zui di</t>
    </rPh>
    <phoneticPr fontId="3" type="noConversion"/>
  </si>
  <si>
    <t>2015最低</t>
    <rPh sb="4" eb="5">
      <t>zui di</t>
    </rPh>
    <phoneticPr fontId="3" type="noConversion"/>
  </si>
  <si>
    <t>股息率</t>
    <rPh sb="0" eb="1">
      <t>gu xi lü</t>
    </rPh>
    <phoneticPr fontId="3" type="noConversion"/>
  </si>
  <si>
    <t>工商银行(601398.SH)</t>
    <rPh sb="0" eb="1">
      <t>gong shang yin hang</t>
    </rPh>
    <phoneticPr fontId="3" type="noConversion"/>
  </si>
  <si>
    <t>工商银行(01398.HK)</t>
    <rPh sb="0" eb="1">
      <t>gong shang yin hang</t>
    </rPh>
    <phoneticPr fontId="3" type="noConversion"/>
  </si>
  <si>
    <t>没有</t>
    <rPh sb="0" eb="1">
      <t>mei you</t>
    </rPh>
    <phoneticPr fontId="3" type="noConversion"/>
  </si>
  <si>
    <t>据统计，2016 年我国银行的负债总额，大型商业银行（四大行+交行）达 79.9 万亿，股份制银行达 40.8 万亿，合为当年 GDP 总额 74.4 万亿的 1.6 倍；</t>
    <rPh sb="0" eb="1">
      <t>ju</t>
    </rPh>
    <rPh sb="1" eb="2">
      <t>tong ji</t>
    </rPh>
    <rPh sb="10" eb="11">
      <t>wo guo</t>
    </rPh>
    <rPh sb="12" eb="13">
      <t>yin hang</t>
    </rPh>
    <rPh sb="20" eb="21">
      <t>da xing shang ye yin hang</t>
    </rPh>
    <rPh sb="27" eb="28">
      <t>si da hang</t>
    </rPh>
    <rPh sb="31" eb="32">
      <t>jiao hang</t>
    </rPh>
    <rPh sb="34" eb="35">
      <t>da dao</t>
    </rPh>
    <rPh sb="41" eb="42">
      <t>wan yi</t>
    </rPh>
    <rPh sb="44" eb="45">
      <t>gu fen zhi</t>
    </rPh>
    <rPh sb="47" eb="48">
      <t>yin hang</t>
    </rPh>
    <rPh sb="49" eb="50">
      <t>da</t>
    </rPh>
    <rPh sb="56" eb="57">
      <t>wan yi</t>
    </rPh>
    <rPh sb="59" eb="60">
      <t>he wei</t>
    </rPh>
    <rPh sb="61" eb="62">
      <t>dang nian</t>
    </rPh>
    <rPh sb="68" eb="69">
      <t>zong e</t>
    </rPh>
    <rPh sb="76" eb="77">
      <t>wan yi</t>
    </rPh>
    <rPh sb="78" eb="79">
      <t>de</t>
    </rPh>
    <rPh sb="84" eb="85">
      <t>bei</t>
    </rPh>
    <phoneticPr fontId="3" type="noConversion"/>
  </si>
  <si>
    <t>前者（工农中建交）为国家控股，融资来源中储蓄存款约占 8 成，受资本市场波动影响较小，后者（除交行外其余 12 家股份制银行）和党国关系也十分密切，网点覆盖全国，</t>
    <rPh sb="0" eb="1">
      <t>qian zhe</t>
    </rPh>
    <rPh sb="3" eb="4">
      <t>gong nong zhong jian jiao</t>
    </rPh>
    <rPh sb="9" eb="10">
      <t>wei</t>
    </rPh>
    <rPh sb="10" eb="11">
      <t>guo jia kong gu</t>
    </rPh>
    <rPh sb="15" eb="16">
      <t>rong zi</t>
    </rPh>
    <rPh sb="17" eb="18">
      <t>lai yuan</t>
    </rPh>
    <rPh sb="19" eb="20">
      <t>zhong</t>
    </rPh>
    <rPh sb="20" eb="21">
      <t>chu xu</t>
    </rPh>
    <rPh sb="22" eb="23">
      <t>cun k</t>
    </rPh>
    <rPh sb="24" eb="25">
      <t>yu e zhan</t>
    </rPh>
    <rPh sb="29" eb="30">
      <t>cheng</t>
    </rPh>
    <rPh sb="31" eb="32">
      <t>shou</t>
    </rPh>
    <rPh sb="32" eb="33">
      <t>zi ben shi chang bo dong ying xiang jiao xiao</t>
    </rPh>
    <rPh sb="74" eb="75">
      <t>wang d</t>
    </rPh>
    <rPh sb="76" eb="77">
      <t>fu gai quan guo</t>
    </rPh>
    <phoneticPr fontId="3" type="noConversion"/>
  </si>
  <si>
    <t>美国的联邦基金利率属于银行间市场资金拆借的利率，美联储调控利率的方法是公开市场操作，通过联邦储备银行在债券市场上买卖各种债券（以国债为主），借此调节利率；</t>
    <rPh sb="0" eb="1">
      <t>mei guo</t>
    </rPh>
    <rPh sb="2" eb="3">
      <t>de</t>
    </rPh>
    <rPh sb="3" eb="4">
      <t>lian bang ji jin</t>
    </rPh>
    <rPh sb="7" eb="8">
      <t>li lü</t>
    </rPh>
    <rPh sb="9" eb="10">
      <t>shu yu</t>
    </rPh>
    <rPh sb="11" eb="12">
      <t>yin hang jian</t>
    </rPh>
    <rPh sb="14" eb="15">
      <t>shi chang zi jin chai jie</t>
    </rPh>
    <rPh sb="20" eb="21">
      <t>de</t>
    </rPh>
    <rPh sb="21" eb="22">
      <t>li lü</t>
    </rPh>
    <rPh sb="24" eb="25">
      <t>mei lian chu</t>
    </rPh>
    <rPh sb="27" eb="28">
      <t>tiao kong</t>
    </rPh>
    <rPh sb="29" eb="30">
      <t>li lü</t>
    </rPh>
    <rPh sb="31" eb="32">
      <t>de</t>
    </rPh>
    <rPh sb="32" eb="33">
      <t>fang fa</t>
    </rPh>
    <rPh sb="34" eb="35">
      <t>shi</t>
    </rPh>
    <rPh sb="35" eb="36">
      <t>gong kai shi chang cao zuo</t>
    </rPh>
    <rPh sb="42" eb="43">
      <t>tong guo</t>
    </rPh>
    <rPh sb="44" eb="45">
      <t>lian bang chu bei yin hang</t>
    </rPh>
    <rPh sb="50" eb="51">
      <t>zai</t>
    </rPh>
    <rPh sb="51" eb="52">
      <t>zhai quan shi chang shang</t>
    </rPh>
    <rPh sb="56" eb="57">
      <t>mai mai</t>
    </rPh>
    <rPh sb="58" eb="59">
      <t>ge zhong</t>
    </rPh>
    <rPh sb="60" eb="61">
      <t>zhai quan</t>
    </rPh>
    <rPh sb="70" eb="71">
      <t>jie ci</t>
    </rPh>
    <rPh sb="72" eb="73">
      <t>tiao jie</t>
    </rPh>
    <rPh sb="74" eb="75">
      <t>li lü</t>
    </rPh>
    <phoneticPr fontId="3" type="noConversion"/>
  </si>
  <si>
    <t>我国的银行基准利率是央行直接规定的基准存贷款利率，商业银行的吸储放贷活动都要参考这个基准利率，属于较为强力的政策工具，搭配公开市场操作和窗口指导，调控手段更</t>
    <rPh sb="0" eb="1">
      <t>wo guo</t>
    </rPh>
    <rPh sb="2" eb="3">
      <t>de</t>
    </rPh>
    <rPh sb="3" eb="4">
      <t>yin hang</t>
    </rPh>
    <rPh sb="5" eb="6">
      <t>ji zhun li lü</t>
    </rPh>
    <rPh sb="9" eb="10">
      <t>shi</t>
    </rPh>
    <rPh sb="10" eb="11">
      <t>yang hang</t>
    </rPh>
    <rPh sb="12" eb="13">
      <t>zhi jie gui d</t>
    </rPh>
    <rPh sb="16" eb="17">
      <t>de</t>
    </rPh>
    <rPh sb="17" eb="18">
      <t>ji zhun</t>
    </rPh>
    <rPh sb="19" eb="20">
      <t>cun dai kuan li lü</t>
    </rPh>
    <rPh sb="25" eb="26">
      <t>shang ye</t>
    </rPh>
    <rPh sb="29" eb="30">
      <t>de</t>
    </rPh>
    <rPh sb="34" eb="35">
      <t>huo dong</t>
    </rPh>
    <rPh sb="36" eb="37">
      <t>dou yao</t>
    </rPh>
    <rPh sb="38" eb="39">
      <t>can kao</t>
    </rPh>
    <rPh sb="40" eb="41">
      <t>zhe ge</t>
    </rPh>
    <rPh sb="42" eb="43">
      <t>ji zhun li lü</t>
    </rPh>
    <rPh sb="47" eb="48">
      <t>shu yu</t>
    </rPh>
    <rPh sb="49" eb="50">
      <t>jiao wei</t>
    </rPh>
    <rPh sb="51" eb="52">
      <t>qiang li</t>
    </rPh>
    <rPh sb="53" eb="54">
      <t>de</t>
    </rPh>
    <rPh sb="54" eb="55">
      <t>zheng ce</t>
    </rPh>
    <rPh sb="56" eb="57">
      <t>gong ju</t>
    </rPh>
    <rPh sb="59" eb="60">
      <t>da pei</t>
    </rPh>
    <rPh sb="61" eb="62">
      <t>gong kai shi chang cao zuo</t>
    </rPh>
    <rPh sb="67" eb="68">
      <t>he</t>
    </rPh>
    <rPh sb="68" eb="69">
      <t>chuang kou zhi dao</t>
    </rPh>
    <rPh sb="73" eb="74">
      <t>tiao kong</t>
    </rPh>
    <rPh sb="75" eb="76">
      <t>shou duan</t>
    </rPh>
    <rPh sb="77" eb="78">
      <t>geng</t>
    </rPh>
    <phoneticPr fontId="3" type="noConversion"/>
  </si>
  <si>
    <t>多，力度更强，对金融机构的影响也更大。</t>
    <rPh sb="0" eb="1">
      <t>duo</t>
    </rPh>
    <rPh sb="2" eb="3">
      <t>li du</t>
    </rPh>
    <rPh sb="4" eb="5">
      <t>geng q</t>
    </rPh>
    <rPh sb="7" eb="8">
      <t>dui</t>
    </rPh>
    <rPh sb="8" eb="9">
      <t>jin rong ji gou</t>
    </rPh>
    <rPh sb="12" eb="13">
      <t>de</t>
    </rPh>
    <rPh sb="13" eb="14">
      <t>ying xiang</t>
    </rPh>
    <rPh sb="15" eb="16">
      <t>ye geng da</t>
    </rPh>
    <phoneticPr fontId="3" type="noConversion"/>
  </si>
  <si>
    <t>第一轮加息周期</t>
    <rPh sb="0" eb="1">
      <t>di yi lun</t>
    </rPh>
    <rPh sb="3" eb="4">
      <t>jia xi zhou qi</t>
    </rPh>
    <phoneticPr fontId="3" type="noConversion"/>
  </si>
  <si>
    <t>第二轮加息周期</t>
    <rPh sb="0" eb="1">
      <t>di er lun</t>
    </rPh>
    <rPh sb="3" eb="4">
      <t>jia xi</t>
    </rPh>
    <rPh sb="5" eb="6">
      <t>zhou qi</t>
    </rPh>
    <phoneticPr fontId="3" type="noConversion"/>
  </si>
  <si>
    <t>第三轮加息周期</t>
    <rPh sb="0" eb="1">
      <t>di san lun</t>
    </rPh>
    <rPh sb="3" eb="4">
      <t>jia xi zhou qi</t>
    </rPh>
    <phoneticPr fontId="3" type="noConversion"/>
  </si>
  <si>
    <t>第四轮加息周期</t>
    <rPh sb="0" eb="1">
      <t>di</t>
    </rPh>
    <rPh sb="1" eb="2">
      <t>si lun</t>
    </rPh>
    <rPh sb="3" eb="4">
      <t>jia xi zhou qi</t>
    </rPh>
    <phoneticPr fontId="3" type="noConversion"/>
  </si>
  <si>
    <t>第五轮加息周期</t>
    <rPh sb="0" eb="1">
      <t>di</t>
    </rPh>
    <rPh sb="1" eb="2">
      <t>wu</t>
    </rPh>
    <rPh sb="2" eb="3">
      <t>lun</t>
    </rPh>
    <rPh sb="3" eb="4">
      <t>jia xi zhou qi</t>
    </rPh>
    <phoneticPr fontId="3" type="noConversion"/>
  </si>
  <si>
    <t>起始时间</t>
    <phoneticPr fontId="3" type="noConversion"/>
  </si>
  <si>
    <t>结束时间</t>
    <rPh sb="0" eb="1">
      <t>jie shu shi jian</t>
    </rPh>
    <phoneticPr fontId="3" type="noConversion"/>
  </si>
  <si>
    <t>起始基准利率</t>
    <rPh sb="0" eb="1">
      <t>qi shi</t>
    </rPh>
    <rPh sb="2" eb="3">
      <t>ji zhun</t>
    </rPh>
    <phoneticPr fontId="3" type="noConversion"/>
  </si>
  <si>
    <t>目标基准利率</t>
    <rPh sb="0" eb="1">
      <t>mu biao</t>
    </rPh>
    <rPh sb="2" eb="3">
      <t>ji zhun li l</t>
    </rPh>
    <phoneticPr fontId="3" type="noConversion"/>
  </si>
  <si>
    <t>时间跨度</t>
    <rPh sb="0" eb="1">
      <t>shi jian kua du</t>
    </rPh>
    <phoneticPr fontId="3" type="noConversion"/>
  </si>
  <si>
    <t>加息次数</t>
    <rPh sb="0" eb="1">
      <t>jia xi</t>
    </rPh>
    <rPh sb="2" eb="3">
      <t>ci shu</t>
    </rPh>
    <phoneticPr fontId="3" type="noConversion"/>
  </si>
  <si>
    <t>1983 年 3 月</t>
    <rPh sb="5" eb="6">
      <t>nian</t>
    </rPh>
    <rPh sb="9" eb="10">
      <t>yue</t>
    </rPh>
    <phoneticPr fontId="3" type="noConversion"/>
  </si>
  <si>
    <t>1984 年 8 月</t>
    <rPh sb="5" eb="6">
      <t>nian</t>
    </rPh>
    <rPh sb="9" eb="10">
      <t>yue</t>
    </rPh>
    <phoneticPr fontId="3" type="noConversion"/>
  </si>
  <si>
    <t>1 年 5 个月</t>
    <rPh sb="2" eb="3">
      <t>nian</t>
    </rPh>
    <rPh sb="6" eb="7">
      <t>ge yue</t>
    </rPh>
    <phoneticPr fontId="3" type="noConversion"/>
  </si>
  <si>
    <t>1988 年 3 月</t>
    <rPh sb="5" eb="6">
      <t>nian</t>
    </rPh>
    <rPh sb="9" eb="10">
      <t>yue</t>
    </rPh>
    <phoneticPr fontId="3" type="noConversion"/>
  </si>
  <si>
    <t>1989 年 5 月</t>
    <rPh sb="5" eb="6">
      <t>nian</t>
    </rPh>
    <rPh sb="9" eb="10">
      <t>yue</t>
    </rPh>
    <phoneticPr fontId="3" type="noConversion"/>
  </si>
  <si>
    <t>1 年 2 个月</t>
    <phoneticPr fontId="3" type="noConversion"/>
  </si>
  <si>
    <t>1994 年 2 月</t>
    <rPh sb="5" eb="6">
      <t>nian</t>
    </rPh>
    <rPh sb="9" eb="10">
      <t>yue</t>
    </rPh>
    <phoneticPr fontId="3" type="noConversion"/>
  </si>
  <si>
    <t>1995 年 2 月</t>
    <rPh sb="5" eb="6">
      <t>nian</t>
    </rPh>
    <rPh sb="9" eb="10">
      <t>yue</t>
    </rPh>
    <phoneticPr fontId="3" type="noConversion"/>
  </si>
  <si>
    <t>1 年</t>
    <rPh sb="2" eb="3">
      <t>nian</t>
    </rPh>
    <phoneticPr fontId="3" type="noConversion"/>
  </si>
  <si>
    <t>1999 年 6 月</t>
    <rPh sb="5" eb="6">
      <t>nian</t>
    </rPh>
    <rPh sb="9" eb="10">
      <t>yue</t>
    </rPh>
    <phoneticPr fontId="3" type="noConversion"/>
  </si>
  <si>
    <t>2000 年 5 月</t>
    <rPh sb="5" eb="6">
      <t>nian</t>
    </rPh>
    <rPh sb="9" eb="10">
      <t>yue</t>
    </rPh>
    <phoneticPr fontId="3" type="noConversion"/>
  </si>
  <si>
    <t>11 个月</t>
    <rPh sb="3" eb="4">
      <t>ge</t>
    </rPh>
    <rPh sb="4" eb="5">
      <t>yue</t>
    </rPh>
    <phoneticPr fontId="3" type="noConversion"/>
  </si>
  <si>
    <t>2004 年 6 月</t>
    <rPh sb="5" eb="6">
      <t>nian</t>
    </rPh>
    <rPh sb="9" eb="10">
      <t>yue</t>
    </rPh>
    <phoneticPr fontId="3" type="noConversion"/>
  </si>
  <si>
    <t>2006 年 7 月</t>
    <rPh sb="5" eb="6">
      <t>nian</t>
    </rPh>
    <rPh sb="9" eb="10">
      <t>yue</t>
    </rPh>
    <phoneticPr fontId="3" type="noConversion"/>
  </si>
  <si>
    <t>2 年 1 个月</t>
    <rPh sb="2" eb="3">
      <t>nian</t>
    </rPh>
    <rPh sb="6" eb="7">
      <t>ge yue</t>
    </rPh>
    <phoneticPr fontId="3" type="noConversion"/>
  </si>
  <si>
    <t>加息幅度</t>
    <rPh sb="0" eb="1">
      <t>jia xi fu du</t>
    </rPh>
    <phoneticPr fontId="3" type="noConversion"/>
  </si>
  <si>
    <t>防国防基建投资过热</t>
    <phoneticPr fontId="3" type="noConversion"/>
  </si>
  <si>
    <t>表1：美国历史加息周期状况</t>
    <rPh sb="0" eb="1">
      <t>biao</t>
    </rPh>
    <rPh sb="3" eb="4">
      <t>mei guo</t>
    </rPh>
    <rPh sb="5" eb="6">
      <t>li shi</t>
    </rPh>
    <rPh sb="7" eb="8">
      <t>jia xi</t>
    </rPh>
    <rPh sb="9" eb="10">
      <t>zhou qi</t>
    </rPh>
    <rPh sb="11" eb="12">
      <t>zhuang k</t>
    </rPh>
    <phoneticPr fontId="3" type="noConversion"/>
  </si>
  <si>
    <t>表2：中国历史加息状况</t>
    <rPh sb="0" eb="1">
      <t>biao</t>
    </rPh>
    <rPh sb="3" eb="4">
      <t>zhong</t>
    </rPh>
    <rPh sb="5" eb="6">
      <t>li shi</t>
    </rPh>
    <rPh sb="7" eb="8">
      <t>jia xi</t>
    </rPh>
    <rPh sb="9" eb="10">
      <t>zhuang k</t>
    </rPh>
    <phoneticPr fontId="3" type="noConversion"/>
  </si>
  <si>
    <t>时间</t>
    <phoneticPr fontId="3" type="noConversion"/>
  </si>
  <si>
    <t>1993 年 5 月 15 日</t>
    <rPh sb="5" eb="6">
      <t>nian</t>
    </rPh>
    <rPh sb="9" eb="10">
      <t>yue</t>
    </rPh>
    <rPh sb="14" eb="15">
      <t>ri</t>
    </rPh>
    <phoneticPr fontId="3" type="noConversion"/>
  </si>
  <si>
    <t>内容</t>
    <rPh sb="0" eb="1">
      <t>nei r</t>
    </rPh>
    <phoneticPr fontId="3" type="noConversion"/>
  </si>
  <si>
    <t>1993 年 7 月 11 日</t>
    <rPh sb="5" eb="6">
      <t>nian</t>
    </rPh>
    <rPh sb="9" eb="10">
      <t>yue</t>
    </rPh>
    <rPh sb="14" eb="15">
      <t>ri</t>
    </rPh>
    <phoneticPr fontId="3" type="noConversion"/>
  </si>
  <si>
    <t>各档次定期存款年利率平均提高 2.18%</t>
    <phoneticPr fontId="3" type="noConversion"/>
  </si>
  <si>
    <t>一年期定期存款利率 9.18%上调到 10.98%</t>
    <phoneticPr fontId="3" type="noConversion"/>
  </si>
  <si>
    <t>2004 年 10 月 29 日</t>
    <phoneticPr fontId="3" type="noConversion"/>
  </si>
  <si>
    <t>2005 年 3 月 17 日</t>
    <phoneticPr fontId="3" type="noConversion"/>
  </si>
  <si>
    <t>调整商业银行自营性个人住房贷款政策，将个人住房贷款优惠利率回归到同期贷款利率水平，实行下限(0.9倍)管理</t>
    <phoneticPr fontId="3" type="noConversion"/>
  </si>
  <si>
    <t>2006 年 4 月 28 日</t>
    <phoneticPr fontId="3" type="noConversion"/>
  </si>
  <si>
    <t>2006 年 8 月 19 日</t>
    <phoneticPr fontId="3" type="noConversion"/>
  </si>
  <si>
    <t>2007 年 3 月 18 日</t>
    <phoneticPr fontId="3" type="noConversion"/>
  </si>
  <si>
    <t>2007 年 5 月 19 日</t>
    <phoneticPr fontId="3" type="noConversion"/>
  </si>
  <si>
    <t>2007 年 7 月 20 日</t>
    <phoneticPr fontId="3" type="noConversion"/>
  </si>
  <si>
    <t>2007 年 8 月 22 日</t>
    <phoneticPr fontId="3" type="noConversion"/>
  </si>
  <si>
    <t>2010 年 10 月 19 日</t>
    <phoneticPr fontId="3" type="noConversion"/>
  </si>
  <si>
    <t>2007 年 9 月 15 日</t>
    <phoneticPr fontId="3" type="noConversion"/>
  </si>
  <si>
    <t>金融机构贷款利率上调 0.27%，提高到 5.85%</t>
    <phoneticPr fontId="3" type="noConversion"/>
  </si>
  <si>
    <t>上调金融机构人民币存贷款基准利率 0.27 个百分点</t>
    <phoneticPr fontId="3" type="noConversion"/>
  </si>
  <si>
    <t>一年期存款基准利率上调 0.27 个百分点；一年期贷款基准利率上调 0.18 个百分点。个人住房公积金贷款利率相应上调 0.09 个百分点</t>
    <phoneticPr fontId="3" type="noConversion"/>
  </si>
  <si>
    <t>上调金融机构人民币存贷款基准利率 0.27 个百分点</t>
    <phoneticPr fontId="3" type="noConversion"/>
  </si>
  <si>
    <t>一年期存款基准利率上调 0.27 个百分点；一年期贷款基准利率上调 0.18 个百分点</t>
    <phoneticPr fontId="3" type="noConversion"/>
  </si>
  <si>
    <t>一年期存款基准利率上调 0.27 个百分点；一年期贷款基准利率上调 0.27 个百分点</t>
    <rPh sb="42" eb="43">
      <t>dian</t>
    </rPh>
    <phoneticPr fontId="3" type="noConversion"/>
  </si>
  <si>
    <t>2007 年 12 月 20 日</t>
    <phoneticPr fontId="3" type="noConversion"/>
  </si>
  <si>
    <t>一年期存款基准利率上调 0.27 个百分点；一年期贷款基准利率上调 0.18 个百分点</t>
    <rPh sb="10" eb="11">
      <t>tiao</t>
    </rPh>
    <phoneticPr fontId="3" type="noConversion"/>
  </si>
  <si>
    <t>一年期存款基准利率上调 0.25 个百分点；一年期贷款基准利率上调 0.25 个百分点</t>
    <rPh sb="42" eb="43">
      <t>dian</t>
    </rPh>
    <phoneticPr fontId="3" type="noConversion"/>
  </si>
  <si>
    <t>2010 年 12 月 25 日</t>
    <phoneticPr fontId="3" type="noConversion"/>
  </si>
  <si>
    <t>2011 年 2 月 8 日</t>
    <phoneticPr fontId="3" type="noConversion"/>
  </si>
  <si>
    <t>2011 年 4 月 5 日</t>
    <phoneticPr fontId="3" type="noConversion"/>
  </si>
  <si>
    <t>2011 年 7 月 6 日</t>
    <rPh sb="5" eb="6">
      <t>nian</t>
    </rPh>
    <rPh sb="9" eb="10">
      <t>yue</t>
    </rPh>
    <rPh sb="13" eb="14">
      <t>ri</t>
    </rPh>
    <phoneticPr fontId="3" type="noConversion"/>
  </si>
  <si>
    <t>「中国正继续推进利率市场化改革。目前中国仍存在一些利率“双轨制”，一是在存贷款方面仍有基准利率，二是货币市场利率是完全由市场决定的。目前我们已放开了存贷款利率</t>
    <phoneticPr fontId="3" type="noConversion"/>
  </si>
  <si>
    <t xml:space="preserve">    的限制，也就是说商业银行存贷款利率可根据基准利率上浮和下浮，根据商业银行自身情况来决定真正的存贷款利率。其实我们的最佳策略是让这两个轨道的利率逐渐统一，这</t>
    <phoneticPr fontId="3" type="noConversion"/>
  </si>
  <si>
    <t xml:space="preserve">    就是我们要做的市场改革。」</t>
    <phoneticPr fontId="3" type="noConversion"/>
  </si>
  <si>
    <t>4 月 11 日，中国人民银行行长易纲在博鳌亚洲论坛“货币政策的正常化”分论坛上回答提问“中国目前是否有上调基准利率的考虑？”时表示：</t>
    <rPh sb="40" eb="41">
      <t>hui da</t>
    </rPh>
    <rPh sb="42" eb="43">
      <t>ti wen</t>
    </rPh>
    <rPh sb="63" eb="64">
      <t>shi</t>
    </rPh>
    <rPh sb="64" eb="65">
      <t>biao shi</t>
    </rPh>
    <phoneticPr fontId="3" type="noConversion"/>
  </si>
  <si>
    <t>既表明杠杆去化，也表明货币政策偏紧。</t>
    <phoneticPr fontId="3" type="noConversion"/>
  </si>
  <si>
    <t>2018 年 3 月 1 日，恒大研究院任泽平发表研报认为：当前中国金融条件整体偏紧，实际利率趋于上升：一是，随着金融监管加强，来自影子银行及交叉金融体系的货币创造正在</t>
    <rPh sb="5" eb="6">
      <t>nian</t>
    </rPh>
    <rPh sb="23" eb="24">
      <t>fa b</t>
    </rPh>
    <phoneticPr fontId="3" type="noConversion"/>
  </si>
  <si>
    <t>消失，2018 年 1-2 月社融 42303 亿元，比 2017 年 1-2 月下降 5575 亿元，实体经济（境内非金融企业和住户）从金融体系获得的资金量是收缩的，2 月 M2 增速降至 8.8%；二是，</t>
    <phoneticPr fontId="3" type="noConversion"/>
  </si>
  <si>
    <t>实际利率上升，在加权贷款利率、债券利率等广谱利率上升的同时，PPI 降至 3.7%，企业实际融资成本上升，将抑制 2018 年经济和投资活动；三是，M2 增速低于名义 GDP增速，</t>
    <phoneticPr fontId="3" type="noConversion"/>
  </si>
  <si>
    <t>表3：美联储本轮加息中国因应举措</t>
    <rPh sb="0" eb="1">
      <t>biao</t>
    </rPh>
    <rPh sb="3" eb="4">
      <t>mei lian chu</t>
    </rPh>
    <rPh sb="6" eb="7">
      <t>ben lun</t>
    </rPh>
    <rPh sb="8" eb="9">
      <t>jia xi</t>
    </rPh>
    <rPh sb="10" eb="11">
      <t>zhong guo</t>
    </rPh>
    <rPh sb="12" eb="13">
      <t>yin ying</t>
    </rPh>
    <rPh sb="14" eb="15">
      <t>ju cuo</t>
    </rPh>
    <phoneticPr fontId="3" type="noConversion"/>
  </si>
  <si>
    <t>2015 年 12 月 16 日</t>
    <rPh sb="5" eb="6">
      <t>nian</t>
    </rPh>
    <rPh sb="10" eb="11">
      <t>yue</t>
    </rPh>
    <rPh sb="15" eb="16">
      <t>ri</t>
    </rPh>
    <phoneticPr fontId="3" type="noConversion"/>
  </si>
  <si>
    <t>2016 年 12 月 14 日</t>
    <rPh sb="5" eb="6">
      <t>nian</t>
    </rPh>
    <rPh sb="10" eb="11">
      <t>yue</t>
    </rPh>
    <rPh sb="15" eb="16">
      <t>ri</t>
    </rPh>
    <phoneticPr fontId="3" type="noConversion"/>
  </si>
  <si>
    <t>2017 年 3 月 15 日</t>
    <phoneticPr fontId="3" type="noConversion"/>
  </si>
  <si>
    <t>2017 年 6 月 14 日</t>
    <phoneticPr fontId="3" type="noConversion"/>
  </si>
  <si>
    <t>2017 年 12 月 13 日</t>
    <phoneticPr fontId="3" type="noConversion"/>
  </si>
  <si>
    <t>2018 年 3 月 22 日</t>
    <rPh sb="5" eb="6">
      <t>nian</t>
    </rPh>
    <rPh sb="9" eb="10">
      <t>yue</t>
    </rPh>
    <rPh sb="14" eb="15">
      <t>ri</t>
    </rPh>
    <phoneticPr fontId="3" type="noConversion"/>
  </si>
  <si>
    <t>美联储加息时间</t>
    <rPh sb="0" eb="1">
      <t>mei lian chu</t>
    </rPh>
    <rPh sb="3" eb="4">
      <t>jia xi</t>
    </rPh>
    <phoneticPr fontId="3" type="noConversion"/>
  </si>
  <si>
    <t>14 日开展 300 亿元 7 天、200 亿元 28 天逆回购，净回笼 1900 亿元，同时对 7 天和 28 天的逆回购利率分别上调 5BP 至 2.5% 和 2.8%。此外，央行</t>
    <phoneticPr fontId="3" type="noConversion"/>
  </si>
  <si>
    <t>开展 2880 亿元 1 年期 MLF 操作并提高操作利率 5BP 至 3.25%。</t>
    <phoneticPr fontId="3" type="noConversion"/>
  </si>
  <si>
    <t>2018 年 3 月</t>
    <rPh sb="4" eb="5">
      <t>nian</t>
    </rPh>
    <rPh sb="8" eb="9">
      <t>yue</t>
    </rPh>
    <phoneticPr fontId="3" type="noConversion"/>
  </si>
  <si>
    <t>2 年 3 个月</t>
    <phoneticPr fontId="3" type="noConversion"/>
  </si>
  <si>
    <t>第六轮加息周期*</t>
    <rPh sb="0" eb="1">
      <t>di liu lun</t>
    </rPh>
    <rPh sb="3" eb="4">
      <t>jia xi zhou qi</t>
    </rPh>
    <phoneticPr fontId="3" type="noConversion"/>
  </si>
  <si>
    <t>*尚未结束</t>
    <rPh sb="1" eb="2">
      <t>shang wei jie shu</t>
    </rPh>
    <phoneticPr fontId="3" type="noConversion"/>
  </si>
  <si>
    <t>OMO 逆回购利率上调 5BP 至 2.55%，SLF 利率隔夜、七天和月度均上调 5BP 至 3.40%、3.55% 和 3.90%。</t>
    <phoneticPr fontId="3" type="noConversion"/>
  </si>
  <si>
    <t>7、14、28 天期逆回购利率全线上调 10 个基点，6 个月及 1 年期中期借贷便利 (MLF) 利率也较前次操作上调 10 个基点。</t>
    <phoneticPr fontId="3" type="noConversion"/>
  </si>
  <si>
    <t>无</t>
    <rPh sb="0" eb="1">
      <t>wu</t>
    </rPh>
    <phoneticPr fontId="3" type="noConversion"/>
  </si>
  <si>
    <t>中国央行因应举措</t>
    <rPh sb="0" eb="1">
      <t>zhong guo</t>
    </rPh>
    <rPh sb="2" eb="3">
      <t>yang hang</t>
    </rPh>
    <rPh sb="4" eb="5">
      <t>yin ying</t>
    </rPh>
    <rPh sb="6" eb="7">
      <t>ju cuo</t>
    </rPh>
    <phoneticPr fontId="3" type="noConversion"/>
  </si>
  <si>
    <t>加息动机</t>
    <rPh sb="0" eb="1">
      <t>jia xi</t>
    </rPh>
    <rPh sb="2" eb="3">
      <t>dong ji</t>
    </rPh>
    <phoneticPr fontId="3" type="noConversion"/>
  </si>
  <si>
    <t>防救市后通胀</t>
    <rPh sb="0" eb="1">
      <t>fang</t>
    </rPh>
    <rPh sb="1" eb="2">
      <t>jiu shi</t>
    </rPh>
    <rPh sb="3" eb="4">
      <t>hou</t>
    </rPh>
    <rPh sb="4" eb="5">
      <t>tong zhang</t>
    </rPh>
    <phoneticPr fontId="3" type="noConversion"/>
  </si>
  <si>
    <t>防国债抛售</t>
    <phoneticPr fontId="3" type="noConversion"/>
  </si>
  <si>
    <t>防互联网过热</t>
    <rPh sb="4" eb="5">
      <t>guo re</t>
    </rPh>
    <phoneticPr fontId="3" type="noConversion"/>
  </si>
  <si>
    <t>防房市过热</t>
    <rPh sb="0" eb="1">
      <t>fang</t>
    </rPh>
    <rPh sb="1" eb="2">
      <t>fang shi</t>
    </rPh>
    <rPh sb="3" eb="4">
      <t>guo re</t>
    </rPh>
    <phoneticPr fontId="3" type="noConversion"/>
  </si>
  <si>
    <t>匹配经济发展，摆脱零下限</t>
    <rPh sb="0" eb="1">
      <t>pi pei</t>
    </rPh>
    <rPh sb="2" eb="3">
      <t>jing ji fa zhan</t>
    </rPh>
    <rPh sb="7" eb="8">
      <t>bai tuo</t>
    </rPh>
    <phoneticPr fontId="3" type="noConversion"/>
  </si>
  <si>
    <t>迹象：2015 年 12 月至今已加息 6 次，美国联邦公开市场委员会（FOMC）大多数委员预计2018、2019、2020 年还将分别加息 3次、3次、2次。</t>
    <rPh sb="0" eb="1">
      <t>ji xiang</t>
    </rPh>
    <phoneticPr fontId="3" type="noConversion"/>
  </si>
  <si>
    <t>【美国】</t>
    <rPh sb="1" eb="2">
      <t>mei guo</t>
    </rPh>
    <phoneticPr fontId="3" type="noConversion"/>
  </si>
  <si>
    <t>判断：处于第六轮加息周期的中段。</t>
    <rPh sb="0" eb="1">
      <t>pan duan</t>
    </rPh>
    <rPh sb="3" eb="4">
      <t>chu yu</t>
    </rPh>
    <rPh sb="5" eb="6">
      <t>di liu ci</t>
    </rPh>
    <rPh sb="7" eb="8">
      <t>lun</t>
    </rPh>
    <rPh sb="8" eb="9">
      <t>jia xi</t>
    </rPh>
    <rPh sb="10" eb="11">
      <t>zhou qi</t>
    </rPh>
    <rPh sb="12" eb="13">
      <t>de</t>
    </rPh>
    <rPh sb="13" eb="14">
      <t>zhong duan</t>
    </rPh>
    <phoneticPr fontId="3" type="noConversion"/>
  </si>
  <si>
    <t>【中国】</t>
    <rPh sb="1" eb="2">
      <t>zhong guo</t>
    </rPh>
    <phoneticPr fontId="3" type="noConversion"/>
  </si>
  <si>
    <t>迹象：继2012、2014、2015年各降息 2次、1次、1次后，2017 年 2 月春节假期后第一个工作日，央行重磅出击，7天逆回购、14天逆回购加息10个基点，同时隔夜SLF、7天SLF、</t>
    <rPh sb="0" eb="1">
      <t>ji xiang</t>
    </rPh>
    <phoneticPr fontId="3" type="noConversion"/>
  </si>
  <si>
    <t>一个月SLF全面加息35个基点，这标志着中国正式进入加息周期，不过是在货币市场上引导市场利率上行，而不是调整存贷款基准利率，有别于传统意义上的加息。</t>
    <rPh sb="62" eb="63">
      <t>you bie yu</t>
    </rPh>
    <phoneticPr fontId="3" type="noConversion"/>
  </si>
  <si>
    <t>原因：美国近期经济表现出了升温迹象。虽然衡量经济增长的广泛指标国内生产总值的增速仍然很低，但失业率已经降至美联储的长期预测之下，企业每个月继续创造大量就业</t>
    <rPh sb="0" eb="1">
      <t>yuan yin</t>
    </rPh>
    <rPh sb="5" eb="6">
      <t>jin q</t>
    </rPh>
    <phoneticPr fontId="3" type="noConversion"/>
  </si>
  <si>
    <t>利率的空间。</t>
    <phoneticPr fontId="3" type="noConversion"/>
  </si>
  <si>
    <t>岗位，久未发生的通胀上升似乎即将到来。考虑及此，美联储急切希望让利率摆脱经济学家所称的零下限——即利率在零左右徘徊，以便拥有在未来遭遇困难时为刺激经济而降低</t>
    <rPh sb="58" eb="59">
      <t>yi bian</t>
    </rPh>
    <phoneticPr fontId="3" type="noConversion"/>
  </si>
  <si>
    <t>原因：次贷危机以来，中国有过两次货币大宽松。前一次直接导致了非常严重的产能过剩，并进而引发了随后的商品大熊市；而后一次则导致了非常严重的资产泡沫和债务膨胀，</t>
    <rPh sb="0" eb="1">
      <t>yuan yin</t>
    </rPh>
    <phoneticPr fontId="3" type="noConversion"/>
  </si>
  <si>
    <t>判断：处于新一轮实质性加息的初始阶段。</t>
    <rPh sb="0" eb="1">
      <t>pan duan</t>
    </rPh>
    <rPh sb="3" eb="4">
      <t>chu yu</t>
    </rPh>
    <rPh sb="5" eb="6">
      <t>xin yi lun</t>
    </rPh>
    <rPh sb="8" eb="9">
      <t>shi zhi</t>
    </rPh>
    <rPh sb="10" eb="11">
      <t>xing</t>
    </rPh>
    <rPh sb="11" eb="12">
      <t>jia xi</t>
    </rPh>
    <rPh sb="13" eb="14">
      <t>de</t>
    </rPh>
    <rPh sb="14" eb="15">
      <t>chu</t>
    </rPh>
    <rPh sb="15" eb="16">
      <t>shi</t>
    </rPh>
    <rPh sb="16" eb="17">
      <t>jie duan</t>
    </rPh>
    <phoneticPr fontId="3" type="noConversion"/>
  </si>
  <si>
    <t>美国加息和缩表已经导致其股票和债券市场发生了较大的逆向波动，美国十年期国债收益率几次逼近3%的临界值，对此易纲行长表示：「目前中国十年期国债收益率约为3.7%，</t>
    <rPh sb="51" eb="52">
      <t>dui ci</t>
    </rPh>
    <rPh sb="53" eb="54">
      <t>yi gang</t>
    </rPh>
    <rPh sb="55" eb="56">
      <t>hang zhang</t>
    </rPh>
    <rPh sb="57" eb="58">
      <t>biao shi</t>
    </rPh>
    <phoneticPr fontId="3" type="noConversion"/>
  </si>
  <si>
    <t>美国十年期国债收益率约为2.8%，中美利差处于比较舒服的区间。包括货币市场的隔夜利率和七天利率，中美利差也在舒适的范围内。简短地说，面对主要经济体货币政策正常化</t>
    <phoneticPr fontId="3" type="noConversion"/>
  </si>
  <si>
    <t>，我们已经做好了准备。」</t>
    <phoneticPr fontId="3" type="noConversion"/>
  </si>
  <si>
    <t>所以至今我们的经济政策被迫以紧信用和去杠杆为核心，高层反复强调必须把不发生系统性金融风险放在各项经济工作的首位。共识就是：严控货币总闸门，货币政策回归中性。</t>
    <rPh sb="56" eb="57">
      <t>gong shi</t>
    </rPh>
    <rPh sb="58" eb="59">
      <t>jiu shi</t>
    </rPh>
    <phoneticPr fontId="3" type="noConversion"/>
  </si>
  <si>
    <t>2015 年12月</t>
    <rPh sb="5" eb="6">
      <t>nian</t>
    </rPh>
    <rPh sb="8" eb="9">
      <t>yue</t>
    </rPh>
    <phoneticPr fontId="3" type="noConversion"/>
  </si>
  <si>
    <t>今日即便时移势易，从存款保险到金融机构破产条例到金融机构破产法的制度已在发展道路上，理论上要去消除“大而不倒”的乐观预期，使得相关经营、投资风险获良好控制，</t>
    <rPh sb="0" eb="1">
      <t>jin ri</t>
    </rPh>
    <rPh sb="4" eb="5">
      <t>shi yi shi yi</t>
    </rPh>
    <phoneticPr fontId="3" type="noConversion"/>
  </si>
  <si>
    <t>因此央行会履行最后贷款人职责，将相关风险化解。</t>
    <rPh sb="15" eb="16">
      <t>jiang</t>
    </rPh>
    <rPh sb="16" eb="17">
      <t>xiang guan</t>
    </rPh>
    <rPh sb="18" eb="19">
      <t>feng xian</t>
    </rPh>
    <rPh sb="20" eb="21">
      <t>hua jie</t>
    </rPh>
    <phoneticPr fontId="3" type="noConversion"/>
  </si>
  <si>
    <t>由于这些大中型商业银行影响层面广、数额特别巨大、集中度高，其市场化经营当中若遭遇破产风险，则很大概率国家也会面临巨大的系统性风险，破坏整体金融秩序和流动性，</t>
    <rPh sb="0" eb="1">
      <t>you yu</t>
    </rPh>
    <rPh sb="2" eb="3">
      <t>zhe xie</t>
    </rPh>
    <rPh sb="3" eb="4">
      <t>xie</t>
    </rPh>
    <rPh sb="4" eb="5">
      <t>da zhong xing</t>
    </rPh>
    <rPh sb="7" eb="8">
      <t>shang ye yin hang</t>
    </rPh>
    <rPh sb="11" eb="12">
      <t>ying xiang</t>
    </rPh>
    <rPh sb="13" eb="14">
      <t>cegn mian</t>
    </rPh>
    <rPh sb="15" eb="16">
      <t>guang</t>
    </rPh>
    <rPh sb="17" eb="18">
      <t>shu e</t>
    </rPh>
    <rPh sb="24" eb="25">
      <t>ji zhong du</t>
    </rPh>
    <rPh sb="27" eb="28">
      <t>gao</t>
    </rPh>
    <rPh sb="29" eb="30">
      <t>qi</t>
    </rPh>
    <rPh sb="30" eb="31">
      <t>shi chang hua jing ying dang zhong</t>
    </rPh>
    <rPh sb="37" eb="38">
      <t>ruo</t>
    </rPh>
    <rPh sb="38" eb="39">
      <t>zao yu</t>
    </rPh>
    <rPh sb="40" eb="41">
      <t>po chan feng x</t>
    </rPh>
    <rPh sb="45" eb="46">
      <t>ze</t>
    </rPh>
    <rPh sb="46" eb="47">
      <t>hen da gai lü</t>
    </rPh>
    <rPh sb="50" eb="51">
      <t>guo jia</t>
    </rPh>
    <rPh sb="52" eb="53">
      <t>ye</t>
    </rPh>
    <rPh sb="53" eb="54">
      <t>hui</t>
    </rPh>
    <rPh sb="54" eb="55">
      <t>mian lin</t>
    </rPh>
    <rPh sb="56" eb="57">
      <t>ju da</t>
    </rPh>
    <rPh sb="58" eb="59">
      <t>de</t>
    </rPh>
    <rPh sb="59" eb="60">
      <t>xi tong xing</t>
    </rPh>
    <rPh sb="62" eb="63">
      <t>feng x</t>
    </rPh>
    <rPh sb="65" eb="66">
      <t>po huai</t>
    </rPh>
    <rPh sb="67" eb="68">
      <t>zheng ti</t>
    </rPh>
    <rPh sb="69" eb="70">
      <t>jin rong zhi xu</t>
    </rPh>
    <rPh sb="73" eb="74">
      <t>he</t>
    </rPh>
    <rPh sb="74" eb="75">
      <t>liu dong xing</t>
    </rPh>
    <phoneticPr fontId="3" type="noConversion"/>
  </si>
  <si>
    <t>1、挽救投资者于血本无归的死局：一旦破产清算，普通股持有者的获取清偿顺位次于优先股次于债权人，有可能血本无归；</t>
    <rPh sb="2" eb="3">
      <t>wan jiu</t>
    </rPh>
    <rPh sb="4" eb="5">
      <t>tou zi zhe</t>
    </rPh>
    <rPh sb="7" eb="8">
      <t>yu</t>
    </rPh>
    <rPh sb="8" eb="9">
      <t>xue ben wu gui</t>
    </rPh>
    <rPh sb="12" eb="13">
      <t>de</t>
    </rPh>
    <rPh sb="13" eb="14">
      <t>si ju</t>
    </rPh>
    <rPh sb="16" eb="17">
      <t>yi dan po chan qing suan</t>
    </rPh>
    <rPh sb="23" eb="24">
      <t>pu tong gu</t>
    </rPh>
    <rPh sb="26" eb="27">
      <t>chi you zhe</t>
    </rPh>
    <rPh sb="29" eb="30">
      <t>de</t>
    </rPh>
    <rPh sb="34" eb="35">
      <t>shun wei</t>
    </rPh>
    <rPh sb="36" eb="37">
      <t>ci yu</t>
    </rPh>
    <rPh sb="38" eb="39">
      <t>you xian gu</t>
    </rPh>
    <rPh sb="41" eb="42">
      <t>ci yu</t>
    </rPh>
    <rPh sb="43" eb="44">
      <t>zhai quan</t>
    </rPh>
    <rPh sb="47" eb="48">
      <t>you ke neng</t>
    </rPh>
    <rPh sb="50" eb="51">
      <t>xue ben wu gui</t>
    </rPh>
    <phoneticPr fontId="3" type="noConversion"/>
  </si>
  <si>
    <t>90年代末期，四大行的总资产非常小，加起来还不如一个花旗银行的总资产，而且不良率高达38%甚至更高，技术上已经到了破产的边缘。</t>
    <rPh sb="10" eb="11">
      <t>de</t>
    </rPh>
    <rPh sb="30" eb="31">
      <t>de</t>
    </rPh>
    <rPh sb="48" eb="49">
      <t>gao</t>
    </rPh>
    <phoneticPr fontId="3" type="noConversion"/>
  </si>
  <si>
    <t>自1994年起，四大国有银行的商业化改革进程明显加快，并取得 了一定的阶段性成果。但国有专业银行向国有商业银行的转变并不彻底，仍然存在着发展主要靠国家信用和行业</t>
    <phoneticPr fontId="3" type="noConversion"/>
  </si>
  <si>
    <t>垄断、管理体制实行官本位等诸多问题，结果造成国有商业银行资本金严重不足、不良贷款比例过高、机构和人员臃肿、盈利能力和竞争力低下等现象。</t>
    <phoneticPr fontId="3" type="noConversion"/>
  </si>
  <si>
    <t>所以中央拿出大约 3 万亿给予支持，包括 98 年动用 2700 亿元特别国债充实四大行资本金、99 年四大资产管理公司约为四大银行剥离不良资产1.4万亿，并对几个重要的商业银行</t>
    <rPh sb="0" eb="1">
      <t>suo yi</t>
    </rPh>
    <rPh sb="2" eb="3">
      <t>zhong yang</t>
    </rPh>
    <rPh sb="4" eb="5">
      <t>na chu</t>
    </rPh>
    <rPh sb="6" eb="7">
      <t>da yue</t>
    </rPh>
    <rPh sb="11" eb="12">
      <t>wan yi</t>
    </rPh>
    <rPh sb="13" eb="14">
      <t>gei yu</t>
    </rPh>
    <rPh sb="15" eb="16">
      <t>zhi chi</t>
    </rPh>
    <rPh sb="18" eb="19">
      <t>bao kuo</t>
    </rPh>
    <rPh sb="24" eb="25">
      <t>nian</t>
    </rPh>
    <rPh sb="51" eb="52">
      <t>nian</t>
    </rPh>
    <rPh sb="78" eb="79">
      <t>bing</t>
    </rPh>
    <phoneticPr fontId="3" type="noConversion"/>
  </si>
  <si>
    <t>2、拥有东山再起的机会：政府救助后，不论是注资、接管还是重组，机构企业有机会获得新生，投资者也获得减亏的机会。</t>
    <rPh sb="2" eb="3">
      <t>yong you</t>
    </rPh>
    <rPh sb="4" eb="5">
      <t>dong shan zai qi</t>
    </rPh>
    <rPh sb="8" eb="9">
      <t>de</t>
    </rPh>
    <rPh sb="9" eb="10">
      <t>ji hui</t>
    </rPh>
    <rPh sb="12" eb="13">
      <t>zheng fu</t>
    </rPh>
    <rPh sb="14" eb="15">
      <t>jiu zhu hou</t>
    </rPh>
    <rPh sb="18" eb="19">
      <t>bu lun shi</t>
    </rPh>
    <rPh sb="21" eb="22">
      <t>zhu zi</t>
    </rPh>
    <rPh sb="24" eb="25">
      <t>jie guan</t>
    </rPh>
    <rPh sb="26" eb="27">
      <t>hai shi</t>
    </rPh>
    <rPh sb="28" eb="29">
      <t>chong zu</t>
    </rPh>
    <rPh sb="31" eb="32">
      <t>ji gou</t>
    </rPh>
    <rPh sb="33" eb="34">
      <t>qi ye</t>
    </rPh>
    <rPh sb="35" eb="36">
      <t>you ji hui</t>
    </rPh>
    <rPh sb="38" eb="39">
      <t>huo de</t>
    </rPh>
    <rPh sb="40" eb="41">
      <t>xin sheng</t>
    </rPh>
    <rPh sb="43" eb="44">
      <t>tou zi zhe</t>
    </rPh>
    <rPh sb="46" eb="47">
      <t>ye</t>
    </rPh>
    <rPh sb="47" eb="48">
      <t>huo de</t>
    </rPh>
    <rPh sb="49" eb="50">
      <t>jian kui</t>
    </rPh>
    <rPh sb="51" eb="52">
      <t>de</t>
    </rPh>
    <rPh sb="52" eb="53">
      <t>ji hui</t>
    </rPh>
    <phoneticPr fontId="3" type="noConversion"/>
  </si>
  <si>
    <t>下滑较少且滑坡趋缓，仍有接近 2.5%的水平</t>
    <rPh sb="0" eb="1">
      <t>xia hua</t>
    </rPh>
    <rPh sb="2" eb="3">
      <t>jiao</t>
    </rPh>
    <rPh sb="3" eb="4">
      <t>shao</t>
    </rPh>
    <rPh sb="4" eb="5">
      <t>qie</t>
    </rPh>
    <rPh sb="5" eb="6">
      <t>hua po</t>
    </rPh>
    <rPh sb="7" eb="8">
      <t>qu huan</t>
    </rPh>
    <rPh sb="10" eb="11">
      <t>reng</t>
    </rPh>
    <rPh sb="11" eb="12">
      <t>you</t>
    </rPh>
    <rPh sb="12" eb="13">
      <t>jie jin</t>
    </rPh>
    <rPh sb="19" eb="20">
      <t>de</t>
    </rPh>
    <rPh sb="20" eb="21">
      <t>shui p</t>
    </rPh>
    <phoneticPr fontId="3" type="noConversion"/>
  </si>
  <si>
    <t>若当时四大行是上市公司，股价走势可能会和次贷危机时的美国大型金融机构（例如上面分析的花旗银行）如出一辙。</t>
    <rPh sb="0" eb="1">
      <t>ruo</t>
    </rPh>
    <rPh sb="1" eb="2">
      <t>dang shi</t>
    </rPh>
    <rPh sb="3" eb="4">
      <t>si da hang shi</t>
    </rPh>
    <rPh sb="7" eb="8">
      <t>shang shi gong si</t>
    </rPh>
    <rPh sb="12" eb="13">
      <t>gu jia</t>
    </rPh>
    <rPh sb="14" eb="15">
      <t>zou shi</t>
    </rPh>
    <rPh sb="16" eb="17">
      <t>ke neng</t>
    </rPh>
    <rPh sb="18" eb="19">
      <t>hui</t>
    </rPh>
    <rPh sb="19" eb="20">
      <t>he</t>
    </rPh>
    <rPh sb="20" eb="21">
      <t>ci dai</t>
    </rPh>
    <rPh sb="24" eb="25">
      <t>shi</t>
    </rPh>
    <rPh sb="25" eb="26">
      <t>de</t>
    </rPh>
    <rPh sb="26" eb="27">
      <t>mei guo</t>
    </rPh>
    <rPh sb="28" eb="29">
      <t>da xing jin rong ji gou</t>
    </rPh>
    <rPh sb="35" eb="36">
      <t>li ru</t>
    </rPh>
    <rPh sb="37" eb="38">
      <t>shang</t>
    </rPh>
    <rPh sb="38" eb="39">
      <t>mian</t>
    </rPh>
    <rPh sb="39" eb="40">
      <t>fen xi</t>
    </rPh>
    <rPh sb="41" eb="42">
      <t>de</t>
    </rPh>
    <rPh sb="42" eb="43">
      <t>hua qi yin h</t>
    </rPh>
    <rPh sb="47" eb="48">
      <t>ru chu yi zhe</t>
    </rPh>
    <phoneticPr fontId="3" type="noConversion"/>
  </si>
  <si>
    <t>计算 2016 年 A 股工商银行市净率最低时至今收益率：</t>
    <rPh sb="0" eb="1">
      <t>ji suan</t>
    </rPh>
    <rPh sb="8" eb="9">
      <t>nian</t>
    </rPh>
    <rPh sb="12" eb="13">
      <t>gu</t>
    </rPh>
    <rPh sb="13" eb="14">
      <t>gong shang yin hang</t>
    </rPh>
    <rPh sb="17" eb="18">
      <t>shi jing lü</t>
    </rPh>
    <rPh sb="20" eb="21">
      <t>zui di</t>
    </rPh>
    <rPh sb="22" eb="23">
      <t>shi</t>
    </rPh>
    <rPh sb="23" eb="24">
      <t>zhi jin</t>
    </rPh>
    <rPh sb="25" eb="26">
      <t>shou yi lü</t>
    </rPh>
    <phoneticPr fontId="3" type="noConversion"/>
  </si>
  <si>
    <r>
      <rPr>
        <b/>
        <sz val="10"/>
        <color rgb="FFC00000"/>
        <rFont val="宋体"/>
        <family val="3"/>
        <charset val="134"/>
      </rPr>
      <t>收益率</t>
    </r>
    <phoneticPr fontId="21" type="noConversion"/>
  </si>
  <si>
    <r>
      <rPr>
        <b/>
        <sz val="10"/>
        <color rgb="FFC00000"/>
        <rFont val="宋体"/>
        <family val="3"/>
        <charset val="134"/>
      </rPr>
      <t>年化收益率</t>
    </r>
    <phoneticPr fontId="21" type="noConversion"/>
  </si>
  <si>
    <t>计算 2014 年 A 股工商银行股息率最高时（也是市盈率最低时）至今收益率：</t>
    <rPh sb="0" eb="1">
      <t>ji suan</t>
    </rPh>
    <rPh sb="8" eb="9">
      <t>nian</t>
    </rPh>
    <rPh sb="12" eb="13">
      <t>gu</t>
    </rPh>
    <rPh sb="13" eb="14">
      <t>gong shang yin hang</t>
    </rPh>
    <rPh sb="17" eb="18">
      <t>gu xi</t>
    </rPh>
    <rPh sb="20" eb="21">
      <t>zui di</t>
    </rPh>
    <rPh sb="21" eb="22">
      <t>gao</t>
    </rPh>
    <rPh sb="22" eb="23">
      <t>shi</t>
    </rPh>
    <rPh sb="24" eb="25">
      <t>ye shi</t>
    </rPh>
    <rPh sb="26" eb="27">
      <t>shi ying lü</t>
    </rPh>
    <rPh sb="29" eb="30">
      <t>zui di</t>
    </rPh>
    <rPh sb="31" eb="32">
      <t>shi</t>
    </rPh>
    <rPh sb="33" eb="34">
      <t>zhi jin</t>
    </rPh>
    <rPh sb="35" eb="36">
      <t>shou yi lü</t>
    </rPh>
    <phoneticPr fontId="3" type="noConversion"/>
  </si>
  <si>
    <t>以上述计算的回测年化收益率来看，投资银行股，显然市净率优先的策略更好</t>
    <rPh sb="0" eb="1">
      <t>yi</t>
    </rPh>
    <rPh sb="1" eb="2">
      <t>shang shu ji suan</t>
    </rPh>
    <rPh sb="5" eb="6">
      <t>de</t>
    </rPh>
    <rPh sb="6" eb="7">
      <t>hui ce</t>
    </rPh>
    <rPh sb="8" eb="9">
      <t>nian hua shou yi lü</t>
    </rPh>
    <rPh sb="13" eb="14">
      <t>lai kan</t>
    </rPh>
    <rPh sb="16" eb="17">
      <t>tou zi</t>
    </rPh>
    <rPh sb="18" eb="19">
      <t>yin hang gu</t>
    </rPh>
    <rPh sb="22" eb="23">
      <t>xian ran</t>
    </rPh>
    <rPh sb="24" eb="25">
      <t>shi jing lü</t>
    </rPh>
    <rPh sb="27" eb="28">
      <t>you xian</t>
    </rPh>
    <rPh sb="29" eb="30">
      <t>de</t>
    </rPh>
    <rPh sb="30" eb="31">
      <t>ce lue</t>
    </rPh>
    <rPh sb="32" eb="33">
      <t>geng hao</t>
    </rPh>
    <phoneticPr fontId="3" type="noConversion"/>
  </si>
  <si>
    <t>银行业高杠杆的特点，使得它对于非预期损失特别敏感，债权人的信任一旦失去，银行的经营就会快速恶化。</t>
    <rPh sb="0" eb="1">
      <t>yin hang</t>
    </rPh>
    <rPh sb="2" eb="3">
      <t>ye</t>
    </rPh>
    <rPh sb="3" eb="4">
      <t>gao gang gan</t>
    </rPh>
    <rPh sb="6" eb="7">
      <t>de</t>
    </rPh>
    <rPh sb="7" eb="8">
      <t>te dian</t>
    </rPh>
    <rPh sb="10" eb="11">
      <t>shi de</t>
    </rPh>
    <rPh sb="12" eb="13">
      <t>ta</t>
    </rPh>
    <rPh sb="13" eb="14">
      <t>dui yu</t>
    </rPh>
    <rPh sb="15" eb="16">
      <t>fei yu qi</t>
    </rPh>
    <rPh sb="18" eb="19">
      <t>sun shi</t>
    </rPh>
    <rPh sb="20" eb="21">
      <t>te bie min gan</t>
    </rPh>
    <rPh sb="25" eb="26">
      <t>zhai quan ren</t>
    </rPh>
    <rPh sb="28" eb="29">
      <t>de</t>
    </rPh>
    <rPh sb="29" eb="30">
      <t>xin ren</t>
    </rPh>
    <rPh sb="31" eb="32">
      <t>yi dan</t>
    </rPh>
    <rPh sb="33" eb="34">
      <t>shi qu</t>
    </rPh>
    <rPh sb="36" eb="37">
      <t>yin hang</t>
    </rPh>
    <rPh sb="38" eb="39">
      <t>de</t>
    </rPh>
    <rPh sb="39" eb="40">
      <t>jing ying</t>
    </rPh>
    <rPh sb="41" eb="42">
      <t>jiu hui</t>
    </rPh>
    <rPh sb="43" eb="44">
      <t>kuai su e hua</t>
    </rPh>
    <phoneticPr fontId="3" type="noConversion"/>
  </si>
  <si>
    <t>而从花旗银行的例子，我们应该看到，投资银行不能轻易受高股息率的引诱</t>
    <phoneticPr fontId="3" type="noConversion"/>
  </si>
  <si>
    <t>*2016 年工行不良率达到近年最高水平，拨备覆盖率也踩了监管红线，然而仍被视作“合规”。</t>
    <rPh sb="6" eb="7">
      <t>nian</t>
    </rPh>
    <rPh sb="7" eb="8">
      <t>gong hang</t>
    </rPh>
    <rPh sb="9" eb="10">
      <t>bu liang lü</t>
    </rPh>
    <rPh sb="12" eb="13">
      <t>da dao</t>
    </rPh>
    <rPh sb="14" eb="15">
      <t>jin nian</t>
    </rPh>
    <rPh sb="16" eb="17">
      <t>zui gao</t>
    </rPh>
    <rPh sb="18" eb="19">
      <t>shui p</t>
    </rPh>
    <rPh sb="21" eb="22">
      <t>bo bei fu gai lü</t>
    </rPh>
    <rPh sb="26" eb="27">
      <t>ye</t>
    </rPh>
    <rPh sb="27" eb="28">
      <t>cai le</t>
    </rPh>
    <rPh sb="29" eb="30">
      <t>jian guan</t>
    </rPh>
    <rPh sb="31" eb="32">
      <t>hong xian</t>
    </rPh>
    <rPh sb="34" eb="35">
      <t>ran er</t>
    </rPh>
    <rPh sb="36" eb="37">
      <t>reng</t>
    </rPh>
    <rPh sb="37" eb="38">
      <t>bei shi zuo</t>
    </rPh>
    <rPh sb="41" eb="42">
      <t>he gui</t>
    </rPh>
    <phoneticPr fontId="3" type="noConversion"/>
  </si>
  <si>
    <t>（今年3月初，银监会发文至各银监局，明确将拨备覆盖率监管要求由150%调整到120%-150%，贷款拨备率监管要求由2.5%调整到1.5%-2.5%。）</t>
    <rPh sb="1" eb="2">
      <t>jin nian</t>
    </rPh>
    <rPh sb="4" eb="5">
      <t>yue fen</t>
    </rPh>
    <rPh sb="5" eb="6">
      <t>chu</t>
    </rPh>
    <phoneticPr fontId="3" type="noConversion"/>
  </si>
  <si>
    <t>股息率、市盈率这些数据在银行股的投资决策当中具有一定的欺骗性（例：2007 年的花旗银行），特别是银行还有表外业务，以及拨备覆盖率这个调节工具的情况下。</t>
    <rPh sb="0" eb="1">
      <t>gu xi lü</t>
    </rPh>
    <rPh sb="4" eb="5">
      <t>shi ying lü</t>
    </rPh>
    <rPh sb="7" eb="8">
      <t>zhe xie</t>
    </rPh>
    <rPh sb="9" eb="10">
      <t>shu ju</t>
    </rPh>
    <rPh sb="11" eb="12">
      <t>zai</t>
    </rPh>
    <rPh sb="12" eb="13">
      <t>yin hang gu</t>
    </rPh>
    <rPh sb="15" eb="16">
      <t>de</t>
    </rPh>
    <rPh sb="16" eb="17">
      <t>tou zi</t>
    </rPh>
    <rPh sb="18" eb="19">
      <t>jue ce</t>
    </rPh>
    <rPh sb="20" eb="21">
      <t>dang zhong</t>
    </rPh>
    <rPh sb="22" eb="23">
      <t>ju you</t>
    </rPh>
    <rPh sb="24" eb="25">
      <t>yi ding de qi pian xing</t>
    </rPh>
    <rPh sb="31" eb="32">
      <t>li</t>
    </rPh>
    <rPh sb="38" eb="39">
      <t>nian</t>
    </rPh>
    <rPh sb="39" eb="40">
      <t>de</t>
    </rPh>
    <rPh sb="40" eb="41">
      <t>hua qi yin hang</t>
    </rPh>
    <rPh sb="46" eb="47">
      <t>te bie shi</t>
    </rPh>
    <rPh sb="49" eb="50">
      <t>yin hang</t>
    </rPh>
    <rPh sb="51" eb="52">
      <t>hai you</t>
    </rPh>
    <rPh sb="53" eb="54">
      <t>biao wai ye wu</t>
    </rPh>
    <rPh sb="58" eb="59">
      <t>yi ji</t>
    </rPh>
    <rPh sb="60" eb="61">
      <t>bo bei fu gai lü</t>
    </rPh>
    <rPh sb="65" eb="66">
      <t>zhe ge</t>
    </rPh>
    <rPh sb="67" eb="68">
      <t>tiao jie</t>
    </rPh>
    <rPh sb="69" eb="70">
      <t>gong ju</t>
    </rPh>
    <rPh sb="71" eb="72">
      <t>de</t>
    </rPh>
    <rPh sb="72" eb="73">
      <t>qing kuang xia</t>
    </rPh>
    <phoneticPr fontId="3" type="noConversion"/>
  </si>
  <si>
    <t>下滑较多且滑坡增速，2016 年起已跌破全体商业银行当前均值 2%</t>
    <rPh sb="0" eb="1">
      <t>xia hua</t>
    </rPh>
    <rPh sb="2" eb="3">
      <t>jiao duo</t>
    </rPh>
    <rPh sb="4" eb="5">
      <t>qie</t>
    </rPh>
    <rPh sb="5" eb="6">
      <t>hua po</t>
    </rPh>
    <rPh sb="7" eb="8">
      <t>zeng su</t>
    </rPh>
    <rPh sb="15" eb="16">
      <t>nian</t>
    </rPh>
    <rPh sb="16" eb="17">
      <t>qi</t>
    </rPh>
    <rPh sb="17" eb="18">
      <t>yi</t>
    </rPh>
    <rPh sb="18" eb="19">
      <t>die po</t>
    </rPh>
    <rPh sb="20" eb="21">
      <t>quan ti</t>
    </rPh>
    <rPh sb="22" eb="23">
      <t>shang ye</t>
    </rPh>
    <rPh sb="26" eb="27">
      <t>dang q</t>
    </rPh>
    <rPh sb="28" eb="29">
      <t>jun zhi</t>
    </rPh>
    <phoneticPr fontId="3" type="noConversion"/>
  </si>
  <si>
    <t>中国的利率市场化从12、13年开始加速推进，此后存款利率上浮和贷款利率下浮的区间一直在扩大，一直到完全取消。目前来说，贷款利率可以说是基本市场化，而存款利率依然</t>
    <rPh sb="54" eb="55">
      <t>mu q</t>
    </rPh>
    <rPh sb="56" eb="57">
      <t>lai s</t>
    </rPh>
    <phoneticPr fontId="3" type="noConversion"/>
  </si>
  <si>
    <t>然而实质上，除非国家破产，否则这些大中型商业银行受益于潜在的国家信用背书，几乎不存在破产风险（和小型银行相比，风险可以忽略不计）。</t>
    <rPh sb="24" eb="25">
      <t>shou yi yu</t>
    </rPh>
    <rPh sb="27" eb="28">
      <t>qian zai</t>
    </rPh>
    <rPh sb="29" eb="30">
      <t>de</t>
    </rPh>
    <rPh sb="30" eb="31">
      <t>guo jia xin yong bei shu</t>
    </rPh>
    <rPh sb="37" eb="38">
      <t>ji hu</t>
    </rPh>
    <rPh sb="47" eb="48">
      <t>he</t>
    </rPh>
    <rPh sb="48" eb="49">
      <t>xiao xing</t>
    </rPh>
    <rPh sb="50" eb="51">
      <t>yin hang</t>
    </rPh>
    <rPh sb="52" eb="53">
      <t>xiang bi</t>
    </rPh>
    <rPh sb="55" eb="56">
      <t>feng x</t>
    </rPh>
    <rPh sb="57" eb="58">
      <t>ke yi</t>
    </rPh>
    <rPh sb="59" eb="60">
      <t>hu lue bu ji</t>
    </rPh>
    <phoneticPr fontId="3" type="noConversion"/>
  </si>
  <si>
    <t>90年代末，我国银行成堆坏账濒临破产，不良率曾高至20%以上，当时外资认为中国银行已整体技术性破产，但国家采取财政注资、改制上市、利差保护等措施挽救解决历史包袱</t>
    <rPh sb="51" eb="52">
      <t>guo jia</t>
    </rPh>
    <rPh sb="53" eb="54">
      <t>cai qu</t>
    </rPh>
    <rPh sb="69" eb="70">
      <t>deng</t>
    </rPh>
    <rPh sb="70" eb="71">
      <t>cuo shi</t>
    </rPh>
    <rPh sb="72" eb="73">
      <t>wan jiu</t>
    </rPh>
    <phoneticPr fontId="3" type="noConversion"/>
  </si>
  <si>
    <t>进行了改组、重建和上市，上市后这些银行即受到更多市场监督，这是一个消除历史包袱、继续坚定走商业化改革路线的体现。</t>
    <rPh sb="12" eb="13">
      <t>shang shi</t>
    </rPh>
    <rPh sb="14" eb="15">
      <t>hou</t>
    </rPh>
    <rPh sb="15" eb="16">
      <t>zhe xie</t>
    </rPh>
    <rPh sb="17" eb="18">
      <t>yin hang</t>
    </rPh>
    <rPh sb="19" eb="20">
      <t>ji</t>
    </rPh>
    <rPh sb="20" eb="21">
      <t>shou dao</t>
    </rPh>
    <rPh sb="22" eb="23">
      <t>gegn duo</t>
    </rPh>
    <rPh sb="24" eb="25">
      <t>shi chang</t>
    </rPh>
    <rPh sb="26" eb="27">
      <t>jian guan</t>
    </rPh>
    <rPh sb="27" eb="28">
      <t>du</t>
    </rPh>
    <rPh sb="29" eb="30">
      <t>zhe shi</t>
    </rPh>
    <rPh sb="31" eb="32">
      <t>yi ge</t>
    </rPh>
    <rPh sb="33" eb="34">
      <t>xiao chu</t>
    </rPh>
    <rPh sb="35" eb="36">
      <t>li shi bao fu</t>
    </rPh>
    <rPh sb="40" eb="41">
      <t>ji xu</t>
    </rPh>
    <rPh sb="42" eb="43">
      <t>jian ding</t>
    </rPh>
    <rPh sb="44" eb="45">
      <t>zou</t>
    </rPh>
    <rPh sb="45" eb="46">
      <t>shang ye hua gai ge</t>
    </rPh>
    <rPh sb="50" eb="51">
      <t>lu xian</t>
    </rPh>
    <rPh sb="52" eb="53">
      <t>de</t>
    </rPh>
    <rPh sb="53" eb="54">
      <t>ti xian</t>
    </rPh>
    <phoneticPr fontId="3" type="noConversion"/>
  </si>
  <si>
    <t>工商银行</t>
    <rPh sb="0" eb="1">
      <t>gong shang yin hang</t>
    </rPh>
    <phoneticPr fontId="3" type="noConversion"/>
  </si>
  <si>
    <t>国有行</t>
    <rPh sb="0" eb="1">
      <t>guo you hang</t>
    </rPh>
    <phoneticPr fontId="3" type="noConversion"/>
  </si>
  <si>
    <t>股份行</t>
    <rPh sb="0" eb="1">
      <t>gu fen hang</t>
    </rPh>
    <phoneticPr fontId="3" type="noConversion"/>
  </si>
  <si>
    <t>招商银行</t>
    <rPh sb="0" eb="1">
      <t>zhao shang yin hang</t>
    </rPh>
    <phoneticPr fontId="3" type="noConversion"/>
  </si>
  <si>
    <t>民生银行</t>
    <rPh sb="0" eb="1">
      <t>min sheng yin hang</t>
    </rPh>
    <phoneticPr fontId="3" type="noConversion"/>
  </si>
  <si>
    <t>16Q1</t>
    <phoneticPr fontId="3" type="noConversion"/>
  </si>
  <si>
    <t>16Q2</t>
    <phoneticPr fontId="3" type="noConversion"/>
  </si>
  <si>
    <t>16Q3</t>
  </si>
  <si>
    <t>16Q4</t>
  </si>
  <si>
    <t>17Q1</t>
    <phoneticPr fontId="3" type="noConversion"/>
  </si>
  <si>
    <t>17Q2</t>
    <phoneticPr fontId="3" type="noConversion"/>
  </si>
  <si>
    <t>17Q3</t>
  </si>
  <si>
    <t>17Q4</t>
  </si>
  <si>
    <t>存在着高度的管制，包括官方定价的窗口指导或定价联盟，目前现状就是存款利率上浮程度不能超过50%，相对去引导发展表外（资产端）、理财（负债端）等增量业务，逐渐让</t>
    <rPh sb="9" eb="10">
      <t>bao kuo</t>
    </rPh>
    <rPh sb="48" eb="49">
      <t>xiang dui</t>
    </rPh>
    <rPh sb="50" eb="51">
      <t>qu</t>
    </rPh>
    <rPh sb="51" eb="52">
      <t>yin d</t>
    </rPh>
    <rPh sb="53" eb="54">
      <t>fa zhan</t>
    </rPh>
    <rPh sb="55" eb="56">
      <t>biao wai</t>
    </rPh>
    <rPh sb="58" eb="59">
      <t>zi chan duan</t>
    </rPh>
    <rPh sb="63" eb="64">
      <t>li cai</t>
    </rPh>
    <rPh sb="66" eb="67">
      <t>fu zhai duan</t>
    </rPh>
    <rPh sb="70" eb="71">
      <t>deng</t>
    </rPh>
    <rPh sb="71" eb="72">
      <t>zeng liang</t>
    </rPh>
    <rPh sb="73" eb="74">
      <t>ye wu</t>
    </rPh>
    <phoneticPr fontId="3" type="noConversion"/>
  </si>
  <si>
    <t>过去四年净息差下降的原因：</t>
    <rPh sb="9" eb="10">
      <t>de</t>
    </rPh>
    <rPh sb="10" eb="11">
      <t>yuan yin</t>
    </rPh>
    <phoneticPr fontId="3" type="noConversion"/>
  </si>
  <si>
    <t>近几年利率市场化改革进程加快，取消贷款利率下限，逐步加大存款利率浮动的上限。整个利率市场化改革进程让银行间竞争加剧，息差有所收窄。</t>
    <phoneticPr fontId="3" type="noConversion"/>
  </si>
  <si>
    <t>未来趋势判断：</t>
    <rPh sb="0" eb="1">
      <t>wei lai qu shi</t>
    </rPh>
    <rPh sb="4" eb="5">
      <t>pan duan</t>
    </rPh>
    <phoneticPr fontId="3" type="noConversion"/>
  </si>
  <si>
    <t>是否产生分化：</t>
    <rPh sb="0" eb="1">
      <t>shi fou chan sheng fen hua</t>
    </rPh>
    <phoneticPr fontId="3" type="noConversion"/>
  </si>
  <si>
    <t>银行间竞争会加剧，但竞争的核心不只是存贷利率（价格），还有揽存能力（存款／负债比率）、存款结构等运营指标（影响吸储成本），大中型银行在负债端规模和渠道等方面</t>
    <rPh sb="29" eb="30">
      <t>lan cun</t>
    </rPh>
    <rPh sb="34" eb="35">
      <t>cun k</t>
    </rPh>
    <rPh sb="37" eb="38">
      <t>fu zhai</t>
    </rPh>
    <rPh sb="39" eb="40">
      <t>bi lü</t>
    </rPh>
    <rPh sb="43" eb="44">
      <t>cun k</t>
    </rPh>
    <rPh sb="45" eb="46">
      <t>jie gou</t>
    </rPh>
    <rPh sb="48" eb="49">
      <t>yun ying zhi biao</t>
    </rPh>
    <rPh sb="53" eb="54">
      <t>ying xiang</t>
    </rPh>
    <rPh sb="55" eb="56">
      <t>xi</t>
    </rPh>
    <rPh sb="57" eb="58">
      <t>cheng ben</t>
    </rPh>
    <rPh sb="61" eb="62">
      <t>da zhong xing</t>
    </rPh>
    <rPh sb="64" eb="65">
      <t>yin hang</t>
    </rPh>
    <rPh sb="66" eb="67">
      <t>zai</t>
    </rPh>
    <rPh sb="72" eb="73">
      <t>he</t>
    </rPh>
    <rPh sb="73" eb="74">
      <t>qu dao</t>
    </rPh>
    <rPh sb="75" eb="76">
      <t>deng</t>
    </rPh>
    <rPh sb="76" eb="77">
      <t>fang m</t>
    </rPh>
    <phoneticPr fontId="3" type="noConversion"/>
  </si>
  <si>
    <t>+20BP</t>
    <phoneticPr fontId="3" type="noConversion"/>
  </si>
  <si>
    <t>+4BP</t>
    <phoneticPr fontId="3" type="noConversion"/>
  </si>
  <si>
    <t>QoQ</t>
    <phoneticPr fontId="3" type="noConversion"/>
  </si>
  <si>
    <t>+29BP</t>
    <phoneticPr fontId="3" type="noConversion"/>
  </si>
  <si>
    <t>数据来源：公司公告</t>
    <rPh sb="0" eb="1">
      <t>shu ju</t>
    </rPh>
    <rPh sb="2" eb="3">
      <t>lai yuan</t>
    </rPh>
    <rPh sb="5" eb="6">
      <t>gong si gong gao</t>
    </rPh>
    <phoneticPr fontId="3" type="noConversion"/>
  </si>
  <si>
    <t>竞争优势</t>
    <rPh sb="0" eb="1">
      <t>jing zheng</t>
    </rPh>
    <rPh sb="2" eb="3">
      <t>you shi</t>
    </rPh>
    <phoneticPr fontId="3" type="noConversion"/>
  </si>
  <si>
    <t>竞争劣势</t>
    <rPh sb="0" eb="1">
      <t>jing zheng</t>
    </rPh>
    <rPh sb="2" eb="3">
      <t>lie shi</t>
    </rPh>
    <phoneticPr fontId="3" type="noConversion"/>
  </si>
  <si>
    <t>工商银行 vs 民生银行</t>
    <rPh sb="0" eb="1">
      <t>gong shang yin hang</t>
    </rPh>
    <rPh sb="8" eb="9">
      <t>min s</t>
    </rPh>
    <rPh sb="10" eb="11">
      <t>yin h</t>
    </rPh>
    <phoneticPr fontId="3" type="noConversion"/>
  </si>
  <si>
    <t>招商银行 vs 民生银行</t>
    <rPh sb="0" eb="1">
      <t>zhao shang yin hang</t>
    </rPh>
    <rPh sb="8" eb="9">
      <t>min sheng yin h</t>
    </rPh>
    <phoneticPr fontId="3" type="noConversion"/>
  </si>
  <si>
    <t>从上表2可看出近两年更细致的趋势：</t>
    <rPh sb="4" eb="5">
      <t>ke</t>
    </rPh>
    <rPh sb="5" eb="6">
      <t>kan chu</t>
    </rPh>
    <rPh sb="7" eb="8">
      <t>jin</t>
    </rPh>
    <rPh sb="8" eb="9">
      <t>liang n</t>
    </rPh>
    <rPh sb="10" eb="11">
      <t>geng</t>
    </rPh>
    <rPh sb="11" eb="12">
      <t>xi zhi</t>
    </rPh>
    <rPh sb="13" eb="14">
      <t>de</t>
    </rPh>
    <rPh sb="14" eb="15">
      <t>qu shi</t>
    </rPh>
    <phoneticPr fontId="3" type="noConversion"/>
  </si>
  <si>
    <t>2、工行各季度稳定在 2.1%以上净息差，从 16Q3 起对全体国有行优势略有提升，17Q4 实现环比 20BP 的较大增长</t>
    <rPh sb="2" eb="3">
      <t>gong hang</t>
    </rPh>
    <rPh sb="15" eb="16">
      <t>yi shang</t>
    </rPh>
    <rPh sb="17" eb="18">
      <t>jing xi ch</t>
    </rPh>
    <rPh sb="21" eb="22">
      <t>cong</t>
    </rPh>
    <rPh sb="28" eb="29">
      <t>qi</t>
    </rPh>
    <rPh sb="29" eb="30">
      <t>dui</t>
    </rPh>
    <rPh sb="30" eb="31">
      <t>quan t</t>
    </rPh>
    <rPh sb="32" eb="33">
      <t>guo you h</t>
    </rPh>
    <rPh sb="35" eb="36">
      <t>you shi</t>
    </rPh>
    <rPh sb="37" eb="38">
      <t>lue you</t>
    </rPh>
    <rPh sb="39" eb="40">
      <t>ti s</t>
    </rPh>
    <rPh sb="47" eb="48">
      <t>shi xian</t>
    </rPh>
    <rPh sb="49" eb="50">
      <t>huan bi</t>
    </rPh>
    <rPh sb="57" eb="58">
      <t>de</t>
    </rPh>
    <rPh sb="58" eb="59">
      <t>jiao da</t>
    </rPh>
    <rPh sb="60" eb="61">
      <t>zeng z</t>
    </rPh>
    <phoneticPr fontId="3" type="noConversion"/>
  </si>
  <si>
    <t>工行对比同梯队均值</t>
    <rPh sb="0" eb="1">
      <t>gong hang</t>
    </rPh>
    <rPh sb="2" eb="3">
      <t>dui bi</t>
    </rPh>
    <rPh sb="4" eb="5">
      <t>tong ti dui</t>
    </rPh>
    <rPh sb="7" eb="8">
      <t>jun zhi</t>
    </rPh>
    <phoneticPr fontId="3" type="noConversion"/>
  </si>
  <si>
    <t>招行对比同梯队均值</t>
    <rPh sb="0" eb="1">
      <t>zhao hang</t>
    </rPh>
    <rPh sb="2" eb="3">
      <t>dui bi</t>
    </rPh>
    <rPh sb="4" eb="5">
      <t>tong ti dui</t>
    </rPh>
    <rPh sb="7" eb="8">
      <t>jun zhi</t>
    </rPh>
    <phoneticPr fontId="3" type="noConversion"/>
  </si>
  <si>
    <t>民生对比同梯队均值</t>
    <rPh sb="0" eb="1">
      <t>min sh</t>
    </rPh>
    <rPh sb="2" eb="3">
      <t>dui bi</t>
    </rPh>
    <rPh sb="4" eb="5">
      <t>tong ti dui</t>
    </rPh>
    <rPh sb="7" eb="8">
      <t>jun zhi</t>
    </rPh>
    <phoneticPr fontId="3" type="noConversion"/>
  </si>
  <si>
    <t>1、工行招行在各自的梯队当中均属于优等生，其中招行对比全体股份行的优势更明显，特别从 17 年开始股份行弱于国有行，而招行净息差依然稳定在 2.4%以上的较高水平</t>
    <rPh sb="2" eb="3">
      <t>gong hang</t>
    </rPh>
    <rPh sb="4" eb="5">
      <t>zhao hang</t>
    </rPh>
    <rPh sb="6" eb="7">
      <t>zai</t>
    </rPh>
    <rPh sb="7" eb="8">
      <t>ge zi</t>
    </rPh>
    <rPh sb="9" eb="10">
      <t>de</t>
    </rPh>
    <rPh sb="10" eb="11">
      <t>ti dui</t>
    </rPh>
    <rPh sb="12" eb="13">
      <t>dang zhong</t>
    </rPh>
    <rPh sb="14" eb="15">
      <t>jun</t>
    </rPh>
    <rPh sb="15" eb="16">
      <t>shu yu</t>
    </rPh>
    <rPh sb="17" eb="18">
      <t>you deng sheng</t>
    </rPh>
    <rPh sb="21" eb="22">
      <t>qi zhong</t>
    </rPh>
    <rPh sb="23" eb="24">
      <t>zhao hang</t>
    </rPh>
    <rPh sb="25" eb="26">
      <t>dui bi</t>
    </rPh>
    <rPh sb="27" eb="28">
      <t>quan ti gu fen hang</t>
    </rPh>
    <rPh sb="32" eb="33">
      <t>de</t>
    </rPh>
    <rPh sb="33" eb="34">
      <t>you shi</t>
    </rPh>
    <rPh sb="35" eb="36">
      <t>geng ming x</t>
    </rPh>
    <rPh sb="39" eb="40">
      <t>te bie</t>
    </rPh>
    <rPh sb="41" eb="42">
      <t>cong</t>
    </rPh>
    <rPh sb="46" eb="47">
      <t>nian</t>
    </rPh>
    <rPh sb="47" eb="48">
      <t>kai shi</t>
    </rPh>
    <rPh sb="49" eb="50">
      <t>gu fen hang</t>
    </rPh>
    <rPh sb="54" eb="55">
      <t>guo you hang</t>
    </rPh>
    <rPh sb="58" eb="59">
      <t>er</t>
    </rPh>
    <rPh sb="59" eb="60">
      <t>zhao hang</t>
    </rPh>
    <rPh sb="61" eb="62">
      <t>jing xi cha</t>
    </rPh>
    <rPh sb="64" eb="65">
      <t>yi ran</t>
    </rPh>
    <rPh sb="66" eb="67">
      <t>wen ding jiao gao</t>
    </rPh>
    <rPh sb="68" eb="69">
      <t>zai</t>
    </rPh>
    <rPh sb="74" eb="75">
      <t>yi shang</t>
    </rPh>
    <rPh sb="76" eb="77">
      <t>de</t>
    </rPh>
    <rPh sb="79" eb="80">
      <t>shui p</t>
    </rPh>
    <phoneticPr fontId="3" type="noConversion"/>
  </si>
  <si>
    <t>3、民生各季度均落后于全体股份行，甚至弱于城商行，且直到 17Q2 都呈现落差加大、持续弱化的态势，然而在 17H2 完成筑底回弹，Q3、Q4分别实现了环比 13BP、29BP 的上升</t>
    <rPh sb="4" eb="5">
      <t>ge</t>
    </rPh>
    <rPh sb="5" eb="6">
      <t>ji du</t>
    </rPh>
    <rPh sb="7" eb="8">
      <t>jun</t>
    </rPh>
    <rPh sb="17" eb="18">
      <t>shen zhi</t>
    </rPh>
    <rPh sb="19" eb="20">
      <t>ruo yu</t>
    </rPh>
    <rPh sb="21" eb="22">
      <t>cheng shang h</t>
    </rPh>
    <rPh sb="35" eb="36">
      <t>cheng xian</t>
    </rPh>
    <rPh sb="37" eb="38">
      <t>luo cha</t>
    </rPh>
    <rPh sb="39" eb="40">
      <t>jia da</t>
    </rPh>
    <rPh sb="42" eb="43">
      <t>chi xu</t>
    </rPh>
    <rPh sb="50" eb="51">
      <t>ran er</t>
    </rPh>
    <rPh sb="52" eb="53">
      <t>zai</t>
    </rPh>
    <rPh sb="59" eb="60">
      <t>wan c</t>
    </rPh>
    <rPh sb="71" eb="72">
      <t>fen bie</t>
    </rPh>
    <rPh sb="73" eb="74">
      <t>shi xian</t>
    </rPh>
    <rPh sb="75" eb="76">
      <t>le</t>
    </rPh>
    <rPh sb="76" eb="77">
      <t>huan bi</t>
    </rPh>
    <rPh sb="89" eb="90">
      <t>de</t>
    </rPh>
    <rPh sb="90" eb="91">
      <t>shang sheng</t>
    </rPh>
    <phoneticPr fontId="3" type="noConversion"/>
  </si>
  <si>
    <t>银行适应资金成本的上升。这又衍生出限制表外、去杠杆的新任务。在可预见未来，利率市场化会进行到底，所以净息差短中期不排除会进一步收窄，长期则可能趋于稳定。</t>
    <rPh sb="12" eb="13">
      <t>zhe you</t>
    </rPh>
    <rPh sb="14" eb="15">
      <t>yan sheng chu</t>
    </rPh>
    <rPh sb="17" eb="18">
      <t>xian zhi</t>
    </rPh>
    <rPh sb="19" eb="20">
      <t>biao wai zhuan biao nei</t>
    </rPh>
    <rPh sb="22" eb="23">
      <t>qu gang gan</t>
    </rPh>
    <rPh sb="25" eb="26">
      <t>de</t>
    </rPh>
    <rPh sb="26" eb="27">
      <t>xin ren wu</t>
    </rPh>
    <rPh sb="30" eb="31">
      <t>zai</t>
    </rPh>
    <rPh sb="31" eb="32">
      <t>ke yu jian</t>
    </rPh>
    <rPh sb="34" eb="35">
      <t>wei lai</t>
    </rPh>
    <rPh sb="37" eb="38">
      <t>li lü shi chang hua</t>
    </rPh>
    <rPh sb="42" eb="43">
      <t>hui</t>
    </rPh>
    <rPh sb="43" eb="44">
      <t>jin xing dao di</t>
    </rPh>
    <rPh sb="48" eb="49">
      <t>suo yi</t>
    </rPh>
    <rPh sb="50" eb="51">
      <t>jing xi cha</t>
    </rPh>
    <rPh sb="53" eb="54">
      <t>duan zhong qi</t>
    </rPh>
    <rPh sb="56" eb="57">
      <t>bu pai chu</t>
    </rPh>
    <rPh sb="60" eb="61">
      <t>jin yi bu xia jiang</t>
    </rPh>
    <rPh sb="63" eb="64">
      <t>shou zhai</t>
    </rPh>
    <rPh sb="66" eb="67">
      <t>chang qi</t>
    </rPh>
    <rPh sb="68" eb="69">
      <t>ze</t>
    </rPh>
    <rPh sb="69" eb="70">
      <t>ke neng</t>
    </rPh>
    <rPh sb="71" eb="72">
      <t>qu yu</t>
    </rPh>
    <rPh sb="73" eb="74">
      <t>wen ding</t>
    </rPh>
    <phoneticPr fontId="3" type="noConversion"/>
  </si>
  <si>
    <t>表1：15-17 年度净息差（工行 vs 招行 vs 民生）</t>
    <rPh sb="0" eb="1">
      <t>biao</t>
    </rPh>
    <rPh sb="9" eb="10">
      <t>nian du</t>
    </rPh>
    <rPh sb="11" eb="12">
      <t>jing xi cha</t>
    </rPh>
    <rPh sb="15" eb="16">
      <t>gong</t>
    </rPh>
    <rPh sb="16" eb="17">
      <t>hang</t>
    </rPh>
    <rPh sb="21" eb="22">
      <t>zhao</t>
    </rPh>
    <rPh sb="22" eb="23">
      <t>hang</t>
    </rPh>
    <rPh sb="27" eb="28">
      <t>min</t>
    </rPh>
    <rPh sb="28" eb="29">
      <t>sheng</t>
    </rPh>
    <phoneticPr fontId="3" type="noConversion"/>
  </si>
  <si>
    <t>表2：16-17 季度净息差（国有行 vs 股份行 vs 城商行；工行 vs 招行 vs 民生）</t>
    <rPh sb="0" eb="1">
      <t>biao</t>
    </rPh>
    <rPh sb="9" eb="10">
      <t>ji du</t>
    </rPh>
    <rPh sb="11" eb="12">
      <t>jing xi cha</t>
    </rPh>
    <rPh sb="15" eb="16">
      <t>guo you hang</t>
    </rPh>
    <rPh sb="22" eb="23">
      <t>gu fen hang</t>
    </rPh>
    <rPh sb="29" eb="30">
      <t>cheng shang h</t>
    </rPh>
    <phoneticPr fontId="3" type="noConversion"/>
  </si>
  <si>
    <t>城商行*</t>
    <rPh sb="0" eb="1">
      <t>cheng shang hang</t>
    </rPh>
    <phoneticPr fontId="3" type="noConversion"/>
  </si>
  <si>
    <t>数据来源：公司公告，申万宏源，中泰证券（*指老三家上市城商行--南京银行、宁波银行、北京银行）</t>
    <rPh sb="0" eb="1">
      <t>shu ju</t>
    </rPh>
    <rPh sb="2" eb="3">
      <t>lai yuan</t>
    </rPh>
    <rPh sb="5" eb="6">
      <t>gong si gong gao</t>
    </rPh>
    <rPh sb="10" eb="11">
      <t>shen wan hong yuan</t>
    </rPh>
    <rPh sb="15" eb="16">
      <t>zhong tai</t>
    </rPh>
    <rPh sb="21" eb="22">
      <t>zhi</t>
    </rPh>
    <rPh sb="22" eb="23">
      <t>lao san jia</t>
    </rPh>
    <rPh sb="25" eb="26">
      <t>shang shi</t>
    </rPh>
    <rPh sb="27" eb="28">
      <t>cheng shang hang</t>
    </rPh>
    <phoneticPr fontId="3" type="noConversion"/>
  </si>
  <si>
    <t>1、零售金融业务，20年持续聚焦积累的体系（产品、人员、架构、IT）</t>
    <rPh sb="2" eb="3">
      <t>ling shou ye wu</t>
    </rPh>
    <rPh sb="4" eb="5">
      <t>jin rong</t>
    </rPh>
    <rPh sb="11" eb="12">
      <t>nian</t>
    </rPh>
    <rPh sb="12" eb="13">
      <t>chi xu ju jiao</t>
    </rPh>
    <rPh sb="16" eb="17">
      <t>ji lei</t>
    </rPh>
    <rPh sb="18" eb="19">
      <t>de</t>
    </rPh>
    <rPh sb="19" eb="20">
      <t>ti xi</t>
    </rPh>
    <rPh sb="22" eb="23">
      <t>chan pin</t>
    </rPh>
    <rPh sb="25" eb="26">
      <t>ren yuan</t>
    </rPh>
    <rPh sb="28" eb="29">
      <t>jia gou</t>
    </rPh>
    <phoneticPr fontId="3" type="noConversion"/>
  </si>
  <si>
    <t xml:space="preserve">      业务的发展</t>
    <phoneticPr fontId="3" type="noConversion"/>
  </si>
  <si>
    <t>2、依托强大的零售渠道销售优势，促进托管、投行、资产管理等非息</t>
    <rPh sb="2" eb="3">
      <t>yi tuo</t>
    </rPh>
    <rPh sb="29" eb="30">
      <t>fei xi</t>
    </rPh>
    <phoneticPr fontId="3" type="noConversion"/>
  </si>
  <si>
    <t>2、经营稳健、零售和综合业务有明显优势</t>
    <rPh sb="2" eb="3">
      <t>jing ying wen jian</t>
    </rPh>
    <rPh sb="7" eb="8">
      <t>ling shou ye wu</t>
    </rPh>
    <rPh sb="9" eb="10">
      <t>he</t>
    </rPh>
    <rPh sb="10" eb="11">
      <t>zong he</t>
    </rPh>
    <rPh sb="12" eb="13">
      <t>ye wu</t>
    </rPh>
    <rPh sb="14" eb="15">
      <t>you</t>
    </rPh>
    <rPh sb="15" eb="16">
      <t>ming x</t>
    </rPh>
    <rPh sb="17" eb="18">
      <t>you shi</t>
    </rPh>
    <phoneticPr fontId="3" type="noConversion"/>
  </si>
  <si>
    <t>1、行业地位、规模优势、渠道优势、雄厚的客户基础、金融科技</t>
    <rPh sb="2" eb="3">
      <t>hang ye di wei</t>
    </rPh>
    <rPh sb="7" eb="8">
      <t>gui mo</t>
    </rPh>
    <rPh sb="9" eb="10">
      <t>you shi</t>
    </rPh>
    <rPh sb="12" eb="13">
      <t>qu dao</t>
    </rPh>
    <rPh sb="14" eb="15">
      <t>you shi</t>
    </rPh>
    <rPh sb="17" eb="18">
      <t>xiong hou</t>
    </rPh>
    <rPh sb="19" eb="20">
      <t>de</t>
    </rPh>
    <rPh sb="20" eb="21">
      <t>ke hu ji chu</t>
    </rPh>
    <rPh sb="25" eb="26">
      <t>jin rong ke ji</t>
    </rPh>
    <phoneticPr fontId="3" type="noConversion"/>
  </si>
  <si>
    <t>4、基本面确定性高、抗风险能力强</t>
    <rPh sb="2" eb="3">
      <t>ji ben m</t>
    </rPh>
    <rPh sb="5" eb="6">
      <t>que ding xing</t>
    </rPh>
    <rPh sb="8" eb="9">
      <t>gao</t>
    </rPh>
    <rPh sb="10" eb="11">
      <t>kang feng xian</t>
    </rPh>
    <rPh sb="13" eb="14">
      <t>neng li qiang</t>
    </rPh>
    <phoneticPr fontId="3" type="noConversion"/>
  </si>
  <si>
    <t>3、国营属性，享有政府的隐形担保</t>
    <rPh sb="2" eb="3">
      <t>guo ying</t>
    </rPh>
    <rPh sb="4" eb="5">
      <t>shu xing</t>
    </rPh>
    <rPh sb="7" eb="8">
      <t>xiang you</t>
    </rPh>
    <rPh sb="9" eb="10">
      <t>zheng fu</t>
    </rPh>
    <rPh sb="11" eb="12">
      <t>de</t>
    </rPh>
    <rPh sb="12" eb="13">
      <t>yin xing</t>
    </rPh>
    <rPh sb="13" eb="14">
      <t>xing</t>
    </rPh>
    <rPh sb="14" eb="15">
      <t>dan bao</t>
    </rPh>
    <phoneticPr fontId="3" type="noConversion"/>
  </si>
  <si>
    <t xml:space="preserve">      和客户资源、金融科技，具体体现在贷款收益率(赶超)、揽存成本</t>
    <rPh sb="6" eb="7">
      <t>he</t>
    </rPh>
    <rPh sb="7" eb="8">
      <t>ke hu</t>
    </rPh>
    <rPh sb="9" eb="10">
      <t>zi yuan</t>
    </rPh>
    <rPh sb="12" eb="13">
      <t>jin rong ke ji</t>
    </rPh>
    <rPh sb="17" eb="18">
      <t>ju t</t>
    </rPh>
    <rPh sb="19" eb="20">
      <t>ti xian</t>
    </rPh>
    <rPh sb="21" eb="22">
      <t>zai</t>
    </rPh>
    <rPh sb="22" eb="23">
      <t>dai kuan shou yi lü</t>
    </rPh>
    <rPh sb="28" eb="29">
      <t>gan chao</t>
    </rPh>
    <rPh sb="32" eb="33">
      <t>lan cun</t>
    </rPh>
    <rPh sb="34" eb="35">
      <t>cheng ben</t>
    </rPh>
    <phoneticPr fontId="3" type="noConversion"/>
  </si>
  <si>
    <t xml:space="preserve">      对比民生的优势，净息差稳定较好</t>
    <rPh sb="8" eb="9">
      <t>min s</t>
    </rPh>
    <rPh sb="10" eb="11">
      <t>de</t>
    </rPh>
    <rPh sb="11" eb="12">
      <t>you shi</t>
    </rPh>
    <rPh sb="14" eb="15">
      <t>jing xi cha</t>
    </rPh>
    <rPh sb="17" eb="18">
      <t>wen ding</t>
    </rPh>
    <rPh sb="19" eb="20">
      <t>jiao hao</t>
    </rPh>
    <phoneticPr fontId="3" type="noConversion"/>
  </si>
  <si>
    <t>3、市场估值上对招行优势给了较充分的反映，投资安全边际较民生少</t>
    <rPh sb="2" eb="3">
      <t>shi c</t>
    </rPh>
    <rPh sb="4" eb="5">
      <t>gu zhi</t>
    </rPh>
    <rPh sb="6" eb="7">
      <t>shang</t>
    </rPh>
    <rPh sb="7" eb="8">
      <t>dui</t>
    </rPh>
    <rPh sb="14" eb="15">
      <t>jiao chong fen</t>
    </rPh>
    <rPh sb="17" eb="18">
      <t>de</t>
    </rPh>
    <rPh sb="18" eb="19">
      <t>fan ying</t>
    </rPh>
    <rPh sb="21" eb="22">
      <t>tou zi</t>
    </rPh>
    <rPh sb="23" eb="24">
      <t>an quan bian ji</t>
    </rPh>
    <rPh sb="27" eb="28">
      <t>jiao</t>
    </rPh>
    <rPh sb="28" eb="29">
      <t>min s</t>
    </rPh>
    <rPh sb="30" eb="31">
      <t>shao</t>
    </rPh>
    <phoneticPr fontId="3" type="noConversion"/>
  </si>
  <si>
    <t>2、工行基数大，增长空间较小，过去 5 年营收净利复合增速也是三家最低，</t>
    <rPh sb="2" eb="3">
      <t>gong hang</t>
    </rPh>
    <rPh sb="4" eb="5">
      <t>ji shu</t>
    </rPh>
    <rPh sb="6" eb="7">
      <t>da</t>
    </rPh>
    <rPh sb="8" eb="9">
      <t>zeng zhang</t>
    </rPh>
    <rPh sb="10" eb="11">
      <t>kong jian</t>
    </rPh>
    <rPh sb="12" eb="13">
      <t>jiao xiao</t>
    </rPh>
    <rPh sb="15" eb="16">
      <t>guo qu</t>
    </rPh>
    <rPh sb="20" eb="21">
      <t>nian</t>
    </rPh>
    <rPh sb="21" eb="22">
      <t>ying shou jing li</t>
    </rPh>
    <rPh sb="25" eb="26">
      <t>fu he</t>
    </rPh>
    <rPh sb="27" eb="28">
      <t>zeng su</t>
    </rPh>
    <rPh sb="29" eb="30">
      <t>ye shi</t>
    </rPh>
    <rPh sb="31" eb="32">
      <t>san jia</t>
    </rPh>
    <rPh sb="33" eb="34">
      <t>zui di</t>
    </rPh>
    <phoneticPr fontId="3" type="noConversion"/>
  </si>
  <si>
    <t xml:space="preserve">      而民生经历了痛苦期，17 年下半年触底回升，有浴火重生的期待空间</t>
    <rPh sb="9" eb="10">
      <t>jing li</t>
    </rPh>
    <rPh sb="11" eb="12">
      <t>le</t>
    </rPh>
    <rPh sb="12" eb="13">
      <t>tong ku</t>
    </rPh>
    <rPh sb="14" eb="15">
      <t>qi</t>
    </rPh>
    <rPh sb="19" eb="20">
      <t>nian</t>
    </rPh>
    <rPh sb="20" eb="21">
      <t>xia ban nian</t>
    </rPh>
    <rPh sb="23" eb="24">
      <t>chu di</t>
    </rPh>
    <rPh sb="25" eb="26">
      <t>hui sheng</t>
    </rPh>
    <phoneticPr fontId="3" type="noConversion"/>
  </si>
  <si>
    <t>1、非息业务收益率方面招行仍然不如民生，而非息业务在银行业未来</t>
    <rPh sb="2" eb="3">
      <t>fei xi ye wu</t>
    </rPh>
    <rPh sb="6" eb="7">
      <t>shou yi lü</t>
    </rPh>
    <rPh sb="9" eb="10">
      <t>fang m</t>
    </rPh>
    <rPh sb="11" eb="12">
      <t>zhao hang</t>
    </rPh>
    <rPh sb="13" eb="14">
      <t>reng ran</t>
    </rPh>
    <rPh sb="15" eb="16">
      <t>bu ru</t>
    </rPh>
    <rPh sb="17" eb="18">
      <t>min sheng</t>
    </rPh>
    <rPh sb="20" eb="21">
      <t>er</t>
    </rPh>
    <rPh sb="21" eb="22">
      <t>fei xi</t>
    </rPh>
    <rPh sb="23" eb="24">
      <t>ye wu</t>
    </rPh>
    <rPh sb="25" eb="26">
      <t>zai</t>
    </rPh>
    <rPh sb="26" eb="27">
      <t>yin hang ye</t>
    </rPh>
    <rPh sb="29" eb="30">
      <t>wei lai</t>
    </rPh>
    <phoneticPr fontId="3" type="noConversion"/>
  </si>
  <si>
    <t xml:space="preserve">      的竞争中，重要性会越来越高</t>
    <rPh sb="11" eb="12">
      <t>zhong yao xing</t>
    </rPh>
    <rPh sb="14" eb="15">
      <t>hui</t>
    </rPh>
    <rPh sb="15" eb="16">
      <t>yue lai yue gao</t>
    </rPh>
    <phoneticPr fontId="3" type="noConversion"/>
  </si>
  <si>
    <t>1、工行管理者具有国企基因属性，更加行政化，经营的主动积极性、策略</t>
    <rPh sb="2" eb="3">
      <t>gong hang</t>
    </rPh>
    <rPh sb="4" eb="5">
      <t>guan li zhe</t>
    </rPh>
    <rPh sb="7" eb="8">
      <t>ju you</t>
    </rPh>
    <rPh sb="9" eb="10">
      <t>guo qi</t>
    </rPh>
    <rPh sb="11" eb="12">
      <t>ji yin</t>
    </rPh>
    <rPh sb="13" eb="14">
      <t>shu xing</t>
    </rPh>
    <rPh sb="16" eb="17">
      <t>geng jia</t>
    </rPh>
    <rPh sb="18" eb="19">
      <t>xing zheng hua</t>
    </rPh>
    <rPh sb="22" eb="23">
      <t>jing ying</t>
    </rPh>
    <rPh sb="24" eb="25">
      <t>de</t>
    </rPh>
    <rPh sb="25" eb="26">
      <t>zhu dong</t>
    </rPh>
    <rPh sb="27" eb="28">
      <t>ji ji xing</t>
    </rPh>
    <rPh sb="31" eb="32">
      <t>ce lue</t>
    </rPh>
    <phoneticPr fontId="3" type="noConversion"/>
  </si>
  <si>
    <t xml:space="preserve">      的灵活度都会逊于民企出身的民生</t>
    <rPh sb="10" eb="11">
      <t>dou hui</t>
    </rPh>
    <rPh sb="12" eb="13">
      <t>xun yu</t>
    </rPh>
    <rPh sb="14" eb="15">
      <t>min qi</t>
    </rPh>
    <rPh sb="16" eb="17">
      <t>chu shen</t>
    </rPh>
    <rPh sb="18" eb="19">
      <t>de</t>
    </rPh>
    <rPh sb="19" eb="20">
      <t>min sheng</t>
    </rPh>
    <phoneticPr fontId="3" type="noConversion"/>
  </si>
  <si>
    <t>当前估值对比：（截至 2018/4/17 午盘）</t>
    <rPh sb="0" eb="1">
      <t>dang qian</t>
    </rPh>
    <rPh sb="2" eb="3">
      <t>gu zhi</t>
    </rPh>
    <rPh sb="4" eb="5">
      <t>dui bi</t>
    </rPh>
    <rPh sb="8" eb="9">
      <t>jie zhi</t>
    </rPh>
    <rPh sb="21" eb="22">
      <t>wu pan</t>
    </rPh>
    <phoneticPr fontId="3" type="noConversion"/>
  </si>
  <si>
    <t>招商银行</t>
    <rPh sb="0" eb="1">
      <t>zhao shang yin h</t>
    </rPh>
    <phoneticPr fontId="3" type="noConversion"/>
  </si>
  <si>
    <t>民生银行</t>
    <rPh sb="0" eb="1">
      <t>min sheng</t>
    </rPh>
    <phoneticPr fontId="3" type="noConversion"/>
  </si>
  <si>
    <t>数据来源：九斗</t>
    <rPh sb="0" eb="1">
      <t>shu ju lai yuan</t>
    </rPh>
    <rPh sb="5" eb="6">
      <t>jiu dou</t>
    </rPh>
    <phoneticPr fontId="3" type="noConversion"/>
  </si>
  <si>
    <t>PB历史位置</t>
    <rPh sb="2" eb="3">
      <t>li shi</t>
    </rPh>
    <rPh sb="4" eb="5">
      <t>wei zhi</t>
    </rPh>
    <phoneticPr fontId="3" type="noConversion"/>
  </si>
  <si>
    <t>市净率PB</t>
    <rPh sb="0" eb="1">
      <t>shi jing lü</t>
    </rPh>
    <phoneticPr fontId="3" type="noConversion"/>
  </si>
  <si>
    <t>PE历史位置</t>
    <rPh sb="2" eb="3">
      <t>li shi</t>
    </rPh>
    <rPh sb="4" eb="5">
      <t>wei zhi</t>
    </rPh>
    <phoneticPr fontId="3" type="noConversion"/>
  </si>
  <si>
    <t>2、小微金融积淀仍以民生较优，民生乘着普惠金融定向降准风口，从</t>
    <rPh sb="2" eb="3">
      <t>xiao wei</t>
    </rPh>
    <rPh sb="4" eb="5">
      <t>jin r</t>
    </rPh>
    <rPh sb="6" eb="7">
      <t>ji dian</t>
    </rPh>
    <rPh sb="8" eb="9">
      <t>reng</t>
    </rPh>
    <rPh sb="9" eb="10">
      <t>yi</t>
    </rPh>
    <rPh sb="10" eb="11">
      <t>min sheng</t>
    </rPh>
    <rPh sb="15" eb="16">
      <t>min sheng</t>
    </rPh>
    <rPh sb="17" eb="18">
      <t>cheng zhe</t>
    </rPh>
    <rPh sb="19" eb="20">
      <t>pu hui jin rong</t>
    </rPh>
    <rPh sb="23" eb="24">
      <t>ding xiang jiang zhun</t>
    </rPh>
    <rPh sb="27" eb="28">
      <t>feng kou</t>
    </rPh>
    <rPh sb="30" eb="31">
      <t>cong</t>
    </rPh>
    <phoneticPr fontId="3" type="noConversion"/>
  </si>
  <si>
    <t xml:space="preserve">      拾贷款收益率优势</t>
    <rPh sb="6" eb="7">
      <t>shi</t>
    </rPh>
    <rPh sb="7" eb="8">
      <t>dai kuan shou yi lü</t>
    </rPh>
    <rPh sb="12" eb="13">
      <t>you shi</t>
    </rPh>
    <phoneticPr fontId="3" type="noConversion"/>
  </si>
  <si>
    <t xml:space="preserve">      对公业务重回小微金融领域，可望受益小微实体经济向好趋势，重</t>
    <rPh sb="12" eb="13">
      <t>xiao wei</t>
    </rPh>
    <rPh sb="14" eb="15">
      <t>jin rong</t>
    </rPh>
    <rPh sb="16" eb="17">
      <t>ling yu</t>
    </rPh>
    <rPh sb="19" eb="20">
      <t>ke neng</t>
    </rPh>
    <rPh sb="20" eb="21">
      <t>wang</t>
    </rPh>
    <rPh sb="21" eb="22">
      <t>shou yi</t>
    </rPh>
    <rPh sb="23" eb="24">
      <t>xiao wei</t>
    </rPh>
    <rPh sb="25" eb="26">
      <t>shi ti</t>
    </rPh>
    <rPh sb="27" eb="28">
      <t>jing ji</t>
    </rPh>
    <rPh sb="29" eb="30">
      <t>xiang hao</t>
    </rPh>
    <rPh sb="31" eb="32">
      <t>qu shi</t>
    </rPh>
    <rPh sb="34" eb="35">
      <t>chong xin</t>
    </rPh>
    <phoneticPr fontId="3" type="noConversion"/>
  </si>
  <si>
    <t>市盈率PE</t>
    <rPh sb="0" eb="1">
      <t>shi ying lü</t>
    </rPh>
    <phoneticPr fontId="3" type="noConversion"/>
  </si>
  <si>
    <t>时点1</t>
    <rPh sb="0" eb="1">
      <t>shi dian</t>
    </rPh>
    <phoneticPr fontId="3" type="noConversion"/>
  </si>
  <si>
    <t>时点2</t>
    <rPh sb="0" eb="1">
      <t>shi dian</t>
    </rPh>
    <phoneticPr fontId="3" type="noConversion"/>
  </si>
  <si>
    <t>时点3</t>
    <rPh sb="0" eb="1">
      <t>shi dian</t>
    </rPh>
    <phoneticPr fontId="3" type="noConversion"/>
  </si>
  <si>
    <t>期间分红</t>
    <rPh sb="0" eb="1">
      <t>qi jian fen h</t>
    </rPh>
    <phoneticPr fontId="3" type="noConversion"/>
  </si>
  <si>
    <t>收益率</t>
    <phoneticPr fontId="21" type="noConversion"/>
  </si>
  <si>
    <t>时点1～2</t>
    <rPh sb="0" eb="1">
      <t>shi dian</t>
    </rPh>
    <phoneticPr fontId="3" type="noConversion"/>
  </si>
  <si>
    <t>时点2～3</t>
    <rPh sb="0" eb="1">
      <t>shi dian</t>
    </rPh>
    <phoneticPr fontId="3" type="noConversion"/>
  </si>
  <si>
    <t>说明：</t>
    <rPh sb="0" eb="1">
      <t>shuo m</t>
    </rPh>
    <phoneticPr fontId="3" type="noConversion"/>
  </si>
  <si>
    <t>2、从技术面角度：民生从 17 年初年报披露窗口期前杀跌，一年收益率大大输给其余两家，但随后的季度级别调整当中也相对抗跌</t>
    <rPh sb="2" eb="3">
      <t>cong</t>
    </rPh>
    <rPh sb="3" eb="4">
      <t>ji shu m</t>
    </rPh>
    <rPh sb="6" eb="7">
      <t>jiao du</t>
    </rPh>
    <rPh sb="9" eb="10">
      <t>min sheng</t>
    </rPh>
    <rPh sb="11" eb="12">
      <t>cong</t>
    </rPh>
    <rPh sb="16" eb="17">
      <t>nian chu</t>
    </rPh>
    <rPh sb="18" eb="19">
      <t>nian bao</t>
    </rPh>
    <rPh sb="20" eb="21">
      <t>pi l</t>
    </rPh>
    <rPh sb="22" eb="23">
      <t>chuang kou qi</t>
    </rPh>
    <rPh sb="25" eb="26">
      <t>qian</t>
    </rPh>
    <rPh sb="26" eb="27">
      <t>sha die</t>
    </rPh>
    <rPh sb="29" eb="30">
      <t>yi nian</t>
    </rPh>
    <rPh sb="31" eb="32">
      <t>shou yi lü</t>
    </rPh>
    <rPh sb="34" eb="35">
      <t>da da</t>
    </rPh>
    <rPh sb="36" eb="37">
      <t>shu gei</t>
    </rPh>
    <rPh sb="38" eb="39">
      <t>qi yu</t>
    </rPh>
    <rPh sb="40" eb="41">
      <t>liang jia</t>
    </rPh>
    <rPh sb="43" eb="44">
      <t>dan</t>
    </rPh>
    <rPh sb="44" eb="45">
      <t>sui hou</t>
    </rPh>
    <rPh sb="46" eb="47">
      <t>de</t>
    </rPh>
    <rPh sb="47" eb="48">
      <t>ji du ji bie</t>
    </rPh>
    <rPh sb="51" eb="52">
      <t>tiao zheng</t>
    </rPh>
    <rPh sb="53" eb="54">
      <t>dang z</t>
    </rPh>
    <rPh sb="55" eb="56">
      <t>ye</t>
    </rPh>
    <rPh sb="56" eb="57">
      <t>xiang dui</t>
    </rPh>
    <rPh sb="58" eb="59">
      <t>kang die</t>
    </rPh>
    <phoneticPr fontId="3" type="noConversion"/>
  </si>
  <si>
    <t>我的选择：民生 &gt; 工行 &gt; 招行</t>
    <rPh sb="0" eb="1">
      <t>wo de</t>
    </rPh>
    <rPh sb="2" eb="3">
      <t>xuan ze</t>
    </rPh>
    <rPh sb="5" eb="6">
      <t>min sheng</t>
    </rPh>
    <rPh sb="10" eb="11">
      <t>gong</t>
    </rPh>
    <rPh sb="11" eb="12">
      <t>hang</t>
    </rPh>
    <rPh sb="15" eb="16">
      <t>zhao</t>
    </rPh>
    <phoneticPr fontId="3" type="noConversion"/>
  </si>
  <si>
    <t>3、从基本面角度：16 年至 17 年中，民生的基本面落后但拐点初现，可能存在预期差从而估值修复的机会，而招行的基本面稳定向上，和工行一起享有龙头溢价，后续市场仍给予稳</t>
    <rPh sb="2" eb="3">
      <t>cong</t>
    </rPh>
    <rPh sb="3" eb="4">
      <t>ji ben m</t>
    </rPh>
    <rPh sb="6" eb="7">
      <t>jiao du</t>
    </rPh>
    <rPh sb="24" eb="25">
      <t>ji ben m</t>
    </rPh>
    <rPh sb="27" eb="28">
      <t>luo hou</t>
    </rPh>
    <rPh sb="29" eb="30">
      <t>dan</t>
    </rPh>
    <rPh sb="30" eb="31">
      <t>guai dian</t>
    </rPh>
    <rPh sb="32" eb="33">
      <t>chu xian</t>
    </rPh>
    <rPh sb="35" eb="36">
      <t>ke neng</t>
    </rPh>
    <rPh sb="37" eb="38">
      <t>cun zai</t>
    </rPh>
    <rPh sb="39" eb="40">
      <t>yu qi cha</t>
    </rPh>
    <rPh sb="42" eb="43">
      <t>cong er</t>
    </rPh>
    <rPh sb="44" eb="45">
      <t>gu zhi</t>
    </rPh>
    <rPh sb="46" eb="47">
      <t>xiu fu</t>
    </rPh>
    <rPh sb="48" eb="49">
      <t>de</t>
    </rPh>
    <rPh sb="49" eb="50">
      <t>ji hui</t>
    </rPh>
    <rPh sb="52" eb="53">
      <t>er</t>
    </rPh>
    <rPh sb="53" eb="54">
      <t>zhao</t>
    </rPh>
    <rPh sb="54" eb="55">
      <t>hang</t>
    </rPh>
    <rPh sb="55" eb="56">
      <t>de</t>
    </rPh>
    <rPh sb="56" eb="57">
      <t>ji ben m</t>
    </rPh>
    <rPh sb="59" eb="60">
      <t>wen ding</t>
    </rPh>
    <rPh sb="61" eb="62">
      <t>xiang shang</t>
    </rPh>
    <rPh sb="64" eb="65">
      <t>he</t>
    </rPh>
    <rPh sb="65" eb="66">
      <t>gong hang</t>
    </rPh>
    <rPh sb="67" eb="68">
      <t>yi qi</t>
    </rPh>
    <rPh sb="69" eb="70">
      <t>xiang</t>
    </rPh>
    <rPh sb="70" eb="71">
      <t>you</t>
    </rPh>
    <rPh sb="71" eb="72">
      <t>long tou</t>
    </rPh>
    <rPh sb="73" eb="74">
      <t>yi jia</t>
    </rPh>
    <rPh sb="76" eb="77">
      <t>hou xu</t>
    </rPh>
    <rPh sb="78" eb="79">
      <t>shi chang</t>
    </rPh>
    <rPh sb="80" eb="81">
      <t>reng</t>
    </rPh>
    <rPh sb="81" eb="82">
      <t>gei yu</t>
    </rPh>
    <rPh sb="83" eb="84">
      <t>wen zhong xiang hao</t>
    </rPh>
    <phoneticPr fontId="3" type="noConversion"/>
  </si>
  <si>
    <t xml:space="preserve">      中向好的期许，预期差较小</t>
    <phoneticPr fontId="3" type="noConversion"/>
  </si>
  <si>
    <t>所以一旦实体经济衰退较大或杠杆泡沫破裂，传导至银行就会体现在：不良率有恶化趋势或净息差有收窄趋势，则银行股的盈利遭受极大冲击，其投资价值就大幅降低。</t>
    <rPh sb="4" eb="5">
      <t>shi ti</t>
    </rPh>
    <rPh sb="8" eb="9">
      <t>shuai tui</t>
    </rPh>
    <rPh sb="10" eb="11">
      <t>jiao da</t>
    </rPh>
    <rPh sb="12" eb="13">
      <t>huo</t>
    </rPh>
    <rPh sb="13" eb="14">
      <t>gang gan</t>
    </rPh>
    <rPh sb="15" eb="16">
      <t>pao mo</t>
    </rPh>
    <rPh sb="17" eb="18">
      <t>po l</t>
    </rPh>
    <rPh sb="20" eb="21">
      <t>chuan dao</t>
    </rPh>
    <rPh sb="22" eb="23">
      <t>zhi</t>
    </rPh>
    <rPh sb="23" eb="24">
      <t>yin hang</t>
    </rPh>
    <rPh sb="25" eb="26">
      <t>jiu hui</t>
    </rPh>
    <rPh sb="27" eb="28">
      <t>ti xian</t>
    </rPh>
    <rPh sb="29" eb="30">
      <t>zai</t>
    </rPh>
    <rPh sb="34" eb="35">
      <t>you</t>
    </rPh>
    <rPh sb="35" eb="36">
      <t>e hua</t>
    </rPh>
    <rPh sb="37" eb="38">
      <t>qu shi</t>
    </rPh>
    <rPh sb="39" eb="40">
      <t>huo</t>
    </rPh>
    <rPh sb="40" eb="41">
      <t>jing xi cha</t>
    </rPh>
    <rPh sb="43" eb="44">
      <t>you</t>
    </rPh>
    <rPh sb="44" eb="45">
      <t>shou zhai</t>
    </rPh>
    <rPh sb="46" eb="47">
      <t>qu shi</t>
    </rPh>
    <rPh sb="49" eb="50">
      <t>ze</t>
    </rPh>
    <rPh sb="50" eb="51">
      <t>yin hang gu</t>
    </rPh>
    <rPh sb="53" eb="54">
      <t>de</t>
    </rPh>
    <rPh sb="54" eb="55">
      <t>ying li</t>
    </rPh>
    <rPh sb="56" eb="57">
      <t>zao shou</t>
    </rPh>
    <rPh sb="58" eb="59">
      <t>ji da</t>
    </rPh>
    <rPh sb="60" eb="61">
      <t>chong ji</t>
    </rPh>
    <rPh sb="63" eb="64">
      <t>qi</t>
    </rPh>
    <rPh sb="64" eb="65">
      <t>tou zi jia zhi</t>
    </rPh>
    <rPh sb="68" eb="69">
      <t>jiu</t>
    </rPh>
    <rPh sb="69" eb="70">
      <t>da fu</t>
    </rPh>
    <rPh sb="71" eb="72">
      <t>jiang di</t>
    </rPh>
    <phoneticPr fontId="3" type="noConversion"/>
  </si>
  <si>
    <t>对小型银行的优势明显，各银行还需面对金融监管打击非标和套利的环境做出应对，因此各银行的净息差走势会产生分化。若算入非息业务赛道，则分化会更显著。</t>
    <rPh sb="0" eb="1">
      <t>dui</t>
    </rPh>
    <rPh sb="1" eb="2">
      <t>xiao xing</t>
    </rPh>
    <rPh sb="3" eb="4">
      <t>yin hang</t>
    </rPh>
    <rPh sb="11" eb="12">
      <t>ge yin hang</t>
    </rPh>
    <rPh sb="14" eb="15">
      <t>hai xu</t>
    </rPh>
    <rPh sb="16" eb="17">
      <t>mian dui</t>
    </rPh>
    <rPh sb="22" eb="23">
      <t>da ji</t>
    </rPh>
    <rPh sb="24" eb="25">
      <t>fei biao</t>
    </rPh>
    <rPh sb="26" eb="27">
      <t>he</t>
    </rPh>
    <rPh sb="27" eb="28">
      <t>tao li</t>
    </rPh>
    <rPh sb="29" eb="30">
      <t>de</t>
    </rPh>
    <rPh sb="30" eb="31">
      <t>huan jing</t>
    </rPh>
    <rPh sb="32" eb="33">
      <t>zuo chu</t>
    </rPh>
    <rPh sb="34" eb="35">
      <t>ying dui</t>
    </rPh>
    <rPh sb="54" eb="55">
      <t>ruo</t>
    </rPh>
    <rPh sb="55" eb="56">
      <t>suan ru</t>
    </rPh>
    <rPh sb="57" eb="58">
      <t>fei xi</t>
    </rPh>
    <rPh sb="59" eb="60">
      <t>ye wu</t>
    </rPh>
    <rPh sb="61" eb="62">
      <t>sai dao</t>
    </rPh>
    <rPh sb="64" eb="65">
      <t>ze</t>
    </rPh>
    <rPh sb="65" eb="66">
      <t>fen hua</t>
    </rPh>
    <rPh sb="67" eb="68">
      <t>hui</t>
    </rPh>
    <rPh sb="68" eb="69">
      <t>geng</t>
    </rPh>
    <rPh sb="69" eb="70">
      <t>xian zhu</t>
    </rPh>
    <phoneticPr fontId="3" type="noConversion"/>
  </si>
  <si>
    <t>1、从估值角度：民生的市净率市净率所处历史位置均最低，工行市净率居中且也处于破净的历史较低位置（市盈率则在中枢附近），而招行位置为三家最高，市净率大于 1 接近 1.5</t>
    <rPh sb="2" eb="3">
      <t>cong</t>
    </rPh>
    <rPh sb="3" eb="4">
      <t>gu zhi</t>
    </rPh>
    <rPh sb="5" eb="6">
      <t>jiao du</t>
    </rPh>
    <rPh sb="8" eb="9">
      <t>min sheng</t>
    </rPh>
    <rPh sb="10" eb="11">
      <t>de</t>
    </rPh>
    <rPh sb="11" eb="12">
      <t>shi jing lü</t>
    </rPh>
    <rPh sb="14" eb="15">
      <t>shi jing lü</t>
    </rPh>
    <rPh sb="17" eb="18">
      <t>suo chu</t>
    </rPh>
    <rPh sb="19" eb="20">
      <t>li shi</t>
    </rPh>
    <rPh sb="21" eb="22">
      <t>wei zhi</t>
    </rPh>
    <rPh sb="23" eb="24">
      <t>jun</t>
    </rPh>
    <rPh sb="24" eb="25">
      <t>zui di</t>
    </rPh>
    <rPh sb="29" eb="30">
      <t>shi jing lü</t>
    </rPh>
    <rPh sb="48" eb="49">
      <t>shi ying l</t>
    </rPh>
    <rPh sb="51" eb="52">
      <t>ze zai</t>
    </rPh>
    <rPh sb="53" eb="54">
      <t>zhong shu</t>
    </rPh>
    <rPh sb="55" eb="56">
      <t>fu jin</t>
    </rPh>
    <rPh sb="59" eb="60">
      <t>er</t>
    </rPh>
    <rPh sb="60" eb="61">
      <t>zhao hang</t>
    </rPh>
    <rPh sb="62" eb="63">
      <t>wei zhi</t>
    </rPh>
    <rPh sb="64" eb="65">
      <t>wei</t>
    </rPh>
    <rPh sb="65" eb="66">
      <t>san jia</t>
    </rPh>
    <rPh sb="67" eb="68">
      <t>zui gao</t>
    </rPh>
    <rPh sb="70" eb="71">
      <t>shi jing lü</t>
    </rPh>
    <rPh sb="73" eb="74">
      <t>da yu</t>
    </rPh>
    <rPh sb="78" eb="79">
      <t>jie jin</t>
    </rPh>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</si>
</sst>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76" formatCode="_ * #,##0.00_ ;_ * \-#,##0.00_ ;_ * &quot;-&quot;??_ ;_ @_ "/>
    <numFmt numFmtId="177" formatCode="0.0%"/>
    <numFmt numFmtId="178" formatCode="#,##0_);[Red]\(#,##0\)"/>
    <numFmt numFmtId="179" formatCode="0.00_);[Red]\(0.00\)"/>
    <numFmt numFmtId="183" formatCode="0.000000"/>
    <numFmt numFmtId="185" formatCode="0.0000"/>
    <numFmt numFmtId="188" formatCode="#,##0.0000"/>
    <numFmt numFmtId="192" formatCode="0.0000%"/>
  </numFmts>
  <fonts count="35" x14ac:knownFonts="1">
    <font>
      <sz val="11"/>
      <color theme="1"/>
      <name val="等线"/>
      <family val="2"/>
      <charset val="134"/>
      <scheme val="minor"/>
    </font>
    <font>
      <sz val="12"/>
      <color theme="1"/>
      <name val="等线"/>
      <family val="2"/>
      <charset val="134"/>
      <scheme val="minor"/>
    </font>
    <font>
      <sz val="10"/>
      <color theme="1"/>
      <name val="Times New Roman"/>
      <family val="1"/>
    </font>
    <font>
      <sz val="9"/>
      <name val="等线"/>
      <family val="2"/>
      <charset val="134"/>
      <scheme val="minor"/>
    </font>
    <font>
      <sz val="10"/>
      <color theme="1"/>
      <name val="宋体"/>
      <family val="3"/>
      <charset val="134"/>
    </font>
    <font>
      <sz val="10"/>
      <color theme="1"/>
      <name val="Arial"/>
      <family val="2"/>
      <charset val="134"/>
    </font>
    <font>
      <b/>
      <sz val="10"/>
      <color theme="1"/>
      <name val="Times New Roman"/>
      <family val="1"/>
    </font>
    <font>
      <b/>
      <sz val="14"/>
      <color theme="1"/>
      <name val="宋体"/>
      <family val="3"/>
      <charset val="134"/>
    </font>
    <font>
      <sz val="14"/>
      <color theme="1"/>
      <name val="宋体"/>
      <family val="3"/>
      <charset val="134"/>
    </font>
    <font>
      <sz val="11"/>
      <color theme="1"/>
      <name val="等线"/>
      <family val="2"/>
      <charset val="134"/>
      <scheme val="minor"/>
    </font>
    <font>
      <b/>
      <sz val="14"/>
      <color theme="1"/>
      <name val="Times New Roman"/>
      <family val="1"/>
    </font>
    <font>
      <u/>
      <sz val="11"/>
      <color theme="11"/>
      <name val="等线"/>
      <family val="2"/>
      <charset val="134"/>
      <scheme val="minor"/>
    </font>
    <font>
      <sz val="11"/>
      <color theme="1"/>
      <name val="Times New Roman"/>
    </font>
    <font>
      <sz val="11"/>
      <color indexed="8"/>
      <name val="Calibri"/>
    </font>
    <font>
      <u/>
      <sz val="11"/>
      <color theme="10"/>
      <name val="等线"/>
      <family val="2"/>
      <charset val="134"/>
      <scheme val="minor"/>
    </font>
    <font>
      <sz val="9"/>
      <color theme="1"/>
      <name val="Times New Roman"/>
      <family val="1"/>
    </font>
    <font>
      <sz val="11"/>
      <color indexed="8"/>
      <name val="宋体"/>
      <family val="3"/>
      <charset val="134"/>
    </font>
    <font>
      <sz val="10"/>
      <color rgb="FFC00000"/>
      <name val="Times New Roman"/>
    </font>
    <font>
      <sz val="10"/>
      <color theme="8" tint="-0.249977111117893"/>
      <name val="Times New Roman"/>
      <family val="1"/>
    </font>
    <font>
      <sz val="13"/>
      <color rgb="FFCC0000"/>
      <name val="Arial"/>
    </font>
    <font>
      <b/>
      <sz val="10"/>
      <color theme="9" tint="-0.249977111117893"/>
      <name val="Times New Roman"/>
    </font>
    <font>
      <sz val="9"/>
      <name val="微软雅黑"/>
      <family val="2"/>
      <charset val="134"/>
    </font>
    <font>
      <sz val="10"/>
      <color rgb="FFFF0000"/>
      <name val="Times New Roman"/>
      <family val="1"/>
    </font>
    <font>
      <b/>
      <sz val="10"/>
      <color theme="9" tint="-0.249977111117893"/>
      <name val="宋体"/>
      <family val="3"/>
      <charset val="134"/>
    </font>
    <font>
      <sz val="10"/>
      <name val="Arial"/>
    </font>
    <font>
      <b/>
      <sz val="12"/>
      <color indexed="8"/>
      <name val="Arial"/>
    </font>
    <font>
      <sz val="11"/>
      <color indexed="8"/>
      <name val="Arial"/>
    </font>
    <font>
      <sz val="12"/>
      <color rgb="FF333333"/>
      <name val="Tahoma"/>
    </font>
    <font>
      <sz val="14"/>
      <color rgb="FF000000"/>
      <name val="Tahoma"/>
    </font>
    <font>
      <sz val="12"/>
      <color theme="1"/>
      <name val="宋体"/>
      <family val="3"/>
      <charset val="134"/>
    </font>
    <font>
      <b/>
      <sz val="10"/>
      <color theme="4" tint="-0.499984740745262"/>
      <name val="Times New Roman"/>
    </font>
    <font>
      <b/>
      <sz val="10"/>
      <color rgb="FFC00000"/>
      <name val="Times New Roman"/>
      <family val="1"/>
    </font>
    <font>
      <b/>
      <sz val="10"/>
      <color theme="9" tint="-0.499984740745262"/>
      <name val="Times New Roman"/>
    </font>
    <font>
      <b/>
      <sz val="10"/>
      <color rgb="FFC00000"/>
      <name val="宋体"/>
      <family val="3"/>
      <charset val="134"/>
    </font>
    <font>
      <sz val="9"/>
      <color theme="1"/>
      <name val="Arial"/>
    </font>
  </fonts>
  <fills count="8">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15">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dashed">
        <color auto="1"/>
      </top>
      <bottom style="dashed">
        <color auto="1"/>
      </bottom>
      <diagonal/>
    </border>
    <border>
      <left/>
      <right/>
      <top style="dashed">
        <color auto="1"/>
      </top>
      <bottom style="dashed">
        <color auto="1"/>
      </bottom>
      <diagonal/>
    </border>
    <border>
      <left/>
      <right/>
      <top style="dashed">
        <color auto="1"/>
      </top>
      <bottom style="thin">
        <color auto="1"/>
      </bottom>
      <diagonal/>
    </border>
    <border>
      <left style="thin">
        <color auto="1"/>
      </left>
      <right/>
      <top style="dashed">
        <color auto="1"/>
      </top>
      <bottom style="thin">
        <color auto="1"/>
      </bottom>
      <diagonal/>
    </border>
    <border>
      <left/>
      <right/>
      <top style="dashed">
        <color auto="1"/>
      </top>
      <bottom/>
      <diagonal/>
    </border>
    <border>
      <left style="thin">
        <color auto="1"/>
      </left>
      <right/>
      <top style="dashed">
        <color auto="1"/>
      </top>
      <bottom/>
      <diagonal/>
    </border>
  </borders>
  <cellStyleXfs count="54">
    <xf numFmtId="0" fontId="0" fillId="0" borderId="0">
      <alignment vertical="center"/>
    </xf>
    <xf numFmtId="0" fontId="5" fillId="0" borderId="0">
      <alignment vertical="center"/>
    </xf>
    <xf numFmtId="176" fontId="5" fillId="0" borderId="0" applyFont="0" applyFill="0" applyBorder="0" applyAlignment="0" applyProtection="0">
      <alignment vertical="center"/>
    </xf>
    <xf numFmtId="9" fontId="9" fillId="0" borderId="0" applyFont="0" applyFill="0" applyBorder="0" applyAlignment="0" applyProtection="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Fill="0" applyProtection="0"/>
    <xf numFmtId="0" fontId="13" fillId="0" borderId="0" applyFill="0" applyProtection="0"/>
    <xf numFmtId="0" fontId="13" fillId="0" borderId="0" applyFill="0" applyProtection="0"/>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Fill="0" applyProtection="0"/>
    <xf numFmtId="0" fontId="13" fillId="0" borderId="0" applyFill="0" applyProtection="0"/>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Fill="0" applyProtection="0"/>
    <xf numFmtId="0" fontId="13" fillId="0" borderId="0" applyFill="0" applyProtection="0"/>
    <xf numFmtId="0" fontId="1" fillId="0" borderId="0"/>
    <xf numFmtId="0" fontId="16"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4" fillId="0" borderId="0"/>
  </cellStyleXfs>
  <cellXfs count="216">
    <xf numFmtId="0" fontId="0" fillId="0" borderId="0" xfId="0">
      <alignment vertical="center"/>
    </xf>
    <xf numFmtId="0" fontId="2" fillId="0" borderId="0" xfId="0" applyFont="1" applyAlignment="1">
      <alignment vertical="center"/>
    </xf>
    <xf numFmtId="0" fontId="2" fillId="0" borderId="1" xfId="0" applyFont="1" applyBorder="1" applyAlignment="1">
      <alignment vertical="center"/>
    </xf>
    <xf numFmtId="0" fontId="2" fillId="0" borderId="0" xfId="0" applyFont="1" applyBorder="1" applyAlignment="1">
      <alignment vertical="center"/>
    </xf>
    <xf numFmtId="0" fontId="2" fillId="0" borderId="2" xfId="0" applyFont="1" applyBorder="1" applyAlignment="1">
      <alignment vertical="center"/>
    </xf>
    <xf numFmtId="0" fontId="2" fillId="0" borderId="1" xfId="0" applyFont="1" applyFill="1" applyBorder="1" applyAlignment="1">
      <alignment vertical="center"/>
    </xf>
    <xf numFmtId="0" fontId="2" fillId="0" borderId="0" xfId="0" applyFont="1" applyFill="1" applyBorder="1" applyAlignment="1">
      <alignment vertical="center"/>
    </xf>
    <xf numFmtId="0" fontId="2" fillId="0" borderId="2" xfId="0" applyFont="1" applyFill="1" applyBorder="1" applyAlignment="1">
      <alignment vertical="center"/>
    </xf>
    <xf numFmtId="0" fontId="2" fillId="0" borderId="0" xfId="0" applyFont="1" applyFill="1" applyAlignment="1">
      <alignment vertical="center"/>
    </xf>
    <xf numFmtId="0" fontId="2" fillId="0" borderId="3"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1" xfId="0" applyFont="1" applyBorder="1" applyAlignment="1">
      <alignment horizontal="left" vertical="center"/>
    </xf>
    <xf numFmtId="177" fontId="2" fillId="0" borderId="0" xfId="0" applyNumberFormat="1" applyFont="1" applyBorder="1" applyAlignment="1">
      <alignment horizontal="right" vertical="center"/>
    </xf>
    <xf numFmtId="178" fontId="2" fillId="0" borderId="0" xfId="0" applyNumberFormat="1" applyFont="1" applyBorder="1" applyAlignment="1">
      <alignment horizontal="right" vertical="center"/>
    </xf>
    <xf numFmtId="0" fontId="2" fillId="0" borderId="0" xfId="0" applyFont="1" applyBorder="1" applyAlignment="1">
      <alignment vertical="center" wrapText="1"/>
    </xf>
    <xf numFmtId="14" fontId="2" fillId="0" borderId="0" xfId="0" applyNumberFormat="1" applyFont="1" applyAlignment="1">
      <alignment vertical="center"/>
    </xf>
    <xf numFmtId="0" fontId="2" fillId="0" borderId="0" xfId="0" applyFont="1" applyFill="1" applyBorder="1" applyAlignment="1">
      <alignment horizontal="right" vertical="center" wrapText="1"/>
    </xf>
    <xf numFmtId="0" fontId="2" fillId="0" borderId="0" xfId="0" applyFont="1" applyFill="1" applyBorder="1" applyAlignment="1">
      <alignment horizontal="righ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10" fillId="0" borderId="0" xfId="0" applyFont="1" applyAlignment="1">
      <alignment vertical="center"/>
    </xf>
    <xf numFmtId="0" fontId="2" fillId="0" borderId="1" xfId="0" applyFont="1" applyFill="1" applyBorder="1" applyAlignment="1">
      <alignment horizontal="left" vertical="center"/>
    </xf>
    <xf numFmtId="9" fontId="2" fillId="0" borderId="0" xfId="0" applyNumberFormat="1" applyFont="1" applyAlignment="1">
      <alignment vertical="center"/>
    </xf>
    <xf numFmtId="0" fontId="2" fillId="0" borderId="0" xfId="0" applyFont="1" applyBorder="1" applyAlignment="1">
      <alignment horizontal="left" vertical="center" wrapText="1"/>
    </xf>
    <xf numFmtId="0" fontId="2" fillId="0" borderId="1" xfId="0" applyFont="1" applyBorder="1" applyAlignment="1">
      <alignment horizontal="left" vertical="center" wrapText="1"/>
    </xf>
    <xf numFmtId="0" fontId="2" fillId="0" borderId="0"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8" fillId="0" borderId="1" xfId="0" applyFont="1" applyBorder="1" applyAlignment="1">
      <alignment vertical="center"/>
    </xf>
    <xf numFmtId="0" fontId="12" fillId="0" borderId="0" xfId="0" applyFont="1" applyFill="1" applyAlignment="1">
      <alignment horizontal="center" vertical="center"/>
    </xf>
    <xf numFmtId="0" fontId="2" fillId="2" borderId="1" xfId="0" applyFont="1" applyFill="1" applyBorder="1" applyAlignment="1">
      <alignment horizontal="left" vertical="center"/>
    </xf>
    <xf numFmtId="0" fontId="2" fillId="3" borderId="0" xfId="0" applyFont="1" applyFill="1" applyBorder="1" applyAlignment="1">
      <alignment horizontal="left" vertical="center"/>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0" borderId="0" xfId="0" applyFont="1" applyFill="1" applyBorder="1" applyAlignment="1">
      <alignment horizontal="left" vertical="center" wrapText="1"/>
    </xf>
    <xf numFmtId="0" fontId="6" fillId="0" borderId="1" xfId="0" applyFont="1" applyFill="1" applyBorder="1" applyAlignment="1">
      <alignment horizontal="left" vertical="center"/>
    </xf>
    <xf numFmtId="0" fontId="2" fillId="0" borderId="0" xfId="0" applyFont="1" applyFill="1" applyBorder="1" applyAlignment="1">
      <alignment horizontal="left" vertical="center" wrapText="1"/>
    </xf>
    <xf numFmtId="10" fontId="2" fillId="0" borderId="0" xfId="3" applyNumberFormat="1" applyFont="1" applyFill="1" applyBorder="1" applyAlignment="1">
      <alignment horizontal="center" vertical="center" wrapText="1"/>
    </xf>
    <xf numFmtId="0" fontId="2" fillId="0" borderId="0" xfId="0" applyFont="1" applyFill="1" applyBorder="1" applyAlignment="1">
      <alignment horizontal="center" vertical="center" wrapText="1"/>
    </xf>
    <xf numFmtId="0" fontId="15" fillId="0" borderId="0" xfId="0" applyFont="1" applyFill="1" applyBorder="1" applyAlignment="1">
      <alignment horizontal="center" vertical="center" wrapText="1"/>
    </xf>
    <xf numFmtId="179" fontId="2" fillId="0" borderId="0" xfId="0" applyNumberFormat="1" applyFont="1" applyBorder="1" applyAlignment="1">
      <alignment horizontal="center" vertical="center"/>
    </xf>
    <xf numFmtId="0" fontId="2" fillId="0" borderId="0" xfId="0" applyFont="1" applyFill="1" applyBorder="1" applyAlignment="1">
      <alignment horizontal="left" vertical="center" wrapText="1"/>
    </xf>
    <xf numFmtId="0" fontId="6" fillId="0" borderId="0" xfId="0" applyFont="1" applyFill="1" applyBorder="1" applyAlignment="1">
      <alignment vertical="center"/>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0" borderId="1"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2" xfId="0" applyFont="1" applyFill="1" applyBorder="1" applyAlignment="1">
      <alignment horizontal="left" vertical="center" wrapText="1"/>
    </xf>
    <xf numFmtId="10" fontId="2" fillId="0" borderId="0" xfId="0" applyNumberFormat="1" applyFont="1" applyFill="1" applyBorder="1" applyAlignment="1">
      <alignment horizontal="center" vertical="center" wrapText="1"/>
    </xf>
    <xf numFmtId="10" fontId="17" fillId="0" borderId="0" xfId="0" applyNumberFormat="1" applyFont="1" applyFill="1" applyBorder="1" applyAlignment="1">
      <alignment horizontal="center" vertical="center" wrapText="1"/>
    </xf>
    <xf numFmtId="0" fontId="18" fillId="0" borderId="1" xfId="0" applyFont="1" applyFill="1" applyBorder="1" applyAlignment="1">
      <alignment horizontal="left" vertical="center"/>
    </xf>
    <xf numFmtId="0" fontId="19" fillId="0" borderId="0" xfId="0" applyFont="1">
      <alignment vertical="center"/>
    </xf>
    <xf numFmtId="0" fontId="2" fillId="0" borderId="0" xfId="0" applyFont="1" applyBorder="1" applyAlignment="1">
      <alignment horizontal="left" vertical="center"/>
    </xf>
    <xf numFmtId="10" fontId="0" fillId="0" borderId="0" xfId="3" applyNumberFormat="1" applyFont="1" applyAlignment="1">
      <alignment vertical="center"/>
    </xf>
    <xf numFmtId="10" fontId="2" fillId="0" borderId="1" xfId="0" applyNumberFormat="1" applyFont="1" applyFill="1" applyBorder="1" applyAlignment="1">
      <alignment horizontal="left" vertical="center"/>
    </xf>
    <xf numFmtId="0" fontId="17" fillId="0" borderId="0" xfId="0" applyFont="1" applyFill="1" applyAlignment="1">
      <alignment vertical="center"/>
    </xf>
    <xf numFmtId="0" fontId="2" fillId="0" borderId="0" xfId="0" applyFont="1">
      <alignment vertical="center"/>
    </xf>
    <xf numFmtId="0" fontId="2" fillId="0" borderId="3" xfId="0" applyFont="1" applyFill="1" applyBorder="1" applyAlignment="1">
      <alignment horizontal="left" vertical="center"/>
    </xf>
    <xf numFmtId="0" fontId="2" fillId="0" borderId="4" xfId="0" applyFont="1" applyFill="1" applyBorder="1" applyAlignment="1">
      <alignment horizontal="left" vertical="center"/>
    </xf>
    <xf numFmtId="0" fontId="2" fillId="0" borderId="4" xfId="0" applyFont="1" applyFill="1" applyBorder="1" applyAlignment="1">
      <alignment horizontal="left" vertical="center" wrapText="1"/>
    </xf>
    <xf numFmtId="0" fontId="2" fillId="0" borderId="11" xfId="0" applyFont="1" applyFill="1" applyBorder="1" applyAlignment="1">
      <alignment horizontal="left" vertical="center"/>
    </xf>
    <xf numFmtId="0" fontId="2" fillId="0" borderId="10" xfId="0" applyFont="1" applyFill="1" applyBorder="1" applyAlignment="1">
      <alignment horizontal="left" vertical="center"/>
    </xf>
    <xf numFmtId="0" fontId="2" fillId="0" borderId="10" xfId="0" applyFont="1" applyFill="1" applyBorder="1" applyAlignment="1">
      <alignment horizontal="left" vertical="center" wrapText="1"/>
    </xf>
    <xf numFmtId="0" fontId="2" fillId="0" borderId="0" xfId="0" applyNumberFormat="1" applyFont="1" applyFill="1" applyBorder="1" applyAlignment="1">
      <alignment horizontal="left" vertical="center" wrapText="1"/>
    </xf>
    <xf numFmtId="0" fontId="2" fillId="0" borderId="0" xfId="0" applyFont="1" applyFill="1" applyBorder="1" applyAlignment="1">
      <alignment horizontal="left" vertical="center" indent="3"/>
    </xf>
    <xf numFmtId="0" fontId="2" fillId="2" borderId="0" xfId="0" applyFont="1" applyFill="1" applyBorder="1" applyAlignment="1">
      <alignment horizontal="left" vertical="center" wrapText="1"/>
    </xf>
    <xf numFmtId="0" fontId="2" fillId="2" borderId="2" xfId="0" applyFont="1" applyFill="1" applyBorder="1" applyAlignment="1">
      <alignment horizontal="left" vertical="center" wrapText="1"/>
    </xf>
    <xf numFmtId="0" fontId="2" fillId="0" borderId="0" xfId="0" applyFont="1" applyFill="1" applyBorder="1" applyAlignment="1">
      <alignment horizontal="left" vertical="center" indent="1"/>
    </xf>
    <xf numFmtId="0" fontId="2" fillId="0" borderId="4" xfId="0" applyFont="1" applyFill="1" applyBorder="1" applyAlignment="1">
      <alignment vertical="center"/>
    </xf>
    <xf numFmtId="0" fontId="2" fillId="0" borderId="11" xfId="0" applyFont="1" applyFill="1" applyBorder="1" applyAlignment="1">
      <alignment vertical="center"/>
    </xf>
    <xf numFmtId="0" fontId="2" fillId="0" borderId="4" xfId="0" applyFont="1" applyFill="1" applyBorder="1" applyAlignment="1">
      <alignment horizontal="center" vertical="center"/>
    </xf>
    <xf numFmtId="0" fontId="2" fillId="0" borderId="9" xfId="0" applyFont="1" applyFill="1" applyBorder="1" applyAlignment="1">
      <alignment horizontal="left" vertical="center"/>
    </xf>
    <xf numFmtId="10" fontId="2" fillId="0" borderId="10" xfId="0" applyNumberFormat="1" applyFont="1" applyFill="1" applyBorder="1" applyAlignment="1">
      <alignment horizontal="right" vertical="center" indent="1"/>
    </xf>
    <xf numFmtId="10" fontId="2" fillId="0" borderId="11" xfId="0" applyNumberFormat="1" applyFont="1" applyFill="1" applyBorder="1" applyAlignment="1">
      <alignment horizontal="right" vertical="center" indent="1"/>
    </xf>
    <xf numFmtId="0" fontId="2" fillId="2" borderId="1" xfId="0" applyFont="1" applyFill="1" applyBorder="1" applyAlignment="1">
      <alignment horizontal="left" vertical="center" wrapText="1"/>
    </xf>
    <xf numFmtId="0" fontId="2" fillId="2" borderId="0" xfId="0" applyFont="1" applyFill="1" applyBorder="1" applyAlignment="1">
      <alignment horizontal="left" vertical="center" wrapText="1"/>
    </xf>
    <xf numFmtId="0" fontId="2" fillId="2" borderId="2" xfId="0" applyFont="1" applyFill="1" applyBorder="1" applyAlignment="1">
      <alignment horizontal="left" vertical="center" wrapText="1"/>
    </xf>
    <xf numFmtId="0" fontId="2" fillId="2" borderId="6" xfId="0" applyFont="1" applyFill="1" applyBorder="1" applyAlignment="1">
      <alignment horizontal="left" vertical="center" wrapText="1"/>
    </xf>
    <xf numFmtId="0" fontId="2" fillId="2" borderId="7" xfId="0" applyFont="1" applyFill="1" applyBorder="1" applyAlignment="1">
      <alignment horizontal="left" vertical="center" wrapText="1"/>
    </xf>
    <xf numFmtId="0" fontId="2" fillId="2" borderId="8" xfId="0" applyFont="1" applyFill="1" applyBorder="1" applyAlignment="1">
      <alignment horizontal="left" vertical="center" wrapText="1"/>
    </xf>
    <xf numFmtId="0" fontId="2" fillId="2" borderId="1"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2" xfId="0" applyFont="1" applyFill="1" applyBorder="1" applyAlignment="1">
      <alignment horizontal="left" vertical="top" wrapText="1"/>
    </xf>
    <xf numFmtId="0" fontId="2" fillId="0" borderId="10" xfId="0" applyFont="1" applyFill="1" applyBorder="1" applyAlignment="1">
      <alignment vertical="center"/>
    </xf>
    <xf numFmtId="10" fontId="2" fillId="0" borderId="0" xfId="0" applyNumberFormat="1" applyFont="1" applyFill="1" applyBorder="1" applyAlignment="1">
      <alignment horizontal="right" vertical="center" indent="1"/>
    </xf>
    <xf numFmtId="10" fontId="2" fillId="0" borderId="0" xfId="3" applyNumberFormat="1" applyFont="1" applyFill="1" applyBorder="1" applyAlignment="1">
      <alignment horizontal="right" vertical="center" indent="1"/>
    </xf>
    <xf numFmtId="10" fontId="2" fillId="0" borderId="10" xfId="3" applyNumberFormat="1" applyFont="1" applyFill="1" applyBorder="1" applyAlignment="1">
      <alignment horizontal="right" vertical="center" indent="1"/>
    </xf>
    <xf numFmtId="10" fontId="2" fillId="0" borderId="11" xfId="3" applyNumberFormat="1" applyFont="1" applyFill="1" applyBorder="1" applyAlignment="1">
      <alignment horizontal="right" vertical="center" indent="1"/>
    </xf>
    <xf numFmtId="14" fontId="2" fillId="0" borderId="4" xfId="0" applyNumberFormat="1" applyFont="1" applyBorder="1">
      <alignment vertical="center"/>
    </xf>
    <xf numFmtId="2" fontId="2" fillId="0" borderId="0" xfId="0" applyNumberFormat="1" applyFont="1">
      <alignment vertical="center"/>
    </xf>
    <xf numFmtId="9" fontId="22" fillId="0" borderId="0" xfId="0" applyNumberFormat="1" applyFont="1">
      <alignment vertical="center"/>
    </xf>
    <xf numFmtId="0" fontId="4" fillId="0" borderId="0" xfId="0" applyFont="1" applyAlignment="1">
      <alignment horizontal="right" vertical="center"/>
    </xf>
    <xf numFmtId="0" fontId="4" fillId="0" borderId="4" xfId="0" applyFont="1" applyBorder="1" applyAlignment="1">
      <alignment horizontal="right" vertical="center"/>
    </xf>
    <xf numFmtId="0" fontId="20" fillId="0" borderId="4" xfId="0" applyFont="1" applyBorder="1" applyAlignment="1">
      <alignment horizontal="right" vertical="center"/>
    </xf>
    <xf numFmtId="9" fontId="20" fillId="0" borderId="0" xfId="0" applyNumberFormat="1" applyFont="1">
      <alignment vertical="center"/>
    </xf>
    <xf numFmtId="2" fontId="2" fillId="0" borderId="10" xfId="0" applyNumberFormat="1" applyFont="1" applyBorder="1">
      <alignment vertical="center"/>
    </xf>
    <xf numFmtId="2" fontId="2" fillId="0" borderId="10" xfId="0" applyNumberFormat="1" applyFont="1" applyFill="1" applyBorder="1" applyAlignment="1">
      <alignment vertical="center"/>
    </xf>
    <xf numFmtId="10" fontId="2" fillId="0" borderId="4" xfId="3" applyNumberFormat="1" applyFont="1" applyBorder="1" applyAlignment="1">
      <alignment vertical="center"/>
    </xf>
    <xf numFmtId="14" fontId="0" fillId="0" borderId="0" xfId="0" applyNumberFormat="1">
      <alignment vertical="center"/>
    </xf>
    <xf numFmtId="2" fontId="0" fillId="0" borderId="0" xfId="0" applyNumberFormat="1">
      <alignment vertical="center"/>
    </xf>
    <xf numFmtId="0" fontId="0" fillId="0" borderId="0" xfId="0" applyFill="1" applyAlignment="1" applyProtection="1"/>
    <xf numFmtId="0" fontId="0" fillId="0" borderId="0" xfId="0" applyFill="1" applyAlignment="1" applyProtection="1">
      <alignment horizontal="left"/>
    </xf>
    <xf numFmtId="179" fontId="0" fillId="0" borderId="0" xfId="0" applyNumberFormat="1" applyFill="1" applyAlignment="1" applyProtection="1">
      <alignment horizontal="left"/>
    </xf>
    <xf numFmtId="0" fontId="0" fillId="4" borderId="0" xfId="0" applyFill="1">
      <alignment vertical="center"/>
    </xf>
    <xf numFmtId="14" fontId="0" fillId="4" borderId="0" xfId="0" applyNumberFormat="1" applyFill="1">
      <alignment vertical="center"/>
    </xf>
    <xf numFmtId="14" fontId="0" fillId="5" borderId="0" xfId="0" applyNumberFormat="1" applyFill="1">
      <alignment vertical="center"/>
    </xf>
    <xf numFmtId="185" fontId="0" fillId="0" borderId="0" xfId="0" applyNumberFormat="1">
      <alignment vertical="center"/>
    </xf>
    <xf numFmtId="0" fontId="0" fillId="0" borderId="0" xfId="0" applyFill="1" applyAlignment="1" applyProtection="1">
      <alignment horizontal="left"/>
    </xf>
    <xf numFmtId="0" fontId="25" fillId="0" borderId="0" xfId="53" applyFont="1" applyAlignment="1">
      <alignment horizontal="center" wrapText="1"/>
    </xf>
    <xf numFmtId="0" fontId="24" fillId="0" borderId="0" xfId="53"/>
    <xf numFmtId="2" fontId="24" fillId="0" borderId="0" xfId="53" applyNumberFormat="1"/>
    <xf numFmtId="3" fontId="24" fillId="0" borderId="0" xfId="53" applyNumberFormat="1"/>
    <xf numFmtId="0" fontId="26" fillId="0" borderId="0" xfId="53" applyFont="1" applyAlignment="1">
      <alignment horizontal="left"/>
    </xf>
    <xf numFmtId="188" fontId="24" fillId="0" borderId="0" xfId="53" applyNumberFormat="1"/>
    <xf numFmtId="14" fontId="24" fillId="0" borderId="0" xfId="53" applyNumberFormat="1"/>
    <xf numFmtId="14" fontId="24" fillId="0" borderId="0" xfId="53" applyNumberFormat="1" applyAlignment="1">
      <alignment horizontal="left"/>
    </xf>
    <xf numFmtId="0" fontId="24" fillId="0" borderId="0" xfId="53" applyBorder="1"/>
    <xf numFmtId="179" fontId="24" fillId="0" borderId="0" xfId="53" applyNumberFormat="1"/>
    <xf numFmtId="179" fontId="0" fillId="0" borderId="0" xfId="0" applyNumberFormat="1">
      <alignment vertical="center"/>
    </xf>
    <xf numFmtId="179" fontId="0" fillId="0" borderId="0" xfId="0" applyNumberFormat="1" applyFill="1" applyAlignment="1" applyProtection="1"/>
    <xf numFmtId="0" fontId="2" fillId="0" borderId="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12" xfId="0" applyFont="1" applyFill="1" applyBorder="1" applyAlignment="1">
      <alignment horizontal="left" vertical="center"/>
    </xf>
    <xf numFmtId="0" fontId="2" fillId="0" borderId="11" xfId="0" applyFont="1" applyFill="1" applyBorder="1" applyAlignment="1">
      <alignment horizontal="center" vertical="center" wrapText="1"/>
    </xf>
    <xf numFmtId="14" fontId="2" fillId="0" borderId="11" xfId="0" applyNumberFormat="1" applyFont="1" applyFill="1" applyBorder="1" applyAlignment="1">
      <alignment horizontal="center" vertical="center" wrapText="1"/>
    </xf>
    <xf numFmtId="0" fontId="27" fillId="0" borderId="0" xfId="0" applyFont="1">
      <alignment vertical="center"/>
    </xf>
    <xf numFmtId="0" fontId="28" fillId="0" borderId="0" xfId="0" applyFont="1">
      <alignment vertical="center"/>
    </xf>
    <xf numFmtId="14" fontId="28" fillId="0" borderId="0" xfId="0" applyNumberFormat="1" applyFont="1">
      <alignment vertical="center"/>
    </xf>
    <xf numFmtId="10" fontId="28" fillId="0" borderId="0" xfId="0" applyNumberFormat="1" applyFont="1">
      <alignment vertical="center"/>
    </xf>
    <xf numFmtId="9" fontId="28" fillId="0" borderId="0" xfId="0" applyNumberFormat="1" applyFont="1">
      <alignment vertical="center"/>
    </xf>
    <xf numFmtId="0" fontId="29" fillId="0" borderId="0" xfId="0" applyFont="1">
      <alignment vertical="center"/>
    </xf>
    <xf numFmtId="14" fontId="29" fillId="0" borderId="0" xfId="0" applyNumberFormat="1" applyFont="1">
      <alignment vertical="center"/>
    </xf>
    <xf numFmtId="0" fontId="29" fillId="0" borderId="0" xfId="0" applyFont="1">
      <alignment vertical="center"/>
    </xf>
    <xf numFmtId="0" fontId="2" fillId="3" borderId="4" xfId="0" applyNumberFormat="1" applyFont="1" applyFill="1" applyBorder="1" applyAlignment="1">
      <alignment horizontal="right" vertical="center" wrapText="1"/>
    </xf>
    <xf numFmtId="0" fontId="2" fillId="0" borderId="11" xfId="0" applyFont="1" applyBorder="1" applyAlignment="1">
      <alignment vertical="center"/>
    </xf>
    <xf numFmtId="10" fontId="2" fillId="3" borderId="0" xfId="0" applyNumberFormat="1" applyFont="1" applyFill="1" applyBorder="1" applyAlignment="1">
      <alignment horizontal="right" vertical="center" wrapText="1"/>
    </xf>
    <xf numFmtId="10" fontId="2" fillId="3" borderId="0" xfId="3" quotePrefix="1" applyNumberFormat="1" applyFont="1" applyFill="1" applyBorder="1" applyAlignment="1">
      <alignment horizontal="right" vertical="center" wrapText="1"/>
    </xf>
    <xf numFmtId="14" fontId="2" fillId="3" borderId="4" xfId="0" applyNumberFormat="1" applyFont="1" applyFill="1" applyBorder="1" applyAlignment="1">
      <alignment horizontal="right" vertical="center" wrapText="1"/>
    </xf>
    <xf numFmtId="183" fontId="24" fillId="0" borderId="0" xfId="53" applyNumberFormat="1"/>
    <xf numFmtId="10" fontId="2" fillId="3" borderId="11" xfId="0" applyNumberFormat="1" applyFont="1" applyFill="1" applyBorder="1" applyAlignment="1">
      <alignment horizontal="right" vertical="center" wrapText="1"/>
    </xf>
    <xf numFmtId="10" fontId="2" fillId="3" borderId="11" xfId="3" quotePrefix="1" applyNumberFormat="1" applyFont="1" applyFill="1" applyBorder="1" applyAlignment="1">
      <alignment horizontal="right" vertical="center" wrapText="1"/>
    </xf>
    <xf numFmtId="0" fontId="2" fillId="0" borderId="4" xfId="0" applyNumberFormat="1" applyFont="1" applyFill="1" applyBorder="1" applyAlignment="1">
      <alignment horizontal="center" vertical="center" wrapText="1"/>
    </xf>
    <xf numFmtId="0" fontId="2" fillId="0" borderId="0"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0" xfId="0" applyFont="1" applyFill="1" applyBorder="1" applyAlignment="1">
      <alignment horizontal="right" vertical="center" indent="3"/>
    </xf>
    <xf numFmtId="0" fontId="2" fillId="0" borderId="10" xfId="0" applyFont="1" applyFill="1" applyBorder="1" applyAlignment="1">
      <alignment horizontal="right" vertical="center" indent="3"/>
    </xf>
    <xf numFmtId="0" fontId="2" fillId="0" borderId="4" xfId="0" applyFont="1" applyFill="1" applyBorder="1" applyAlignment="1">
      <alignment horizontal="right" vertical="center" indent="3"/>
    </xf>
    <xf numFmtId="192" fontId="2" fillId="0" borderId="0" xfId="0" applyNumberFormat="1" applyFont="1" applyFill="1" applyBorder="1" applyAlignment="1">
      <alignment vertical="center"/>
    </xf>
    <xf numFmtId="192" fontId="2" fillId="0" borderId="10" xfId="0" applyNumberFormat="1" applyFont="1" applyFill="1" applyBorder="1" applyAlignment="1">
      <alignment vertical="center"/>
    </xf>
    <xf numFmtId="192" fontId="2" fillId="0" borderId="4" xfId="0" applyNumberFormat="1" applyFont="1" applyFill="1" applyBorder="1" applyAlignment="1">
      <alignment vertical="center"/>
    </xf>
    <xf numFmtId="192" fontId="2" fillId="0" borderId="4" xfId="3" applyNumberFormat="1" applyFont="1" applyFill="1" applyBorder="1" applyAlignment="1">
      <alignment vertical="center"/>
    </xf>
    <xf numFmtId="0" fontId="2" fillId="0" borderId="4" xfId="0" quotePrefix="1" applyFont="1" applyFill="1" applyBorder="1" applyAlignment="1">
      <alignment horizontal="center" vertical="center"/>
    </xf>
    <xf numFmtId="0" fontId="6" fillId="0" borderId="0" xfId="0" applyFont="1" applyFill="1" applyBorder="1" applyAlignment="1">
      <alignment horizontal="left" vertical="center"/>
    </xf>
    <xf numFmtId="0" fontId="2" fillId="0" borderId="11" xfId="0" applyFont="1" applyFill="1" applyBorder="1" applyAlignment="1">
      <alignment horizontal="center" vertical="center"/>
    </xf>
    <xf numFmtId="0" fontId="2" fillId="0" borderId="11" xfId="0" applyFont="1" applyFill="1" applyBorder="1" applyAlignment="1">
      <alignment horizontal="right" vertical="center" indent="3"/>
    </xf>
    <xf numFmtId="192" fontId="2" fillId="0" borderId="11" xfId="0" applyNumberFormat="1" applyFont="1" applyFill="1" applyBorder="1" applyAlignment="1">
      <alignment vertical="center"/>
    </xf>
    <xf numFmtId="0" fontId="2" fillId="0" borderId="13" xfId="0" applyFont="1" applyFill="1" applyBorder="1" applyAlignment="1">
      <alignment horizontal="left" vertical="center"/>
    </xf>
    <xf numFmtId="0" fontId="2" fillId="0" borderId="13" xfId="0" applyFont="1" applyFill="1" applyBorder="1" applyAlignment="1">
      <alignment vertical="center"/>
    </xf>
    <xf numFmtId="0" fontId="2" fillId="0" borderId="13" xfId="0" applyFont="1" applyFill="1" applyBorder="1" applyAlignment="1">
      <alignment horizontal="center" vertical="center"/>
    </xf>
    <xf numFmtId="0" fontId="2" fillId="0" borderId="13" xfId="0" applyFont="1" applyFill="1" applyBorder="1" applyAlignment="1">
      <alignment horizontal="right" vertical="center" indent="3"/>
    </xf>
    <xf numFmtId="192" fontId="2" fillId="0" borderId="13" xfId="0" applyNumberFormat="1" applyFont="1" applyFill="1" applyBorder="1" applyAlignment="1">
      <alignment vertical="center"/>
    </xf>
    <xf numFmtId="0" fontId="2" fillId="0" borderId="4" xfId="0" applyNumberFormat="1" applyFont="1" applyFill="1" applyBorder="1" applyAlignment="1">
      <alignment vertical="center"/>
    </xf>
    <xf numFmtId="192" fontId="2" fillId="0" borderId="0" xfId="0" applyNumberFormat="1" applyFont="1" applyFill="1" applyBorder="1" applyAlignment="1">
      <alignment horizontal="right" vertical="center" indent="1"/>
    </xf>
    <xf numFmtId="192" fontId="2" fillId="0" borderId="10" xfId="0" applyNumberFormat="1" applyFont="1" applyFill="1" applyBorder="1" applyAlignment="1">
      <alignment horizontal="right" vertical="center" indent="1"/>
    </xf>
    <xf numFmtId="192" fontId="2" fillId="0" borderId="4" xfId="0" applyNumberFormat="1" applyFont="1" applyFill="1" applyBorder="1" applyAlignment="1">
      <alignment horizontal="right" vertical="center" indent="1"/>
    </xf>
    <xf numFmtId="192" fontId="2" fillId="0" borderId="4" xfId="3" applyNumberFormat="1" applyFont="1" applyFill="1" applyBorder="1" applyAlignment="1">
      <alignment horizontal="right" vertical="center" indent="1"/>
    </xf>
    <xf numFmtId="0" fontId="6" fillId="0" borderId="0" xfId="0" applyFont="1" applyFill="1" applyBorder="1" applyAlignment="1">
      <alignment horizontal="left" vertical="center" wrapText="1"/>
    </xf>
    <xf numFmtId="0" fontId="30" fillId="0" borderId="0" xfId="0" applyFont="1" applyFill="1" applyBorder="1" applyAlignment="1">
      <alignment horizontal="left" vertical="center"/>
    </xf>
    <xf numFmtId="0" fontId="31" fillId="0" borderId="0" xfId="0" applyFont="1" applyFill="1" applyBorder="1" applyAlignment="1">
      <alignment horizontal="left" vertical="center"/>
    </xf>
    <xf numFmtId="0" fontId="32" fillId="0" borderId="1" xfId="0" applyFont="1" applyFill="1" applyBorder="1" applyAlignment="1">
      <alignment horizontal="left" vertical="center"/>
    </xf>
    <xf numFmtId="0" fontId="31" fillId="0" borderId="4" xfId="0" applyFont="1" applyBorder="1" applyAlignment="1">
      <alignment horizontal="right" vertical="center"/>
    </xf>
    <xf numFmtId="9" fontId="31" fillId="0" borderId="0" xfId="0" applyNumberFormat="1" applyFont="1">
      <alignment vertical="center"/>
    </xf>
    <xf numFmtId="10" fontId="20" fillId="0" borderId="0" xfId="0" applyNumberFormat="1" applyFont="1" applyFill="1" applyBorder="1" applyAlignment="1">
      <alignment horizontal="right" vertical="center" indent="1"/>
    </xf>
    <xf numFmtId="10" fontId="20" fillId="0" borderId="10" xfId="0" applyNumberFormat="1" applyFont="1" applyFill="1" applyBorder="1" applyAlignment="1">
      <alignment horizontal="right" vertical="center" indent="1"/>
    </xf>
    <xf numFmtId="10" fontId="20" fillId="0" borderId="11" xfId="0" applyNumberFormat="1" applyFont="1" applyFill="1" applyBorder="1" applyAlignment="1">
      <alignment horizontal="right" vertical="center" indent="1"/>
    </xf>
    <xf numFmtId="3" fontId="34" fillId="0" borderId="0" xfId="0" applyNumberFormat="1" applyFont="1">
      <alignment vertical="center"/>
    </xf>
    <xf numFmtId="0" fontId="6" fillId="0" borderId="3" xfId="0" applyFont="1" applyFill="1" applyBorder="1" applyAlignment="1">
      <alignment horizontal="left" vertical="center"/>
    </xf>
    <xf numFmtId="0" fontId="19" fillId="0" borderId="0" xfId="0" applyFont="1" applyAlignment="1">
      <alignment vertical="center"/>
    </xf>
    <xf numFmtId="10" fontId="2" fillId="0" borderId="0" xfId="0" applyNumberFormat="1" applyFont="1" applyFill="1" applyBorder="1" applyAlignment="1">
      <alignment horizontal="center" vertical="center"/>
    </xf>
    <xf numFmtId="10" fontId="2" fillId="0" borderId="4" xfId="0" applyNumberFormat="1" applyFont="1" applyFill="1" applyBorder="1" applyAlignment="1">
      <alignment horizontal="center" vertical="center"/>
    </xf>
    <xf numFmtId="10" fontId="31" fillId="0" borderId="0" xfId="0" applyNumberFormat="1" applyFont="1" applyFill="1" applyBorder="1" applyAlignment="1">
      <alignment horizontal="center" vertical="center"/>
    </xf>
    <xf numFmtId="0" fontId="2" fillId="6" borderId="4"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6" fillId="5" borderId="1" xfId="0" applyFont="1" applyFill="1" applyBorder="1" applyAlignment="1">
      <alignment horizontal="left" vertical="center"/>
    </xf>
    <xf numFmtId="10" fontId="6" fillId="5" borderId="0" xfId="0" applyNumberFormat="1" applyFont="1" applyFill="1" applyBorder="1" applyAlignment="1">
      <alignment horizontal="center" vertical="center"/>
    </xf>
    <xf numFmtId="0" fontId="6" fillId="5" borderId="0" xfId="0" quotePrefix="1" applyFont="1" applyFill="1" applyBorder="1" applyAlignment="1">
      <alignment horizontal="center" vertical="center" wrapText="1"/>
    </xf>
    <xf numFmtId="0" fontId="2" fillId="0" borderId="14" xfId="0" applyFont="1" applyFill="1" applyBorder="1" applyAlignment="1">
      <alignment horizontal="left" vertical="center"/>
    </xf>
    <xf numFmtId="10" fontId="2" fillId="0" borderId="13" xfId="0" applyNumberFormat="1" applyFont="1" applyFill="1" applyBorder="1" applyAlignment="1">
      <alignment horizontal="center" vertical="center"/>
    </xf>
    <xf numFmtId="0" fontId="2" fillId="0" borderId="13" xfId="0" applyFont="1" applyFill="1" applyBorder="1" applyAlignment="1">
      <alignment horizontal="center" vertical="center" wrapText="1"/>
    </xf>
    <xf numFmtId="10" fontId="20" fillId="0" borderId="0" xfId="0" applyNumberFormat="1" applyFont="1" applyFill="1" applyBorder="1" applyAlignment="1">
      <alignment horizontal="center" vertical="center"/>
    </xf>
    <xf numFmtId="10" fontId="2" fillId="0" borderId="11" xfId="0" applyNumberFormat="1" applyFont="1" applyFill="1" applyBorder="1" applyAlignment="1">
      <alignment horizontal="center" vertical="center"/>
    </xf>
    <xf numFmtId="0" fontId="19" fillId="0" borderId="4" xfId="0" applyFont="1" applyBorder="1" applyAlignment="1">
      <alignment vertical="center"/>
    </xf>
    <xf numFmtId="10" fontId="2" fillId="0" borderId="0" xfId="3" applyNumberFormat="1" applyFont="1" applyFill="1" applyBorder="1" applyAlignment="1">
      <alignment horizontal="center" vertical="center"/>
    </xf>
    <xf numFmtId="10" fontId="2" fillId="0" borderId="10" xfId="0" applyNumberFormat="1" applyFont="1" applyFill="1" applyBorder="1" applyAlignment="1">
      <alignment horizontal="center" vertical="center"/>
    </xf>
    <xf numFmtId="0" fontId="19" fillId="0" borderId="13" xfId="0" applyFont="1" applyBorder="1" applyAlignment="1">
      <alignment vertical="center"/>
    </xf>
    <xf numFmtId="0" fontId="19" fillId="0" borderId="0" xfId="0" applyFont="1" applyBorder="1" applyAlignment="1">
      <alignment vertical="center"/>
    </xf>
    <xf numFmtId="14" fontId="2" fillId="0" borderId="4" xfId="0" applyNumberFormat="1" applyFont="1" applyBorder="1" applyAlignment="1">
      <alignment horizontal="center" vertical="center"/>
    </xf>
    <xf numFmtId="0" fontId="4" fillId="0" borderId="4" xfId="0" applyFont="1" applyBorder="1" applyAlignment="1">
      <alignment horizontal="center" vertical="center" wrapText="1"/>
    </xf>
    <xf numFmtId="179" fontId="2" fillId="0" borderId="0" xfId="0" applyNumberFormat="1" applyFont="1" applyAlignment="1">
      <alignment horizontal="right" vertical="center" indent="2"/>
    </xf>
    <xf numFmtId="179" fontId="2" fillId="0" borderId="10" xfId="0" applyNumberFormat="1" applyFont="1" applyFill="1" applyBorder="1" applyAlignment="1">
      <alignment horizontal="right" vertical="center" indent="2"/>
    </xf>
    <xf numFmtId="179" fontId="2" fillId="0" borderId="11" xfId="0" applyNumberFormat="1" applyFont="1" applyFill="1" applyBorder="1" applyAlignment="1">
      <alignment horizontal="right" vertical="center" indent="2"/>
    </xf>
    <xf numFmtId="179" fontId="2" fillId="0" borderId="0" xfId="0" applyNumberFormat="1" applyFont="1" applyFill="1" applyBorder="1" applyAlignment="1">
      <alignment horizontal="right" vertical="center" wrapText="1" indent="2"/>
    </xf>
    <xf numFmtId="179" fontId="2" fillId="0" borderId="10" xfId="0" applyNumberFormat="1" applyFont="1" applyFill="1" applyBorder="1" applyAlignment="1">
      <alignment horizontal="right" vertical="center" wrapText="1" indent="2"/>
    </xf>
    <xf numFmtId="179" fontId="2" fillId="0" borderId="4" xfId="0" applyNumberFormat="1" applyFont="1" applyFill="1" applyBorder="1" applyAlignment="1">
      <alignment horizontal="right" vertical="center" wrapText="1" indent="2"/>
    </xf>
    <xf numFmtId="9" fontId="2" fillId="0" borderId="0" xfId="0" applyNumberFormat="1" applyFont="1" applyFill="1" applyBorder="1" applyAlignment="1">
      <alignment horizontal="right" vertical="center" indent="2"/>
    </xf>
    <xf numFmtId="9" fontId="2" fillId="0" borderId="10" xfId="0" applyNumberFormat="1" applyFont="1" applyFill="1" applyBorder="1" applyAlignment="1">
      <alignment horizontal="right" vertical="center" indent="2"/>
    </xf>
    <xf numFmtId="9" fontId="2" fillId="0" borderId="4" xfId="0" applyNumberFormat="1" applyFont="1" applyFill="1" applyBorder="1" applyAlignment="1">
      <alignment horizontal="right" vertical="center" indent="2"/>
    </xf>
    <xf numFmtId="10" fontId="2" fillId="0" borderId="0" xfId="0" applyNumberFormat="1" applyFont="1" applyAlignment="1">
      <alignment horizontal="right" vertical="center" indent="1"/>
    </xf>
    <xf numFmtId="10" fontId="2" fillId="0" borderId="10" xfId="0" applyNumberFormat="1" applyFont="1" applyBorder="1" applyAlignment="1">
      <alignment horizontal="right" vertical="center" indent="1"/>
    </xf>
    <xf numFmtId="10" fontId="2" fillId="0" borderId="11" xfId="0" applyNumberFormat="1" applyFont="1" applyBorder="1" applyAlignment="1">
      <alignment horizontal="right" vertical="center" indent="1"/>
    </xf>
  </cellXfs>
  <cellStyles count="54">
    <cellStyle name="百分比" xfId="3" builtinId="5"/>
    <cellStyle name="常规" xfId="0" builtinId="0"/>
    <cellStyle name="常规 10" xfId="34"/>
    <cellStyle name="常规 11" xfId="35"/>
    <cellStyle name="常规 12" xfId="53"/>
    <cellStyle name="常规 2" xfId="1"/>
    <cellStyle name="常规 3" xfId="7"/>
    <cellStyle name="常规 4" xfId="8"/>
    <cellStyle name="常规 5" xfId="9"/>
    <cellStyle name="常规 6" xfId="16"/>
    <cellStyle name="常规 7" xfId="17"/>
    <cellStyle name="常规 8" xfId="32"/>
    <cellStyle name="常规 9" xfId="33"/>
    <cellStyle name="超链接" xfId="18" builtinId="8" hidden="1"/>
    <cellStyle name="超链接" xfId="20" builtinId="8" hidden="1"/>
    <cellStyle name="超链接" xfId="22" builtinId="8" hidden="1"/>
    <cellStyle name="超链接" xfId="24" builtinId="8" hidden="1"/>
    <cellStyle name="超链接" xfId="26" builtinId="8" hidden="1"/>
    <cellStyle name="超链接" xfId="28"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千位分隔 2" xfId="2"/>
    <cellStyle name="已访问的超链接" xfId="4" builtinId="9" hidden="1"/>
    <cellStyle name="已访问的超链接" xfId="5" builtinId="9" hidden="1"/>
    <cellStyle name="已访问的超链接" xfId="6" builtinId="9" hidden="1"/>
    <cellStyle name="已访问的超链接" xfId="10" builtinId="9" hidden="1"/>
    <cellStyle name="已访问的超链接" xfId="11" builtinId="9" hidden="1"/>
    <cellStyle name="已访问的超链接" xfId="12" builtinId="9" hidden="1"/>
    <cellStyle name="已访问的超链接" xfId="13" builtinId="9" hidden="1"/>
    <cellStyle name="已访问的超链接" xfId="14" builtinId="9" hidden="1"/>
    <cellStyle name="已访问的超链接" xfId="15"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9" builtinId="9" hidden="1"/>
    <cellStyle name="已访问的超链接" xfId="30" builtinId="9" hidden="1"/>
    <cellStyle name="已访问的超链接" xfId="31"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s>
  <dxfs count="2">
    <dxf>
      <font>
        <color rgb="FFC00000"/>
      </font>
      <fill>
        <patternFill patternType="none">
          <bgColor auto="1"/>
        </patternFill>
      </fill>
    </dxf>
    <dxf>
      <font>
        <color rgb="FF00B050"/>
      </font>
      <fill>
        <patternFill patternType="none">
          <bgColor auto="1"/>
        </patternFill>
      </fill>
    </dxf>
  </dxfs>
  <tableStyles count="0" defaultTableStyle="TableStyleMedium2" defaultPivotStyle="PivotStyleLight16"/>
  <colors>
    <mruColors>
      <color rgb="FFE9D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connections" Target="connections.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工作表4!$A$9:$A$53</c:f>
              <c:numCache>
                <c:formatCode>m/d/yy</c:formatCode>
                <c:ptCount val="45"/>
                <c:pt idx="0">
                  <c:v>39176.0</c:v>
                </c:pt>
                <c:pt idx="1">
                  <c:v>39198.0</c:v>
                </c:pt>
                <c:pt idx="2">
                  <c:v>39318.0</c:v>
                </c:pt>
                <c:pt idx="3">
                  <c:v>39381.0</c:v>
                </c:pt>
                <c:pt idx="4">
                  <c:v>39533.0</c:v>
                </c:pt>
                <c:pt idx="5">
                  <c:v>39568.0</c:v>
                </c:pt>
                <c:pt idx="6">
                  <c:v>39682.0</c:v>
                </c:pt>
                <c:pt idx="7">
                  <c:v>39746.0</c:v>
                </c:pt>
                <c:pt idx="8">
                  <c:v>39898.0</c:v>
                </c:pt>
                <c:pt idx="9">
                  <c:v>39931.0</c:v>
                </c:pt>
                <c:pt idx="10">
                  <c:v>40046.0</c:v>
                </c:pt>
                <c:pt idx="11">
                  <c:v>40116.0</c:v>
                </c:pt>
                <c:pt idx="12">
                  <c:v>40263.0</c:v>
                </c:pt>
                <c:pt idx="13">
                  <c:v>40298.0</c:v>
                </c:pt>
                <c:pt idx="14">
                  <c:v>40417.0</c:v>
                </c:pt>
                <c:pt idx="15">
                  <c:v>40480.0</c:v>
                </c:pt>
                <c:pt idx="16">
                  <c:v>40633.0</c:v>
                </c:pt>
                <c:pt idx="17">
                  <c:v>40662.0</c:v>
                </c:pt>
                <c:pt idx="18">
                  <c:v>40781.0</c:v>
                </c:pt>
                <c:pt idx="19">
                  <c:v>40844.0</c:v>
                </c:pt>
                <c:pt idx="20">
                  <c:v>40998.0</c:v>
                </c:pt>
                <c:pt idx="21">
                  <c:v>41027.0</c:v>
                </c:pt>
                <c:pt idx="22">
                  <c:v>41152.0</c:v>
                </c:pt>
                <c:pt idx="23">
                  <c:v>41213.0</c:v>
                </c:pt>
                <c:pt idx="24">
                  <c:v>41361.0</c:v>
                </c:pt>
                <c:pt idx="25">
                  <c:v>41391.0</c:v>
                </c:pt>
                <c:pt idx="26">
                  <c:v>41516.0</c:v>
                </c:pt>
                <c:pt idx="27">
                  <c:v>41578.0</c:v>
                </c:pt>
                <c:pt idx="28">
                  <c:v>41726.0</c:v>
                </c:pt>
                <c:pt idx="29">
                  <c:v>41759.0</c:v>
                </c:pt>
                <c:pt idx="30">
                  <c:v>41880.0</c:v>
                </c:pt>
                <c:pt idx="31">
                  <c:v>41942.0</c:v>
                </c:pt>
                <c:pt idx="32">
                  <c:v>42090.0</c:v>
                </c:pt>
                <c:pt idx="33">
                  <c:v>42124.0</c:v>
                </c:pt>
                <c:pt idx="34">
                  <c:v>42244.0</c:v>
                </c:pt>
                <c:pt idx="35">
                  <c:v>42308.0</c:v>
                </c:pt>
                <c:pt idx="36">
                  <c:v>42460.0</c:v>
                </c:pt>
                <c:pt idx="37">
                  <c:v>42489.0</c:v>
                </c:pt>
                <c:pt idx="38">
                  <c:v>42613.0</c:v>
                </c:pt>
                <c:pt idx="39">
                  <c:v>42672.0</c:v>
                </c:pt>
                <c:pt idx="40">
                  <c:v>42825.0</c:v>
                </c:pt>
                <c:pt idx="41">
                  <c:v>42854.0</c:v>
                </c:pt>
                <c:pt idx="42">
                  <c:v>42978.0</c:v>
                </c:pt>
                <c:pt idx="43">
                  <c:v>43039.0</c:v>
                </c:pt>
                <c:pt idx="44">
                  <c:v>43187.0</c:v>
                </c:pt>
              </c:numCache>
            </c:numRef>
          </c:cat>
          <c:val>
            <c:numRef>
              <c:f>工作表4!$S$9:$S$53</c:f>
              <c:numCache>
                <c:formatCode>0.00%</c:formatCode>
                <c:ptCount val="45"/>
                <c:pt idx="0">
                  <c:v>0.305146370806042</c:v>
                </c:pt>
                <c:pt idx="1">
                  <c:v>0.0</c:v>
                </c:pt>
                <c:pt idx="2">
                  <c:v>0.320592392306274</c:v>
                </c:pt>
                <c:pt idx="3">
                  <c:v>0.15024042190166</c:v>
                </c:pt>
                <c:pt idx="4">
                  <c:v>0.0957441070176386</c:v>
                </c:pt>
                <c:pt idx="5">
                  <c:v>0.177303829871025</c:v>
                </c:pt>
                <c:pt idx="6">
                  <c:v>0.0970072023666413</c:v>
                </c:pt>
                <c:pt idx="7">
                  <c:v>0.054658243046225</c:v>
                </c:pt>
                <c:pt idx="8">
                  <c:v>0.000786056975577986</c:v>
                </c:pt>
                <c:pt idx="9">
                  <c:v>0.0184172038351118</c:v>
                </c:pt>
                <c:pt idx="10">
                  <c:v>-0.0022871123876389</c:v>
                </c:pt>
                <c:pt idx="11">
                  <c:v>0.0479439883427515</c:v>
                </c:pt>
                <c:pt idx="12">
                  <c:v>0.0903394831445432</c:v>
                </c:pt>
                <c:pt idx="13">
                  <c:v>0.0497204488370828</c:v>
                </c:pt>
                <c:pt idx="14">
                  <c:v>0.088123087863815</c:v>
                </c:pt>
                <c:pt idx="15">
                  <c:v>0.0613932969793518</c:v>
                </c:pt>
                <c:pt idx="16">
                  <c:v>0.0593238276664936</c:v>
                </c:pt>
                <c:pt idx="17">
                  <c:v>0.0741117488919567</c:v>
                </c:pt>
                <c:pt idx="18">
                  <c:v>0.0712417416401723</c:v>
                </c:pt>
                <c:pt idx="19">
                  <c:v>0.061809991896187</c:v>
                </c:pt>
                <c:pt idx="20">
                  <c:v>0.0321389632272773</c:v>
                </c:pt>
                <c:pt idx="21">
                  <c:v>0.0362422874702903</c:v>
                </c:pt>
                <c:pt idx="22">
                  <c:v>0.0284088539615315</c:v>
                </c:pt>
                <c:pt idx="23">
                  <c:v>0.0364190967090798</c:v>
                </c:pt>
                <c:pt idx="24">
                  <c:v>0.0369739204528163</c:v>
                </c:pt>
                <c:pt idx="25">
                  <c:v>0.0310566297184445</c:v>
                </c:pt>
                <c:pt idx="26">
                  <c:v>0.0316296657721395</c:v>
                </c:pt>
                <c:pt idx="27">
                  <c:v>0.0186978507719169</c:v>
                </c:pt>
                <c:pt idx="28">
                  <c:v>0.0161957417502698</c:v>
                </c:pt>
                <c:pt idx="29">
                  <c:v>0.0173577664487585</c:v>
                </c:pt>
                <c:pt idx="30">
                  <c:v>0.0194380407772223</c:v>
                </c:pt>
                <c:pt idx="31">
                  <c:v>0.0190086710082893</c:v>
                </c:pt>
                <c:pt idx="32">
                  <c:v>-0.00637293753152246</c:v>
                </c:pt>
                <c:pt idx="33">
                  <c:v>0.00370543596883377</c:v>
                </c:pt>
                <c:pt idx="34">
                  <c:v>-0.000364840896858398</c:v>
                </c:pt>
                <c:pt idx="35">
                  <c:v>0.0013587152913288</c:v>
                </c:pt>
                <c:pt idx="36">
                  <c:v>8.30001299132466E-5</c:v>
                </c:pt>
                <c:pt idx="37">
                  <c:v>0.00158769679321336</c:v>
                </c:pt>
                <c:pt idx="38">
                  <c:v>0.00272362746828736</c:v>
                </c:pt>
                <c:pt idx="39">
                  <c:v>-0.000592827860753764</c:v>
                </c:pt>
                <c:pt idx="40">
                  <c:v>0.000312767380159729</c:v>
                </c:pt>
                <c:pt idx="41">
                  <c:v>0.00367296917509141</c:v>
                </c:pt>
                <c:pt idx="42">
                  <c:v>0.00628779930605039</c:v>
                </c:pt>
                <c:pt idx="43">
                  <c:v>0.00864329761908999</c:v>
                </c:pt>
                <c:pt idx="44">
                  <c:v>0.00914780424475059</c:v>
                </c:pt>
              </c:numCache>
            </c:numRef>
          </c:val>
          <c:smooth val="0"/>
        </c:ser>
        <c:dLbls>
          <c:showLegendKey val="0"/>
          <c:showVal val="0"/>
          <c:showCatName val="0"/>
          <c:showSerName val="0"/>
          <c:showPercent val="0"/>
          <c:showBubbleSize val="0"/>
        </c:dLbls>
        <c:smooth val="0"/>
        <c:axId val="-1012202512"/>
        <c:axId val="-987403808"/>
      </c:lineChart>
      <c:dateAx>
        <c:axId val="-1012202512"/>
        <c:scaling>
          <c:orientation val="minMax"/>
        </c:scaling>
        <c:delete val="0"/>
        <c:axPos val="b"/>
        <c:numFmt formatCode="m/d/yy"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zh-CN"/>
          </a:p>
        </c:txPr>
        <c:crossAx val="-987403808"/>
        <c:crosses val="autoZero"/>
        <c:auto val="1"/>
        <c:lblOffset val="100"/>
        <c:baseTimeUnit val="days"/>
      </c:dateAx>
      <c:valAx>
        <c:axId val="-9874038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12202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501650</xdr:colOff>
      <xdr:row>6</xdr:row>
      <xdr:rowOff>120650</xdr:rowOff>
    </xdr:from>
    <xdr:to>
      <xdr:col>26</xdr:col>
      <xdr:colOff>120650</xdr:colOff>
      <xdr:row>21</xdr:row>
      <xdr:rowOff>6350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SH#601398"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287"/>
  <sheetViews>
    <sheetView showGridLines="0" tabSelected="1" zoomScale="125" workbookViewId="0">
      <pane xSplit="1" ySplit="2" topLeftCell="B269" activePane="bottomRight" state="frozen"/>
      <selection pane="topRight" activeCell="B1" sqref="B1"/>
      <selection pane="bottomLeft" activeCell="A3" sqref="A3"/>
      <selection pane="bottomRight" activeCell="B278" sqref="B278"/>
    </sheetView>
  </sheetViews>
  <sheetFormatPr baseColWidth="10" defaultColWidth="9" defaultRowHeight="13" x14ac:dyDescent="0.2"/>
  <cols>
    <col min="1" max="1" width="5.6640625" style="1" customWidth="1"/>
    <col min="2" max="2" width="17.1640625" style="1" customWidth="1"/>
    <col min="3" max="7" width="11.6640625" style="1" customWidth="1"/>
    <col min="8" max="11" width="11.33203125" style="1" customWidth="1"/>
    <col min="12" max="12" width="10" style="1" customWidth="1"/>
    <col min="13" max="13" width="7.6640625" style="1" customWidth="1"/>
    <col min="14" max="16384" width="9" style="1"/>
  </cols>
  <sheetData>
    <row r="2" spans="2:13" ht="18" x14ac:dyDescent="0.2">
      <c r="B2" s="21" t="s">
        <v>3</v>
      </c>
    </row>
    <row r="3" spans="2:13" ht="18" customHeight="1" x14ac:dyDescent="0.2"/>
    <row r="4" spans="2:13" ht="18" customHeight="1" x14ac:dyDescent="0.2">
      <c r="B4" s="1" t="s">
        <v>0</v>
      </c>
      <c r="F4" s="16"/>
    </row>
    <row r="5" spans="2:13" ht="18" customHeight="1" x14ac:dyDescent="0.2">
      <c r="B5" s="83" t="s">
        <v>4</v>
      </c>
      <c r="C5" s="84"/>
      <c r="D5" s="84"/>
      <c r="E5" s="84"/>
      <c r="F5" s="84"/>
      <c r="G5" s="84"/>
      <c r="H5" s="84"/>
      <c r="I5" s="84"/>
      <c r="J5" s="84"/>
      <c r="K5" s="84"/>
      <c r="L5" s="84"/>
      <c r="M5" s="85"/>
    </row>
    <row r="6" spans="2:13" ht="18" customHeight="1" x14ac:dyDescent="0.2">
      <c r="B6" s="27"/>
      <c r="C6" s="30"/>
      <c r="D6" s="30"/>
      <c r="E6" s="30"/>
      <c r="F6" s="30"/>
      <c r="G6" s="30"/>
      <c r="H6" s="30"/>
      <c r="I6" s="30"/>
      <c r="J6" s="30"/>
      <c r="K6" s="30"/>
      <c r="L6" s="30"/>
      <c r="M6" s="31"/>
    </row>
    <row r="7" spans="2:13" ht="18" customHeight="1" x14ac:dyDescent="0.2">
      <c r="B7" s="22" t="s">
        <v>41</v>
      </c>
      <c r="C7" s="42"/>
      <c r="D7" s="42"/>
      <c r="E7" s="42"/>
      <c r="F7" s="47"/>
      <c r="G7" s="47"/>
      <c r="H7" s="47"/>
      <c r="I7" s="47"/>
      <c r="J7" s="47"/>
      <c r="K7" s="47"/>
      <c r="L7" s="47"/>
      <c r="M7" s="48"/>
    </row>
    <row r="8" spans="2:13" ht="18" customHeight="1" x14ac:dyDescent="0.2">
      <c r="B8" s="22" t="s">
        <v>45</v>
      </c>
      <c r="C8" s="42"/>
      <c r="D8" s="42"/>
      <c r="E8" s="42"/>
      <c r="F8" s="50"/>
      <c r="G8" s="50"/>
      <c r="H8" s="50"/>
      <c r="I8" s="50"/>
      <c r="J8" s="50"/>
      <c r="K8" s="50"/>
      <c r="L8" s="50"/>
      <c r="M8" s="51"/>
    </row>
    <row r="9" spans="2:13" ht="18" customHeight="1" x14ac:dyDescent="0.2">
      <c r="B9" s="22" t="s">
        <v>46</v>
      </c>
      <c r="C9" s="42"/>
      <c r="D9" s="42"/>
      <c r="E9" s="42"/>
      <c r="F9" s="50"/>
      <c r="G9" s="50"/>
      <c r="H9" s="50"/>
      <c r="I9" s="50"/>
      <c r="J9" s="50"/>
      <c r="K9" s="50"/>
      <c r="L9" s="50"/>
      <c r="M9" s="51"/>
    </row>
    <row r="10" spans="2:13" ht="18" customHeight="1" x14ac:dyDescent="0.2">
      <c r="B10" s="39"/>
      <c r="C10" s="36"/>
      <c r="D10" s="36"/>
      <c r="E10" s="36"/>
      <c r="F10" s="36"/>
      <c r="G10" s="36"/>
      <c r="H10" s="36"/>
      <c r="I10" s="36"/>
      <c r="J10" s="36"/>
      <c r="K10" s="36"/>
      <c r="L10" s="36"/>
      <c r="M10" s="37"/>
    </row>
    <row r="11" spans="2:13" ht="18" customHeight="1" x14ac:dyDescent="0.2">
      <c r="B11" s="39"/>
      <c r="C11" s="50"/>
      <c r="D11" s="50"/>
      <c r="E11" s="50"/>
      <c r="F11" s="50"/>
      <c r="G11" s="50"/>
      <c r="H11" s="50"/>
      <c r="I11" s="50"/>
      <c r="J11" s="50"/>
      <c r="K11" s="50"/>
      <c r="L11" s="50"/>
      <c r="M11" s="51"/>
    </row>
    <row r="12" spans="2:13" s="3" customFormat="1" ht="18" customHeight="1" x14ac:dyDescent="0.2">
      <c r="B12" s="80" t="s">
        <v>5</v>
      </c>
      <c r="C12" s="81"/>
      <c r="D12" s="81"/>
      <c r="E12" s="81"/>
      <c r="F12" s="81"/>
      <c r="G12" s="81"/>
      <c r="H12" s="81"/>
      <c r="I12" s="81"/>
      <c r="J12" s="81"/>
      <c r="K12" s="81"/>
      <c r="L12" s="81"/>
      <c r="M12" s="82"/>
    </row>
    <row r="13" spans="2:13" s="8" customFormat="1" ht="18" customHeight="1" x14ac:dyDescent="0.2">
      <c r="B13" s="5"/>
      <c r="C13" s="26"/>
      <c r="D13" s="26"/>
      <c r="E13" s="26"/>
      <c r="F13" s="17"/>
      <c r="G13" s="18"/>
      <c r="H13" s="26"/>
      <c r="I13" s="26"/>
      <c r="J13" s="6"/>
      <c r="K13" s="6"/>
      <c r="L13" s="6"/>
      <c r="M13" s="7"/>
    </row>
    <row r="14" spans="2:13" s="8" customFormat="1" ht="18" customHeight="1" x14ac:dyDescent="0.2">
      <c r="B14" s="74"/>
      <c r="C14" s="76" t="s">
        <v>27</v>
      </c>
      <c r="D14" s="76" t="s">
        <v>28</v>
      </c>
      <c r="E14" s="76" t="s">
        <v>29</v>
      </c>
      <c r="F14" s="76" t="s">
        <v>30</v>
      </c>
      <c r="G14" s="76" t="s">
        <v>31</v>
      </c>
      <c r="H14" s="76" t="s">
        <v>32</v>
      </c>
      <c r="I14" s="76" t="s">
        <v>2</v>
      </c>
      <c r="J14" s="76" t="s">
        <v>33</v>
      </c>
      <c r="K14" s="6"/>
      <c r="L14" s="6"/>
      <c r="M14" s="7"/>
    </row>
    <row r="15" spans="2:13" s="8" customFormat="1" ht="18" customHeight="1" x14ac:dyDescent="0.2">
      <c r="B15" s="6" t="s">
        <v>42</v>
      </c>
      <c r="C15" s="90">
        <v>1.0800000000000001E-2</v>
      </c>
      <c r="D15" s="90">
        <v>9.4000000000000004E-3</v>
      </c>
      <c r="E15" s="90">
        <v>8.5000000000000006E-3</v>
      </c>
      <c r="F15" s="90">
        <v>9.4000000000000004E-3</v>
      </c>
      <c r="G15" s="91">
        <v>1.1299999999999999E-2</v>
      </c>
      <c r="H15" s="91">
        <v>1.4999999999999999E-2</v>
      </c>
      <c r="I15" s="178">
        <v>1.6199999999999999E-2</v>
      </c>
      <c r="J15" s="90">
        <v>1.55E-2</v>
      </c>
      <c r="K15" s="6"/>
      <c r="L15" s="6"/>
      <c r="M15" s="7"/>
    </row>
    <row r="16" spans="2:13" s="8" customFormat="1" ht="18" customHeight="1" x14ac:dyDescent="0.2">
      <c r="B16" s="89" t="s">
        <v>44</v>
      </c>
      <c r="C16" s="78">
        <v>2.282</v>
      </c>
      <c r="D16" s="78">
        <v>2.6692</v>
      </c>
      <c r="E16" s="78">
        <v>2.9554999999999998</v>
      </c>
      <c r="F16" s="78">
        <v>2.5718999999999999</v>
      </c>
      <c r="G16" s="92">
        <v>2.069</v>
      </c>
      <c r="H16" s="92">
        <v>1.5633999999999999</v>
      </c>
      <c r="I16" s="179">
        <v>1.3669</v>
      </c>
      <c r="J16" s="78">
        <v>1.5407</v>
      </c>
      <c r="K16" s="6"/>
      <c r="L16" s="6"/>
      <c r="M16" s="7"/>
    </row>
    <row r="17" spans="2:13" s="8" customFormat="1" ht="18" customHeight="1" x14ac:dyDescent="0.2">
      <c r="B17" s="75" t="s">
        <v>43</v>
      </c>
      <c r="C17" s="79">
        <v>2.46E-2</v>
      </c>
      <c r="D17" s="79">
        <v>2.5000000000000001E-2</v>
      </c>
      <c r="E17" s="79">
        <v>2.5000000000000001E-2</v>
      </c>
      <c r="F17" s="93">
        <v>2.4299999999999999E-2</v>
      </c>
      <c r="G17" s="79">
        <v>2.3400000000000001E-2</v>
      </c>
      <c r="H17" s="79">
        <v>2.35E-2</v>
      </c>
      <c r="I17" s="180">
        <v>2.2200000000000001E-2</v>
      </c>
      <c r="J17" s="79">
        <v>2.3900000000000001E-2</v>
      </c>
      <c r="K17" s="6"/>
      <c r="L17" s="6"/>
      <c r="M17" s="7"/>
    </row>
    <row r="18" spans="2:13" s="8" customFormat="1" ht="18" customHeight="1" x14ac:dyDescent="0.2">
      <c r="B18" s="6"/>
      <c r="C18" s="42"/>
      <c r="D18" s="42"/>
      <c r="E18" s="42"/>
      <c r="F18" s="41"/>
      <c r="G18" s="42"/>
      <c r="H18" s="43"/>
      <c r="I18" s="20"/>
      <c r="J18" s="6"/>
      <c r="K18" s="6"/>
      <c r="L18" s="6"/>
      <c r="M18" s="7"/>
    </row>
    <row r="19" spans="2:13" s="8" customFormat="1" ht="18" customHeight="1" x14ac:dyDescent="0.2">
      <c r="B19" s="6"/>
      <c r="C19" s="42"/>
      <c r="D19" s="42"/>
      <c r="E19" s="42"/>
      <c r="F19" s="41"/>
      <c r="G19" s="42"/>
      <c r="H19" s="43"/>
      <c r="I19" s="20"/>
      <c r="J19" s="6"/>
      <c r="K19" s="6"/>
      <c r="L19" s="6"/>
      <c r="M19" s="7"/>
    </row>
    <row r="20" spans="2:13" ht="18" customHeight="1" x14ac:dyDescent="0.2">
      <c r="B20" s="86" t="s">
        <v>6</v>
      </c>
      <c r="C20" s="87"/>
      <c r="D20" s="87"/>
      <c r="E20" s="87"/>
      <c r="F20" s="87"/>
      <c r="G20" s="87"/>
      <c r="H20" s="87"/>
      <c r="I20" s="87"/>
      <c r="J20" s="87"/>
      <c r="K20" s="87"/>
      <c r="L20" s="87"/>
      <c r="M20" s="88"/>
    </row>
    <row r="21" spans="2:13" ht="18" customHeight="1" x14ac:dyDescent="0.2">
      <c r="B21" s="2"/>
      <c r="C21" s="3"/>
      <c r="D21" s="3"/>
      <c r="E21" s="3"/>
      <c r="F21" s="3"/>
      <c r="G21" s="3"/>
      <c r="H21" s="3"/>
      <c r="I21" s="3"/>
      <c r="J21" s="3"/>
      <c r="K21" s="3"/>
      <c r="L21" s="3"/>
      <c r="M21" s="4"/>
    </row>
    <row r="22" spans="2:13" ht="18" customHeight="1" x14ac:dyDescent="0.2">
      <c r="B22" s="3" t="s">
        <v>618</v>
      </c>
      <c r="C22" s="3"/>
      <c r="D22" s="3"/>
      <c r="E22" s="3"/>
      <c r="F22" s="3"/>
      <c r="G22" s="3"/>
      <c r="H22" s="3"/>
      <c r="I22" s="3"/>
      <c r="J22" s="3"/>
      <c r="K22" s="3"/>
      <c r="L22" s="3"/>
      <c r="M22" s="4"/>
    </row>
    <row r="23" spans="2:13" ht="18" customHeight="1" x14ac:dyDescent="0.2">
      <c r="B23" s="3" t="s">
        <v>619</v>
      </c>
      <c r="C23" s="3"/>
      <c r="D23" s="3"/>
      <c r="E23" s="3"/>
      <c r="F23" s="3"/>
      <c r="G23" s="3"/>
      <c r="H23" s="3"/>
      <c r="I23" s="3"/>
      <c r="J23" s="3"/>
      <c r="K23" s="3"/>
      <c r="L23" s="3"/>
      <c r="M23" s="4"/>
    </row>
    <row r="24" spans="2:13" ht="18" customHeight="1" x14ac:dyDescent="0.2">
      <c r="B24" s="3" t="s">
        <v>620</v>
      </c>
      <c r="C24" s="3"/>
      <c r="D24" s="3"/>
      <c r="E24" s="3"/>
      <c r="F24" s="3"/>
      <c r="G24" s="3"/>
      <c r="H24" s="3"/>
      <c r="I24" s="3"/>
      <c r="J24" s="3"/>
      <c r="K24" s="3"/>
      <c r="L24" s="3"/>
      <c r="M24" s="4"/>
    </row>
    <row r="25" spans="2:13" ht="18" customHeight="1" x14ac:dyDescent="0.2">
      <c r="B25" s="3" t="s">
        <v>734</v>
      </c>
      <c r="C25" s="3"/>
      <c r="D25" s="3"/>
      <c r="E25" s="3"/>
      <c r="F25" s="3"/>
      <c r="G25" s="3"/>
      <c r="H25" s="3"/>
      <c r="I25" s="3"/>
      <c r="J25" s="3"/>
      <c r="K25" s="3"/>
      <c r="L25" s="3"/>
      <c r="M25" s="4"/>
    </row>
    <row r="26" spans="2:13" ht="18" customHeight="1" x14ac:dyDescent="0.2">
      <c r="B26" s="3" t="s">
        <v>733</v>
      </c>
      <c r="C26" s="3"/>
      <c r="D26" s="3"/>
      <c r="E26" s="3"/>
      <c r="F26" s="3"/>
      <c r="G26" s="3"/>
      <c r="H26" s="3"/>
      <c r="I26" s="3"/>
      <c r="J26" s="3"/>
      <c r="K26" s="3"/>
      <c r="L26" s="3"/>
      <c r="M26" s="4"/>
    </row>
    <row r="27" spans="2:13" ht="18" customHeight="1" x14ac:dyDescent="0.2">
      <c r="B27" s="3" t="s">
        <v>756</v>
      </c>
      <c r="C27" s="3"/>
      <c r="D27" s="3"/>
      <c r="E27" s="3"/>
      <c r="F27" s="3"/>
      <c r="G27" s="3"/>
      <c r="H27" s="3"/>
      <c r="I27" s="3"/>
      <c r="J27" s="3"/>
      <c r="K27" s="3"/>
      <c r="L27" s="3"/>
      <c r="M27" s="4"/>
    </row>
    <row r="28" spans="2:13" ht="18" customHeight="1" x14ac:dyDescent="0.2">
      <c r="B28" s="3" t="s">
        <v>732</v>
      </c>
      <c r="C28" s="3"/>
      <c r="D28" s="3"/>
      <c r="E28" s="3"/>
      <c r="F28" s="3"/>
      <c r="G28" s="3"/>
      <c r="H28" s="3"/>
      <c r="I28" s="3"/>
      <c r="J28" s="3"/>
      <c r="K28" s="3"/>
      <c r="L28" s="3"/>
      <c r="M28" s="4"/>
    </row>
    <row r="29" spans="2:13" ht="18" customHeight="1" x14ac:dyDescent="0.2">
      <c r="B29" s="3" t="s">
        <v>755</v>
      </c>
      <c r="C29" s="3"/>
      <c r="D29" s="3"/>
      <c r="E29" s="3"/>
      <c r="F29" s="3"/>
      <c r="G29" s="3"/>
      <c r="H29" s="3"/>
      <c r="I29" s="3"/>
      <c r="J29" s="3"/>
      <c r="K29" s="3"/>
      <c r="L29" s="3"/>
      <c r="M29" s="4"/>
    </row>
    <row r="30" spans="2:13" ht="18" customHeight="1" x14ac:dyDescent="0.2">
      <c r="B30" s="3" t="s">
        <v>750</v>
      </c>
      <c r="C30" s="3"/>
      <c r="D30" s="3"/>
      <c r="E30" s="3"/>
      <c r="F30" s="3"/>
      <c r="G30" s="3"/>
      <c r="H30" s="3"/>
      <c r="I30" s="3"/>
      <c r="J30" s="3"/>
      <c r="K30" s="3"/>
      <c r="L30" s="3"/>
      <c r="M30" s="4"/>
    </row>
    <row r="31" spans="2:13" ht="18" customHeight="1" x14ac:dyDescent="0.2">
      <c r="B31" s="2"/>
      <c r="C31" s="3"/>
      <c r="D31" s="3"/>
      <c r="E31" s="3"/>
      <c r="F31" s="3"/>
      <c r="G31" s="3"/>
      <c r="H31" s="3"/>
      <c r="I31" s="3"/>
      <c r="J31" s="3"/>
      <c r="K31" s="3"/>
      <c r="L31" s="3"/>
      <c r="M31" s="4"/>
    </row>
    <row r="32" spans="2:13" ht="18" customHeight="1" x14ac:dyDescent="0.2">
      <c r="B32" s="2"/>
      <c r="C32" s="3"/>
      <c r="D32" s="3"/>
      <c r="E32" s="3"/>
      <c r="F32" s="3"/>
      <c r="G32" s="3"/>
      <c r="H32" s="3"/>
      <c r="I32" s="3"/>
      <c r="J32" s="3"/>
      <c r="K32" s="3"/>
      <c r="L32" s="3"/>
      <c r="M32" s="4"/>
    </row>
    <row r="33" spans="2:13" ht="19" customHeight="1" x14ac:dyDescent="0.2">
      <c r="B33" s="80" t="s">
        <v>7</v>
      </c>
      <c r="C33" s="81"/>
      <c r="D33" s="81"/>
      <c r="E33" s="81"/>
      <c r="F33" s="81"/>
      <c r="G33" s="81"/>
      <c r="H33" s="81"/>
      <c r="I33" s="81"/>
      <c r="J33" s="81"/>
      <c r="K33" s="81"/>
      <c r="L33" s="81"/>
      <c r="M33" s="82"/>
    </row>
    <row r="34" spans="2:13" s="8" customFormat="1" ht="18" customHeight="1" x14ac:dyDescent="0.2">
      <c r="B34" s="34" t="s">
        <v>8</v>
      </c>
      <c r="C34" s="52"/>
      <c r="D34" s="52"/>
      <c r="E34" s="52"/>
      <c r="F34" s="52"/>
      <c r="G34" s="52"/>
      <c r="H34" s="52"/>
      <c r="I34" s="52"/>
      <c r="J34" s="52"/>
      <c r="K34" s="52"/>
      <c r="L34" s="52"/>
      <c r="M34" s="53"/>
    </row>
    <row r="35" spans="2:13" s="8" customFormat="1" ht="18" customHeight="1" x14ac:dyDescent="0.2">
      <c r="B35" s="22"/>
      <c r="C35" s="50"/>
      <c r="D35" s="50"/>
      <c r="E35" s="50"/>
      <c r="F35" s="50"/>
      <c r="G35" s="50"/>
      <c r="H35" s="50"/>
      <c r="I35" s="50"/>
      <c r="J35" s="50"/>
      <c r="K35" s="50"/>
      <c r="L35" s="50"/>
      <c r="M35" s="51"/>
    </row>
    <row r="36" spans="2:13" s="8" customFormat="1" ht="18" customHeight="1" x14ac:dyDescent="0.2">
      <c r="B36" s="22"/>
      <c r="C36" s="97" t="s">
        <v>47</v>
      </c>
      <c r="D36" s="97" t="s">
        <v>47</v>
      </c>
      <c r="E36" s="62"/>
      <c r="F36" s="62"/>
      <c r="G36" s="62"/>
      <c r="H36" s="50"/>
      <c r="I36" s="50"/>
      <c r="J36" s="50"/>
      <c r="K36" s="50"/>
      <c r="L36" s="50"/>
      <c r="M36" s="51"/>
    </row>
    <row r="37" spans="2:13" s="8" customFormat="1" ht="18" customHeight="1" x14ac:dyDescent="0.2">
      <c r="B37" s="22"/>
      <c r="C37" s="94">
        <v>39232</v>
      </c>
      <c r="D37" s="94">
        <v>39524</v>
      </c>
      <c r="E37" s="98" t="s">
        <v>48</v>
      </c>
      <c r="F37" s="99" t="s">
        <v>49</v>
      </c>
      <c r="G37" s="99" t="s">
        <v>50</v>
      </c>
      <c r="H37" s="50"/>
      <c r="I37" s="50"/>
      <c r="J37" s="50"/>
      <c r="K37" s="50"/>
      <c r="L37" s="50"/>
      <c r="M37" s="51"/>
    </row>
    <row r="38" spans="2:13" s="8" customFormat="1" ht="18" customHeight="1" x14ac:dyDescent="0.2">
      <c r="B38" s="22"/>
      <c r="C38" s="95">
        <v>55.2</v>
      </c>
      <c r="D38" s="95">
        <v>18.62</v>
      </c>
      <c r="E38" s="95">
        <f>0.54+0.54+0.32</f>
        <v>1.4000000000000001</v>
      </c>
      <c r="F38" s="100">
        <f>(D38-C38+E38)/C38</f>
        <v>-0.63731884057971011</v>
      </c>
      <c r="G38" s="100">
        <f>(F38+1)^(365/(D37-C37))-1</f>
        <v>-0.71854676532521577</v>
      </c>
      <c r="H38" s="50"/>
      <c r="I38" s="50"/>
      <c r="J38" s="50"/>
      <c r="K38" s="50"/>
      <c r="L38" s="50"/>
      <c r="M38" s="51"/>
    </row>
    <row r="39" spans="2:13" s="8" customFormat="1" ht="18" customHeight="1" x14ac:dyDescent="0.2">
      <c r="B39" s="22"/>
      <c r="C39" s="95"/>
      <c r="D39" s="95"/>
      <c r="E39" s="95"/>
      <c r="F39" s="96"/>
      <c r="G39" s="96"/>
      <c r="H39" s="50"/>
      <c r="I39" s="50"/>
      <c r="J39" s="50"/>
      <c r="K39" s="50"/>
      <c r="L39" s="50"/>
      <c r="M39" s="51"/>
    </row>
    <row r="40" spans="2:13" s="8" customFormat="1" ht="18" customHeight="1" x14ac:dyDescent="0.2">
      <c r="B40" s="34" t="s">
        <v>9</v>
      </c>
      <c r="C40" s="52"/>
      <c r="D40" s="52"/>
      <c r="E40" s="52"/>
      <c r="F40" s="52"/>
      <c r="G40" s="52"/>
      <c r="H40" s="52"/>
      <c r="I40" s="52"/>
      <c r="J40" s="52"/>
      <c r="K40" s="52"/>
      <c r="L40" s="52"/>
      <c r="M40" s="53"/>
    </row>
    <row r="41" spans="2:13" s="8" customFormat="1" ht="18" customHeight="1" x14ac:dyDescent="0.2">
      <c r="B41" s="22"/>
      <c r="C41" s="50"/>
      <c r="D41" s="50"/>
      <c r="E41" s="50"/>
      <c r="F41" s="50"/>
      <c r="G41" s="50"/>
      <c r="H41" s="50"/>
      <c r="I41" s="50"/>
      <c r="J41" s="50"/>
      <c r="K41" s="50"/>
      <c r="L41" s="50"/>
      <c r="M41" s="51"/>
    </row>
    <row r="42" spans="2:13" s="8" customFormat="1" ht="18" customHeight="1" x14ac:dyDescent="0.2">
      <c r="B42" s="22"/>
      <c r="C42" s="97" t="s">
        <v>47</v>
      </c>
      <c r="D42" s="97" t="s">
        <v>47</v>
      </c>
      <c r="E42" s="62"/>
      <c r="F42" s="62"/>
      <c r="G42" s="62"/>
      <c r="H42" s="50"/>
      <c r="I42" s="50"/>
      <c r="J42" s="50"/>
      <c r="K42" s="50"/>
      <c r="L42" s="50"/>
      <c r="M42" s="51"/>
    </row>
    <row r="43" spans="2:13" s="8" customFormat="1" ht="18" customHeight="1" x14ac:dyDescent="0.2">
      <c r="B43" s="22"/>
      <c r="C43" s="94">
        <v>39524</v>
      </c>
      <c r="D43" s="94">
        <v>39706</v>
      </c>
      <c r="E43" s="98" t="s">
        <v>48</v>
      </c>
      <c r="F43" s="99" t="s">
        <v>49</v>
      </c>
      <c r="G43" s="99" t="s">
        <v>50</v>
      </c>
      <c r="H43" s="50"/>
      <c r="I43" s="50"/>
      <c r="J43" s="50"/>
      <c r="K43" s="50"/>
      <c r="L43" s="50"/>
      <c r="M43" s="51"/>
    </row>
    <row r="44" spans="2:13" s="8" customFormat="1" ht="18" customHeight="1" x14ac:dyDescent="0.2">
      <c r="B44" s="22"/>
      <c r="C44" s="95">
        <v>18.62</v>
      </c>
      <c r="D44" s="95">
        <v>15.24</v>
      </c>
      <c r="E44" s="95">
        <f>0.32+0.32</f>
        <v>0.64</v>
      </c>
      <c r="F44" s="100">
        <f>(D44-C44+E44)/C44</f>
        <v>-0.14715359828141786</v>
      </c>
      <c r="G44" s="100">
        <f>(F44+1)^(365/(D43-C43))-1</f>
        <v>-0.27328886912067973</v>
      </c>
      <c r="H44" s="50"/>
      <c r="I44" s="50"/>
      <c r="J44" s="50"/>
      <c r="K44" s="50"/>
      <c r="L44" s="50"/>
      <c r="M44" s="51"/>
    </row>
    <row r="45" spans="2:13" s="8" customFormat="1" ht="18" customHeight="1" x14ac:dyDescent="0.2">
      <c r="B45" s="22"/>
      <c r="C45" s="50"/>
      <c r="D45" s="50"/>
      <c r="E45" s="50"/>
      <c r="F45" s="50"/>
      <c r="G45" s="50"/>
      <c r="H45" s="50"/>
      <c r="I45" s="50"/>
      <c r="J45" s="50"/>
      <c r="K45" s="50"/>
      <c r="L45" s="50"/>
      <c r="M45" s="51"/>
    </row>
    <row r="46" spans="2:13" s="8" customFormat="1" ht="18" customHeight="1" x14ac:dyDescent="0.2">
      <c r="B46" s="34" t="s">
        <v>10</v>
      </c>
      <c r="C46" s="52"/>
      <c r="D46" s="52"/>
      <c r="E46" s="52"/>
      <c r="F46" s="52"/>
      <c r="G46" s="52"/>
      <c r="H46" s="52"/>
      <c r="I46" s="52"/>
      <c r="J46" s="52"/>
      <c r="K46" s="52"/>
      <c r="L46" s="52"/>
      <c r="M46" s="53"/>
    </row>
    <row r="47" spans="2:13" s="8" customFormat="1" ht="18" customHeight="1" x14ac:dyDescent="0.2">
      <c r="B47" s="22"/>
      <c r="C47" s="50"/>
      <c r="D47" s="50"/>
      <c r="E47" s="50"/>
      <c r="F47" s="50"/>
      <c r="G47" s="50"/>
      <c r="H47" s="50"/>
      <c r="I47" s="50"/>
      <c r="J47" s="50"/>
      <c r="K47" s="50"/>
      <c r="L47" s="50"/>
      <c r="M47" s="51"/>
    </row>
    <row r="48" spans="2:13" s="8" customFormat="1" ht="18" customHeight="1" x14ac:dyDescent="0.2">
      <c r="B48" s="22"/>
      <c r="C48" s="97" t="s">
        <v>47</v>
      </c>
      <c r="D48" s="97" t="s">
        <v>47</v>
      </c>
      <c r="E48" s="62"/>
      <c r="F48" s="62"/>
      <c r="G48" s="62"/>
      <c r="H48" s="50"/>
      <c r="I48" s="50"/>
      <c r="J48" s="50"/>
      <c r="K48" s="50"/>
      <c r="L48" s="50"/>
      <c r="M48" s="51"/>
    </row>
    <row r="49" spans="2:13" s="8" customFormat="1" ht="18" customHeight="1" x14ac:dyDescent="0.2">
      <c r="B49" s="22"/>
      <c r="C49" s="94">
        <v>39706</v>
      </c>
      <c r="D49" s="94">
        <v>39773</v>
      </c>
      <c r="E49" s="98" t="s">
        <v>48</v>
      </c>
      <c r="F49" s="99" t="s">
        <v>49</v>
      </c>
      <c r="G49" s="99" t="s">
        <v>50</v>
      </c>
      <c r="H49" s="50"/>
      <c r="I49" s="50"/>
      <c r="J49" s="50"/>
      <c r="K49" s="50"/>
      <c r="L49" s="50"/>
      <c r="M49" s="51"/>
    </row>
    <row r="50" spans="2:13" s="8" customFormat="1" ht="18" customHeight="1" x14ac:dyDescent="0.2">
      <c r="B50" s="22"/>
      <c r="C50" s="95">
        <v>15.24</v>
      </c>
      <c r="D50" s="95">
        <v>3.77</v>
      </c>
      <c r="E50" s="95">
        <v>0.16</v>
      </c>
      <c r="F50" s="100">
        <f>(D50-C50+E50)/C50</f>
        <v>-0.74212598425196852</v>
      </c>
      <c r="G50" s="100">
        <f>(F50+1)^(365/(D49-C49))-1</f>
        <v>-0.99937843139047777</v>
      </c>
      <c r="H50" s="50"/>
      <c r="I50" s="50"/>
      <c r="J50" s="50"/>
      <c r="K50" s="50"/>
      <c r="L50" s="50"/>
      <c r="M50" s="51"/>
    </row>
    <row r="51" spans="2:13" s="8" customFormat="1" ht="18" customHeight="1" x14ac:dyDescent="0.2">
      <c r="B51" s="22"/>
      <c r="C51" s="50"/>
      <c r="D51" s="50"/>
      <c r="E51" s="50"/>
      <c r="F51" s="50"/>
      <c r="G51" s="50"/>
      <c r="H51" s="50"/>
      <c r="I51" s="50"/>
      <c r="J51" s="50"/>
      <c r="K51" s="50"/>
      <c r="L51" s="50"/>
      <c r="M51" s="51"/>
    </row>
    <row r="52" spans="2:13" s="8" customFormat="1" ht="18" customHeight="1" x14ac:dyDescent="0.2">
      <c r="B52" s="34" t="s">
        <v>11</v>
      </c>
      <c r="C52" s="52"/>
      <c r="D52" s="52"/>
      <c r="E52" s="52"/>
      <c r="F52" s="52"/>
      <c r="G52" s="52"/>
      <c r="H52" s="52"/>
      <c r="I52" s="52"/>
      <c r="J52" s="52"/>
      <c r="K52" s="52"/>
      <c r="L52" s="52"/>
      <c r="M52" s="53"/>
    </row>
    <row r="53" spans="2:13" s="8" customFormat="1" ht="18" customHeight="1" x14ac:dyDescent="0.2">
      <c r="B53" s="22"/>
      <c r="C53" s="50"/>
      <c r="D53" s="50"/>
      <c r="E53" s="50"/>
      <c r="F53" s="50"/>
      <c r="G53" s="50"/>
      <c r="H53" s="50"/>
      <c r="I53" s="50"/>
      <c r="J53" s="50"/>
      <c r="K53" s="50"/>
      <c r="L53" s="50"/>
      <c r="M53" s="51"/>
    </row>
    <row r="54" spans="2:13" s="8" customFormat="1" ht="18" customHeight="1" x14ac:dyDescent="0.2">
      <c r="B54" s="22"/>
      <c r="C54" s="97" t="s">
        <v>47</v>
      </c>
      <c r="D54" s="97" t="s">
        <v>47</v>
      </c>
      <c r="E54" s="62"/>
      <c r="F54" s="62"/>
      <c r="G54" s="62"/>
      <c r="H54" s="50"/>
      <c r="I54" s="50"/>
      <c r="J54" s="50"/>
      <c r="K54" s="50"/>
      <c r="L54" s="50"/>
      <c r="M54" s="51"/>
    </row>
    <row r="55" spans="2:13" s="8" customFormat="1" ht="18" customHeight="1" x14ac:dyDescent="0.2">
      <c r="B55" s="22"/>
      <c r="C55" s="94">
        <v>39773</v>
      </c>
      <c r="D55" s="94">
        <v>39877</v>
      </c>
      <c r="E55" s="98" t="s">
        <v>48</v>
      </c>
      <c r="F55" s="99" t="s">
        <v>49</v>
      </c>
      <c r="G55" s="99" t="s">
        <v>50</v>
      </c>
      <c r="H55" s="50"/>
      <c r="I55" s="50"/>
      <c r="J55" s="50"/>
      <c r="K55" s="50"/>
      <c r="L55" s="50"/>
      <c r="M55" s="51"/>
    </row>
    <row r="56" spans="2:13" s="8" customFormat="1" ht="18" customHeight="1" x14ac:dyDescent="0.2">
      <c r="B56" s="22"/>
      <c r="C56" s="95">
        <v>3.77</v>
      </c>
      <c r="D56" s="95">
        <v>1.02</v>
      </c>
      <c r="E56" s="95">
        <v>0.01</v>
      </c>
      <c r="F56" s="100">
        <f>(D56-C56+E56)/C56</f>
        <v>-0.72679045092838201</v>
      </c>
      <c r="G56" s="100">
        <f>(F56+1)^(365/(D55-C55))-1</f>
        <v>-0.98947269387935333</v>
      </c>
      <c r="H56" s="50"/>
      <c r="I56" s="50"/>
      <c r="J56" s="50"/>
      <c r="K56" s="50"/>
      <c r="L56" s="50"/>
      <c r="M56" s="51"/>
    </row>
    <row r="57" spans="2:13" s="8" customFormat="1" ht="18" customHeight="1" x14ac:dyDescent="0.2">
      <c r="B57" s="22"/>
      <c r="C57" s="50"/>
      <c r="D57" s="50"/>
      <c r="E57" s="50"/>
      <c r="F57" s="50"/>
      <c r="G57" s="50"/>
      <c r="H57" s="50"/>
      <c r="I57" s="50"/>
      <c r="J57" s="50"/>
      <c r="K57" s="50"/>
      <c r="L57" s="50"/>
      <c r="M57" s="51"/>
    </row>
    <row r="58" spans="2:13" s="8" customFormat="1" ht="18" customHeight="1" x14ac:dyDescent="0.2">
      <c r="B58" s="34" t="s">
        <v>12</v>
      </c>
      <c r="C58" s="52"/>
      <c r="D58" s="52"/>
      <c r="E58" s="52"/>
      <c r="F58" s="52"/>
      <c r="G58" s="52"/>
      <c r="H58" s="52"/>
      <c r="I58" s="52"/>
      <c r="J58" s="52"/>
      <c r="K58" s="52"/>
      <c r="L58" s="52"/>
      <c r="M58" s="53"/>
    </row>
    <row r="59" spans="2:13" s="8" customFormat="1" ht="18" customHeight="1" x14ac:dyDescent="0.2">
      <c r="B59" s="49"/>
      <c r="C59" s="50"/>
      <c r="D59" s="50"/>
      <c r="E59" s="50"/>
      <c r="F59" s="50"/>
      <c r="G59" s="50"/>
      <c r="H59" s="50"/>
      <c r="I59" s="50"/>
      <c r="J59" s="50"/>
      <c r="K59" s="50"/>
      <c r="L59" s="50"/>
      <c r="M59" s="51"/>
    </row>
    <row r="60" spans="2:13" s="8" customFormat="1" ht="18" customHeight="1" x14ac:dyDescent="0.2">
      <c r="B60" s="49"/>
      <c r="C60" s="97" t="s">
        <v>47</v>
      </c>
      <c r="D60" s="97" t="s">
        <v>47</v>
      </c>
      <c r="E60" s="62"/>
      <c r="F60" s="62"/>
      <c r="G60" s="62"/>
      <c r="H60" s="50"/>
      <c r="I60" s="50"/>
      <c r="J60" s="50"/>
      <c r="K60" s="50"/>
      <c r="L60" s="50"/>
      <c r="M60" s="51"/>
    </row>
    <row r="61" spans="2:13" s="8" customFormat="1" ht="18" customHeight="1" x14ac:dyDescent="0.2">
      <c r="B61" s="49"/>
      <c r="C61" s="94">
        <v>39232</v>
      </c>
      <c r="D61" s="94">
        <v>43203</v>
      </c>
      <c r="E61" s="98" t="s">
        <v>51</v>
      </c>
      <c r="F61" s="98" t="s">
        <v>52</v>
      </c>
      <c r="G61" s="99" t="s">
        <v>49</v>
      </c>
      <c r="H61" s="99" t="s">
        <v>50</v>
      </c>
      <c r="I61" s="50"/>
      <c r="J61" s="50"/>
      <c r="K61" s="50"/>
      <c r="L61" s="50"/>
      <c r="M61" s="51"/>
    </row>
    <row r="62" spans="2:13" ht="18" customHeight="1" x14ac:dyDescent="0.2">
      <c r="B62" s="2"/>
      <c r="C62" s="95">
        <v>55.2</v>
      </c>
      <c r="D62" s="95">
        <v>71.010000000000005</v>
      </c>
      <c r="E62" s="95">
        <f>E38+E44+E50+E56</f>
        <v>2.21</v>
      </c>
      <c r="F62" s="95">
        <f>0.01*16+0.05*5+0.16*4+0.32*3</f>
        <v>2.0099999999999998</v>
      </c>
      <c r="G62" s="100">
        <f>((D62+F62)/10+E62-C62)/C62</f>
        <v>-0.82768115942028986</v>
      </c>
      <c r="H62" s="100">
        <f>(G62+1)^(365/(D61-C61))-1</f>
        <v>-0.14924117738527076</v>
      </c>
      <c r="I62" s="15"/>
      <c r="J62" s="3"/>
      <c r="K62" s="3"/>
      <c r="L62" s="3"/>
      <c r="M62" s="4"/>
    </row>
    <row r="63" spans="2:13" ht="18" customHeight="1" x14ac:dyDescent="0.2">
      <c r="B63" s="2"/>
      <c r="C63" s="95"/>
      <c r="D63" s="95"/>
      <c r="E63" s="95"/>
      <c r="F63" s="95"/>
      <c r="G63" s="100"/>
      <c r="H63" s="100"/>
      <c r="I63" s="15"/>
      <c r="J63" s="3"/>
      <c r="K63" s="3"/>
      <c r="L63" s="3"/>
      <c r="M63" s="4"/>
    </row>
    <row r="64" spans="2:13" s="8" customFormat="1" ht="18" customHeight="1" x14ac:dyDescent="0.2">
      <c r="B64" s="27"/>
      <c r="C64" s="30"/>
      <c r="D64" s="30"/>
      <c r="E64" s="30"/>
      <c r="F64" s="30"/>
      <c r="G64" s="30"/>
      <c r="H64" s="30"/>
      <c r="I64" s="30"/>
      <c r="J64" s="30"/>
      <c r="K64" s="30"/>
      <c r="L64" s="30"/>
      <c r="M64" s="31"/>
    </row>
    <row r="65" spans="2:13" ht="18" customHeight="1" x14ac:dyDescent="0.2">
      <c r="B65" s="80" t="s">
        <v>13</v>
      </c>
      <c r="C65" s="81"/>
      <c r="D65" s="81"/>
      <c r="E65" s="81"/>
      <c r="F65" s="81"/>
      <c r="G65" s="81"/>
      <c r="H65" s="81"/>
      <c r="I65" s="81"/>
      <c r="J65" s="81"/>
      <c r="K65" s="81"/>
      <c r="L65" s="81"/>
      <c r="M65" s="82"/>
    </row>
    <row r="66" spans="2:13" s="8" customFormat="1" ht="18" customHeight="1" x14ac:dyDescent="0.2">
      <c r="B66" s="27"/>
      <c r="C66" s="26"/>
      <c r="D66" s="26"/>
      <c r="E66" s="26"/>
      <c r="F66" s="26"/>
      <c r="G66" s="26"/>
      <c r="H66" s="26"/>
      <c r="I66" s="26"/>
      <c r="J66" s="6"/>
      <c r="K66" s="6"/>
      <c r="L66" s="6"/>
      <c r="M66" s="7"/>
    </row>
    <row r="67" spans="2:13" s="8" customFormat="1" ht="18" customHeight="1" x14ac:dyDescent="0.2">
      <c r="B67" s="12" t="s">
        <v>735</v>
      </c>
      <c r="C67" s="26"/>
      <c r="D67" s="26"/>
      <c r="E67" s="26"/>
      <c r="F67" s="26"/>
      <c r="G67" s="26"/>
      <c r="H67" s="26"/>
      <c r="I67" s="26"/>
      <c r="J67" s="6"/>
      <c r="K67" s="6"/>
      <c r="L67" s="6"/>
      <c r="M67" s="7"/>
    </row>
    <row r="68" spans="2:13" s="8" customFormat="1" ht="18" customHeight="1" x14ac:dyDescent="0.2">
      <c r="B68" s="58" t="s">
        <v>740</v>
      </c>
      <c r="C68" s="50"/>
      <c r="D68" s="50"/>
      <c r="E68" s="50"/>
      <c r="F68" s="50"/>
      <c r="G68" s="50"/>
      <c r="H68" s="50"/>
      <c r="I68" s="50"/>
      <c r="J68" s="6"/>
      <c r="K68" s="6"/>
      <c r="L68" s="6"/>
      <c r="M68" s="7"/>
    </row>
    <row r="69" spans="2:13" s="8" customFormat="1" ht="18" customHeight="1" x14ac:dyDescent="0.2">
      <c r="B69" s="46"/>
      <c r="C69" s="44"/>
      <c r="D69" s="44"/>
      <c r="E69" s="44"/>
      <c r="F69" s="44"/>
      <c r="G69" s="38"/>
      <c r="H69" s="38"/>
      <c r="I69" s="38"/>
      <c r="J69" s="6"/>
      <c r="K69" s="6"/>
      <c r="L69" s="6"/>
      <c r="M69" s="7"/>
    </row>
    <row r="70" spans="2:13" ht="18" customHeight="1" x14ac:dyDescent="0.2">
      <c r="B70" s="12"/>
      <c r="C70" s="19"/>
      <c r="D70" s="14"/>
      <c r="E70" s="14"/>
      <c r="F70" s="14"/>
      <c r="G70" s="13"/>
      <c r="H70" s="3"/>
      <c r="I70" s="3"/>
      <c r="J70" s="3"/>
      <c r="K70" s="3"/>
      <c r="L70" s="3"/>
      <c r="M70" s="4"/>
    </row>
    <row r="71" spans="2:13" s="8" customFormat="1" ht="18" customHeight="1" x14ac:dyDescent="0.2">
      <c r="B71" s="80" t="s">
        <v>14</v>
      </c>
      <c r="C71" s="81"/>
      <c r="D71" s="81"/>
      <c r="E71" s="81"/>
      <c r="F71" s="81"/>
      <c r="G71" s="81"/>
      <c r="H71" s="81"/>
      <c r="I71" s="81"/>
      <c r="J71" s="81"/>
      <c r="K71" s="81"/>
      <c r="L71" s="81"/>
      <c r="M71" s="82"/>
    </row>
    <row r="72" spans="2:13" s="8" customFormat="1" ht="18" customHeight="1" x14ac:dyDescent="0.2">
      <c r="B72" s="60"/>
      <c r="C72" s="50"/>
      <c r="D72" s="50"/>
      <c r="E72" s="50"/>
      <c r="F72" s="50"/>
      <c r="G72" s="50"/>
      <c r="H72" s="50"/>
      <c r="I72" s="50"/>
      <c r="J72" s="6"/>
      <c r="K72" s="6"/>
      <c r="L72" s="6"/>
      <c r="M72" s="7"/>
    </row>
    <row r="73" spans="2:13" s="8" customFormat="1" ht="18" customHeight="1" x14ac:dyDescent="0.2">
      <c r="B73" s="60" t="s">
        <v>737</v>
      </c>
      <c r="C73" s="50"/>
      <c r="D73" s="50"/>
      <c r="E73" s="50"/>
      <c r="F73" s="50"/>
      <c r="G73" s="50"/>
      <c r="H73" s="50"/>
      <c r="I73" s="50"/>
      <c r="J73" s="6"/>
      <c r="K73" s="6"/>
      <c r="L73" s="6"/>
      <c r="M73" s="7"/>
    </row>
    <row r="74" spans="2:13" s="8" customFormat="1" ht="18" customHeight="1" x14ac:dyDescent="0.2">
      <c r="B74" s="60" t="s">
        <v>738</v>
      </c>
      <c r="C74" s="50"/>
      <c r="D74" s="50"/>
      <c r="E74" s="50"/>
      <c r="F74" s="50"/>
      <c r="G74" s="50"/>
      <c r="H74" s="50"/>
      <c r="I74" s="50"/>
      <c r="J74" s="6"/>
      <c r="K74" s="6"/>
      <c r="L74" s="6"/>
      <c r="M74" s="7"/>
    </row>
    <row r="75" spans="2:13" s="8" customFormat="1" ht="18" customHeight="1" x14ac:dyDescent="0.2">
      <c r="B75" s="22" t="s">
        <v>736</v>
      </c>
      <c r="C75" s="50"/>
      <c r="D75" s="50"/>
      <c r="E75" s="50"/>
      <c r="F75" s="50"/>
      <c r="G75" s="50"/>
      <c r="H75" s="50"/>
      <c r="I75" s="50"/>
      <c r="J75" s="6"/>
      <c r="K75" s="6"/>
      <c r="L75" s="6"/>
      <c r="M75" s="7"/>
    </row>
    <row r="76" spans="2:13" s="8" customFormat="1" ht="18" customHeight="1" x14ac:dyDescent="0.2">
      <c r="B76" s="22" t="s">
        <v>739</v>
      </c>
      <c r="C76" s="50"/>
      <c r="D76" s="50"/>
      <c r="E76" s="50"/>
      <c r="F76" s="50"/>
      <c r="G76" s="50"/>
      <c r="H76" s="50"/>
      <c r="I76" s="50"/>
      <c r="J76" s="6"/>
      <c r="K76" s="6"/>
      <c r="L76" s="6"/>
      <c r="M76" s="7"/>
    </row>
    <row r="77" spans="2:13" s="8" customFormat="1" ht="18" customHeight="1" x14ac:dyDescent="0.2">
      <c r="B77" s="22" t="s">
        <v>757</v>
      </c>
      <c r="C77" s="50"/>
      <c r="D77" s="50"/>
      <c r="E77" s="50"/>
      <c r="F77" s="50"/>
      <c r="G77" s="50"/>
      <c r="H77" s="50"/>
      <c r="I77" s="50"/>
      <c r="J77" s="6"/>
      <c r="K77" s="6"/>
      <c r="L77" s="6"/>
      <c r="M77" s="7"/>
    </row>
    <row r="78" spans="2:13" s="8" customFormat="1" ht="18" customHeight="1" x14ac:dyDescent="0.2">
      <c r="B78" s="22" t="s">
        <v>742</v>
      </c>
      <c r="C78" s="50"/>
      <c r="D78" s="50"/>
      <c r="E78" s="50"/>
      <c r="F78" s="50"/>
      <c r="G78" s="50"/>
      <c r="H78" s="50"/>
      <c r="I78" s="50"/>
      <c r="J78" s="6"/>
      <c r="K78" s="6"/>
      <c r="L78" s="6"/>
      <c r="M78" s="7"/>
    </row>
    <row r="79" spans="2:13" s="8" customFormat="1" ht="18" customHeight="1" x14ac:dyDescent="0.2">
      <c r="B79" s="22"/>
      <c r="C79" s="45"/>
      <c r="D79" s="45"/>
      <c r="E79" s="45"/>
      <c r="F79" s="45"/>
      <c r="G79" s="45"/>
      <c r="H79" s="45"/>
      <c r="I79" s="45"/>
      <c r="J79" s="6"/>
      <c r="K79" s="6"/>
      <c r="L79" s="6"/>
      <c r="M79" s="7"/>
    </row>
    <row r="80" spans="2:13" s="8" customFormat="1" ht="18" customHeight="1" x14ac:dyDescent="0.2">
      <c r="B80" s="22"/>
      <c r="C80" s="20"/>
      <c r="D80" s="20"/>
      <c r="E80" s="40"/>
      <c r="F80" s="40"/>
      <c r="G80" s="40"/>
      <c r="H80" s="40"/>
      <c r="I80" s="40"/>
      <c r="J80" s="6"/>
      <c r="K80" s="6"/>
      <c r="L80" s="6"/>
      <c r="M80" s="7"/>
    </row>
    <row r="81" spans="2:13" ht="18" customHeight="1" x14ac:dyDescent="0.2">
      <c r="B81" s="80" t="s">
        <v>15</v>
      </c>
      <c r="C81" s="81"/>
      <c r="D81" s="81"/>
      <c r="E81" s="81"/>
      <c r="F81" s="81"/>
      <c r="G81" s="81"/>
      <c r="H81" s="81"/>
      <c r="I81" s="81"/>
      <c r="J81" s="81"/>
      <c r="K81" s="81"/>
      <c r="L81" s="81"/>
      <c r="M81" s="82"/>
    </row>
    <row r="82" spans="2:13" ht="18" customHeight="1" x14ac:dyDescent="0.2">
      <c r="B82" s="34" t="s">
        <v>16</v>
      </c>
      <c r="C82" s="71"/>
      <c r="D82" s="71"/>
      <c r="E82" s="71"/>
      <c r="F82" s="71"/>
      <c r="G82" s="71"/>
      <c r="H82" s="71"/>
      <c r="I82" s="71"/>
      <c r="J82" s="71"/>
      <c r="K82" s="71"/>
      <c r="L82" s="71"/>
      <c r="M82" s="72"/>
    </row>
    <row r="83" spans="2:13" ht="18" customHeight="1" x14ac:dyDescent="0.2">
      <c r="B83" s="22"/>
      <c r="C83" s="50"/>
      <c r="D83" s="50"/>
      <c r="E83" s="50"/>
      <c r="F83" s="50"/>
      <c r="G83" s="50"/>
      <c r="H83" s="50"/>
      <c r="I83" s="50"/>
      <c r="J83" s="50"/>
      <c r="K83" s="50"/>
      <c r="L83" s="50"/>
      <c r="M83" s="51"/>
    </row>
    <row r="84" spans="2:13" ht="18" customHeight="1" x14ac:dyDescent="0.2">
      <c r="B84" s="22"/>
      <c r="C84" s="127" t="s">
        <v>535</v>
      </c>
      <c r="D84" s="127"/>
      <c r="E84" s="127" t="s">
        <v>536</v>
      </c>
      <c r="F84" s="127"/>
      <c r="G84" s="50"/>
      <c r="H84" s="50"/>
      <c r="I84" s="50"/>
      <c r="J84" s="50"/>
      <c r="K84" s="50"/>
      <c r="L84" s="50"/>
      <c r="M84" s="51"/>
    </row>
    <row r="85" spans="2:13" ht="18" customHeight="1" x14ac:dyDescent="0.2">
      <c r="B85" s="63"/>
      <c r="C85" s="126" t="s">
        <v>537</v>
      </c>
      <c r="D85" s="126" t="s">
        <v>538</v>
      </c>
      <c r="E85" s="126" t="s">
        <v>537</v>
      </c>
      <c r="F85" s="126" t="s">
        <v>538</v>
      </c>
      <c r="G85" s="50"/>
      <c r="H85" s="50"/>
      <c r="I85" s="50"/>
      <c r="J85" s="50"/>
      <c r="K85" s="50"/>
      <c r="L85" s="50"/>
      <c r="M85" s="51"/>
    </row>
    <row r="86" spans="2:13" ht="18" customHeight="1" x14ac:dyDescent="0.2">
      <c r="B86" s="22" t="s">
        <v>534</v>
      </c>
      <c r="C86" s="42">
        <v>0.79</v>
      </c>
      <c r="D86" s="42">
        <v>0.61</v>
      </c>
      <c r="E86" s="42">
        <v>4.38</v>
      </c>
      <c r="F86" s="42">
        <v>4.0199999999999996</v>
      </c>
      <c r="G86" s="50"/>
      <c r="H86" s="50"/>
      <c r="I86" s="50"/>
      <c r="J86" s="50"/>
      <c r="K86" s="50"/>
      <c r="L86" s="50"/>
      <c r="M86" s="51"/>
    </row>
    <row r="87" spans="2:13" ht="18" customHeight="1" x14ac:dyDescent="0.2">
      <c r="B87" s="128" t="s">
        <v>57</v>
      </c>
      <c r="C87" s="130">
        <v>42500</v>
      </c>
      <c r="D87" s="130">
        <v>42509</v>
      </c>
      <c r="E87" s="130">
        <v>41709</v>
      </c>
      <c r="F87" s="130">
        <v>42412</v>
      </c>
      <c r="G87" s="50"/>
      <c r="H87" s="50"/>
      <c r="I87" s="50"/>
      <c r="J87" s="50"/>
      <c r="K87" s="50"/>
      <c r="L87" s="50"/>
      <c r="M87" s="51"/>
    </row>
    <row r="88" spans="2:13" ht="18" customHeight="1" x14ac:dyDescent="0.2">
      <c r="B88" s="22"/>
      <c r="C88" s="50"/>
      <c r="D88" s="50"/>
      <c r="E88" s="50"/>
      <c r="F88" s="50"/>
      <c r="G88" s="50"/>
      <c r="H88" s="50"/>
      <c r="I88" s="50"/>
      <c r="J88" s="50"/>
      <c r="K88" s="50"/>
      <c r="L88" s="50"/>
      <c r="M88" s="51"/>
    </row>
    <row r="89" spans="2:13" ht="18" customHeight="1" x14ac:dyDescent="0.2">
      <c r="B89" s="22"/>
      <c r="C89" s="50"/>
      <c r="D89" s="50"/>
      <c r="E89" s="50"/>
      <c r="F89" s="50"/>
      <c r="G89" s="50"/>
      <c r="H89" s="50"/>
      <c r="I89" s="50"/>
      <c r="J89" s="50"/>
      <c r="K89" s="50"/>
      <c r="L89" s="50"/>
      <c r="M89" s="51"/>
    </row>
    <row r="90" spans="2:13" ht="18" customHeight="1" x14ac:dyDescent="0.2">
      <c r="B90" s="34" t="s">
        <v>17</v>
      </c>
      <c r="C90" s="71"/>
      <c r="D90" s="71"/>
      <c r="E90" s="71"/>
      <c r="F90" s="71"/>
      <c r="G90" s="71"/>
      <c r="H90" s="71"/>
      <c r="I90" s="71"/>
      <c r="J90" s="71"/>
      <c r="K90" s="71"/>
      <c r="L90" s="71"/>
      <c r="M90" s="72"/>
    </row>
    <row r="91" spans="2:13" ht="18" customHeight="1" x14ac:dyDescent="0.2">
      <c r="B91" s="22"/>
      <c r="C91" s="50"/>
      <c r="D91" s="50"/>
      <c r="E91" s="50"/>
      <c r="F91" s="50"/>
      <c r="G91" s="50"/>
      <c r="H91" s="50"/>
      <c r="I91" s="50"/>
      <c r="J91" s="50"/>
      <c r="K91" s="50"/>
      <c r="L91" s="50"/>
      <c r="M91" s="51"/>
    </row>
    <row r="92" spans="2:13" ht="18" customHeight="1" x14ac:dyDescent="0.2">
      <c r="B92" s="63" t="s">
        <v>56</v>
      </c>
      <c r="C92" s="94">
        <v>37256</v>
      </c>
      <c r="D92" s="94">
        <v>37621</v>
      </c>
      <c r="E92" s="94">
        <v>37986</v>
      </c>
      <c r="F92" s="94">
        <v>38352</v>
      </c>
      <c r="G92" s="94">
        <v>38716</v>
      </c>
      <c r="H92" s="94">
        <v>39080</v>
      </c>
      <c r="I92" s="94">
        <v>39447</v>
      </c>
      <c r="J92" s="94">
        <v>43203</v>
      </c>
      <c r="K92" s="50"/>
      <c r="L92" s="50"/>
      <c r="M92" s="51"/>
    </row>
    <row r="93" spans="2:13" ht="18" customHeight="1" x14ac:dyDescent="0.2">
      <c r="B93" s="22" t="s">
        <v>53</v>
      </c>
      <c r="C93" s="95">
        <v>50.48</v>
      </c>
      <c r="D93" s="95">
        <v>35.19</v>
      </c>
      <c r="E93" s="95">
        <v>48.54</v>
      </c>
      <c r="F93" s="95">
        <v>48.18</v>
      </c>
      <c r="G93" s="95">
        <v>48.53</v>
      </c>
      <c r="H93" s="95">
        <v>55.7</v>
      </c>
      <c r="I93" s="95">
        <v>29.44</v>
      </c>
      <c r="J93" s="95">
        <v>71.010000000000005</v>
      </c>
      <c r="K93" s="50"/>
      <c r="L93" s="50"/>
      <c r="M93" s="51"/>
    </row>
    <row r="94" spans="2:13" ht="18" customHeight="1" x14ac:dyDescent="0.2">
      <c r="B94" s="77" t="s">
        <v>54</v>
      </c>
      <c r="C94" s="101">
        <f>0.14+0.14+0.16+0.16</f>
        <v>0.60000000000000009</v>
      </c>
      <c r="D94" s="101">
        <f>0.16+0.18*3</f>
        <v>0.70000000000000007</v>
      </c>
      <c r="E94" s="102">
        <f>0.2+0.2+0.35+0.35</f>
        <v>1.1000000000000001</v>
      </c>
      <c r="F94" s="102">
        <f>0.4*4</f>
        <v>1.6</v>
      </c>
      <c r="G94" s="102">
        <f>0.44*4</f>
        <v>1.76</v>
      </c>
      <c r="H94" s="102">
        <f>0.49*4</f>
        <v>1.96</v>
      </c>
      <c r="I94" s="102">
        <f>0.54*4</f>
        <v>2.16</v>
      </c>
      <c r="J94" s="102">
        <f>0.16+0.32*3</f>
        <v>1.1199999999999999</v>
      </c>
      <c r="K94" s="50"/>
      <c r="L94" s="50"/>
      <c r="M94" s="51"/>
    </row>
    <row r="95" spans="2:13" ht="18" customHeight="1" x14ac:dyDescent="0.2">
      <c r="B95" s="63" t="s">
        <v>55</v>
      </c>
      <c r="C95" s="103">
        <f>C94/C93</f>
        <v>1.1885895404120446E-2</v>
      </c>
      <c r="D95" s="103">
        <f>D94/D93</f>
        <v>1.9892014776925267E-2</v>
      </c>
      <c r="E95" s="103">
        <f>E94/E93</f>
        <v>2.266172229089411E-2</v>
      </c>
      <c r="F95" s="103">
        <f>F94/F93</f>
        <v>3.3208800332088007E-2</v>
      </c>
      <c r="G95" s="103">
        <f>G94/G93</f>
        <v>3.626622707603544E-2</v>
      </c>
      <c r="H95" s="103">
        <f>H94/H93</f>
        <v>3.518850987432675E-2</v>
      </c>
      <c r="I95" s="103">
        <f>I94/I93</f>
        <v>7.3369565217391311E-2</v>
      </c>
      <c r="J95" s="103">
        <f>J94/J93</f>
        <v>1.577242641881425E-2</v>
      </c>
      <c r="K95" s="50"/>
      <c r="L95" s="50"/>
      <c r="M95" s="51"/>
    </row>
    <row r="96" spans="2:13" ht="18" customHeight="1" x14ac:dyDescent="0.2">
      <c r="B96" s="22"/>
      <c r="C96" s="95"/>
      <c r="D96" s="95"/>
      <c r="E96" s="50"/>
      <c r="F96" s="50"/>
      <c r="G96" s="50"/>
      <c r="H96" s="50"/>
      <c r="I96" s="50"/>
      <c r="J96" s="50"/>
      <c r="K96" s="50"/>
      <c r="L96" s="50"/>
      <c r="M96" s="51"/>
    </row>
    <row r="97" spans="2:13" ht="18" customHeight="1" x14ac:dyDescent="0.2">
      <c r="B97" s="22"/>
      <c r="C97" s="95"/>
      <c r="D97" s="95"/>
      <c r="E97" s="50"/>
      <c r="F97" s="50"/>
      <c r="G97" s="50"/>
      <c r="H97" s="50"/>
      <c r="I97" s="50"/>
      <c r="J97" s="50"/>
      <c r="K97" s="50"/>
      <c r="L97" s="50"/>
      <c r="M97" s="51"/>
    </row>
    <row r="98" spans="2:13" ht="18" customHeight="1" x14ac:dyDescent="0.2">
      <c r="B98" s="34" t="s">
        <v>18</v>
      </c>
      <c r="C98" s="71"/>
      <c r="D98" s="71"/>
      <c r="E98" s="71"/>
      <c r="F98" s="71"/>
      <c r="G98" s="71"/>
      <c r="H98" s="71"/>
      <c r="I98" s="71"/>
      <c r="J98" s="71"/>
      <c r="K98" s="71"/>
      <c r="L98" s="71"/>
      <c r="M98" s="72"/>
    </row>
    <row r="99" spans="2:13" ht="18" customHeight="1" x14ac:dyDescent="0.2">
      <c r="B99" s="35"/>
      <c r="C99" s="28"/>
      <c r="D99" s="28"/>
      <c r="E99" s="28"/>
      <c r="F99" s="28"/>
      <c r="G99" s="28"/>
      <c r="H99" s="28"/>
      <c r="I99" s="28"/>
      <c r="J99" s="28"/>
      <c r="K99" s="28"/>
      <c r="L99" s="28"/>
      <c r="M99" s="29"/>
    </row>
    <row r="100" spans="2:13" ht="18" customHeight="1" x14ac:dyDescent="0.2">
      <c r="B100" s="10" t="s">
        <v>615</v>
      </c>
      <c r="C100" s="139" t="s">
        <v>612</v>
      </c>
      <c r="D100" s="139" t="s">
        <v>613</v>
      </c>
      <c r="E100" s="139" t="s">
        <v>614</v>
      </c>
      <c r="F100" s="143">
        <v>43203</v>
      </c>
      <c r="G100" s="28"/>
      <c r="H100" s="28"/>
      <c r="I100" s="28"/>
      <c r="J100" s="28"/>
      <c r="K100" s="28"/>
      <c r="L100" s="28"/>
      <c r="M100" s="29"/>
    </row>
    <row r="101" spans="2:13" ht="18" customHeight="1" x14ac:dyDescent="0.2">
      <c r="B101" s="1" t="s">
        <v>616</v>
      </c>
      <c r="C101" s="141">
        <f>0.133/3.42</f>
        <v>3.888888888888889E-2</v>
      </c>
      <c r="D101" s="142">
        <f>0.239/3.23</f>
        <v>7.3993808049535606E-2</v>
      </c>
      <c r="E101" s="142">
        <f>0.2554/3.89</f>
        <v>6.5655526992287924E-2</v>
      </c>
      <c r="F101" s="141">
        <f>0.2408/6.03</f>
        <v>3.9933665008291867E-2</v>
      </c>
      <c r="G101" s="28"/>
      <c r="H101" s="28"/>
      <c r="I101" s="28"/>
      <c r="J101" s="28"/>
      <c r="K101" s="28"/>
      <c r="L101" s="28"/>
      <c r="M101" s="29"/>
    </row>
    <row r="102" spans="2:13" ht="18" customHeight="1" x14ac:dyDescent="0.2">
      <c r="B102" s="140" t="s">
        <v>617</v>
      </c>
      <c r="C102" s="145">
        <f>0.133/2.468956</f>
        <v>5.3868922734953563E-2</v>
      </c>
      <c r="D102" s="146">
        <f>0.239/3.4348496</f>
        <v>6.9580921388814221E-2</v>
      </c>
      <c r="E102" s="146">
        <f>0.2554/3.552332</f>
        <v>7.1896433103662616E-2</v>
      </c>
      <c r="F102" s="145">
        <f>0.2408/5.464886</f>
        <v>4.4063133247427298E-2</v>
      </c>
      <c r="G102" s="28"/>
      <c r="H102" s="28"/>
      <c r="I102" s="28"/>
      <c r="J102" s="28"/>
      <c r="K102" s="28"/>
      <c r="L102" s="28"/>
      <c r="M102" s="29"/>
    </row>
    <row r="103" spans="2:13" ht="18" customHeight="1" x14ac:dyDescent="0.2">
      <c r="C103" s="28"/>
      <c r="D103" s="28"/>
      <c r="E103" s="28"/>
      <c r="F103" s="28"/>
      <c r="G103" s="28"/>
      <c r="H103" s="28"/>
      <c r="I103" s="28"/>
      <c r="J103" s="28"/>
      <c r="K103" s="28"/>
      <c r="L103" s="28"/>
      <c r="M103" s="29"/>
    </row>
    <row r="104" spans="2:13" ht="18" customHeight="1" x14ac:dyDescent="0.2">
      <c r="C104" s="28"/>
      <c r="D104" s="28"/>
      <c r="E104" s="28"/>
      <c r="F104" s="28"/>
      <c r="G104" s="28"/>
      <c r="H104" s="28"/>
      <c r="I104" s="28"/>
      <c r="J104" s="28"/>
      <c r="K104" s="28"/>
      <c r="L104" s="28"/>
      <c r="M104" s="29"/>
    </row>
    <row r="105" spans="2:13" ht="18" customHeight="1" x14ac:dyDescent="0.2">
      <c r="B105" s="80" t="s">
        <v>19</v>
      </c>
      <c r="C105" s="81"/>
      <c r="D105" s="81"/>
      <c r="E105" s="81"/>
      <c r="F105" s="81"/>
      <c r="G105" s="81"/>
      <c r="H105" s="81"/>
      <c r="I105" s="81"/>
      <c r="J105" s="81"/>
      <c r="K105" s="81"/>
      <c r="L105" s="81"/>
      <c r="M105" s="82"/>
    </row>
    <row r="106" spans="2:13" ht="18" customHeight="1" x14ac:dyDescent="0.2">
      <c r="B106" s="22"/>
      <c r="C106" s="50"/>
      <c r="D106" s="50"/>
      <c r="E106" s="50"/>
      <c r="F106" s="50"/>
      <c r="G106" s="50"/>
      <c r="H106" s="50"/>
      <c r="I106" s="50"/>
      <c r="J106" s="50"/>
      <c r="K106" s="50"/>
      <c r="L106" s="50"/>
      <c r="M106" s="51"/>
    </row>
    <row r="107" spans="2:13" ht="18" customHeight="1" x14ac:dyDescent="0.2">
      <c r="B107" s="22" t="s">
        <v>743</v>
      </c>
      <c r="C107" s="50"/>
      <c r="D107" s="50"/>
      <c r="E107" s="50"/>
      <c r="F107" s="50"/>
      <c r="G107" s="50"/>
      <c r="H107" s="50"/>
      <c r="I107" s="50"/>
      <c r="J107" s="50"/>
      <c r="K107" s="50"/>
      <c r="L107" s="50"/>
      <c r="M107" s="51"/>
    </row>
    <row r="108" spans="2:13" ht="18" customHeight="1" x14ac:dyDescent="0.2">
      <c r="B108" s="22"/>
      <c r="C108" s="97" t="s">
        <v>47</v>
      </c>
      <c r="D108" s="97" t="s">
        <v>47</v>
      </c>
      <c r="E108" s="62"/>
      <c r="F108" s="62"/>
      <c r="G108" s="62"/>
      <c r="H108" s="50"/>
      <c r="I108" s="50"/>
      <c r="J108" s="50"/>
      <c r="K108" s="50"/>
      <c r="L108" s="50"/>
      <c r="M108" s="51"/>
    </row>
    <row r="109" spans="2:13" ht="18" customHeight="1" x14ac:dyDescent="0.2">
      <c r="B109" s="22"/>
      <c r="C109" s="94">
        <v>42500</v>
      </c>
      <c r="D109" s="94">
        <v>43203</v>
      </c>
      <c r="E109" s="98" t="s">
        <v>48</v>
      </c>
      <c r="F109" s="176" t="s">
        <v>744</v>
      </c>
      <c r="G109" s="176" t="s">
        <v>745</v>
      </c>
      <c r="H109" s="50"/>
      <c r="I109" s="50"/>
      <c r="J109" s="50"/>
      <c r="K109" s="50"/>
      <c r="L109" s="50"/>
      <c r="M109" s="51"/>
    </row>
    <row r="110" spans="2:13" ht="18" customHeight="1" x14ac:dyDescent="0.2">
      <c r="B110" s="22"/>
      <c r="C110" s="95">
        <v>4.16</v>
      </c>
      <c r="D110" s="95">
        <v>6.03</v>
      </c>
      <c r="E110" s="95">
        <f>0.2333+0.2343</f>
        <v>0.46760000000000002</v>
      </c>
      <c r="F110" s="177">
        <f>(D110-C110+E110)/C110</f>
        <v>0.56192307692307697</v>
      </c>
      <c r="G110" s="177">
        <f>(F110+1)^(365/(D109-C109))-1</f>
        <v>0.26051711563880287</v>
      </c>
      <c r="H110" s="50"/>
      <c r="I110" s="50"/>
      <c r="J110" s="50"/>
      <c r="K110" s="50"/>
      <c r="L110" s="50"/>
      <c r="M110" s="51"/>
    </row>
    <row r="111" spans="2:13" ht="18" customHeight="1" x14ac:dyDescent="0.2">
      <c r="B111" s="22"/>
      <c r="C111" s="50"/>
      <c r="D111" s="50"/>
      <c r="E111" s="50"/>
      <c r="F111" s="50"/>
      <c r="G111" s="50"/>
      <c r="H111" s="50"/>
      <c r="I111" s="50"/>
      <c r="J111" s="50"/>
      <c r="K111" s="50"/>
      <c r="L111" s="50"/>
      <c r="M111" s="51"/>
    </row>
    <row r="112" spans="2:13" ht="18" customHeight="1" x14ac:dyDescent="0.2">
      <c r="B112" s="22" t="s">
        <v>746</v>
      </c>
      <c r="C112" s="50"/>
      <c r="D112" s="50"/>
      <c r="E112" s="50"/>
      <c r="F112" s="50"/>
      <c r="G112" s="50"/>
      <c r="H112" s="50"/>
      <c r="I112" s="50"/>
      <c r="J112" s="50"/>
      <c r="K112" s="50"/>
      <c r="L112" s="50"/>
      <c r="M112" s="51"/>
    </row>
    <row r="113" spans="2:27" ht="18" customHeight="1" x14ac:dyDescent="0.2">
      <c r="B113" s="22"/>
      <c r="C113" s="97" t="s">
        <v>47</v>
      </c>
      <c r="D113" s="97" t="s">
        <v>47</v>
      </c>
      <c r="E113" s="62"/>
      <c r="F113" s="62"/>
      <c r="G113" s="62"/>
      <c r="H113" s="50"/>
      <c r="I113" s="50"/>
      <c r="J113" s="50"/>
      <c r="K113" s="50"/>
      <c r="L113" s="50"/>
      <c r="M113" s="51"/>
    </row>
    <row r="114" spans="2:27" ht="18" customHeight="1" x14ac:dyDescent="0.2">
      <c r="B114" s="22"/>
      <c r="C114" s="94">
        <v>41709</v>
      </c>
      <c r="D114" s="94">
        <v>43203</v>
      </c>
      <c r="E114" s="98" t="s">
        <v>48</v>
      </c>
      <c r="F114" s="176" t="s">
        <v>744</v>
      </c>
      <c r="G114" s="176" t="s">
        <v>745</v>
      </c>
      <c r="H114" s="50"/>
      <c r="I114" s="50"/>
      <c r="J114" s="50"/>
      <c r="K114" s="50"/>
      <c r="L114" s="50"/>
      <c r="M114" s="51"/>
    </row>
    <row r="115" spans="2:27" ht="18" customHeight="1" x14ac:dyDescent="0.2">
      <c r="B115" s="22"/>
      <c r="C115" s="95">
        <v>3.23</v>
      </c>
      <c r="D115" s="95">
        <v>6.03</v>
      </c>
      <c r="E115" s="95">
        <f>0.2617+0.2554+0.2333+0.2343</f>
        <v>0.98469999999999991</v>
      </c>
      <c r="F115" s="177">
        <f>(D115-C115+E115)/C115</f>
        <v>1.171733746130031</v>
      </c>
      <c r="G115" s="177">
        <f>(F115+1)^(365/(D114-C114))-1</f>
        <v>0.20860784636850704</v>
      </c>
      <c r="H115" s="50"/>
      <c r="I115" s="50"/>
      <c r="J115" s="50"/>
      <c r="K115" s="50"/>
      <c r="L115" s="50"/>
      <c r="M115" s="51"/>
    </row>
    <row r="116" spans="2:27" ht="18" customHeight="1" x14ac:dyDescent="0.2">
      <c r="B116" s="22"/>
      <c r="C116" s="50"/>
      <c r="D116" s="50"/>
      <c r="E116" s="50"/>
      <c r="F116" s="50"/>
      <c r="G116" s="50"/>
      <c r="H116" s="50"/>
      <c r="I116" s="50"/>
      <c r="J116" s="50"/>
      <c r="K116" s="50"/>
      <c r="L116" s="50"/>
      <c r="M116" s="51"/>
    </row>
    <row r="117" spans="2:27" ht="18" customHeight="1" x14ac:dyDescent="0.2">
      <c r="B117" s="22" t="s">
        <v>747</v>
      </c>
      <c r="C117" s="50"/>
      <c r="D117" s="50"/>
      <c r="E117" s="50"/>
      <c r="F117" s="50"/>
      <c r="G117" s="50"/>
      <c r="H117" s="50"/>
      <c r="I117" s="50"/>
      <c r="J117" s="50"/>
      <c r="K117" s="50"/>
      <c r="L117" s="50"/>
      <c r="M117" s="51"/>
    </row>
    <row r="118" spans="2:27" ht="18" customHeight="1" x14ac:dyDescent="0.2">
      <c r="B118" s="22" t="s">
        <v>749</v>
      </c>
      <c r="C118" s="50"/>
      <c r="D118" s="50"/>
      <c r="E118" s="50"/>
      <c r="F118" s="50"/>
      <c r="G118" s="50"/>
      <c r="H118" s="50"/>
      <c r="I118" s="50"/>
      <c r="J118" s="50"/>
      <c r="K118" s="50"/>
      <c r="L118" s="50"/>
      <c r="M118" s="51"/>
    </row>
    <row r="119" spans="2:27" ht="18" customHeight="1" x14ac:dyDescent="0.2">
      <c r="B119" s="22"/>
      <c r="C119" s="50"/>
      <c r="D119" s="50"/>
      <c r="E119" s="50"/>
      <c r="F119" s="50"/>
      <c r="G119" s="50"/>
      <c r="H119" s="50"/>
      <c r="I119" s="50"/>
      <c r="J119" s="50"/>
      <c r="K119" s="50"/>
      <c r="L119" s="50"/>
      <c r="M119" s="51"/>
    </row>
    <row r="120" spans="2:27" ht="18" customHeight="1" x14ac:dyDescent="0.2">
      <c r="B120" s="2"/>
      <c r="C120" s="33"/>
      <c r="D120" s="33"/>
      <c r="E120" s="33"/>
      <c r="F120" s="33"/>
      <c r="G120" s="33"/>
      <c r="H120" s="3"/>
      <c r="I120" s="3"/>
      <c r="J120" s="3"/>
      <c r="K120" s="3"/>
      <c r="L120" s="3"/>
      <c r="M120" s="4"/>
    </row>
    <row r="121" spans="2:27" ht="18" customHeight="1" x14ac:dyDescent="0.2">
      <c r="B121" s="80" t="s">
        <v>20</v>
      </c>
      <c r="C121" s="81"/>
      <c r="D121" s="81"/>
      <c r="E121" s="81"/>
      <c r="F121" s="81"/>
      <c r="G121" s="81"/>
      <c r="H121" s="81"/>
      <c r="I121" s="81"/>
      <c r="J121" s="81"/>
      <c r="K121" s="81"/>
      <c r="L121" s="81"/>
      <c r="M121" s="82"/>
    </row>
    <row r="122" spans="2:27" ht="18" customHeight="1" x14ac:dyDescent="0.2">
      <c r="B122" s="2"/>
      <c r="C122" s="33"/>
      <c r="D122" s="33"/>
      <c r="E122" s="33"/>
      <c r="F122" s="33"/>
      <c r="G122" s="33"/>
      <c r="H122" s="3"/>
      <c r="I122" s="3"/>
      <c r="J122" s="3"/>
      <c r="K122" s="3"/>
      <c r="L122" s="3"/>
      <c r="M122" s="4"/>
    </row>
    <row r="123" spans="2:27" ht="18" customHeight="1" x14ac:dyDescent="0.2">
      <c r="B123" s="2" t="s">
        <v>748</v>
      </c>
      <c r="C123" s="33"/>
      <c r="D123" s="33"/>
      <c r="E123" s="33"/>
      <c r="F123" s="33"/>
      <c r="G123" s="33"/>
      <c r="H123" s="3"/>
      <c r="I123" s="3"/>
      <c r="J123" s="3"/>
      <c r="K123" s="3"/>
      <c r="L123" s="3"/>
      <c r="M123" s="4"/>
    </row>
    <row r="124" spans="2:27" ht="18" customHeight="1" x14ac:dyDescent="0.2">
      <c r="B124" s="2" t="s">
        <v>837</v>
      </c>
      <c r="C124" s="33"/>
      <c r="D124" s="33"/>
      <c r="E124" s="33"/>
      <c r="F124" s="33"/>
      <c r="G124" s="61"/>
      <c r="H124" s="3"/>
      <c r="I124" s="3"/>
      <c r="J124" s="3"/>
      <c r="K124" s="3"/>
      <c r="L124" s="3"/>
      <c r="M124" s="4"/>
    </row>
    <row r="125" spans="2:27" ht="18" customHeight="1" x14ac:dyDescent="0.2">
      <c r="B125" s="2" t="s">
        <v>752</v>
      </c>
      <c r="C125" s="33"/>
      <c r="D125" s="33"/>
      <c r="E125" s="33"/>
      <c r="F125" s="33"/>
      <c r="G125" s="61"/>
      <c r="H125" s="3"/>
      <c r="I125" s="3"/>
      <c r="J125" s="3"/>
      <c r="K125" s="3"/>
      <c r="L125" s="3"/>
      <c r="M125" s="4"/>
    </row>
    <row r="126" spans="2:27" ht="18" customHeight="1" x14ac:dyDescent="0.2">
      <c r="B126" s="2" t="s">
        <v>751</v>
      </c>
      <c r="C126" s="33"/>
      <c r="D126" s="33"/>
      <c r="E126" s="33"/>
      <c r="F126" s="33"/>
      <c r="G126" s="61"/>
      <c r="H126" s="3"/>
      <c r="I126" s="3"/>
      <c r="J126" s="3"/>
      <c r="K126" s="3"/>
      <c r="L126" s="3"/>
      <c r="M126" s="4"/>
    </row>
    <row r="127" spans="2:27" ht="18" customHeight="1" x14ac:dyDescent="0.2">
      <c r="B127" s="25"/>
      <c r="C127" s="24"/>
      <c r="D127" s="24"/>
      <c r="E127" s="24"/>
      <c r="F127" s="24"/>
      <c r="G127" s="24"/>
      <c r="H127" s="24"/>
      <c r="I127" s="24"/>
      <c r="J127" s="3"/>
      <c r="K127" s="3"/>
      <c r="L127" s="3"/>
      <c r="M127" s="4"/>
      <c r="O127" s="3"/>
      <c r="P127" s="3"/>
      <c r="Q127" s="3"/>
      <c r="R127" s="3"/>
      <c r="S127" s="3"/>
      <c r="T127" s="3"/>
      <c r="U127" s="3"/>
      <c r="V127" s="3"/>
      <c r="W127" s="3"/>
      <c r="X127" s="3"/>
      <c r="Y127" s="3"/>
      <c r="Z127" s="3"/>
      <c r="AA127" s="4"/>
    </row>
    <row r="128" spans="2:27" ht="18" customHeight="1" x14ac:dyDescent="0.2">
      <c r="B128" s="25"/>
      <c r="C128" s="24"/>
      <c r="D128" s="24"/>
      <c r="E128" s="24"/>
      <c r="F128" s="24"/>
      <c r="G128" s="24"/>
      <c r="H128" s="24"/>
      <c r="I128" s="24"/>
      <c r="J128" s="3"/>
      <c r="K128" s="3"/>
      <c r="L128" s="3"/>
      <c r="M128" s="4"/>
      <c r="O128" s="3"/>
      <c r="P128" s="3"/>
      <c r="Q128" s="3"/>
      <c r="R128" s="3"/>
      <c r="S128" s="3"/>
      <c r="T128" s="3"/>
      <c r="U128" s="3"/>
      <c r="V128" s="3"/>
      <c r="W128" s="3"/>
      <c r="X128" s="3"/>
      <c r="Y128" s="3"/>
      <c r="Z128" s="3"/>
      <c r="AA128" s="4"/>
    </row>
    <row r="129" spans="2:27" ht="18" customHeight="1" x14ac:dyDescent="0.2">
      <c r="B129" s="32" t="s">
        <v>1</v>
      </c>
      <c r="C129" s="15"/>
      <c r="D129" s="15"/>
      <c r="E129" s="15"/>
      <c r="F129" s="15"/>
      <c r="G129" s="15"/>
      <c r="H129" s="15"/>
      <c r="I129" s="15"/>
      <c r="J129" s="3"/>
      <c r="K129" s="3"/>
      <c r="L129" s="3"/>
      <c r="M129" s="4"/>
      <c r="O129" s="3"/>
      <c r="P129" s="3"/>
      <c r="Q129" s="3"/>
      <c r="R129" s="3"/>
      <c r="S129" s="3"/>
      <c r="T129" s="3"/>
      <c r="U129" s="3"/>
      <c r="V129" s="3"/>
      <c r="W129" s="3"/>
      <c r="X129" s="3"/>
      <c r="Y129" s="3"/>
      <c r="Z129" s="3"/>
      <c r="AA129" s="4"/>
    </row>
    <row r="130" spans="2:27" ht="18" customHeight="1" x14ac:dyDescent="0.2">
      <c r="B130" s="80" t="s">
        <v>21</v>
      </c>
      <c r="C130" s="81"/>
      <c r="D130" s="81"/>
      <c r="E130" s="81"/>
      <c r="F130" s="81"/>
      <c r="G130" s="81"/>
      <c r="H130" s="81"/>
      <c r="I130" s="81"/>
      <c r="J130" s="81"/>
      <c r="K130" s="81"/>
      <c r="L130" s="81"/>
      <c r="M130" s="82"/>
      <c r="O130" s="3"/>
      <c r="P130" s="3"/>
      <c r="Q130" s="3"/>
      <c r="R130" s="3"/>
      <c r="S130" s="3"/>
      <c r="T130" s="3"/>
      <c r="U130" s="3"/>
      <c r="V130" s="3"/>
      <c r="W130" s="3"/>
      <c r="X130" s="3"/>
      <c r="Y130" s="3"/>
      <c r="Z130" s="3"/>
      <c r="AA130" s="4"/>
    </row>
    <row r="131" spans="2:27" ht="18" customHeight="1" x14ac:dyDescent="0.2">
      <c r="B131" s="22"/>
      <c r="C131" s="30"/>
      <c r="D131" s="30"/>
      <c r="E131" s="30"/>
      <c r="F131" s="30"/>
      <c r="G131" s="30"/>
      <c r="H131" s="30"/>
      <c r="I131" s="30"/>
      <c r="J131" s="30"/>
      <c r="K131" s="30"/>
      <c r="L131" s="30"/>
      <c r="M131" s="31"/>
      <c r="O131" s="3"/>
      <c r="P131" s="3"/>
      <c r="Q131" s="3"/>
      <c r="R131" s="3"/>
      <c r="S131" s="3"/>
      <c r="T131" s="3"/>
      <c r="U131" s="3"/>
      <c r="V131" s="3"/>
      <c r="W131" s="3"/>
      <c r="X131" s="3"/>
      <c r="Y131" s="3"/>
      <c r="Z131" s="3"/>
      <c r="AA131" s="4"/>
    </row>
    <row r="132" spans="2:27" ht="17" customHeight="1" x14ac:dyDescent="0.2">
      <c r="B132" s="22" t="s">
        <v>621</v>
      </c>
      <c r="C132" s="54"/>
      <c r="D132" s="42"/>
      <c r="E132" s="42"/>
      <c r="F132" s="42"/>
      <c r="G132" s="42"/>
      <c r="H132" s="20"/>
      <c r="I132" s="42"/>
      <c r="J132" s="42"/>
      <c r="K132" s="42"/>
      <c r="L132" s="42"/>
      <c r="M132" s="51"/>
      <c r="O132" s="3"/>
      <c r="P132" s="3"/>
      <c r="Q132" s="3"/>
      <c r="R132" s="3"/>
      <c r="S132" s="3"/>
      <c r="T132" s="3"/>
      <c r="U132" s="3"/>
      <c r="V132" s="3"/>
      <c r="W132" s="3"/>
      <c r="X132" s="3"/>
      <c r="Y132" s="3"/>
      <c r="Z132" s="3"/>
      <c r="AA132" s="4"/>
    </row>
    <row r="133" spans="2:27" ht="18" customHeight="1" x14ac:dyDescent="0.2">
      <c r="B133" s="22" t="s">
        <v>622</v>
      </c>
      <c r="C133" s="55"/>
      <c r="D133" s="42"/>
      <c r="E133" s="42"/>
      <c r="F133" s="42"/>
      <c r="G133" s="42"/>
      <c r="H133" s="50"/>
      <c r="I133" s="50"/>
      <c r="J133" s="50"/>
      <c r="K133" s="50"/>
      <c r="L133" s="50"/>
      <c r="M133" s="51"/>
      <c r="O133" s="3"/>
      <c r="P133" s="3"/>
      <c r="Q133" s="3"/>
      <c r="R133" s="3"/>
      <c r="S133" s="3"/>
      <c r="T133" s="3"/>
      <c r="U133" s="3"/>
      <c r="V133" s="3"/>
      <c r="W133" s="3"/>
      <c r="X133" s="3"/>
      <c r="Y133" s="3"/>
      <c r="Z133" s="3"/>
      <c r="AA133" s="4"/>
    </row>
    <row r="134" spans="2:27" ht="18" customHeight="1" x14ac:dyDescent="0.2">
      <c r="B134" s="22" t="s">
        <v>623</v>
      </c>
      <c r="C134" s="55"/>
      <c r="D134" s="42"/>
      <c r="E134" s="42"/>
      <c r="F134" s="42"/>
      <c r="G134" s="42"/>
      <c r="H134" s="50"/>
      <c r="I134" s="50"/>
      <c r="J134" s="50"/>
      <c r="K134" s="50"/>
      <c r="L134" s="50"/>
      <c r="M134" s="51"/>
      <c r="O134" s="3"/>
      <c r="P134" s="3"/>
      <c r="Q134" s="3"/>
      <c r="R134" s="3"/>
      <c r="S134" s="3"/>
      <c r="T134" s="3"/>
      <c r="U134" s="3"/>
      <c r="V134" s="3"/>
      <c r="W134" s="3"/>
      <c r="X134" s="3"/>
      <c r="Y134" s="3"/>
      <c r="Z134" s="3"/>
      <c r="AA134" s="4"/>
    </row>
    <row r="135" spans="2:27" ht="18" customHeight="1" x14ac:dyDescent="0.2">
      <c r="B135" s="56"/>
      <c r="C135" s="50"/>
      <c r="D135" s="50"/>
      <c r="E135" s="50"/>
      <c r="F135" s="50"/>
      <c r="G135" s="50"/>
      <c r="H135" s="50"/>
      <c r="I135" s="50"/>
      <c r="J135" s="50"/>
      <c r="K135" s="50"/>
      <c r="L135" s="50"/>
      <c r="M135" s="51"/>
      <c r="O135" s="3"/>
      <c r="P135" s="3"/>
      <c r="Q135" s="3"/>
      <c r="R135" s="3"/>
      <c r="S135" s="3"/>
      <c r="T135" s="3"/>
      <c r="U135" s="3"/>
      <c r="V135" s="3"/>
      <c r="W135" s="3"/>
      <c r="X135" s="3"/>
      <c r="Y135" s="3"/>
      <c r="Z135" s="3"/>
      <c r="AA135" s="4"/>
    </row>
    <row r="136" spans="2:27" ht="18" customHeight="1" x14ac:dyDescent="0.2">
      <c r="B136" s="22"/>
      <c r="C136" s="30"/>
      <c r="D136" s="30"/>
      <c r="E136" s="30"/>
      <c r="F136" s="30"/>
      <c r="G136" s="30"/>
      <c r="H136" s="30"/>
      <c r="I136" s="30"/>
      <c r="J136" s="30"/>
      <c r="K136" s="30"/>
      <c r="L136" s="30"/>
      <c r="M136" s="31"/>
      <c r="O136" s="3"/>
      <c r="P136" s="3"/>
      <c r="Q136" s="3"/>
      <c r="R136" s="3"/>
      <c r="S136" s="3"/>
      <c r="T136" s="3"/>
      <c r="U136" s="3"/>
      <c r="V136" s="3"/>
      <c r="W136" s="3"/>
      <c r="X136" s="3"/>
      <c r="Y136" s="3"/>
      <c r="Z136" s="3"/>
      <c r="AA136" s="4"/>
    </row>
    <row r="137" spans="2:27" ht="18" customHeight="1" x14ac:dyDescent="0.2">
      <c r="B137" s="80" t="s">
        <v>22</v>
      </c>
      <c r="C137" s="81"/>
      <c r="D137" s="81"/>
      <c r="E137" s="81"/>
      <c r="F137" s="81"/>
      <c r="G137" s="81"/>
      <c r="H137" s="81"/>
      <c r="I137" s="81"/>
      <c r="J137" s="81"/>
      <c r="K137" s="81"/>
      <c r="L137" s="81"/>
      <c r="M137" s="82"/>
      <c r="O137" s="3"/>
      <c r="P137" s="3"/>
      <c r="Q137" s="3"/>
      <c r="R137" s="3"/>
      <c r="S137" s="3"/>
      <c r="T137" s="3"/>
      <c r="U137" s="3"/>
      <c r="V137" s="3"/>
      <c r="W137" s="3"/>
      <c r="X137" s="3"/>
      <c r="Y137" s="3"/>
      <c r="Z137" s="3"/>
      <c r="AA137" s="4"/>
    </row>
    <row r="138" spans="2:27" ht="18" customHeight="1" x14ac:dyDescent="0.2">
      <c r="B138" s="27"/>
      <c r="C138" s="30"/>
      <c r="D138" s="30"/>
      <c r="E138" s="30"/>
      <c r="F138" s="30"/>
      <c r="G138" s="30"/>
      <c r="H138" s="30"/>
      <c r="I138" s="30"/>
      <c r="J138" s="30"/>
      <c r="K138" s="30"/>
      <c r="L138" s="30"/>
      <c r="M138" s="31"/>
      <c r="O138" s="3"/>
      <c r="P138" s="3"/>
      <c r="Q138" s="3"/>
      <c r="R138" s="3"/>
      <c r="S138" s="3"/>
      <c r="T138" s="3"/>
      <c r="U138" s="3"/>
      <c r="V138" s="3"/>
      <c r="W138" s="3"/>
      <c r="X138" s="3"/>
      <c r="Y138" s="3"/>
      <c r="Z138" s="3"/>
      <c r="AA138" s="4"/>
    </row>
    <row r="139" spans="2:27" ht="18" customHeight="1" x14ac:dyDescent="0.2">
      <c r="B139" s="172" t="s">
        <v>717</v>
      </c>
      <c r="C139" s="50"/>
      <c r="D139" s="50"/>
      <c r="E139" s="50"/>
      <c r="F139" s="50"/>
      <c r="G139" s="50"/>
      <c r="H139" s="50"/>
      <c r="I139" s="50"/>
      <c r="J139" s="50"/>
      <c r="K139" s="50"/>
      <c r="L139" s="50"/>
      <c r="M139" s="51"/>
      <c r="O139" s="3"/>
      <c r="P139" s="3"/>
      <c r="Q139" s="3"/>
      <c r="R139" s="3"/>
      <c r="S139" s="3"/>
      <c r="T139" s="3"/>
      <c r="U139" s="3"/>
      <c r="V139" s="3"/>
      <c r="W139" s="3"/>
      <c r="X139" s="3"/>
      <c r="Y139" s="3"/>
      <c r="Z139" s="3"/>
      <c r="AA139" s="4"/>
    </row>
    <row r="140" spans="2:27" ht="18" customHeight="1" x14ac:dyDescent="0.2">
      <c r="B140" s="158" t="s">
        <v>718</v>
      </c>
      <c r="C140" s="50"/>
      <c r="D140" s="69"/>
      <c r="E140" s="50"/>
      <c r="F140" s="50"/>
      <c r="G140" s="50"/>
      <c r="H140" s="50"/>
      <c r="I140" s="50"/>
      <c r="J140" s="50"/>
      <c r="K140" s="50"/>
      <c r="L140" s="50"/>
      <c r="M140" s="51"/>
      <c r="O140" s="3"/>
      <c r="P140" s="3"/>
      <c r="Q140" s="3"/>
      <c r="R140" s="3"/>
      <c r="S140" s="3"/>
      <c r="T140" s="3"/>
      <c r="U140" s="3"/>
      <c r="V140" s="3"/>
      <c r="W140" s="3"/>
      <c r="X140" s="3"/>
      <c r="Y140" s="3"/>
      <c r="Z140" s="3"/>
      <c r="AA140" s="4"/>
    </row>
    <row r="141" spans="2:27" ht="18" customHeight="1" x14ac:dyDescent="0.2">
      <c r="B141" s="174" t="s">
        <v>716</v>
      </c>
      <c r="C141" s="50"/>
      <c r="D141" s="69"/>
      <c r="E141" s="50"/>
      <c r="F141" s="50"/>
      <c r="G141" s="50"/>
      <c r="H141" s="50"/>
      <c r="I141" s="50"/>
      <c r="J141" s="50"/>
      <c r="K141" s="50"/>
      <c r="L141" s="50"/>
      <c r="M141" s="51"/>
      <c r="O141" s="3"/>
      <c r="P141" s="3"/>
      <c r="Q141" s="3"/>
      <c r="R141" s="3"/>
      <c r="S141" s="3"/>
      <c r="T141" s="3"/>
      <c r="U141" s="3"/>
      <c r="V141" s="3"/>
      <c r="W141" s="3"/>
      <c r="X141" s="3"/>
      <c r="Y141" s="3"/>
      <c r="Z141" s="3"/>
      <c r="AA141" s="4"/>
    </row>
    <row r="142" spans="2:27" ht="18" customHeight="1" x14ac:dyDescent="0.2">
      <c r="B142" s="173" t="s">
        <v>722</v>
      </c>
      <c r="C142" s="50"/>
      <c r="D142" s="69"/>
      <c r="E142" s="50"/>
      <c r="F142" s="50"/>
      <c r="G142" s="50"/>
      <c r="H142" s="50"/>
      <c r="I142" s="50"/>
      <c r="J142" s="50"/>
      <c r="K142" s="50"/>
      <c r="L142" s="50"/>
      <c r="M142" s="51"/>
      <c r="O142" s="3"/>
      <c r="P142" s="3"/>
      <c r="Q142" s="3"/>
      <c r="R142" s="3"/>
      <c r="S142" s="3"/>
      <c r="T142" s="3"/>
      <c r="U142" s="3"/>
      <c r="V142" s="3"/>
      <c r="W142" s="3"/>
      <c r="X142" s="3"/>
      <c r="Y142" s="3"/>
      <c r="Z142" s="3"/>
      <c r="AA142" s="4"/>
    </row>
    <row r="143" spans="2:27" ht="18" customHeight="1" x14ac:dyDescent="0.2">
      <c r="B143" s="173" t="s">
        <v>724</v>
      </c>
      <c r="C143" s="50"/>
      <c r="D143" s="69"/>
      <c r="E143" s="50"/>
      <c r="F143" s="50"/>
      <c r="G143" s="50"/>
      <c r="H143" s="50"/>
      <c r="I143" s="50"/>
      <c r="J143" s="50"/>
      <c r="K143" s="50"/>
      <c r="L143" s="50"/>
      <c r="M143" s="51"/>
      <c r="O143" s="3"/>
      <c r="P143" s="3"/>
      <c r="Q143" s="3"/>
      <c r="R143" s="3"/>
      <c r="S143" s="3"/>
      <c r="T143" s="3"/>
      <c r="U143" s="3"/>
      <c r="V143" s="3"/>
      <c r="W143" s="3"/>
      <c r="X143" s="3"/>
      <c r="Y143" s="3"/>
      <c r="Z143" s="3"/>
      <c r="AA143" s="4"/>
    </row>
    <row r="144" spans="2:27" ht="18" customHeight="1" x14ac:dyDescent="0.2">
      <c r="B144" s="173" t="s">
        <v>723</v>
      </c>
      <c r="C144" s="50"/>
      <c r="D144" s="69"/>
      <c r="E144" s="50"/>
      <c r="F144" s="50"/>
      <c r="G144" s="50"/>
      <c r="H144" s="50"/>
      <c r="I144" s="50"/>
      <c r="J144" s="50"/>
      <c r="K144" s="50"/>
      <c r="L144" s="50"/>
      <c r="M144" s="51"/>
      <c r="O144" s="3"/>
      <c r="P144" s="3"/>
      <c r="Q144" s="3"/>
      <c r="R144" s="3"/>
      <c r="S144" s="3"/>
      <c r="T144" s="3"/>
      <c r="U144" s="3"/>
      <c r="V144" s="3"/>
      <c r="W144" s="3"/>
      <c r="X144" s="3"/>
      <c r="Y144" s="3"/>
      <c r="Z144" s="3"/>
      <c r="AA144" s="4"/>
    </row>
    <row r="145" spans="2:27" ht="18" customHeight="1" x14ac:dyDescent="0.2">
      <c r="B145" s="158"/>
      <c r="C145" s="50"/>
      <c r="D145" s="69"/>
      <c r="E145" s="50"/>
      <c r="F145" s="50"/>
      <c r="G145" s="50"/>
      <c r="H145" s="50"/>
      <c r="I145" s="50"/>
      <c r="J145" s="50"/>
      <c r="K145" s="50"/>
      <c r="L145" s="50"/>
      <c r="M145" s="51"/>
      <c r="O145" s="3"/>
      <c r="P145" s="3"/>
      <c r="Q145" s="3"/>
      <c r="R145" s="3"/>
      <c r="S145" s="3"/>
      <c r="T145" s="3"/>
      <c r="U145" s="3"/>
      <c r="V145" s="3"/>
      <c r="W145" s="3"/>
      <c r="X145" s="3"/>
      <c r="Y145" s="3"/>
      <c r="Z145" s="3"/>
      <c r="AA145" s="4"/>
    </row>
    <row r="146" spans="2:27" ht="18" customHeight="1" x14ac:dyDescent="0.2">
      <c r="B146" s="20" t="s">
        <v>652</v>
      </c>
      <c r="C146" s="50"/>
      <c r="D146" s="69"/>
      <c r="E146" s="50"/>
      <c r="F146" s="50"/>
      <c r="G146" s="50"/>
      <c r="H146" s="50"/>
      <c r="I146" s="50"/>
      <c r="J146" s="50"/>
      <c r="K146" s="50"/>
      <c r="L146" s="50"/>
      <c r="M146" s="51"/>
      <c r="O146" s="3"/>
      <c r="P146" s="3"/>
      <c r="Q146" s="3"/>
      <c r="R146" s="3"/>
      <c r="S146" s="3"/>
      <c r="T146" s="3"/>
      <c r="U146" s="3"/>
      <c r="V146" s="3"/>
      <c r="W146" s="3"/>
      <c r="X146" s="3"/>
      <c r="Y146" s="3"/>
      <c r="Z146" s="3"/>
      <c r="AA146" s="4"/>
    </row>
    <row r="147" spans="2:27" ht="18" customHeight="1" x14ac:dyDescent="0.2">
      <c r="B147" s="64"/>
      <c r="C147" s="126" t="s">
        <v>629</v>
      </c>
      <c r="D147" s="147" t="s">
        <v>630</v>
      </c>
      <c r="E147" s="126" t="s">
        <v>633</v>
      </c>
      <c r="F147" s="126" t="s">
        <v>634</v>
      </c>
      <c r="G147" s="126" t="s">
        <v>631</v>
      </c>
      <c r="H147" s="126" t="s">
        <v>632</v>
      </c>
      <c r="I147" s="126" t="s">
        <v>650</v>
      </c>
      <c r="J147" s="65" t="s">
        <v>710</v>
      </c>
      <c r="K147" s="65"/>
      <c r="L147" s="50"/>
      <c r="M147" s="51"/>
      <c r="O147" s="3"/>
      <c r="P147" s="3"/>
      <c r="Q147" s="3"/>
      <c r="R147" s="3"/>
      <c r="S147" s="3"/>
      <c r="T147" s="3"/>
      <c r="U147" s="3"/>
      <c r="V147" s="3"/>
      <c r="W147" s="3"/>
      <c r="X147" s="3"/>
      <c r="Y147" s="3"/>
      <c r="Z147" s="3"/>
      <c r="AA147" s="4"/>
    </row>
    <row r="148" spans="2:27" ht="18" customHeight="1" x14ac:dyDescent="0.2">
      <c r="B148" s="20" t="s">
        <v>624</v>
      </c>
      <c r="C148" s="148" t="s">
        <v>635</v>
      </c>
      <c r="D148" s="148" t="s">
        <v>636</v>
      </c>
      <c r="E148" s="148" t="s">
        <v>637</v>
      </c>
      <c r="F148" s="150">
        <v>10</v>
      </c>
      <c r="G148" s="168">
        <v>8.5000000000000006E-2</v>
      </c>
      <c r="H148" s="168">
        <v>0.115</v>
      </c>
      <c r="I148" s="168">
        <f>H148-G148</f>
        <v>0.03</v>
      </c>
      <c r="J148" s="20" t="s">
        <v>651</v>
      </c>
      <c r="K148" s="50"/>
      <c r="L148" s="50"/>
      <c r="M148" s="51"/>
      <c r="O148" s="3"/>
      <c r="P148" s="3"/>
      <c r="Q148" s="3"/>
      <c r="R148" s="3"/>
      <c r="S148" s="3"/>
      <c r="T148" s="3"/>
      <c r="U148" s="3"/>
      <c r="V148" s="3"/>
      <c r="W148" s="3"/>
      <c r="X148" s="3"/>
      <c r="Y148" s="3"/>
      <c r="Z148" s="3"/>
      <c r="AA148" s="4"/>
    </row>
    <row r="149" spans="2:27" ht="18" customHeight="1" x14ac:dyDescent="0.2">
      <c r="B149" s="67" t="s">
        <v>625</v>
      </c>
      <c r="C149" s="149" t="s">
        <v>638</v>
      </c>
      <c r="D149" s="149" t="s">
        <v>639</v>
      </c>
      <c r="E149" s="149" t="s">
        <v>640</v>
      </c>
      <c r="F149" s="151">
        <v>16</v>
      </c>
      <c r="G149" s="169">
        <v>6.5000000000000002E-2</v>
      </c>
      <c r="H149" s="169">
        <v>9.8125000000000004E-2</v>
      </c>
      <c r="I149" s="169">
        <f>H149-G149</f>
        <v>3.3125000000000002E-2</v>
      </c>
      <c r="J149" s="67" t="s">
        <v>711</v>
      </c>
      <c r="K149" s="68"/>
      <c r="L149" s="50"/>
      <c r="M149" s="51"/>
      <c r="O149" s="3"/>
      <c r="P149" s="3"/>
      <c r="Q149" s="3"/>
      <c r="R149" s="3"/>
      <c r="S149" s="3"/>
      <c r="T149" s="3"/>
      <c r="U149" s="3"/>
      <c r="V149" s="3"/>
      <c r="W149" s="3"/>
      <c r="X149" s="3"/>
      <c r="Y149" s="3"/>
      <c r="Z149" s="3"/>
      <c r="AA149" s="4"/>
    </row>
    <row r="150" spans="2:27" ht="18" customHeight="1" x14ac:dyDescent="0.2">
      <c r="B150" s="67" t="s">
        <v>626</v>
      </c>
      <c r="C150" s="149" t="s">
        <v>641</v>
      </c>
      <c r="D150" s="149" t="s">
        <v>642</v>
      </c>
      <c r="E150" s="149" t="s">
        <v>643</v>
      </c>
      <c r="F150" s="151">
        <v>7</v>
      </c>
      <c r="G150" s="169">
        <v>3.2500000000000001E-2</v>
      </c>
      <c r="H150" s="169">
        <v>0.06</v>
      </c>
      <c r="I150" s="169">
        <f t="shared" ref="I150:I153" si="0">H150-G150</f>
        <v>2.7499999999999997E-2</v>
      </c>
      <c r="J150" s="67" t="s">
        <v>712</v>
      </c>
      <c r="K150" s="68"/>
      <c r="L150" s="50"/>
      <c r="M150" s="51"/>
      <c r="O150" s="3"/>
      <c r="P150" s="3"/>
      <c r="Q150" s="3"/>
      <c r="R150" s="3"/>
      <c r="S150" s="3"/>
      <c r="T150" s="3"/>
      <c r="U150" s="3"/>
      <c r="V150" s="3"/>
      <c r="W150" s="3"/>
      <c r="X150" s="3"/>
      <c r="Y150" s="3"/>
      <c r="Z150" s="3"/>
      <c r="AA150" s="4"/>
    </row>
    <row r="151" spans="2:27" ht="18" customHeight="1" x14ac:dyDescent="0.2">
      <c r="B151" s="68" t="s">
        <v>627</v>
      </c>
      <c r="C151" s="149" t="s">
        <v>644</v>
      </c>
      <c r="D151" s="149" t="s">
        <v>645</v>
      </c>
      <c r="E151" s="149" t="s">
        <v>646</v>
      </c>
      <c r="F151" s="151">
        <v>6</v>
      </c>
      <c r="G151" s="169">
        <v>4.7500000000000001E-2</v>
      </c>
      <c r="H151" s="169">
        <v>6.5000000000000002E-2</v>
      </c>
      <c r="I151" s="169">
        <f t="shared" si="0"/>
        <v>1.7500000000000002E-2</v>
      </c>
      <c r="J151" s="67" t="s">
        <v>713</v>
      </c>
      <c r="K151" s="68"/>
      <c r="L151" s="50"/>
      <c r="M151" s="51"/>
      <c r="O151" s="3"/>
      <c r="P151" s="3"/>
      <c r="Q151" s="3"/>
      <c r="R151" s="3"/>
      <c r="S151" s="3"/>
      <c r="T151" s="3"/>
      <c r="U151" s="3"/>
      <c r="V151" s="3"/>
      <c r="W151" s="3"/>
      <c r="X151" s="3"/>
      <c r="Y151" s="3"/>
      <c r="Z151" s="3"/>
      <c r="AA151" s="4"/>
    </row>
    <row r="152" spans="2:27" ht="18" customHeight="1" x14ac:dyDescent="0.2">
      <c r="B152" s="67" t="s">
        <v>628</v>
      </c>
      <c r="C152" s="149" t="s">
        <v>647</v>
      </c>
      <c r="D152" s="149" t="s">
        <v>648</v>
      </c>
      <c r="E152" s="149" t="s">
        <v>649</v>
      </c>
      <c r="F152" s="151">
        <v>17</v>
      </c>
      <c r="G152" s="169">
        <v>0.01</v>
      </c>
      <c r="H152" s="169">
        <v>5.2499999999999998E-2</v>
      </c>
      <c r="I152" s="169">
        <f t="shared" si="0"/>
        <v>4.2499999999999996E-2</v>
      </c>
      <c r="J152" s="67" t="s">
        <v>714</v>
      </c>
      <c r="K152" s="68"/>
      <c r="L152" s="50"/>
      <c r="M152" s="51"/>
      <c r="O152" s="3"/>
      <c r="P152" s="3"/>
      <c r="Q152" s="3"/>
      <c r="R152" s="3"/>
      <c r="S152" s="3"/>
      <c r="T152" s="3"/>
      <c r="U152" s="3"/>
      <c r="V152" s="3"/>
      <c r="W152" s="3"/>
      <c r="X152" s="3"/>
      <c r="Y152" s="3"/>
      <c r="Z152" s="3"/>
      <c r="AA152" s="4"/>
    </row>
    <row r="153" spans="2:27" ht="18" customHeight="1" x14ac:dyDescent="0.2">
      <c r="B153" s="65" t="s">
        <v>704</v>
      </c>
      <c r="C153" s="76" t="s">
        <v>731</v>
      </c>
      <c r="D153" s="157" t="s">
        <v>702</v>
      </c>
      <c r="E153" s="76" t="s">
        <v>703</v>
      </c>
      <c r="F153" s="152">
        <v>6</v>
      </c>
      <c r="G153" s="170">
        <v>2.5000000000000001E-3</v>
      </c>
      <c r="H153" s="170">
        <v>1.7500000000000002E-2</v>
      </c>
      <c r="I153" s="171">
        <f t="shared" si="0"/>
        <v>1.5000000000000001E-2</v>
      </c>
      <c r="J153" s="64" t="s">
        <v>715</v>
      </c>
      <c r="K153" s="65"/>
      <c r="L153" s="50"/>
      <c r="M153" s="51"/>
      <c r="O153" s="3"/>
      <c r="P153" s="3"/>
      <c r="Q153" s="3"/>
      <c r="R153" s="3"/>
      <c r="S153" s="3"/>
      <c r="T153" s="3"/>
      <c r="U153" s="3"/>
      <c r="V153" s="3"/>
      <c r="W153" s="3"/>
      <c r="X153" s="3"/>
      <c r="Y153" s="3"/>
      <c r="Z153" s="3"/>
      <c r="AA153" s="4"/>
    </row>
    <row r="154" spans="2:27" ht="18" customHeight="1" x14ac:dyDescent="0.2">
      <c r="B154" s="20" t="s">
        <v>705</v>
      </c>
      <c r="C154" s="50"/>
      <c r="D154" s="50"/>
      <c r="E154" s="50"/>
      <c r="F154" s="50"/>
      <c r="G154" s="50"/>
      <c r="H154" s="50"/>
      <c r="I154" s="50"/>
      <c r="J154" s="50"/>
      <c r="K154" s="50"/>
      <c r="L154" s="50"/>
      <c r="M154" s="51"/>
      <c r="O154" s="3"/>
      <c r="P154" s="3"/>
      <c r="Q154" s="3"/>
      <c r="R154" s="3"/>
      <c r="S154" s="3"/>
      <c r="T154" s="3"/>
      <c r="U154" s="3"/>
      <c r="V154" s="3"/>
      <c r="W154" s="3"/>
      <c r="X154" s="3"/>
      <c r="Y154" s="3"/>
      <c r="Z154" s="3"/>
      <c r="AA154" s="4"/>
    </row>
    <row r="155" spans="2:27" ht="18" customHeight="1" x14ac:dyDescent="0.2">
      <c r="B155" s="20"/>
      <c r="C155" s="50"/>
      <c r="D155" s="50"/>
      <c r="E155" s="50"/>
      <c r="F155" s="50"/>
      <c r="G155" s="50"/>
      <c r="H155" s="50"/>
      <c r="I155" s="50"/>
      <c r="J155" s="50"/>
      <c r="K155" s="50"/>
      <c r="L155" s="50"/>
      <c r="M155" s="51"/>
      <c r="O155" s="3"/>
      <c r="P155" s="3"/>
      <c r="Q155" s="3"/>
      <c r="R155" s="3"/>
      <c r="S155" s="3"/>
      <c r="T155" s="3"/>
      <c r="U155" s="3"/>
      <c r="V155" s="3"/>
      <c r="W155" s="3"/>
      <c r="X155" s="3"/>
      <c r="Y155" s="3"/>
      <c r="Z155" s="3"/>
      <c r="AA155" s="4"/>
    </row>
    <row r="156" spans="2:27" ht="18" customHeight="1" x14ac:dyDescent="0.2">
      <c r="B156" s="158" t="s">
        <v>719</v>
      </c>
      <c r="C156" s="50"/>
      <c r="D156" s="50"/>
      <c r="E156" s="50"/>
      <c r="F156" s="50"/>
      <c r="G156" s="50"/>
      <c r="H156" s="50"/>
      <c r="I156" s="50"/>
      <c r="J156" s="50"/>
      <c r="K156" s="50"/>
      <c r="L156" s="50"/>
      <c r="M156" s="51"/>
      <c r="O156" s="3"/>
      <c r="P156" s="3"/>
      <c r="Q156" s="3"/>
      <c r="R156" s="3"/>
      <c r="S156" s="3"/>
      <c r="T156" s="3"/>
      <c r="U156" s="3"/>
      <c r="V156" s="3"/>
      <c r="W156" s="3"/>
      <c r="X156" s="3"/>
      <c r="Y156" s="3"/>
      <c r="Z156" s="3"/>
      <c r="AA156" s="4"/>
    </row>
    <row r="157" spans="2:27" ht="18" customHeight="1" x14ac:dyDescent="0.2">
      <c r="B157" s="158" t="s">
        <v>726</v>
      </c>
      <c r="C157" s="50"/>
      <c r="D157" s="50"/>
      <c r="E157" s="50"/>
      <c r="F157" s="50"/>
      <c r="G157" s="50"/>
      <c r="H157" s="50"/>
      <c r="I157" s="50"/>
      <c r="J157" s="50"/>
      <c r="K157" s="50"/>
      <c r="L157" s="50"/>
      <c r="M157" s="51"/>
      <c r="O157" s="3"/>
      <c r="P157" s="3"/>
      <c r="Q157" s="3"/>
      <c r="R157" s="3"/>
      <c r="S157" s="3"/>
      <c r="T157" s="3"/>
      <c r="U157" s="3"/>
      <c r="V157" s="3"/>
      <c r="W157" s="3"/>
      <c r="X157" s="3"/>
      <c r="Y157" s="3"/>
      <c r="Z157" s="3"/>
      <c r="AA157" s="4"/>
    </row>
    <row r="158" spans="2:27" ht="18" customHeight="1" x14ac:dyDescent="0.2">
      <c r="B158" s="174" t="s">
        <v>720</v>
      </c>
      <c r="C158" s="50"/>
      <c r="D158" s="50"/>
      <c r="E158" s="50"/>
      <c r="F158" s="50"/>
      <c r="G158" s="50"/>
      <c r="H158" s="50"/>
      <c r="I158" s="50"/>
      <c r="J158" s="50"/>
      <c r="K158" s="50"/>
      <c r="L158" s="50"/>
      <c r="M158" s="51"/>
      <c r="O158" s="3"/>
      <c r="P158" s="3"/>
      <c r="Q158" s="3"/>
      <c r="R158" s="3"/>
      <c r="S158" s="3"/>
      <c r="T158" s="3"/>
      <c r="U158" s="3"/>
      <c r="V158" s="3"/>
      <c r="W158" s="3"/>
      <c r="X158" s="3"/>
      <c r="Y158" s="3"/>
      <c r="Z158" s="3"/>
      <c r="AA158" s="4"/>
    </row>
    <row r="159" spans="2:27" ht="18" customHeight="1" x14ac:dyDescent="0.2">
      <c r="B159" s="174" t="s">
        <v>721</v>
      </c>
      <c r="C159" s="50"/>
      <c r="D159" s="50"/>
      <c r="E159" s="50"/>
      <c r="F159" s="50"/>
      <c r="G159" s="50"/>
      <c r="H159" s="50"/>
      <c r="I159" s="50"/>
      <c r="J159" s="50"/>
      <c r="K159" s="50"/>
      <c r="L159" s="50"/>
      <c r="M159" s="51"/>
      <c r="O159" s="3"/>
      <c r="P159" s="3"/>
      <c r="Q159" s="3"/>
      <c r="R159" s="3"/>
      <c r="S159" s="3"/>
      <c r="T159" s="3"/>
      <c r="U159" s="3"/>
      <c r="V159" s="3"/>
      <c r="W159" s="3"/>
      <c r="X159" s="3"/>
      <c r="Y159" s="3"/>
      <c r="Z159" s="3"/>
      <c r="AA159" s="4"/>
    </row>
    <row r="160" spans="2:27" ht="18" customHeight="1" x14ac:dyDescent="0.2">
      <c r="B160" s="173" t="s">
        <v>725</v>
      </c>
      <c r="C160" s="50"/>
      <c r="D160" s="50"/>
      <c r="E160" s="50"/>
      <c r="F160" s="50"/>
      <c r="G160" s="50"/>
      <c r="H160" s="50"/>
      <c r="I160" s="50"/>
      <c r="J160" s="50"/>
      <c r="K160" s="50"/>
      <c r="L160" s="50"/>
      <c r="M160" s="51"/>
      <c r="O160" s="3"/>
      <c r="P160" s="3"/>
      <c r="Q160" s="3"/>
      <c r="R160" s="3"/>
      <c r="S160" s="3"/>
      <c r="T160" s="3"/>
      <c r="U160" s="3"/>
      <c r="V160" s="3"/>
      <c r="W160" s="3"/>
      <c r="X160" s="3"/>
      <c r="Y160" s="3"/>
      <c r="Z160" s="3"/>
      <c r="AA160" s="4"/>
    </row>
    <row r="161" spans="2:27" ht="18" customHeight="1" x14ac:dyDescent="0.2">
      <c r="B161" s="173" t="s">
        <v>730</v>
      </c>
      <c r="C161" s="50"/>
      <c r="D161" s="50"/>
      <c r="E161" s="50"/>
      <c r="F161" s="50"/>
      <c r="G161" s="50"/>
      <c r="H161" s="50"/>
      <c r="I161" s="50"/>
      <c r="J161" s="50"/>
      <c r="K161" s="50"/>
      <c r="L161" s="50"/>
      <c r="M161" s="51"/>
      <c r="O161" s="3"/>
      <c r="P161" s="3"/>
      <c r="Q161" s="3"/>
      <c r="R161" s="3"/>
      <c r="S161" s="3"/>
      <c r="T161" s="3"/>
      <c r="U161" s="3"/>
      <c r="V161" s="3"/>
      <c r="W161" s="3"/>
      <c r="X161" s="3"/>
      <c r="Y161" s="3"/>
      <c r="Z161" s="3"/>
      <c r="AA161" s="4"/>
    </row>
    <row r="162" spans="2:27" ht="18" customHeight="1" x14ac:dyDescent="0.2">
      <c r="B162" s="173" t="s">
        <v>727</v>
      </c>
      <c r="C162" s="50"/>
      <c r="D162" s="50"/>
      <c r="E162" s="50"/>
      <c r="F162" s="50"/>
      <c r="G162" s="50"/>
      <c r="H162" s="50"/>
      <c r="I162" s="50"/>
      <c r="J162" s="50"/>
      <c r="K162" s="50"/>
      <c r="L162" s="50"/>
      <c r="M162" s="51"/>
      <c r="O162" s="3"/>
      <c r="P162" s="3"/>
      <c r="Q162" s="3"/>
      <c r="R162" s="3"/>
      <c r="S162" s="3"/>
      <c r="T162" s="3"/>
      <c r="U162" s="3"/>
      <c r="V162" s="3"/>
      <c r="W162" s="3"/>
      <c r="X162" s="3"/>
      <c r="Y162" s="3"/>
      <c r="Z162" s="3"/>
      <c r="AA162" s="4"/>
    </row>
    <row r="163" spans="2:27" ht="18" customHeight="1" x14ac:dyDescent="0.2">
      <c r="B163" s="173" t="s">
        <v>728</v>
      </c>
      <c r="C163" s="50"/>
      <c r="D163" s="50"/>
      <c r="E163" s="50"/>
      <c r="F163" s="50"/>
      <c r="G163" s="50"/>
      <c r="H163" s="50"/>
      <c r="I163" s="50"/>
      <c r="J163" s="50"/>
      <c r="K163" s="50"/>
      <c r="L163" s="50"/>
      <c r="M163" s="51"/>
      <c r="O163" s="3"/>
      <c r="P163" s="3"/>
      <c r="Q163" s="3"/>
      <c r="R163" s="3"/>
      <c r="S163" s="3"/>
      <c r="T163" s="3"/>
      <c r="U163" s="3"/>
      <c r="V163" s="3"/>
      <c r="W163" s="3"/>
      <c r="X163" s="3"/>
      <c r="Y163" s="3"/>
      <c r="Z163" s="3"/>
      <c r="AA163" s="4"/>
    </row>
    <row r="164" spans="2:27" ht="18" customHeight="1" x14ac:dyDescent="0.2">
      <c r="B164" s="173" t="s">
        <v>729</v>
      </c>
      <c r="C164" s="50"/>
      <c r="D164" s="50"/>
      <c r="E164" s="50"/>
      <c r="F164" s="50"/>
      <c r="G164" s="50"/>
      <c r="H164" s="50"/>
      <c r="I164" s="50"/>
      <c r="J164" s="50"/>
      <c r="K164" s="50"/>
      <c r="L164" s="50"/>
      <c r="M164" s="51"/>
      <c r="O164" s="3"/>
      <c r="P164" s="3"/>
      <c r="Q164" s="3"/>
      <c r="R164" s="3"/>
      <c r="S164" s="3"/>
      <c r="T164" s="3"/>
      <c r="U164" s="3"/>
      <c r="V164" s="3"/>
      <c r="W164" s="3"/>
      <c r="X164" s="3"/>
      <c r="Y164" s="3"/>
      <c r="Z164" s="3"/>
      <c r="AA164" s="4"/>
    </row>
    <row r="165" spans="2:27" ht="18" customHeight="1" x14ac:dyDescent="0.2">
      <c r="B165" s="158"/>
      <c r="C165" s="50"/>
      <c r="D165" s="50"/>
      <c r="E165" s="50"/>
      <c r="F165" s="50"/>
      <c r="G165" s="50"/>
      <c r="H165" s="50"/>
      <c r="I165" s="50"/>
      <c r="J165" s="50"/>
      <c r="K165" s="50"/>
      <c r="L165" s="50"/>
      <c r="M165" s="51"/>
      <c r="O165" s="3"/>
      <c r="P165" s="3"/>
      <c r="Q165" s="3"/>
      <c r="R165" s="3"/>
      <c r="S165" s="3"/>
      <c r="T165" s="3"/>
      <c r="U165" s="3"/>
      <c r="V165" s="3"/>
      <c r="W165" s="3"/>
      <c r="X165" s="3"/>
      <c r="Y165" s="3"/>
      <c r="Z165" s="3"/>
      <c r="AA165" s="4"/>
    </row>
    <row r="166" spans="2:27" ht="18" customHeight="1" x14ac:dyDescent="0.2">
      <c r="B166" s="20" t="s">
        <v>653</v>
      </c>
      <c r="C166" s="50"/>
      <c r="D166" s="50"/>
      <c r="E166" s="50"/>
      <c r="F166" s="50"/>
      <c r="G166" s="50"/>
      <c r="H166" s="50"/>
      <c r="I166" s="50"/>
      <c r="J166" s="50"/>
      <c r="K166" s="50"/>
      <c r="L166" s="50"/>
      <c r="M166" s="51"/>
      <c r="O166" s="3"/>
      <c r="P166" s="3"/>
      <c r="Q166" s="3"/>
      <c r="R166" s="3"/>
      <c r="S166" s="3"/>
      <c r="T166" s="3"/>
      <c r="U166" s="3"/>
      <c r="V166" s="3"/>
      <c r="W166" s="3"/>
      <c r="X166" s="3"/>
      <c r="Y166" s="3"/>
      <c r="Z166" s="3"/>
      <c r="AA166" s="4"/>
    </row>
    <row r="167" spans="2:27" ht="18" customHeight="1" x14ac:dyDescent="0.2">
      <c r="B167" s="126" t="s">
        <v>654</v>
      </c>
      <c r="C167" s="147" t="s">
        <v>656</v>
      </c>
      <c r="D167" s="147"/>
      <c r="E167" s="126"/>
      <c r="F167" s="126"/>
      <c r="G167" s="126"/>
      <c r="H167" s="126"/>
      <c r="I167" s="126"/>
      <c r="J167" s="65"/>
      <c r="K167" s="65"/>
      <c r="L167" s="50"/>
      <c r="M167" s="51"/>
      <c r="O167" s="3"/>
      <c r="P167" s="3"/>
      <c r="Q167" s="3"/>
      <c r="R167" s="3"/>
      <c r="S167" s="3"/>
      <c r="T167" s="3"/>
      <c r="U167" s="3"/>
      <c r="V167" s="3"/>
      <c r="W167" s="3"/>
      <c r="X167" s="3"/>
      <c r="Y167" s="3"/>
      <c r="Z167" s="3"/>
      <c r="AA167" s="4"/>
    </row>
    <row r="168" spans="2:27" ht="18" customHeight="1" x14ac:dyDescent="0.2">
      <c r="B168" s="20" t="s">
        <v>655</v>
      </c>
      <c r="C168" s="6" t="s">
        <v>658</v>
      </c>
      <c r="D168" s="148"/>
      <c r="E168" s="148"/>
      <c r="F168" s="150"/>
      <c r="G168" s="153"/>
      <c r="H168" s="153"/>
      <c r="I168" s="153"/>
      <c r="J168" s="153"/>
      <c r="K168" s="153"/>
      <c r="L168" s="50"/>
      <c r="M168" s="51"/>
      <c r="O168" s="3"/>
      <c r="P168" s="3"/>
      <c r="Q168" s="3"/>
      <c r="R168" s="3"/>
      <c r="S168" s="3"/>
      <c r="T168" s="3"/>
      <c r="U168" s="3"/>
      <c r="V168" s="3"/>
      <c r="W168" s="3"/>
      <c r="X168" s="3"/>
      <c r="Y168" s="3"/>
      <c r="Z168" s="3"/>
      <c r="AA168" s="4"/>
    </row>
    <row r="169" spans="2:27" ht="18" customHeight="1" x14ac:dyDescent="0.2">
      <c r="B169" s="67" t="s">
        <v>657</v>
      </c>
      <c r="C169" s="89" t="s">
        <v>659</v>
      </c>
      <c r="D169" s="149"/>
      <c r="E169" s="149"/>
      <c r="F169" s="151"/>
      <c r="G169" s="154"/>
      <c r="H169" s="154"/>
      <c r="I169" s="154"/>
      <c r="J169" s="154"/>
      <c r="K169" s="154"/>
      <c r="L169" s="50"/>
      <c r="M169" s="51"/>
      <c r="O169" s="3"/>
      <c r="P169" s="3"/>
      <c r="Q169" s="3"/>
      <c r="R169" s="3"/>
      <c r="S169" s="3"/>
      <c r="T169" s="3"/>
      <c r="U169" s="3"/>
      <c r="V169" s="3"/>
      <c r="W169" s="3"/>
      <c r="X169" s="3"/>
      <c r="Y169" s="3"/>
      <c r="Z169" s="3"/>
      <c r="AA169" s="4"/>
    </row>
    <row r="170" spans="2:27" ht="18" customHeight="1" x14ac:dyDescent="0.2">
      <c r="B170" s="67" t="s">
        <v>660</v>
      </c>
      <c r="C170" s="89" t="s">
        <v>676</v>
      </c>
      <c r="D170" s="149"/>
      <c r="E170" s="149"/>
      <c r="F170" s="151"/>
      <c r="G170" s="154"/>
      <c r="H170" s="154"/>
      <c r="I170" s="154"/>
      <c r="J170" s="154"/>
      <c r="K170" s="154"/>
      <c r="L170" s="50"/>
      <c r="M170" s="51"/>
      <c r="O170" s="3"/>
      <c r="P170" s="3"/>
      <c r="Q170" s="3"/>
      <c r="R170" s="3"/>
      <c r="S170" s="3"/>
      <c r="T170" s="3"/>
      <c r="U170" s="3"/>
      <c r="V170" s="3"/>
      <c r="W170" s="3"/>
      <c r="X170" s="3"/>
      <c r="Y170" s="3"/>
      <c r="Z170" s="3"/>
      <c r="AA170" s="4"/>
    </row>
    <row r="171" spans="2:27" ht="18" customHeight="1" x14ac:dyDescent="0.2">
      <c r="B171" s="68" t="s">
        <v>661</v>
      </c>
      <c r="C171" s="89" t="s">
        <v>662</v>
      </c>
      <c r="D171" s="149"/>
      <c r="E171" s="149"/>
      <c r="F171" s="151"/>
      <c r="G171" s="154"/>
      <c r="H171" s="154"/>
      <c r="I171" s="154"/>
      <c r="J171" s="154"/>
      <c r="K171" s="154"/>
      <c r="L171" s="50"/>
      <c r="M171" s="51"/>
      <c r="O171" s="3"/>
      <c r="P171" s="3"/>
      <c r="Q171" s="3"/>
      <c r="R171" s="3"/>
      <c r="S171" s="3"/>
      <c r="T171" s="3"/>
      <c r="U171" s="3"/>
      <c r="V171" s="3"/>
      <c r="W171" s="3"/>
      <c r="X171" s="3"/>
      <c r="Y171" s="3"/>
      <c r="Z171" s="3"/>
      <c r="AA171" s="4"/>
    </row>
    <row r="172" spans="2:27" ht="18" customHeight="1" x14ac:dyDescent="0.2">
      <c r="B172" s="67" t="s">
        <v>663</v>
      </c>
      <c r="C172" s="89" t="s">
        <v>671</v>
      </c>
      <c r="D172" s="149"/>
      <c r="E172" s="149"/>
      <c r="F172" s="151"/>
      <c r="G172" s="154"/>
      <c r="H172" s="154"/>
      <c r="I172" s="154"/>
      <c r="J172" s="154"/>
      <c r="K172" s="154"/>
      <c r="L172" s="50"/>
      <c r="M172" s="51"/>
      <c r="O172" s="3"/>
      <c r="P172" s="3"/>
      <c r="Q172" s="3"/>
      <c r="R172" s="3"/>
      <c r="S172" s="3"/>
      <c r="T172" s="3"/>
      <c r="U172" s="3"/>
      <c r="V172" s="3"/>
      <c r="W172" s="3"/>
      <c r="X172" s="3"/>
      <c r="Y172" s="3"/>
      <c r="Z172" s="3"/>
      <c r="AA172" s="4"/>
    </row>
    <row r="173" spans="2:27" ht="18" customHeight="1" x14ac:dyDescent="0.2">
      <c r="B173" s="20" t="s">
        <v>664</v>
      </c>
      <c r="C173" s="89" t="s">
        <v>676</v>
      </c>
      <c r="D173" s="148"/>
      <c r="E173" s="148"/>
      <c r="F173" s="150"/>
      <c r="G173" s="153"/>
      <c r="H173" s="153"/>
      <c r="I173" s="153"/>
      <c r="J173" s="153"/>
      <c r="K173" s="153"/>
      <c r="L173" s="50"/>
      <c r="M173" s="51"/>
      <c r="O173" s="3"/>
      <c r="P173" s="3"/>
      <c r="Q173" s="3"/>
      <c r="R173" s="3"/>
      <c r="S173" s="3"/>
      <c r="T173" s="3"/>
      <c r="U173" s="3"/>
      <c r="V173" s="3"/>
      <c r="W173" s="3"/>
      <c r="X173" s="3"/>
      <c r="Y173" s="3"/>
      <c r="Z173" s="3"/>
      <c r="AA173" s="4"/>
    </row>
    <row r="174" spans="2:27" ht="18" customHeight="1" x14ac:dyDescent="0.2">
      <c r="B174" s="67" t="s">
        <v>665</v>
      </c>
      <c r="C174" s="89" t="s">
        <v>672</v>
      </c>
      <c r="D174" s="149"/>
      <c r="E174" s="149"/>
      <c r="F174" s="151"/>
      <c r="G174" s="154"/>
      <c r="H174" s="154"/>
      <c r="I174" s="154"/>
      <c r="J174" s="154"/>
      <c r="K174" s="154"/>
      <c r="L174" s="50"/>
      <c r="M174" s="51"/>
      <c r="O174" s="3"/>
      <c r="P174" s="3"/>
      <c r="Q174" s="3"/>
      <c r="R174" s="3"/>
      <c r="S174" s="3"/>
      <c r="T174" s="3"/>
      <c r="U174" s="3"/>
      <c r="V174" s="3"/>
      <c r="W174" s="3"/>
      <c r="X174" s="3"/>
      <c r="Y174" s="3"/>
      <c r="Z174" s="3"/>
      <c r="AA174" s="4"/>
    </row>
    <row r="175" spans="2:27" ht="18" customHeight="1" x14ac:dyDescent="0.2">
      <c r="B175" s="67" t="s">
        <v>666</v>
      </c>
      <c r="C175" s="89" t="s">
        <v>673</v>
      </c>
      <c r="D175" s="149"/>
      <c r="E175" s="149"/>
      <c r="F175" s="151"/>
      <c r="G175" s="154"/>
      <c r="H175" s="154"/>
      <c r="I175" s="154"/>
      <c r="J175" s="154"/>
      <c r="K175" s="154"/>
      <c r="L175" s="50"/>
      <c r="M175" s="51"/>
      <c r="O175" s="3"/>
      <c r="P175" s="3"/>
      <c r="Q175" s="3"/>
      <c r="R175" s="3"/>
      <c r="S175" s="3"/>
      <c r="T175" s="3"/>
      <c r="U175" s="3"/>
      <c r="V175" s="3"/>
      <c r="W175" s="3"/>
      <c r="X175" s="3"/>
      <c r="Y175" s="3"/>
      <c r="Z175" s="3"/>
      <c r="AA175" s="4"/>
    </row>
    <row r="176" spans="2:27" ht="18" customHeight="1" x14ac:dyDescent="0.2">
      <c r="B176" s="67" t="s">
        <v>667</v>
      </c>
      <c r="C176" s="89" t="s">
        <v>674</v>
      </c>
      <c r="D176" s="149"/>
      <c r="E176" s="149"/>
      <c r="F176" s="151"/>
      <c r="G176" s="154"/>
      <c r="H176" s="154"/>
      <c r="I176" s="154"/>
      <c r="J176" s="154"/>
      <c r="K176" s="154"/>
      <c r="L176" s="50"/>
      <c r="M176" s="51"/>
      <c r="O176" s="3"/>
      <c r="P176" s="3"/>
      <c r="Q176" s="3"/>
      <c r="R176" s="3"/>
      <c r="S176" s="3"/>
      <c r="T176" s="3"/>
      <c r="U176" s="3"/>
      <c r="V176" s="3"/>
      <c r="W176" s="3"/>
      <c r="X176" s="3"/>
      <c r="Y176" s="3"/>
      <c r="Z176" s="3"/>
      <c r="AA176" s="4"/>
    </row>
    <row r="177" spans="2:27" ht="18" customHeight="1" x14ac:dyDescent="0.2">
      <c r="B177" s="67" t="s">
        <v>668</v>
      </c>
      <c r="C177" s="89" t="s">
        <v>675</v>
      </c>
      <c r="D177" s="149"/>
      <c r="E177" s="149"/>
      <c r="F177" s="151"/>
      <c r="G177" s="154"/>
      <c r="H177" s="154"/>
      <c r="I177" s="154"/>
      <c r="J177" s="154"/>
      <c r="K177" s="154"/>
      <c r="L177" s="50"/>
      <c r="M177" s="51"/>
      <c r="O177" s="3"/>
      <c r="P177" s="3"/>
      <c r="Q177" s="3"/>
      <c r="R177" s="3"/>
      <c r="S177" s="3"/>
      <c r="T177" s="3"/>
      <c r="U177" s="3"/>
      <c r="V177" s="3"/>
      <c r="W177" s="3"/>
      <c r="X177" s="3"/>
      <c r="Y177" s="3"/>
      <c r="Z177" s="3"/>
      <c r="AA177" s="4"/>
    </row>
    <row r="178" spans="2:27" ht="18" customHeight="1" x14ac:dyDescent="0.2">
      <c r="B178" s="67" t="s">
        <v>670</v>
      </c>
      <c r="C178" s="89" t="s">
        <v>676</v>
      </c>
      <c r="D178" s="149"/>
      <c r="E178" s="149"/>
      <c r="F178" s="151"/>
      <c r="G178" s="154"/>
      <c r="H178" s="154"/>
      <c r="I178" s="154"/>
      <c r="J178" s="154"/>
      <c r="K178" s="154"/>
      <c r="L178" s="50"/>
      <c r="M178" s="51"/>
      <c r="O178" s="3"/>
      <c r="P178" s="3"/>
      <c r="Q178" s="3"/>
      <c r="R178" s="3"/>
      <c r="S178" s="3"/>
      <c r="T178" s="3"/>
      <c r="U178" s="3"/>
      <c r="V178" s="3"/>
      <c r="W178" s="3"/>
      <c r="X178" s="3"/>
      <c r="Y178" s="3"/>
      <c r="Z178" s="3"/>
      <c r="AA178" s="4"/>
    </row>
    <row r="179" spans="2:27" ht="18" customHeight="1" x14ac:dyDescent="0.2">
      <c r="B179" s="67" t="s">
        <v>677</v>
      </c>
      <c r="C179" s="89" t="s">
        <v>678</v>
      </c>
      <c r="D179" s="149"/>
      <c r="E179" s="149"/>
      <c r="F179" s="151"/>
      <c r="G179" s="154"/>
      <c r="H179" s="154"/>
      <c r="I179" s="154"/>
      <c r="J179" s="154"/>
      <c r="K179" s="154"/>
      <c r="L179" s="50"/>
      <c r="M179" s="51"/>
      <c r="O179" s="3"/>
      <c r="P179" s="3"/>
      <c r="Q179" s="3"/>
      <c r="R179" s="3"/>
      <c r="S179" s="3"/>
      <c r="T179" s="3"/>
      <c r="U179" s="3"/>
      <c r="V179" s="3"/>
      <c r="W179" s="3"/>
      <c r="X179" s="3"/>
      <c r="Y179" s="3"/>
      <c r="Z179" s="3"/>
      <c r="AA179" s="4"/>
    </row>
    <row r="180" spans="2:27" ht="18" customHeight="1" x14ac:dyDescent="0.2">
      <c r="B180" s="67" t="s">
        <v>669</v>
      </c>
      <c r="C180" s="89" t="s">
        <v>679</v>
      </c>
      <c r="D180" s="149"/>
      <c r="E180" s="149"/>
      <c r="F180" s="151"/>
      <c r="G180" s="154"/>
      <c r="H180" s="154"/>
      <c r="I180" s="154"/>
      <c r="J180" s="154"/>
      <c r="K180" s="154"/>
      <c r="L180" s="50"/>
      <c r="M180" s="51"/>
      <c r="O180" s="3"/>
      <c r="P180" s="3"/>
      <c r="Q180" s="3"/>
      <c r="R180" s="3"/>
      <c r="S180" s="3"/>
      <c r="T180" s="3"/>
      <c r="U180" s="3"/>
      <c r="V180" s="3"/>
      <c r="W180" s="3"/>
      <c r="X180" s="3"/>
      <c r="Y180" s="3"/>
      <c r="Z180" s="3"/>
      <c r="AA180" s="4"/>
    </row>
    <row r="181" spans="2:27" ht="18" customHeight="1" x14ac:dyDescent="0.2">
      <c r="B181" s="67" t="s">
        <v>680</v>
      </c>
      <c r="C181" s="89" t="s">
        <v>679</v>
      </c>
      <c r="D181" s="149"/>
      <c r="E181" s="149"/>
      <c r="F181" s="151"/>
      <c r="G181" s="154"/>
      <c r="H181" s="154"/>
      <c r="I181" s="154"/>
      <c r="J181" s="154"/>
      <c r="K181" s="154"/>
      <c r="L181" s="50"/>
      <c r="M181" s="51"/>
      <c r="O181" s="3"/>
      <c r="P181" s="3"/>
      <c r="Q181" s="3"/>
      <c r="R181" s="3"/>
      <c r="S181" s="3"/>
      <c r="T181" s="3"/>
      <c r="U181" s="3"/>
      <c r="V181" s="3"/>
      <c r="W181" s="3"/>
      <c r="X181" s="3"/>
      <c r="Y181" s="3"/>
      <c r="Z181" s="3"/>
      <c r="AA181" s="4"/>
    </row>
    <row r="182" spans="2:27" ht="18" customHeight="1" x14ac:dyDescent="0.2">
      <c r="B182" s="67" t="s">
        <v>681</v>
      </c>
      <c r="C182" s="89" t="s">
        <v>679</v>
      </c>
      <c r="D182" s="149"/>
      <c r="E182" s="149"/>
      <c r="F182" s="151"/>
      <c r="G182" s="154"/>
      <c r="H182" s="154"/>
      <c r="I182" s="154"/>
      <c r="J182" s="154"/>
      <c r="K182" s="154"/>
      <c r="L182" s="50"/>
      <c r="M182" s="51"/>
      <c r="O182" s="3"/>
      <c r="P182" s="3"/>
      <c r="Q182" s="3"/>
      <c r="R182" s="3"/>
      <c r="S182" s="3"/>
      <c r="T182" s="3"/>
      <c r="U182" s="3"/>
      <c r="V182" s="3"/>
      <c r="W182" s="3"/>
      <c r="X182" s="3"/>
      <c r="Y182" s="3"/>
      <c r="Z182" s="3"/>
      <c r="AA182" s="4"/>
    </row>
    <row r="183" spans="2:27" ht="18" customHeight="1" x14ac:dyDescent="0.2">
      <c r="B183" s="67" t="s">
        <v>682</v>
      </c>
      <c r="C183" s="89" t="s">
        <v>679</v>
      </c>
      <c r="D183" s="149"/>
      <c r="E183" s="149"/>
      <c r="F183" s="151"/>
      <c r="G183" s="154"/>
      <c r="H183" s="154"/>
      <c r="I183" s="154"/>
      <c r="J183" s="154"/>
      <c r="K183" s="154"/>
      <c r="L183" s="50"/>
      <c r="M183" s="51"/>
      <c r="O183" s="3"/>
      <c r="P183" s="3"/>
      <c r="Q183" s="3"/>
      <c r="R183" s="3"/>
      <c r="S183" s="3"/>
      <c r="T183" s="3"/>
      <c r="U183" s="3"/>
      <c r="V183" s="3"/>
      <c r="W183" s="3"/>
      <c r="X183" s="3"/>
      <c r="Y183" s="3"/>
      <c r="Z183" s="3"/>
      <c r="AA183" s="4"/>
    </row>
    <row r="184" spans="2:27" ht="18" customHeight="1" x14ac:dyDescent="0.2">
      <c r="B184" s="65" t="s">
        <v>683</v>
      </c>
      <c r="C184" s="75" t="s">
        <v>679</v>
      </c>
      <c r="D184" s="157"/>
      <c r="E184" s="76"/>
      <c r="F184" s="152"/>
      <c r="G184" s="155"/>
      <c r="H184" s="155"/>
      <c r="I184" s="156"/>
      <c r="J184" s="156"/>
      <c r="K184" s="156"/>
      <c r="L184" s="50"/>
      <c r="M184" s="51"/>
      <c r="O184" s="3"/>
      <c r="P184" s="3"/>
      <c r="Q184" s="3"/>
      <c r="R184" s="3"/>
      <c r="S184" s="3"/>
      <c r="T184" s="3"/>
      <c r="U184" s="3"/>
      <c r="V184" s="3"/>
      <c r="W184" s="3"/>
      <c r="X184" s="3"/>
      <c r="Y184" s="3"/>
      <c r="Z184" s="3"/>
      <c r="AA184" s="4"/>
    </row>
    <row r="185" spans="2:27" ht="18" customHeight="1" x14ac:dyDescent="0.2">
      <c r="B185" s="50"/>
      <c r="C185" s="50"/>
      <c r="D185" s="50"/>
      <c r="E185" s="50"/>
      <c r="F185" s="50"/>
      <c r="G185" s="50"/>
      <c r="H185" s="50"/>
      <c r="I185" s="50"/>
      <c r="J185" s="50"/>
      <c r="K185" s="50"/>
      <c r="L185" s="50"/>
      <c r="M185" s="51"/>
      <c r="O185" s="3"/>
      <c r="P185" s="3"/>
      <c r="Q185" s="3"/>
      <c r="R185" s="3"/>
      <c r="S185" s="3"/>
      <c r="T185" s="3"/>
      <c r="U185" s="3"/>
      <c r="V185" s="3"/>
      <c r="W185" s="3"/>
      <c r="X185" s="3"/>
      <c r="Y185" s="3"/>
      <c r="Z185" s="3"/>
      <c r="AA185" s="4"/>
    </row>
    <row r="186" spans="2:27" ht="18" customHeight="1" x14ac:dyDescent="0.2">
      <c r="B186" s="20" t="s">
        <v>692</v>
      </c>
      <c r="C186" s="50"/>
      <c r="D186" s="50"/>
      <c r="E186" s="50"/>
      <c r="F186" s="50"/>
      <c r="G186" s="50"/>
      <c r="H186" s="50"/>
      <c r="I186" s="50"/>
      <c r="J186" s="50"/>
      <c r="K186" s="50"/>
      <c r="L186" s="50"/>
      <c r="M186" s="51"/>
      <c r="O186" s="3"/>
      <c r="P186" s="3"/>
      <c r="Q186" s="3"/>
      <c r="R186" s="3"/>
      <c r="S186" s="3"/>
      <c r="T186" s="3"/>
      <c r="U186" s="3"/>
      <c r="V186" s="3"/>
      <c r="W186" s="3"/>
      <c r="X186" s="3"/>
      <c r="Y186" s="3"/>
      <c r="Z186" s="3"/>
      <c r="AA186" s="4"/>
    </row>
    <row r="187" spans="2:27" ht="18" customHeight="1" x14ac:dyDescent="0.2">
      <c r="B187" s="74" t="s">
        <v>699</v>
      </c>
      <c r="C187" s="167" t="s">
        <v>709</v>
      </c>
      <c r="D187" s="147"/>
      <c r="E187" s="126"/>
      <c r="F187" s="126"/>
      <c r="G187" s="126"/>
      <c r="H187" s="126"/>
      <c r="I187" s="126"/>
      <c r="J187" s="65"/>
      <c r="K187" s="65"/>
      <c r="L187" s="65"/>
      <c r="M187" s="51"/>
      <c r="O187" s="3"/>
      <c r="P187" s="3"/>
      <c r="Q187" s="3"/>
      <c r="R187" s="3"/>
      <c r="S187" s="3"/>
      <c r="T187" s="3"/>
      <c r="U187" s="3"/>
      <c r="V187" s="3"/>
      <c r="W187" s="3"/>
      <c r="X187" s="3"/>
      <c r="Y187" s="3"/>
      <c r="Z187" s="3"/>
      <c r="AA187" s="4"/>
    </row>
    <row r="188" spans="2:27" ht="18" customHeight="1" x14ac:dyDescent="0.2">
      <c r="B188" s="20" t="s">
        <v>693</v>
      </c>
      <c r="C188" s="6" t="s">
        <v>708</v>
      </c>
      <c r="D188" s="148"/>
      <c r="E188" s="148"/>
      <c r="F188" s="150"/>
      <c r="G188" s="153"/>
      <c r="H188" s="153"/>
      <c r="I188" s="153"/>
      <c r="J188" s="153"/>
      <c r="K188" s="153"/>
      <c r="L188" s="153"/>
      <c r="M188" s="51"/>
      <c r="O188" s="3"/>
      <c r="P188" s="3"/>
      <c r="Q188" s="3"/>
      <c r="R188" s="3"/>
      <c r="S188" s="3"/>
      <c r="T188" s="3"/>
      <c r="U188" s="3"/>
      <c r="V188" s="3"/>
      <c r="W188" s="3"/>
      <c r="X188" s="3"/>
      <c r="Y188" s="3"/>
      <c r="Z188" s="3"/>
      <c r="AA188" s="4"/>
    </row>
    <row r="189" spans="2:27" ht="18" customHeight="1" x14ac:dyDescent="0.2">
      <c r="B189" s="67" t="s">
        <v>694</v>
      </c>
      <c r="C189" s="89" t="s">
        <v>708</v>
      </c>
      <c r="D189" s="149"/>
      <c r="E189" s="149"/>
      <c r="F189" s="151"/>
      <c r="G189" s="154"/>
      <c r="H189" s="154"/>
      <c r="I189" s="154"/>
      <c r="J189" s="154"/>
      <c r="K189" s="154"/>
      <c r="L189" s="154"/>
      <c r="M189" s="51"/>
      <c r="O189" s="3"/>
      <c r="P189" s="3"/>
      <c r="Q189" s="3"/>
      <c r="R189" s="3"/>
      <c r="S189" s="3"/>
      <c r="T189" s="3"/>
      <c r="U189" s="3"/>
      <c r="V189" s="3"/>
      <c r="W189" s="3"/>
      <c r="X189" s="3"/>
      <c r="Y189" s="3"/>
      <c r="Z189" s="3"/>
      <c r="AA189" s="4"/>
    </row>
    <row r="190" spans="2:27" ht="18" customHeight="1" x14ac:dyDescent="0.2">
      <c r="B190" s="67" t="s">
        <v>695</v>
      </c>
      <c r="C190" s="89" t="s">
        <v>707</v>
      </c>
      <c r="D190" s="149"/>
      <c r="E190" s="149"/>
      <c r="F190" s="151"/>
      <c r="G190" s="154"/>
      <c r="H190" s="154"/>
      <c r="I190" s="154"/>
      <c r="J190" s="154"/>
      <c r="K190" s="154"/>
      <c r="L190" s="154"/>
      <c r="M190" s="51"/>
      <c r="O190" s="3"/>
      <c r="P190" s="3"/>
      <c r="Q190" s="3"/>
      <c r="R190" s="3"/>
      <c r="S190" s="3"/>
      <c r="T190" s="3"/>
      <c r="U190" s="3"/>
      <c r="V190" s="3"/>
      <c r="W190" s="3"/>
      <c r="X190" s="3"/>
      <c r="Y190" s="3"/>
      <c r="Z190" s="3"/>
      <c r="AA190" s="4"/>
    </row>
    <row r="191" spans="2:27" ht="18" customHeight="1" x14ac:dyDescent="0.2">
      <c r="B191" s="68" t="s">
        <v>696</v>
      </c>
      <c r="C191" s="89" t="s">
        <v>708</v>
      </c>
      <c r="D191" s="149"/>
      <c r="E191" s="149"/>
      <c r="F191" s="151"/>
      <c r="G191" s="154"/>
      <c r="H191" s="154"/>
      <c r="I191" s="154"/>
      <c r="J191" s="154"/>
      <c r="K191" s="154"/>
      <c r="L191" s="154"/>
      <c r="M191" s="51"/>
      <c r="O191" s="3"/>
      <c r="P191" s="3"/>
      <c r="Q191" s="3"/>
      <c r="R191" s="3"/>
      <c r="S191" s="3"/>
      <c r="T191" s="3"/>
      <c r="U191" s="3"/>
      <c r="V191" s="3"/>
      <c r="W191" s="3"/>
      <c r="X191" s="3"/>
      <c r="Y191" s="3"/>
      <c r="Z191" s="3"/>
      <c r="AA191" s="4"/>
    </row>
    <row r="192" spans="2:27" ht="18" customHeight="1" x14ac:dyDescent="0.2">
      <c r="B192" s="67" t="s">
        <v>697</v>
      </c>
      <c r="C192" s="89" t="s">
        <v>700</v>
      </c>
      <c r="D192" s="149"/>
      <c r="E192" s="149"/>
      <c r="F192" s="151"/>
      <c r="G192" s="154"/>
      <c r="H192" s="154"/>
      <c r="I192" s="154"/>
      <c r="J192" s="154"/>
      <c r="K192" s="154"/>
      <c r="L192" s="154"/>
      <c r="M192" s="51"/>
      <c r="O192" s="3"/>
      <c r="P192" s="3"/>
      <c r="Q192" s="3"/>
      <c r="R192" s="3"/>
      <c r="S192" s="3"/>
      <c r="T192" s="3"/>
      <c r="U192" s="3"/>
      <c r="V192" s="3"/>
      <c r="W192" s="3"/>
      <c r="X192" s="3"/>
      <c r="Y192" s="3"/>
      <c r="Z192" s="3"/>
      <c r="AA192" s="4"/>
    </row>
    <row r="193" spans="2:27" ht="18" customHeight="1" x14ac:dyDescent="0.2">
      <c r="B193" s="162"/>
      <c r="C193" s="163" t="s">
        <v>701</v>
      </c>
      <c r="D193" s="164"/>
      <c r="E193" s="164"/>
      <c r="F193" s="165"/>
      <c r="G193" s="166"/>
      <c r="H193" s="166"/>
      <c r="I193" s="166"/>
      <c r="J193" s="166"/>
      <c r="K193" s="166"/>
      <c r="L193" s="166"/>
      <c r="M193" s="51"/>
      <c r="O193" s="3"/>
      <c r="P193" s="3"/>
      <c r="Q193" s="3"/>
      <c r="R193" s="3"/>
      <c r="S193" s="3"/>
      <c r="T193" s="3"/>
      <c r="U193" s="3"/>
      <c r="V193" s="3"/>
      <c r="W193" s="3"/>
      <c r="X193" s="3"/>
      <c r="Y193" s="3"/>
      <c r="Z193" s="3"/>
      <c r="AA193" s="4"/>
    </row>
    <row r="194" spans="2:27" ht="18" customHeight="1" x14ac:dyDescent="0.2">
      <c r="B194" s="66" t="s">
        <v>698</v>
      </c>
      <c r="C194" s="75" t="s">
        <v>706</v>
      </c>
      <c r="D194" s="159"/>
      <c r="E194" s="159"/>
      <c r="F194" s="160"/>
      <c r="G194" s="161"/>
      <c r="H194" s="161"/>
      <c r="I194" s="161"/>
      <c r="J194" s="161"/>
      <c r="K194" s="161"/>
      <c r="L194" s="161"/>
      <c r="M194" s="51"/>
      <c r="O194" s="3"/>
      <c r="P194" s="3"/>
      <c r="Q194" s="3"/>
      <c r="R194" s="3"/>
      <c r="S194" s="3"/>
      <c r="T194" s="3"/>
      <c r="U194" s="3"/>
      <c r="V194" s="3"/>
      <c r="W194" s="3"/>
      <c r="X194" s="3"/>
      <c r="Y194" s="3"/>
      <c r="Z194" s="3"/>
      <c r="AA194" s="4"/>
    </row>
    <row r="195" spans="2:27" ht="18" customHeight="1" x14ac:dyDescent="0.2">
      <c r="B195" s="20"/>
      <c r="C195" s="50"/>
      <c r="D195" s="50"/>
      <c r="E195" s="50"/>
      <c r="F195" s="50"/>
      <c r="G195" s="50"/>
      <c r="H195" s="50"/>
      <c r="I195" s="50"/>
      <c r="J195" s="50"/>
      <c r="K195" s="50"/>
      <c r="L195" s="50"/>
      <c r="M195" s="51"/>
      <c r="O195" s="3"/>
      <c r="P195" s="3"/>
      <c r="Q195" s="3"/>
      <c r="R195" s="3"/>
      <c r="S195" s="3"/>
      <c r="T195" s="3"/>
      <c r="U195" s="3"/>
      <c r="V195" s="3"/>
      <c r="W195" s="3"/>
      <c r="X195" s="3"/>
      <c r="Y195" s="3"/>
      <c r="Z195" s="3"/>
      <c r="AA195" s="4"/>
    </row>
    <row r="196" spans="2:27" ht="18" customHeight="1" x14ac:dyDescent="0.2">
      <c r="B196" s="22" t="s">
        <v>689</v>
      </c>
      <c r="C196" s="50"/>
      <c r="D196" s="50"/>
      <c r="E196" s="50"/>
      <c r="F196" s="50"/>
      <c r="G196" s="50"/>
      <c r="H196" s="50"/>
      <c r="I196" s="50"/>
      <c r="J196" s="50"/>
      <c r="K196" s="50"/>
      <c r="L196" s="50"/>
      <c r="M196" s="51"/>
      <c r="O196" s="3"/>
      <c r="P196" s="3"/>
      <c r="Q196" s="3"/>
      <c r="R196" s="3"/>
      <c r="S196" s="3"/>
      <c r="T196" s="3"/>
      <c r="U196" s="3"/>
      <c r="V196" s="3"/>
      <c r="W196" s="3"/>
      <c r="X196" s="3"/>
      <c r="Y196" s="3"/>
      <c r="Z196" s="3"/>
      <c r="AA196" s="4"/>
    </row>
    <row r="197" spans="2:27" ht="18" customHeight="1" x14ac:dyDescent="0.2">
      <c r="B197" s="22" t="s">
        <v>690</v>
      </c>
      <c r="C197" s="50"/>
      <c r="D197" s="50"/>
      <c r="E197" s="50"/>
      <c r="F197" s="50"/>
      <c r="G197" s="50"/>
      <c r="H197" s="50"/>
      <c r="I197" s="50"/>
      <c r="J197" s="50"/>
      <c r="K197" s="50"/>
      <c r="L197" s="50"/>
      <c r="M197" s="51"/>
      <c r="O197" s="3"/>
      <c r="P197" s="3"/>
      <c r="Q197" s="3"/>
      <c r="R197" s="3"/>
      <c r="S197" s="3"/>
      <c r="T197" s="3"/>
      <c r="U197" s="3"/>
      <c r="V197" s="3"/>
      <c r="W197" s="3"/>
      <c r="X197" s="3"/>
      <c r="Y197" s="3"/>
      <c r="Z197" s="3"/>
      <c r="AA197" s="4"/>
    </row>
    <row r="198" spans="2:27" ht="18" customHeight="1" x14ac:dyDescent="0.2">
      <c r="B198" s="22" t="s">
        <v>691</v>
      </c>
      <c r="C198" s="50"/>
      <c r="D198" s="50"/>
      <c r="E198" s="50"/>
      <c r="F198" s="50"/>
      <c r="G198" s="50"/>
      <c r="H198" s="50"/>
      <c r="I198" s="50"/>
      <c r="J198" s="50"/>
      <c r="K198" s="50"/>
      <c r="L198" s="50"/>
      <c r="M198" s="51"/>
      <c r="O198" s="3"/>
      <c r="P198" s="3"/>
      <c r="Q198" s="3"/>
      <c r="R198" s="3"/>
      <c r="S198" s="3"/>
      <c r="T198" s="3"/>
      <c r="U198" s="3"/>
      <c r="V198" s="3"/>
      <c r="W198" s="3"/>
      <c r="X198" s="3"/>
      <c r="Y198" s="3"/>
      <c r="Z198" s="3"/>
      <c r="AA198" s="4"/>
    </row>
    <row r="199" spans="2:27" ht="18" customHeight="1" x14ac:dyDescent="0.2">
      <c r="B199" s="22" t="s">
        <v>688</v>
      </c>
      <c r="C199" s="50"/>
      <c r="D199" s="50"/>
      <c r="E199" s="50"/>
      <c r="F199" s="50"/>
      <c r="G199" s="50"/>
      <c r="H199" s="50"/>
      <c r="I199" s="50"/>
      <c r="J199" s="50"/>
      <c r="K199" s="50"/>
      <c r="L199" s="50"/>
      <c r="M199" s="51"/>
      <c r="O199" s="3"/>
      <c r="P199" s="3"/>
      <c r="Q199" s="3"/>
      <c r="R199" s="3"/>
      <c r="S199" s="3"/>
      <c r="T199" s="3"/>
      <c r="U199" s="3"/>
      <c r="V199" s="3"/>
      <c r="W199" s="3"/>
      <c r="X199" s="3"/>
      <c r="Y199" s="3"/>
      <c r="Z199" s="3"/>
      <c r="AA199" s="4"/>
    </row>
    <row r="200" spans="2:27" ht="18" customHeight="1" x14ac:dyDescent="0.2">
      <c r="B200" s="20"/>
      <c r="C200" s="50"/>
      <c r="D200" s="50"/>
      <c r="E200" s="50"/>
      <c r="F200" s="50"/>
      <c r="G200" s="50"/>
      <c r="H200" s="50"/>
      <c r="I200" s="50"/>
      <c r="J200" s="50"/>
      <c r="K200" s="50"/>
      <c r="L200" s="50"/>
      <c r="M200" s="51"/>
      <c r="O200" s="3"/>
      <c r="P200" s="3"/>
      <c r="Q200" s="3"/>
      <c r="R200" s="3"/>
      <c r="S200" s="3"/>
      <c r="T200" s="3"/>
      <c r="U200" s="3"/>
      <c r="V200" s="3"/>
      <c r="W200" s="3"/>
      <c r="X200" s="3"/>
      <c r="Y200" s="3"/>
      <c r="Z200" s="3"/>
      <c r="AA200" s="4"/>
    </row>
    <row r="201" spans="2:27" ht="18" customHeight="1" x14ac:dyDescent="0.2">
      <c r="B201" s="62" t="s">
        <v>687</v>
      </c>
      <c r="C201" s="30"/>
      <c r="D201" s="30"/>
      <c r="E201" s="30"/>
      <c r="F201" s="30"/>
      <c r="G201" s="30"/>
      <c r="H201" s="30"/>
      <c r="I201" s="30"/>
      <c r="J201" s="30"/>
      <c r="K201" s="30"/>
      <c r="L201" s="30"/>
      <c r="M201" s="31"/>
      <c r="O201" s="3"/>
      <c r="P201" s="3"/>
      <c r="Q201" s="3"/>
      <c r="R201" s="3"/>
      <c r="S201" s="3"/>
      <c r="T201" s="3"/>
      <c r="U201" s="3"/>
      <c r="V201" s="3"/>
      <c r="W201" s="3"/>
      <c r="X201" s="3"/>
      <c r="Y201" s="3"/>
      <c r="Z201" s="3"/>
      <c r="AA201" s="4"/>
    </row>
    <row r="202" spans="2:27" ht="18" customHeight="1" x14ac:dyDescent="0.2">
      <c r="B202" s="175" t="s">
        <v>684</v>
      </c>
      <c r="C202" s="50"/>
      <c r="D202" s="50"/>
      <c r="E202" s="50"/>
      <c r="F202" s="50"/>
      <c r="G202" s="50"/>
      <c r="H202" s="50"/>
      <c r="I202" s="50"/>
      <c r="J202" s="50"/>
      <c r="K202" s="50"/>
      <c r="L202" s="50"/>
      <c r="M202" s="51"/>
      <c r="O202" s="3"/>
      <c r="P202" s="3"/>
      <c r="Q202" s="3"/>
      <c r="R202" s="3"/>
      <c r="S202" s="3"/>
      <c r="T202" s="3"/>
      <c r="U202" s="3"/>
      <c r="V202" s="3"/>
      <c r="W202" s="3"/>
      <c r="X202" s="3"/>
      <c r="Y202" s="3"/>
      <c r="Z202" s="3"/>
      <c r="AA202" s="4"/>
    </row>
    <row r="203" spans="2:27" ht="18" customHeight="1" x14ac:dyDescent="0.2">
      <c r="B203" s="175" t="s">
        <v>685</v>
      </c>
      <c r="C203" s="50"/>
      <c r="D203" s="50"/>
      <c r="E203" s="50"/>
      <c r="F203" s="50"/>
      <c r="G203" s="50"/>
      <c r="H203" s="50"/>
      <c r="I203" s="50"/>
      <c r="J203" s="50"/>
      <c r="K203" s="50"/>
      <c r="L203" s="50"/>
      <c r="M203" s="51"/>
      <c r="O203" s="3"/>
      <c r="P203" s="3"/>
      <c r="Q203" s="3"/>
      <c r="R203" s="3"/>
      <c r="S203" s="3"/>
      <c r="T203" s="3"/>
      <c r="U203" s="3"/>
      <c r="V203" s="3"/>
      <c r="W203" s="3"/>
      <c r="X203" s="3"/>
      <c r="Y203" s="3"/>
      <c r="Z203" s="3"/>
      <c r="AA203" s="4"/>
    </row>
    <row r="204" spans="2:27" ht="18" customHeight="1" x14ac:dyDescent="0.2">
      <c r="B204" s="175" t="s">
        <v>686</v>
      </c>
      <c r="C204" s="50"/>
      <c r="D204" s="50"/>
      <c r="E204" s="50"/>
      <c r="F204" s="50"/>
      <c r="G204" s="50"/>
      <c r="H204" s="50"/>
      <c r="I204" s="50"/>
      <c r="J204" s="50"/>
      <c r="K204" s="50"/>
      <c r="L204" s="50"/>
      <c r="M204" s="51"/>
      <c r="O204" s="3"/>
      <c r="P204" s="3"/>
      <c r="Q204" s="3"/>
      <c r="R204" s="3"/>
      <c r="S204" s="3"/>
      <c r="T204" s="3"/>
      <c r="U204" s="3"/>
      <c r="V204" s="3"/>
      <c r="W204" s="3"/>
      <c r="X204" s="3"/>
      <c r="Y204" s="3"/>
      <c r="Z204" s="3"/>
      <c r="AA204" s="4"/>
    </row>
    <row r="205" spans="2:27" ht="18" customHeight="1" x14ac:dyDescent="0.2">
      <c r="B205" s="22"/>
      <c r="C205" s="50"/>
      <c r="D205" s="50"/>
      <c r="E205" s="50"/>
      <c r="F205" s="50"/>
      <c r="G205" s="50"/>
      <c r="H205" s="50"/>
      <c r="I205" s="50"/>
      <c r="J205" s="50"/>
      <c r="K205" s="50"/>
      <c r="L205" s="50"/>
      <c r="M205" s="51"/>
      <c r="O205" s="3"/>
      <c r="P205" s="3"/>
      <c r="Q205" s="3"/>
      <c r="R205" s="3"/>
      <c r="S205" s="3"/>
      <c r="T205" s="3"/>
      <c r="U205" s="3"/>
      <c r="V205" s="3"/>
      <c r="W205" s="3"/>
      <c r="X205" s="3"/>
      <c r="Y205" s="3"/>
      <c r="Z205" s="3"/>
      <c r="AA205" s="4"/>
    </row>
    <row r="206" spans="2:27" ht="18" customHeight="1" x14ac:dyDescent="0.2">
      <c r="B206" s="22"/>
      <c r="C206" s="50"/>
      <c r="D206" s="50"/>
      <c r="E206" s="50"/>
      <c r="F206" s="50"/>
      <c r="G206" s="50"/>
      <c r="H206" s="50"/>
      <c r="I206" s="50"/>
      <c r="J206" s="50"/>
      <c r="K206" s="50"/>
      <c r="L206" s="50"/>
      <c r="M206" s="51"/>
      <c r="O206" s="3"/>
      <c r="P206" s="3"/>
      <c r="Q206" s="3"/>
      <c r="R206" s="3"/>
      <c r="S206" s="3"/>
      <c r="T206" s="3"/>
      <c r="U206" s="3"/>
      <c r="V206" s="3"/>
      <c r="W206" s="3"/>
      <c r="X206" s="3"/>
      <c r="Y206" s="3"/>
      <c r="Z206" s="3"/>
      <c r="AA206" s="4"/>
    </row>
    <row r="207" spans="2:27" ht="18" customHeight="1" x14ac:dyDescent="0.2">
      <c r="B207" s="80" t="s">
        <v>23</v>
      </c>
      <c r="C207" s="81"/>
      <c r="D207" s="81"/>
      <c r="E207" s="81"/>
      <c r="F207" s="81"/>
      <c r="G207" s="81"/>
      <c r="H207" s="81"/>
      <c r="I207" s="81"/>
      <c r="J207" s="81"/>
      <c r="K207" s="81"/>
      <c r="L207" s="81"/>
      <c r="M207" s="82"/>
      <c r="O207" s="3"/>
      <c r="P207" s="3"/>
      <c r="Q207" s="3"/>
      <c r="R207" s="3"/>
      <c r="S207" s="3"/>
      <c r="T207" s="3"/>
      <c r="U207" s="3"/>
      <c r="V207" s="3"/>
      <c r="W207" s="3"/>
      <c r="X207" s="3"/>
      <c r="Y207" s="3"/>
      <c r="Z207" s="3"/>
      <c r="AA207" s="4"/>
    </row>
    <row r="208" spans="2:27" ht="18" customHeight="1" x14ac:dyDescent="0.2">
      <c r="B208" s="22"/>
      <c r="C208" s="30"/>
      <c r="D208" s="30"/>
      <c r="E208" s="30"/>
      <c r="F208" s="30"/>
      <c r="G208" s="57"/>
      <c r="H208" s="30"/>
      <c r="I208" s="30"/>
      <c r="J208" s="30"/>
      <c r="K208" s="30"/>
      <c r="L208" s="30"/>
      <c r="M208" s="31"/>
      <c r="O208" s="3"/>
      <c r="P208" s="3"/>
      <c r="Q208" s="3"/>
      <c r="R208" s="3"/>
      <c r="S208" s="3"/>
      <c r="T208" s="3"/>
      <c r="U208" s="3"/>
      <c r="V208" s="3"/>
      <c r="W208" s="3"/>
      <c r="X208" s="3"/>
      <c r="Y208" s="3"/>
      <c r="Z208" s="3"/>
      <c r="AA208" s="4"/>
    </row>
    <row r="209" spans="2:27" ht="18" customHeight="1" x14ac:dyDescent="0.2">
      <c r="B209" s="22" t="s">
        <v>794</v>
      </c>
      <c r="C209" s="50"/>
      <c r="D209" s="50"/>
      <c r="E209" s="50"/>
      <c r="F209" s="50"/>
      <c r="G209" s="57"/>
      <c r="H209" s="50"/>
      <c r="I209" s="50"/>
      <c r="J209" s="50"/>
      <c r="K209" s="50"/>
      <c r="L209" s="50"/>
      <c r="M209" s="51"/>
      <c r="O209" s="3"/>
      <c r="P209" s="3"/>
      <c r="Q209" s="3"/>
      <c r="R209" s="3"/>
      <c r="S209" s="3"/>
      <c r="T209" s="3"/>
      <c r="U209" s="3"/>
      <c r="V209" s="3"/>
      <c r="W209" s="3"/>
      <c r="X209" s="3"/>
      <c r="Y209" s="3"/>
      <c r="Z209" s="3"/>
      <c r="AA209" s="4"/>
    </row>
    <row r="210" spans="2:27" ht="18" customHeight="1" x14ac:dyDescent="0.2">
      <c r="B210" s="63"/>
      <c r="C210" s="76" t="s">
        <v>32</v>
      </c>
      <c r="D210" s="76" t="s">
        <v>2</v>
      </c>
      <c r="E210" s="76" t="s">
        <v>33</v>
      </c>
      <c r="F210" s="76" t="s">
        <v>38</v>
      </c>
      <c r="G210" s="76" t="s">
        <v>39</v>
      </c>
      <c r="H210" s="65" t="s">
        <v>37</v>
      </c>
      <c r="I210" s="65"/>
      <c r="J210" s="65"/>
      <c r="K210" s="65"/>
      <c r="L210" s="65"/>
      <c r="M210" s="51"/>
      <c r="O210" s="3"/>
      <c r="P210" s="3"/>
      <c r="Q210" s="3"/>
      <c r="R210" s="3"/>
      <c r="S210" s="3"/>
      <c r="T210" s="3"/>
      <c r="U210" s="3"/>
      <c r="V210" s="3"/>
      <c r="W210" s="3"/>
      <c r="X210" s="3"/>
      <c r="Y210" s="3"/>
      <c r="Z210" s="3"/>
      <c r="AA210" s="4"/>
    </row>
    <row r="211" spans="2:27" ht="18" customHeight="1" x14ac:dyDescent="0.2">
      <c r="B211" s="22" t="s">
        <v>34</v>
      </c>
      <c r="C211" s="198">
        <v>2.47E-2</v>
      </c>
      <c r="D211" s="184">
        <v>2.1600000000000001E-2</v>
      </c>
      <c r="E211" s="184">
        <v>2.2200000000000001E-2</v>
      </c>
      <c r="F211" s="78">
        <f t="shared" ref="F211:G213" si="1">D211/C211-1</f>
        <v>-0.12550607287449389</v>
      </c>
      <c r="G211" s="78">
        <f t="shared" si="1"/>
        <v>2.7777777777777679E-2</v>
      </c>
      <c r="H211" s="20" t="s">
        <v>40</v>
      </c>
      <c r="I211" s="50"/>
      <c r="J211" s="50"/>
      <c r="K211" s="50"/>
      <c r="L211" s="50"/>
      <c r="M211" s="51"/>
      <c r="O211" s="3"/>
      <c r="P211" s="3"/>
      <c r="Q211" s="3"/>
      <c r="R211" s="3"/>
      <c r="S211" s="3"/>
      <c r="T211" s="3"/>
      <c r="U211" s="3"/>
      <c r="V211" s="3"/>
      <c r="W211" s="3"/>
      <c r="X211" s="3"/>
      <c r="Y211" s="3"/>
      <c r="Z211" s="3"/>
      <c r="AA211" s="4"/>
    </row>
    <row r="212" spans="2:27" ht="18" customHeight="1" x14ac:dyDescent="0.2">
      <c r="B212" s="77" t="s">
        <v>35</v>
      </c>
      <c r="C212" s="199">
        <v>2.7699999999999999E-2</v>
      </c>
      <c r="D212" s="199">
        <v>2.5000000000000001E-2</v>
      </c>
      <c r="E212" s="199">
        <v>2.4299999999999999E-2</v>
      </c>
      <c r="F212" s="78">
        <f t="shared" si="1"/>
        <v>-9.7472924187725574E-2</v>
      </c>
      <c r="G212" s="78">
        <f t="shared" si="1"/>
        <v>-2.8000000000000136E-2</v>
      </c>
      <c r="H212" s="67" t="s">
        <v>741</v>
      </c>
      <c r="I212" s="68"/>
      <c r="J212" s="68"/>
      <c r="K212" s="68"/>
      <c r="L212" s="68"/>
      <c r="M212" s="51"/>
      <c r="O212" s="3"/>
      <c r="P212" s="3"/>
      <c r="Q212" s="3"/>
      <c r="R212" s="3"/>
      <c r="S212" s="3"/>
      <c r="T212" s="3"/>
      <c r="U212" s="3"/>
      <c r="V212" s="3"/>
      <c r="W212" s="3"/>
      <c r="X212" s="3"/>
      <c r="Y212" s="3"/>
      <c r="Z212" s="3"/>
      <c r="AA212" s="4"/>
    </row>
    <row r="213" spans="2:27" ht="18" customHeight="1" x14ac:dyDescent="0.2">
      <c r="B213" s="63" t="s">
        <v>36</v>
      </c>
      <c r="C213" s="185">
        <v>2.2599999999999999E-2</v>
      </c>
      <c r="D213" s="185">
        <v>1.8599999999999998E-2</v>
      </c>
      <c r="E213" s="185">
        <v>1.4999999999999999E-2</v>
      </c>
      <c r="F213" s="79">
        <f t="shared" si="1"/>
        <v>-0.17699115044247793</v>
      </c>
      <c r="G213" s="79">
        <f t="shared" si="1"/>
        <v>-0.19354838709677413</v>
      </c>
      <c r="H213" s="64" t="s">
        <v>753</v>
      </c>
      <c r="I213" s="65"/>
      <c r="J213" s="65"/>
      <c r="K213" s="65"/>
      <c r="L213" s="65"/>
      <c r="M213" s="51"/>
      <c r="O213" s="3"/>
      <c r="P213" s="3"/>
      <c r="Q213" s="3"/>
      <c r="R213" s="3"/>
      <c r="S213" s="3"/>
      <c r="T213" s="3"/>
      <c r="U213" s="3"/>
      <c r="V213" s="3"/>
      <c r="W213" s="3"/>
      <c r="X213" s="3"/>
      <c r="Y213" s="3"/>
      <c r="Z213" s="3"/>
      <c r="AA213" s="4"/>
    </row>
    <row r="214" spans="2:27" ht="18" customHeight="1" x14ac:dyDescent="0.2">
      <c r="B214" s="22" t="s">
        <v>781</v>
      </c>
      <c r="C214" s="50"/>
      <c r="D214" s="50"/>
      <c r="E214" s="50"/>
      <c r="F214" s="50"/>
      <c r="G214" s="57"/>
      <c r="H214" s="50"/>
      <c r="I214" s="50"/>
      <c r="J214" s="50"/>
      <c r="K214" s="50"/>
      <c r="L214" s="50"/>
      <c r="M214" s="51"/>
      <c r="O214" s="3"/>
      <c r="P214" s="3"/>
      <c r="Q214" s="3"/>
      <c r="R214" s="3"/>
      <c r="S214" s="3"/>
      <c r="T214" s="3"/>
      <c r="U214" s="3"/>
      <c r="V214" s="3"/>
      <c r="W214" s="3"/>
      <c r="X214" s="3"/>
      <c r="Y214" s="3"/>
      <c r="Z214" s="3"/>
      <c r="AA214" s="4"/>
    </row>
    <row r="215" spans="2:27" ht="18" customHeight="1" x14ac:dyDescent="0.2">
      <c r="B215" s="22"/>
      <c r="C215" s="50"/>
      <c r="D215" s="50"/>
      <c r="E215" s="50"/>
      <c r="F215" s="50"/>
      <c r="G215" s="73"/>
      <c r="H215" s="50"/>
      <c r="I215" s="50"/>
      <c r="J215" s="50"/>
      <c r="K215" s="50"/>
      <c r="L215" s="50"/>
      <c r="M215" s="51"/>
      <c r="O215" s="3"/>
      <c r="P215" s="3"/>
      <c r="Q215" s="3"/>
      <c r="R215" s="3"/>
      <c r="S215" s="3"/>
      <c r="T215" s="3"/>
      <c r="U215" s="3"/>
      <c r="V215" s="3"/>
      <c r="W215" s="3"/>
      <c r="X215" s="3"/>
      <c r="Y215" s="3"/>
      <c r="Z215" s="3"/>
      <c r="AA215" s="4"/>
    </row>
    <row r="216" spans="2:27" ht="18" customHeight="1" x14ac:dyDescent="0.2">
      <c r="B216" s="22" t="s">
        <v>795</v>
      </c>
      <c r="C216" s="50"/>
      <c r="D216" s="50"/>
      <c r="E216" s="50"/>
      <c r="F216" s="50"/>
      <c r="G216" s="57"/>
      <c r="H216" s="50"/>
      <c r="I216" s="50"/>
      <c r="J216" s="50"/>
      <c r="K216" s="50"/>
      <c r="L216" s="50"/>
      <c r="M216" s="51"/>
      <c r="O216" s="3"/>
      <c r="P216" s="3"/>
      <c r="Q216" s="3"/>
      <c r="R216" s="3"/>
      <c r="S216" s="3"/>
      <c r="T216" s="3"/>
      <c r="U216" s="3"/>
      <c r="V216" s="3"/>
      <c r="W216" s="3"/>
      <c r="X216" s="3"/>
      <c r="Y216" s="3"/>
      <c r="Z216" s="3"/>
      <c r="AA216" s="4"/>
    </row>
    <row r="217" spans="2:27" ht="18" customHeight="1" x14ac:dyDescent="0.2">
      <c r="B217" s="182"/>
      <c r="C217" s="126" t="s">
        <v>763</v>
      </c>
      <c r="D217" s="126" t="s">
        <v>764</v>
      </c>
      <c r="E217" s="126" t="s">
        <v>765</v>
      </c>
      <c r="F217" s="126" t="s">
        <v>766</v>
      </c>
      <c r="G217" s="126" t="s">
        <v>767</v>
      </c>
      <c r="H217" s="126" t="s">
        <v>768</v>
      </c>
      <c r="I217" s="126" t="s">
        <v>769</v>
      </c>
      <c r="J217" s="126" t="s">
        <v>770</v>
      </c>
      <c r="K217" s="126" t="s">
        <v>779</v>
      </c>
      <c r="L217" s="50"/>
      <c r="M217" s="51"/>
      <c r="O217" s="3"/>
      <c r="P217" s="3"/>
      <c r="Q217" s="3"/>
      <c r="R217" s="3"/>
      <c r="S217" s="3"/>
      <c r="T217" s="3"/>
      <c r="U217" s="3"/>
      <c r="V217" s="3"/>
      <c r="W217" s="3"/>
      <c r="X217" s="3"/>
      <c r="Y217" s="3"/>
      <c r="Z217" s="3"/>
      <c r="AA217" s="4"/>
    </row>
    <row r="218" spans="2:27" ht="18" customHeight="1" x14ac:dyDescent="0.2">
      <c r="B218" s="22" t="s">
        <v>759</v>
      </c>
      <c r="C218" s="184">
        <v>2.18E-2</v>
      </c>
      <c r="D218" s="184">
        <v>2.0299999999999999E-2</v>
      </c>
      <c r="E218" s="184">
        <v>1.9900000000000001E-2</v>
      </c>
      <c r="F218" s="184">
        <v>1.9699999999999999E-2</v>
      </c>
      <c r="G218" s="184">
        <v>1.9599999999999999E-2</v>
      </c>
      <c r="H218" s="184">
        <v>2.01E-2</v>
      </c>
      <c r="I218" s="184">
        <v>2.0400000000000001E-2</v>
      </c>
      <c r="J218" s="184"/>
      <c r="K218" s="42"/>
      <c r="L218" s="50"/>
      <c r="M218" s="51"/>
      <c r="O218" s="3"/>
      <c r="P218" s="3"/>
      <c r="Q218" s="3"/>
      <c r="R218" s="3"/>
      <c r="S218" s="3"/>
      <c r="T218" s="3"/>
      <c r="U218" s="3"/>
      <c r="V218" s="3"/>
      <c r="W218" s="3"/>
      <c r="X218" s="3"/>
      <c r="Y218" s="3"/>
      <c r="Z218" s="3"/>
      <c r="AA218" s="4"/>
    </row>
    <row r="219" spans="2:27" ht="18" customHeight="1" x14ac:dyDescent="0.2">
      <c r="B219" s="189" t="s">
        <v>758</v>
      </c>
      <c r="C219" s="190">
        <v>2.2800000000000001E-2</v>
      </c>
      <c r="D219" s="190">
        <v>2.1299999999999999E-2</v>
      </c>
      <c r="E219" s="190">
        <v>2.1399999999999999E-2</v>
      </c>
      <c r="F219" s="190">
        <v>2.1000000000000001E-2</v>
      </c>
      <c r="G219" s="190">
        <v>2.12E-2</v>
      </c>
      <c r="H219" s="190">
        <v>2.1999999999999999E-2</v>
      </c>
      <c r="I219" s="190">
        <v>2.1899999999999999E-2</v>
      </c>
      <c r="J219" s="190">
        <v>2.3900000000000001E-2</v>
      </c>
      <c r="K219" s="191" t="s">
        <v>777</v>
      </c>
      <c r="L219" s="50"/>
      <c r="M219" s="51"/>
      <c r="O219" s="3"/>
      <c r="P219" s="3"/>
      <c r="Q219" s="3"/>
      <c r="R219" s="3"/>
      <c r="S219" s="3"/>
      <c r="T219" s="3"/>
      <c r="U219" s="3"/>
      <c r="V219" s="3"/>
      <c r="W219" s="3"/>
      <c r="X219" s="3"/>
      <c r="Y219" s="3"/>
      <c r="Z219" s="3"/>
      <c r="AA219" s="4"/>
    </row>
    <row r="220" spans="2:27" ht="18" customHeight="1" x14ac:dyDescent="0.2">
      <c r="B220" s="22" t="s">
        <v>788</v>
      </c>
      <c r="C220" s="186">
        <f>C219-C218</f>
        <v>1.0000000000000009E-3</v>
      </c>
      <c r="D220" s="186">
        <f t="shared" ref="D220" si="2">D219-D218</f>
        <v>1.0000000000000009E-3</v>
      </c>
      <c r="E220" s="186">
        <f t="shared" ref="E220" si="3">E219-E218</f>
        <v>1.4999999999999979E-3</v>
      </c>
      <c r="F220" s="186">
        <f t="shared" ref="F220" si="4">F219-F218</f>
        <v>1.3000000000000025E-3</v>
      </c>
      <c r="G220" s="186">
        <f t="shared" ref="G220" si="5">G219-G218</f>
        <v>1.6000000000000007E-3</v>
      </c>
      <c r="H220" s="186">
        <f t="shared" ref="H220" si="6">H219-H218</f>
        <v>1.8999999999999989E-3</v>
      </c>
      <c r="I220" s="186">
        <f t="shared" ref="I220" si="7">I219-I218</f>
        <v>1.4999999999999979E-3</v>
      </c>
      <c r="J220" s="184"/>
      <c r="K220" s="42"/>
      <c r="L220" s="50"/>
      <c r="M220" s="51"/>
      <c r="O220" s="3"/>
      <c r="P220" s="3"/>
      <c r="Q220" s="3"/>
      <c r="R220" s="3"/>
      <c r="S220" s="3"/>
      <c r="T220" s="3"/>
      <c r="U220" s="3"/>
      <c r="V220" s="3"/>
      <c r="W220" s="3"/>
      <c r="X220" s="3"/>
      <c r="Y220" s="3"/>
      <c r="Z220" s="3"/>
      <c r="AA220" s="4"/>
    </row>
    <row r="221" spans="2:27" ht="18" customHeight="1" x14ac:dyDescent="0.2">
      <c r="B221" s="192" t="s">
        <v>760</v>
      </c>
      <c r="C221" s="193">
        <v>2.29E-2</v>
      </c>
      <c r="D221" s="193">
        <v>2.1499999999999998E-2</v>
      </c>
      <c r="E221" s="193">
        <v>2.0199999999999999E-2</v>
      </c>
      <c r="F221" s="193">
        <v>2.0299999999999999E-2</v>
      </c>
      <c r="G221" s="193">
        <v>1.83E-2</v>
      </c>
      <c r="H221" s="193">
        <v>1.7999999999999999E-2</v>
      </c>
      <c r="I221" s="193">
        <v>1.8499999999999999E-2</v>
      </c>
      <c r="J221" s="193"/>
      <c r="K221" s="194"/>
      <c r="L221" s="50"/>
      <c r="M221" s="51"/>
      <c r="O221" s="3"/>
      <c r="P221" s="3"/>
      <c r="Q221" s="3"/>
      <c r="R221" s="3"/>
      <c r="S221" s="3"/>
      <c r="T221" s="3"/>
      <c r="U221" s="3"/>
      <c r="V221" s="3"/>
      <c r="W221" s="3"/>
      <c r="X221" s="3"/>
      <c r="Y221" s="3"/>
      <c r="Z221" s="3"/>
      <c r="AA221" s="4"/>
    </row>
    <row r="222" spans="2:27" ht="18" customHeight="1" x14ac:dyDescent="0.2">
      <c r="B222" s="189" t="s">
        <v>761</v>
      </c>
      <c r="C222" s="190">
        <v>2.6200000000000001E-2</v>
      </c>
      <c r="D222" s="190">
        <v>2.5399999999999999E-2</v>
      </c>
      <c r="E222" s="190">
        <v>2.52E-2</v>
      </c>
      <c r="F222" s="190">
        <v>2.3900000000000001E-2</v>
      </c>
      <c r="G222" s="190">
        <v>2.4299999999999999E-2</v>
      </c>
      <c r="H222" s="190">
        <v>2.4400000000000002E-2</v>
      </c>
      <c r="I222" s="190">
        <v>2.4E-2</v>
      </c>
      <c r="J222" s="190">
        <v>2.4400000000000002E-2</v>
      </c>
      <c r="K222" s="191" t="s">
        <v>778</v>
      </c>
      <c r="L222" s="50"/>
      <c r="M222" s="51"/>
      <c r="O222" s="3"/>
      <c r="P222" s="3"/>
      <c r="Q222" s="3"/>
      <c r="R222" s="3"/>
      <c r="S222" s="3"/>
      <c r="T222" s="3"/>
      <c r="U222" s="3"/>
      <c r="V222" s="3"/>
      <c r="W222" s="3"/>
      <c r="X222" s="3"/>
      <c r="Y222" s="3"/>
      <c r="Z222" s="3"/>
      <c r="AA222" s="4"/>
    </row>
    <row r="223" spans="2:27" ht="18" customHeight="1" x14ac:dyDescent="0.2">
      <c r="B223" s="22" t="s">
        <v>789</v>
      </c>
      <c r="C223" s="186">
        <f>C222-C221</f>
        <v>3.3000000000000008E-3</v>
      </c>
      <c r="D223" s="186">
        <f t="shared" ref="D223:I223" si="8">D222-D221</f>
        <v>3.9000000000000007E-3</v>
      </c>
      <c r="E223" s="186">
        <f t="shared" si="8"/>
        <v>5.000000000000001E-3</v>
      </c>
      <c r="F223" s="186">
        <f t="shared" si="8"/>
        <v>3.6000000000000025E-3</v>
      </c>
      <c r="G223" s="186">
        <f t="shared" si="8"/>
        <v>5.9999999999999984E-3</v>
      </c>
      <c r="H223" s="186">
        <f t="shared" si="8"/>
        <v>6.4000000000000029E-3</v>
      </c>
      <c r="I223" s="186">
        <f t="shared" si="8"/>
        <v>5.5000000000000014E-3</v>
      </c>
      <c r="J223" s="184"/>
      <c r="K223" s="42"/>
      <c r="L223" s="50"/>
      <c r="M223" s="51"/>
      <c r="O223" s="3"/>
      <c r="P223" s="3"/>
      <c r="Q223" s="3"/>
      <c r="R223" s="3"/>
      <c r="S223" s="3"/>
      <c r="T223" s="3"/>
      <c r="U223" s="3"/>
      <c r="V223" s="3"/>
      <c r="W223" s="3"/>
      <c r="X223" s="3"/>
      <c r="Y223" s="3"/>
      <c r="Z223" s="3"/>
      <c r="AA223" s="4"/>
    </row>
    <row r="224" spans="2:27" ht="18" customHeight="1" x14ac:dyDescent="0.2">
      <c r="B224" s="189" t="s">
        <v>762</v>
      </c>
      <c r="C224" s="190">
        <v>2.1100000000000001E-2</v>
      </c>
      <c r="D224" s="190">
        <v>1.9199999999999998E-2</v>
      </c>
      <c r="E224" s="190">
        <v>1.78E-2</v>
      </c>
      <c r="F224" s="190">
        <v>1.6899999999999998E-2</v>
      </c>
      <c r="G224" s="190">
        <v>1.4500000000000001E-2</v>
      </c>
      <c r="H224" s="190">
        <v>1.35E-2</v>
      </c>
      <c r="I224" s="190">
        <v>1.4800000000000001E-2</v>
      </c>
      <c r="J224" s="190">
        <v>1.77E-2</v>
      </c>
      <c r="K224" s="191" t="s">
        <v>780</v>
      </c>
      <c r="L224" s="50"/>
      <c r="M224" s="51"/>
      <c r="O224" s="3"/>
      <c r="P224" s="3"/>
      <c r="Q224" s="3"/>
      <c r="R224" s="3"/>
      <c r="S224" s="3"/>
      <c r="T224" s="3"/>
      <c r="U224" s="3"/>
      <c r="V224" s="3"/>
      <c r="W224" s="3"/>
      <c r="X224" s="3"/>
      <c r="Y224" s="3"/>
      <c r="Z224" s="3"/>
      <c r="AA224" s="4"/>
    </row>
    <row r="225" spans="2:27" ht="18" customHeight="1" x14ac:dyDescent="0.2">
      <c r="B225" s="22" t="s">
        <v>790</v>
      </c>
      <c r="C225" s="195">
        <f>C224-C221</f>
        <v>-1.7999999999999995E-3</v>
      </c>
      <c r="D225" s="195">
        <f t="shared" ref="D225:I225" si="9">D224-D221</f>
        <v>-2.3E-3</v>
      </c>
      <c r="E225" s="195">
        <f t="shared" si="9"/>
        <v>-2.3999999999999994E-3</v>
      </c>
      <c r="F225" s="195">
        <f t="shared" si="9"/>
        <v>-3.4000000000000002E-3</v>
      </c>
      <c r="G225" s="195">
        <f t="shared" si="9"/>
        <v>-3.7999999999999996E-3</v>
      </c>
      <c r="H225" s="195">
        <f t="shared" si="9"/>
        <v>-4.4999999999999988E-3</v>
      </c>
      <c r="I225" s="195">
        <f t="shared" si="9"/>
        <v>-3.6999999999999984E-3</v>
      </c>
      <c r="J225" s="184"/>
      <c r="K225" s="42"/>
      <c r="L225" s="50"/>
      <c r="M225" s="51"/>
      <c r="O225" s="3"/>
      <c r="P225" s="3"/>
      <c r="Q225" s="3"/>
      <c r="R225" s="3"/>
      <c r="S225" s="3"/>
      <c r="T225" s="3"/>
      <c r="U225" s="3"/>
      <c r="V225" s="3"/>
      <c r="W225" s="3"/>
      <c r="X225" s="3"/>
      <c r="Y225" s="3"/>
      <c r="Z225" s="3"/>
      <c r="AA225" s="4"/>
    </row>
    <row r="226" spans="2:27" ht="18" customHeight="1" x14ac:dyDescent="0.2">
      <c r="B226" s="128" t="s">
        <v>796</v>
      </c>
      <c r="C226" s="196">
        <v>2.2800000000000001E-2</v>
      </c>
      <c r="D226" s="196">
        <v>2.0199999999999999E-2</v>
      </c>
      <c r="E226" s="196">
        <v>1.9800000000000002E-2</v>
      </c>
      <c r="F226" s="196">
        <v>1.9E-2</v>
      </c>
      <c r="G226" s="196">
        <v>1.9E-2</v>
      </c>
      <c r="H226" s="196">
        <v>1.7600000000000001E-2</v>
      </c>
      <c r="I226" s="196">
        <v>1.78E-2</v>
      </c>
      <c r="J226" s="196"/>
      <c r="K226" s="129"/>
      <c r="L226" s="50"/>
      <c r="M226" s="51"/>
      <c r="O226" s="3"/>
      <c r="P226" s="3"/>
      <c r="Q226" s="3"/>
      <c r="R226" s="3"/>
      <c r="S226" s="3"/>
      <c r="T226" s="3"/>
      <c r="U226" s="3"/>
      <c r="V226" s="3"/>
      <c r="W226" s="3"/>
      <c r="X226" s="3"/>
      <c r="Y226" s="3"/>
      <c r="Z226" s="3"/>
      <c r="AA226" s="3"/>
    </row>
    <row r="227" spans="2:27" ht="18" customHeight="1" x14ac:dyDescent="0.2">
      <c r="B227" s="22" t="s">
        <v>797</v>
      </c>
      <c r="C227" s="50"/>
      <c r="D227" s="50"/>
      <c r="E227" s="50"/>
      <c r="F227" s="50"/>
      <c r="G227" s="50"/>
      <c r="H227" s="50"/>
      <c r="I227" s="50"/>
      <c r="J227" s="50"/>
      <c r="K227" s="50"/>
      <c r="L227" s="50"/>
      <c r="M227" s="51"/>
      <c r="O227" s="3"/>
      <c r="P227" s="3"/>
      <c r="Q227" s="3"/>
      <c r="R227" s="3"/>
      <c r="S227" s="3"/>
      <c r="T227" s="3"/>
      <c r="U227" s="3"/>
      <c r="V227" s="3"/>
      <c r="W227" s="3"/>
      <c r="X227" s="3"/>
      <c r="Y227" s="3"/>
      <c r="Z227" s="3"/>
      <c r="AA227" s="3"/>
    </row>
    <row r="228" spans="2:27" ht="18" customHeight="1" x14ac:dyDescent="0.2">
      <c r="B228" s="22"/>
      <c r="C228" s="50"/>
      <c r="D228" s="50"/>
      <c r="E228" s="50"/>
      <c r="F228" s="50"/>
      <c r="G228" s="50"/>
      <c r="H228" s="50"/>
      <c r="I228" s="50"/>
      <c r="J228" s="50"/>
      <c r="K228" s="50"/>
      <c r="L228" s="50"/>
      <c r="M228" s="51"/>
      <c r="O228" s="3"/>
      <c r="P228" s="3"/>
      <c r="Q228" s="3"/>
      <c r="R228" s="3"/>
      <c r="S228" s="3"/>
      <c r="T228" s="3"/>
      <c r="U228" s="3"/>
      <c r="V228" s="3"/>
      <c r="W228" s="3"/>
      <c r="X228" s="3"/>
      <c r="Y228" s="3"/>
      <c r="Z228" s="3"/>
      <c r="AA228" s="3"/>
    </row>
    <row r="229" spans="2:27" ht="18" customHeight="1" x14ac:dyDescent="0.2">
      <c r="B229" s="22" t="s">
        <v>786</v>
      </c>
      <c r="C229" s="50"/>
      <c r="D229" s="50"/>
      <c r="E229" s="50"/>
      <c r="F229" s="50"/>
      <c r="G229" s="50"/>
      <c r="H229" s="50"/>
      <c r="I229" s="50"/>
      <c r="J229" s="50"/>
      <c r="K229" s="50"/>
      <c r="L229" s="50"/>
      <c r="M229" s="51"/>
      <c r="O229" s="3"/>
      <c r="P229" s="3"/>
      <c r="Q229" s="3"/>
      <c r="R229" s="3"/>
      <c r="S229" s="3"/>
      <c r="T229" s="3"/>
      <c r="U229" s="3"/>
      <c r="V229" s="3"/>
      <c r="W229" s="3"/>
      <c r="X229" s="3"/>
      <c r="Y229" s="3"/>
      <c r="Z229" s="3"/>
      <c r="AA229" s="3"/>
    </row>
    <row r="230" spans="2:27" ht="18" customHeight="1" x14ac:dyDescent="0.2">
      <c r="B230" s="22" t="s">
        <v>791</v>
      </c>
      <c r="C230" s="50"/>
      <c r="D230" s="50"/>
      <c r="E230" s="50"/>
      <c r="F230" s="50"/>
      <c r="G230" s="50"/>
      <c r="H230" s="50"/>
      <c r="I230" s="50"/>
      <c r="J230" s="50"/>
      <c r="K230" s="50"/>
      <c r="L230" s="50"/>
      <c r="M230" s="51"/>
      <c r="O230" s="3"/>
      <c r="P230" s="3"/>
      <c r="Q230" s="3"/>
      <c r="R230" s="3"/>
      <c r="S230" s="3"/>
      <c r="T230" s="3"/>
      <c r="U230" s="3"/>
      <c r="V230" s="3"/>
      <c r="W230" s="3"/>
      <c r="X230" s="3"/>
      <c r="Y230" s="3"/>
      <c r="Z230" s="3"/>
      <c r="AA230" s="3"/>
    </row>
    <row r="231" spans="2:27" ht="18" customHeight="1" x14ac:dyDescent="0.2">
      <c r="B231" s="22" t="s">
        <v>787</v>
      </c>
      <c r="C231" s="50"/>
      <c r="D231" s="50"/>
      <c r="E231" s="50"/>
      <c r="F231" s="50"/>
      <c r="G231" s="50"/>
      <c r="H231" s="50"/>
      <c r="I231" s="50"/>
      <c r="J231" s="50"/>
      <c r="K231" s="50"/>
      <c r="L231" s="50"/>
      <c r="M231" s="51"/>
      <c r="O231" s="3"/>
      <c r="P231" s="3"/>
      <c r="Q231" s="3"/>
      <c r="R231" s="3"/>
      <c r="S231" s="3"/>
      <c r="T231" s="3"/>
      <c r="U231" s="3"/>
      <c r="V231" s="3"/>
      <c r="W231" s="3"/>
      <c r="X231" s="3"/>
      <c r="Y231" s="3"/>
      <c r="Z231" s="3"/>
      <c r="AA231" s="3"/>
    </row>
    <row r="232" spans="2:27" ht="18" customHeight="1" x14ac:dyDescent="0.2">
      <c r="B232" s="22" t="s">
        <v>792</v>
      </c>
      <c r="C232" s="50"/>
      <c r="D232" s="50"/>
      <c r="E232" s="50"/>
      <c r="F232" s="50"/>
      <c r="G232" s="50"/>
      <c r="H232" s="50"/>
      <c r="I232" s="50"/>
      <c r="J232" s="50"/>
      <c r="K232" s="50"/>
      <c r="L232" s="50"/>
      <c r="M232" s="51"/>
      <c r="O232" s="3"/>
      <c r="P232" s="3"/>
      <c r="Q232" s="3"/>
      <c r="R232" s="3"/>
      <c r="S232" s="3"/>
      <c r="T232" s="3"/>
      <c r="U232" s="3"/>
      <c r="V232" s="3"/>
      <c r="W232" s="3"/>
      <c r="X232" s="3"/>
      <c r="Y232" s="3"/>
      <c r="Z232" s="3"/>
      <c r="AA232" s="3"/>
    </row>
    <row r="233" spans="2:27" ht="18" customHeight="1" x14ac:dyDescent="0.2">
      <c r="B233" s="22"/>
      <c r="C233" s="50"/>
      <c r="D233" s="50"/>
      <c r="E233" s="50"/>
      <c r="F233" s="50"/>
      <c r="G233" s="50"/>
      <c r="H233" s="50"/>
      <c r="I233" s="50"/>
      <c r="J233" s="50"/>
      <c r="K233" s="50"/>
      <c r="L233" s="50"/>
      <c r="M233" s="51"/>
      <c r="O233" s="3"/>
      <c r="P233" s="3"/>
      <c r="Q233" s="3"/>
      <c r="R233" s="3"/>
      <c r="S233" s="3"/>
      <c r="T233" s="3"/>
      <c r="U233" s="3"/>
      <c r="V233" s="3"/>
      <c r="W233" s="3"/>
      <c r="X233" s="3"/>
      <c r="Y233" s="3"/>
      <c r="Z233" s="3"/>
      <c r="AA233" s="3"/>
    </row>
    <row r="234" spans="2:27" ht="18" customHeight="1" x14ac:dyDescent="0.2">
      <c r="B234" s="22"/>
      <c r="C234" s="50"/>
      <c r="D234" s="50"/>
      <c r="E234" s="50"/>
      <c r="F234" s="50"/>
      <c r="G234" s="50"/>
      <c r="H234" s="50"/>
      <c r="I234" s="50"/>
      <c r="J234" s="50"/>
      <c r="K234" s="50"/>
      <c r="L234" s="50"/>
      <c r="M234" s="51"/>
      <c r="O234" s="3"/>
      <c r="P234" s="3"/>
      <c r="Q234" s="3"/>
      <c r="R234" s="3"/>
      <c r="S234" s="3"/>
      <c r="T234" s="3"/>
      <c r="U234" s="3"/>
      <c r="V234" s="3"/>
      <c r="W234" s="3"/>
      <c r="X234" s="3"/>
      <c r="Y234" s="3"/>
      <c r="Z234" s="3"/>
      <c r="AA234" s="3"/>
    </row>
    <row r="235" spans="2:27" ht="18" customHeight="1" x14ac:dyDescent="0.2">
      <c r="B235" s="80" t="s">
        <v>24</v>
      </c>
      <c r="C235" s="81"/>
      <c r="D235" s="81"/>
      <c r="E235" s="81"/>
      <c r="F235" s="81"/>
      <c r="G235" s="81"/>
      <c r="H235" s="81"/>
      <c r="I235" s="81"/>
      <c r="J235" s="81"/>
      <c r="K235" s="81"/>
      <c r="L235" s="81"/>
      <c r="M235" s="82"/>
      <c r="O235" s="3"/>
      <c r="P235" s="3"/>
      <c r="Q235" s="3"/>
      <c r="R235" s="3"/>
      <c r="S235" s="3"/>
      <c r="T235" s="3"/>
      <c r="U235" s="3"/>
      <c r="V235" s="3"/>
      <c r="W235" s="3"/>
      <c r="X235" s="3"/>
      <c r="Y235" s="3"/>
      <c r="Z235" s="3"/>
      <c r="AA235" s="4"/>
    </row>
    <row r="236" spans="2:27" ht="18" customHeight="1" x14ac:dyDescent="0.2">
      <c r="B236" s="22"/>
      <c r="C236" s="50"/>
      <c r="D236" s="50"/>
      <c r="E236" s="50"/>
      <c r="F236" s="50"/>
      <c r="G236" s="57"/>
      <c r="H236" s="50"/>
      <c r="I236" s="50"/>
      <c r="J236" s="50"/>
      <c r="K236" s="50"/>
      <c r="L236" s="50"/>
      <c r="M236" s="51"/>
      <c r="O236" s="3"/>
      <c r="P236" s="3"/>
      <c r="Q236" s="3"/>
      <c r="R236" s="3"/>
      <c r="S236" s="3"/>
      <c r="T236" s="3"/>
      <c r="U236" s="3"/>
      <c r="V236" s="3"/>
      <c r="W236" s="3"/>
      <c r="X236" s="3"/>
      <c r="Y236" s="3"/>
      <c r="Z236" s="3"/>
      <c r="AA236" s="4"/>
    </row>
    <row r="237" spans="2:27" ht="18" customHeight="1" x14ac:dyDescent="0.2">
      <c r="B237" s="22" t="s">
        <v>772</v>
      </c>
      <c r="C237" s="50"/>
      <c r="D237" s="50"/>
      <c r="E237" s="50"/>
      <c r="F237" s="50"/>
      <c r="G237" s="57"/>
      <c r="H237" s="50"/>
      <c r="I237" s="50"/>
      <c r="J237" s="50"/>
      <c r="K237" s="50"/>
      <c r="L237" s="50"/>
      <c r="M237" s="51"/>
      <c r="O237" s="3"/>
      <c r="P237" s="3"/>
      <c r="Q237" s="3"/>
      <c r="R237" s="3"/>
      <c r="S237" s="3"/>
      <c r="T237" s="3"/>
      <c r="U237" s="3"/>
      <c r="V237" s="3"/>
      <c r="W237" s="3"/>
      <c r="X237" s="3"/>
      <c r="Y237" s="3"/>
      <c r="Z237" s="3"/>
      <c r="AA237" s="4"/>
    </row>
    <row r="238" spans="2:27" ht="18" customHeight="1" x14ac:dyDescent="0.2">
      <c r="B238" s="20" t="s">
        <v>773</v>
      </c>
      <c r="C238" s="50"/>
      <c r="D238" s="50"/>
      <c r="E238" s="50"/>
      <c r="F238" s="50"/>
      <c r="G238" s="57"/>
      <c r="H238" s="50"/>
      <c r="I238" s="50"/>
      <c r="J238" s="50"/>
      <c r="K238" s="50"/>
      <c r="L238" s="50"/>
      <c r="M238" s="51"/>
      <c r="O238" s="3"/>
      <c r="P238" s="3"/>
      <c r="Q238" s="3"/>
      <c r="R238" s="3"/>
      <c r="S238" s="3"/>
      <c r="T238" s="3"/>
      <c r="U238" s="3"/>
      <c r="V238" s="3"/>
      <c r="W238" s="3"/>
      <c r="X238" s="3"/>
      <c r="Y238" s="3"/>
      <c r="Z238" s="3"/>
      <c r="AA238" s="4"/>
    </row>
    <row r="239" spans="2:27" ht="18" customHeight="1" x14ac:dyDescent="0.2">
      <c r="B239" s="20"/>
      <c r="C239" s="50"/>
      <c r="D239" s="50"/>
      <c r="E239" s="50"/>
      <c r="F239" s="50"/>
      <c r="G239" s="57"/>
      <c r="H239" s="50"/>
      <c r="I239" s="50"/>
      <c r="J239" s="50"/>
      <c r="K239" s="50"/>
      <c r="L239" s="50"/>
      <c r="M239" s="51"/>
      <c r="O239" s="3"/>
      <c r="P239" s="3"/>
      <c r="Q239" s="3"/>
      <c r="R239" s="3"/>
      <c r="S239" s="3"/>
      <c r="T239" s="3"/>
      <c r="U239" s="3"/>
      <c r="V239" s="3"/>
      <c r="W239" s="3"/>
      <c r="X239" s="3"/>
      <c r="Y239" s="3"/>
      <c r="Z239" s="3"/>
      <c r="AA239" s="4"/>
    </row>
    <row r="240" spans="2:27" ht="18" customHeight="1" x14ac:dyDescent="0.2">
      <c r="B240" s="20" t="s">
        <v>774</v>
      </c>
      <c r="C240" s="50"/>
      <c r="D240" s="50"/>
      <c r="E240" s="50"/>
      <c r="F240" s="50"/>
      <c r="G240" s="57"/>
      <c r="H240" s="50"/>
      <c r="I240" s="50"/>
      <c r="J240" s="50"/>
      <c r="K240" s="50"/>
      <c r="L240" s="50"/>
      <c r="M240" s="51"/>
      <c r="O240" s="3"/>
      <c r="P240" s="3"/>
      <c r="Q240" s="3"/>
      <c r="R240" s="3"/>
      <c r="S240" s="3"/>
      <c r="T240" s="3"/>
      <c r="U240" s="3"/>
      <c r="V240" s="3"/>
      <c r="W240" s="3"/>
      <c r="X240" s="3"/>
      <c r="Y240" s="3"/>
      <c r="Z240" s="3"/>
      <c r="AA240" s="4"/>
    </row>
    <row r="241" spans="2:27" ht="18" customHeight="1" x14ac:dyDescent="0.2">
      <c r="B241" s="1" t="s">
        <v>754</v>
      </c>
      <c r="C241" s="50"/>
      <c r="D241" s="50"/>
      <c r="E241" s="50"/>
      <c r="F241" s="50"/>
      <c r="G241" s="57"/>
      <c r="H241" s="50"/>
      <c r="I241" s="50"/>
      <c r="J241" s="50"/>
      <c r="K241" s="50"/>
      <c r="L241" s="50"/>
      <c r="M241" s="51"/>
      <c r="O241" s="3"/>
      <c r="P241" s="3"/>
      <c r="Q241" s="3"/>
      <c r="R241" s="3"/>
      <c r="S241" s="3"/>
      <c r="T241" s="3"/>
      <c r="U241" s="3"/>
      <c r="V241" s="3"/>
      <c r="W241" s="3"/>
      <c r="X241" s="3"/>
      <c r="Y241" s="3"/>
      <c r="Z241" s="3"/>
      <c r="AA241" s="4"/>
    </row>
    <row r="242" spans="2:27" ht="18" customHeight="1" x14ac:dyDescent="0.2">
      <c r="B242" s="1" t="s">
        <v>771</v>
      </c>
      <c r="C242" s="50"/>
      <c r="D242" s="50"/>
      <c r="E242" s="50"/>
      <c r="F242" s="50"/>
      <c r="G242" s="57"/>
      <c r="H242" s="50"/>
      <c r="I242" s="50"/>
      <c r="J242" s="50"/>
      <c r="K242" s="50"/>
      <c r="L242" s="50"/>
      <c r="M242" s="51"/>
      <c r="O242" s="3"/>
      <c r="P242" s="3"/>
      <c r="Q242" s="3"/>
      <c r="R242" s="3"/>
      <c r="S242" s="3"/>
      <c r="T242" s="3"/>
      <c r="U242" s="3"/>
      <c r="V242" s="3"/>
      <c r="W242" s="3"/>
      <c r="X242" s="3"/>
      <c r="Y242" s="3"/>
      <c r="Z242" s="3"/>
      <c r="AA242" s="4"/>
    </row>
    <row r="243" spans="2:27" ht="18" customHeight="1" x14ac:dyDescent="0.2">
      <c r="B243" s="1" t="s">
        <v>793</v>
      </c>
      <c r="C243" s="50"/>
      <c r="D243" s="50"/>
      <c r="E243" s="50"/>
      <c r="F243" s="50"/>
      <c r="G243" s="57"/>
      <c r="H243" s="50"/>
      <c r="I243" s="50"/>
      <c r="J243" s="50"/>
      <c r="K243" s="50"/>
      <c r="L243" s="50"/>
      <c r="M243" s="51"/>
      <c r="O243" s="3"/>
      <c r="P243" s="3"/>
      <c r="Q243" s="3"/>
      <c r="R243" s="3"/>
      <c r="S243" s="3"/>
      <c r="T243" s="3"/>
      <c r="U243" s="3"/>
      <c r="V243" s="3"/>
      <c r="W243" s="3"/>
      <c r="X243" s="3"/>
      <c r="Y243" s="3"/>
      <c r="Z243" s="3"/>
      <c r="AA243" s="4"/>
    </row>
    <row r="244" spans="2:27" ht="18" customHeight="1" x14ac:dyDescent="0.2">
      <c r="C244" s="50"/>
      <c r="D244" s="50"/>
      <c r="E244" s="50"/>
      <c r="F244" s="50"/>
      <c r="G244" s="57"/>
      <c r="H244" s="50"/>
      <c r="I244" s="50"/>
      <c r="J244" s="50"/>
      <c r="K244" s="50"/>
      <c r="L244" s="50"/>
      <c r="M244" s="51"/>
      <c r="O244" s="3"/>
      <c r="P244" s="3"/>
      <c r="Q244" s="3"/>
      <c r="R244" s="3"/>
      <c r="S244" s="3"/>
      <c r="T244" s="3"/>
      <c r="U244" s="3"/>
      <c r="V244" s="3"/>
      <c r="W244" s="3"/>
      <c r="X244" s="3"/>
      <c r="Y244" s="3"/>
      <c r="Z244" s="3"/>
      <c r="AA244" s="4"/>
    </row>
    <row r="245" spans="2:27" ht="18" customHeight="1" x14ac:dyDescent="0.2">
      <c r="B245" s="1" t="s">
        <v>775</v>
      </c>
      <c r="C245" s="50"/>
      <c r="D245" s="50"/>
      <c r="E245" s="50"/>
      <c r="F245" s="50"/>
      <c r="G245" s="57"/>
      <c r="H245" s="50"/>
      <c r="I245" s="50"/>
      <c r="J245" s="50"/>
      <c r="K245" s="50"/>
      <c r="L245" s="50"/>
      <c r="M245" s="51"/>
      <c r="O245" s="3"/>
      <c r="P245" s="3"/>
      <c r="Q245" s="3"/>
      <c r="R245" s="3"/>
      <c r="S245" s="3"/>
      <c r="T245" s="3"/>
      <c r="U245" s="3"/>
      <c r="V245" s="3"/>
      <c r="W245" s="3"/>
      <c r="X245" s="3"/>
      <c r="Y245" s="3"/>
      <c r="Z245" s="3"/>
      <c r="AA245" s="4"/>
    </row>
    <row r="246" spans="2:27" ht="18" customHeight="1" x14ac:dyDescent="0.2">
      <c r="B246" s="1" t="s">
        <v>776</v>
      </c>
      <c r="C246" s="50"/>
      <c r="D246" s="50"/>
      <c r="E246" s="50"/>
      <c r="F246" s="50"/>
      <c r="G246" s="57"/>
      <c r="H246" s="50"/>
      <c r="I246" s="50"/>
      <c r="J246" s="50"/>
      <c r="K246" s="50"/>
      <c r="L246" s="50"/>
      <c r="M246" s="51"/>
      <c r="O246" s="3"/>
      <c r="P246" s="3"/>
      <c r="Q246" s="3"/>
      <c r="R246" s="3"/>
      <c r="S246" s="3"/>
      <c r="T246" s="3"/>
      <c r="U246" s="3"/>
      <c r="V246" s="3"/>
      <c r="W246" s="3"/>
      <c r="X246" s="3"/>
      <c r="Y246" s="3"/>
      <c r="Z246" s="3"/>
      <c r="AA246" s="4"/>
    </row>
    <row r="247" spans="2:27" ht="18" customHeight="1" x14ac:dyDescent="0.2">
      <c r="B247" s="1" t="s">
        <v>838</v>
      </c>
      <c r="C247" s="50"/>
      <c r="D247" s="50"/>
      <c r="E247" s="50"/>
      <c r="F247" s="50"/>
      <c r="G247" s="57"/>
      <c r="H247" s="50"/>
      <c r="I247" s="50"/>
      <c r="J247" s="50"/>
      <c r="K247" s="50"/>
      <c r="L247" s="50"/>
      <c r="M247" s="51"/>
      <c r="O247" s="3"/>
      <c r="P247" s="3"/>
      <c r="Q247" s="3"/>
      <c r="R247" s="3"/>
      <c r="S247" s="3"/>
      <c r="T247" s="3"/>
      <c r="U247" s="3"/>
      <c r="V247" s="3"/>
      <c r="W247" s="3"/>
      <c r="X247" s="3"/>
      <c r="Y247" s="3"/>
      <c r="Z247" s="3"/>
      <c r="AA247" s="4"/>
    </row>
    <row r="248" spans="2:27" ht="18" customHeight="1" x14ac:dyDescent="0.2">
      <c r="C248" s="50"/>
      <c r="D248" s="50"/>
      <c r="E248" s="50"/>
      <c r="F248" s="50"/>
      <c r="G248" s="57"/>
      <c r="H248" s="50"/>
      <c r="I248" s="50"/>
      <c r="J248" s="50"/>
      <c r="K248" s="50"/>
      <c r="L248" s="50"/>
      <c r="M248" s="51"/>
      <c r="O248" s="3"/>
      <c r="P248" s="3"/>
      <c r="Q248" s="3"/>
      <c r="R248" s="3"/>
      <c r="S248" s="3"/>
      <c r="T248" s="3"/>
      <c r="U248" s="3"/>
      <c r="V248" s="3"/>
      <c r="W248" s="3"/>
      <c r="X248" s="3"/>
      <c r="Y248" s="3"/>
      <c r="Z248" s="3"/>
      <c r="AA248" s="4"/>
    </row>
    <row r="249" spans="2:27" ht="18" customHeight="1" x14ac:dyDescent="0.2">
      <c r="C249" s="50"/>
      <c r="D249" s="50"/>
      <c r="E249" s="50"/>
      <c r="F249" s="50"/>
      <c r="G249" s="57"/>
      <c r="H249" s="50"/>
      <c r="I249" s="50"/>
      <c r="J249" s="50"/>
      <c r="K249" s="50"/>
      <c r="L249" s="50"/>
      <c r="M249" s="51"/>
      <c r="O249" s="3"/>
      <c r="P249" s="3"/>
      <c r="Q249" s="3"/>
      <c r="R249" s="3"/>
      <c r="S249" s="3"/>
      <c r="T249" s="3"/>
      <c r="U249" s="3"/>
      <c r="V249" s="3"/>
      <c r="W249" s="3"/>
      <c r="X249" s="3"/>
      <c r="Y249" s="3"/>
      <c r="Z249" s="3"/>
      <c r="AA249" s="4"/>
    </row>
    <row r="250" spans="2:27" ht="18" customHeight="1" x14ac:dyDescent="0.2">
      <c r="B250" s="80" t="s">
        <v>25</v>
      </c>
      <c r="C250" s="81"/>
      <c r="D250" s="81"/>
      <c r="E250" s="81"/>
      <c r="F250" s="81"/>
      <c r="G250" s="81"/>
      <c r="H250" s="81"/>
      <c r="I250" s="81"/>
      <c r="J250" s="81"/>
      <c r="K250" s="81"/>
      <c r="L250" s="81"/>
      <c r="M250" s="82"/>
      <c r="O250" s="3"/>
      <c r="P250" s="3"/>
      <c r="Q250" s="3"/>
      <c r="R250" s="3"/>
      <c r="S250" s="3"/>
      <c r="T250" s="3"/>
      <c r="U250" s="3"/>
      <c r="V250" s="3"/>
      <c r="W250" s="3"/>
      <c r="X250" s="3"/>
      <c r="Y250" s="3"/>
      <c r="Z250" s="3"/>
      <c r="AA250" s="4"/>
    </row>
    <row r="251" spans="2:27" ht="18" customHeight="1" x14ac:dyDescent="0.2">
      <c r="C251" s="50"/>
      <c r="D251" s="50"/>
      <c r="E251" s="50"/>
      <c r="F251" s="50"/>
      <c r="G251" s="57"/>
      <c r="H251" s="50"/>
      <c r="I251" s="50"/>
      <c r="J251" s="50"/>
      <c r="K251" s="50"/>
      <c r="L251" s="50"/>
      <c r="M251" s="51"/>
      <c r="O251" s="3"/>
      <c r="P251" s="3"/>
      <c r="Q251" s="3"/>
      <c r="R251" s="3"/>
      <c r="S251" s="3"/>
      <c r="T251" s="3"/>
      <c r="U251" s="3"/>
      <c r="V251" s="3"/>
      <c r="W251" s="3"/>
      <c r="X251" s="3"/>
      <c r="Y251" s="3"/>
      <c r="Z251" s="3"/>
      <c r="AA251" s="4"/>
    </row>
    <row r="252" spans="2:27" ht="18" customHeight="1" x14ac:dyDescent="0.2">
      <c r="B252" s="10"/>
      <c r="C252" s="187" t="s">
        <v>784</v>
      </c>
      <c r="D252" s="187"/>
      <c r="E252" s="187"/>
      <c r="F252" s="187"/>
      <c r="G252" s="187"/>
      <c r="H252" s="188" t="s">
        <v>785</v>
      </c>
      <c r="I252" s="188"/>
      <c r="J252" s="188"/>
      <c r="K252" s="188"/>
      <c r="L252" s="188"/>
      <c r="M252" s="51"/>
      <c r="O252" s="3"/>
      <c r="P252" s="3"/>
      <c r="Q252" s="3"/>
      <c r="R252" s="3"/>
      <c r="S252" s="3"/>
      <c r="T252" s="3"/>
      <c r="U252" s="3"/>
      <c r="V252" s="3"/>
      <c r="W252" s="3"/>
      <c r="X252" s="3"/>
      <c r="Y252" s="3"/>
      <c r="Z252" s="3"/>
      <c r="AA252" s="4"/>
    </row>
    <row r="253" spans="2:27" ht="18" customHeight="1" x14ac:dyDescent="0.2">
      <c r="B253" s="22" t="s">
        <v>782</v>
      </c>
      <c r="C253" s="20" t="s">
        <v>802</v>
      </c>
      <c r="D253" s="20"/>
      <c r="E253" s="20"/>
      <c r="F253" s="20"/>
      <c r="G253" s="183"/>
      <c r="H253" s="20" t="s">
        <v>798</v>
      </c>
      <c r="I253" s="20"/>
      <c r="J253" s="20"/>
      <c r="K253" s="20"/>
      <c r="L253" s="20"/>
      <c r="M253" s="51"/>
      <c r="O253" s="3"/>
      <c r="P253" s="3"/>
      <c r="Q253" s="3"/>
      <c r="R253" s="3"/>
      <c r="S253" s="3"/>
      <c r="T253" s="3"/>
      <c r="U253" s="3"/>
      <c r="V253" s="3"/>
      <c r="W253" s="3"/>
      <c r="X253" s="3"/>
      <c r="Y253" s="3"/>
      <c r="Z253" s="3"/>
      <c r="AA253" s="4"/>
    </row>
    <row r="254" spans="2:27" ht="18" customHeight="1" x14ac:dyDescent="0.2">
      <c r="B254" s="22"/>
      <c r="C254" s="20" t="s">
        <v>801</v>
      </c>
      <c r="D254" s="20"/>
      <c r="E254" s="20"/>
      <c r="F254" s="20"/>
      <c r="G254" s="183"/>
      <c r="H254" s="20" t="s">
        <v>805</v>
      </c>
      <c r="I254" s="20"/>
      <c r="J254" s="20"/>
      <c r="K254" s="20"/>
      <c r="L254" s="20"/>
      <c r="M254" s="51"/>
      <c r="O254" s="3"/>
      <c r="P254" s="3"/>
      <c r="Q254" s="3"/>
      <c r="R254" s="3"/>
      <c r="S254" s="3"/>
      <c r="T254" s="3"/>
      <c r="U254" s="3"/>
      <c r="V254" s="3"/>
      <c r="W254" s="3"/>
      <c r="X254" s="3"/>
      <c r="Y254" s="3"/>
      <c r="Z254" s="3"/>
      <c r="AA254" s="4"/>
    </row>
    <row r="255" spans="2:27" ht="18" customHeight="1" x14ac:dyDescent="0.2">
      <c r="B255" s="22"/>
      <c r="C255" s="20" t="s">
        <v>804</v>
      </c>
      <c r="D255" s="20"/>
      <c r="E255" s="20"/>
      <c r="F255" s="20"/>
      <c r="G255" s="183"/>
      <c r="H255" s="20" t="s">
        <v>806</v>
      </c>
      <c r="I255" s="20"/>
      <c r="J255" s="20"/>
      <c r="K255" s="20"/>
      <c r="L255" s="20"/>
      <c r="M255" s="51"/>
      <c r="O255" s="3"/>
      <c r="P255" s="3"/>
      <c r="Q255" s="3"/>
      <c r="R255" s="3"/>
      <c r="S255" s="3"/>
      <c r="T255" s="3"/>
      <c r="U255" s="3"/>
      <c r="V255" s="3"/>
      <c r="W255" s="3"/>
      <c r="X255" s="3"/>
      <c r="Y255" s="3"/>
      <c r="Z255" s="3"/>
      <c r="AA255" s="4"/>
    </row>
    <row r="256" spans="2:27" ht="18" customHeight="1" x14ac:dyDescent="0.2">
      <c r="B256" s="22"/>
      <c r="C256" s="20" t="s">
        <v>803</v>
      </c>
      <c r="D256" s="20"/>
      <c r="E256" s="20"/>
      <c r="F256" s="20"/>
      <c r="G256" s="183"/>
      <c r="H256" s="20" t="s">
        <v>800</v>
      </c>
      <c r="I256" s="20"/>
      <c r="J256" s="20"/>
      <c r="K256" s="20"/>
      <c r="L256" s="20"/>
      <c r="M256" s="51"/>
      <c r="O256" s="3"/>
      <c r="P256" s="3"/>
      <c r="Q256" s="3"/>
      <c r="R256" s="3"/>
      <c r="S256" s="3"/>
      <c r="T256" s="3"/>
      <c r="U256" s="3"/>
      <c r="V256" s="3"/>
      <c r="W256" s="3"/>
      <c r="X256" s="3"/>
      <c r="Y256" s="3"/>
      <c r="Z256" s="3"/>
      <c r="AA256" s="4"/>
    </row>
    <row r="257" spans="2:27" ht="18" customHeight="1" x14ac:dyDescent="0.2">
      <c r="B257" s="22"/>
      <c r="C257" s="20"/>
      <c r="D257" s="20"/>
      <c r="E257" s="20"/>
      <c r="F257" s="20"/>
      <c r="G257" s="183"/>
      <c r="H257" s="20" t="s">
        <v>799</v>
      </c>
      <c r="I257" s="20"/>
      <c r="J257" s="20"/>
      <c r="K257" s="20"/>
      <c r="L257" s="20"/>
      <c r="M257" s="51"/>
      <c r="O257" s="3"/>
      <c r="P257" s="3"/>
      <c r="Q257" s="3"/>
      <c r="R257" s="3"/>
      <c r="S257" s="3"/>
      <c r="T257" s="3"/>
      <c r="U257" s="3"/>
      <c r="V257" s="3"/>
      <c r="W257" s="3"/>
      <c r="X257" s="3"/>
      <c r="Y257" s="3"/>
      <c r="Z257" s="3"/>
      <c r="AA257" s="4"/>
    </row>
    <row r="258" spans="2:27" ht="18" customHeight="1" x14ac:dyDescent="0.2">
      <c r="B258" s="192" t="s">
        <v>783</v>
      </c>
      <c r="C258" s="162" t="s">
        <v>812</v>
      </c>
      <c r="D258" s="162"/>
      <c r="E258" s="162"/>
      <c r="F258" s="162"/>
      <c r="G258" s="200"/>
      <c r="H258" s="162" t="s">
        <v>810</v>
      </c>
      <c r="I258" s="162"/>
      <c r="J258" s="162"/>
      <c r="K258" s="162"/>
      <c r="L258" s="162"/>
      <c r="M258" s="51"/>
      <c r="O258" s="3"/>
      <c r="P258" s="3"/>
      <c r="Q258" s="3"/>
      <c r="R258" s="3"/>
      <c r="S258" s="3"/>
      <c r="T258" s="3"/>
      <c r="U258" s="3"/>
      <c r="V258" s="3"/>
      <c r="W258" s="3"/>
      <c r="X258" s="3"/>
      <c r="Y258" s="3"/>
      <c r="Z258" s="3"/>
      <c r="AA258" s="4"/>
    </row>
    <row r="259" spans="2:27" ht="18" customHeight="1" x14ac:dyDescent="0.2">
      <c r="B259" s="22"/>
      <c r="C259" s="20" t="s">
        <v>813</v>
      </c>
      <c r="D259" s="20"/>
      <c r="E259" s="20"/>
      <c r="F259" s="20"/>
      <c r="G259" s="201"/>
      <c r="H259" s="20" t="s">
        <v>811</v>
      </c>
      <c r="I259" s="20"/>
      <c r="J259" s="20"/>
      <c r="K259" s="20"/>
      <c r="L259" s="20"/>
      <c r="M259" s="51"/>
      <c r="O259" s="3"/>
      <c r="P259" s="3"/>
      <c r="Q259" s="3"/>
      <c r="R259" s="3"/>
      <c r="S259" s="3"/>
      <c r="T259" s="3"/>
      <c r="U259" s="3"/>
      <c r="V259" s="3"/>
      <c r="W259" s="3"/>
      <c r="X259" s="3"/>
      <c r="Y259" s="3"/>
      <c r="Z259" s="3"/>
      <c r="AA259" s="4"/>
    </row>
    <row r="260" spans="2:27" ht="18" customHeight="1" x14ac:dyDescent="0.2">
      <c r="B260" s="22"/>
      <c r="C260" s="20" t="s">
        <v>808</v>
      </c>
      <c r="D260" s="20"/>
      <c r="E260" s="20"/>
      <c r="F260" s="20"/>
      <c r="G260" s="183"/>
      <c r="H260" s="20" t="s">
        <v>821</v>
      </c>
      <c r="I260" s="20"/>
      <c r="J260" s="20"/>
      <c r="K260" s="20"/>
      <c r="L260" s="20"/>
      <c r="M260" s="51"/>
      <c r="O260" s="3"/>
      <c r="P260" s="3"/>
      <c r="Q260" s="3"/>
      <c r="R260" s="3"/>
      <c r="S260" s="3"/>
      <c r="T260" s="3"/>
      <c r="U260" s="3"/>
      <c r="V260" s="3"/>
      <c r="W260" s="3"/>
      <c r="X260" s="3"/>
      <c r="Y260" s="3"/>
      <c r="Z260" s="3"/>
      <c r="AA260" s="4"/>
    </row>
    <row r="261" spans="2:27" ht="18" customHeight="1" x14ac:dyDescent="0.2">
      <c r="B261" s="22"/>
      <c r="C261" s="20" t="s">
        <v>809</v>
      </c>
      <c r="D261" s="20"/>
      <c r="E261" s="20"/>
      <c r="F261" s="20"/>
      <c r="G261" s="183"/>
      <c r="H261" s="20" t="s">
        <v>823</v>
      </c>
      <c r="I261" s="20"/>
      <c r="J261" s="20"/>
      <c r="K261" s="20"/>
      <c r="L261" s="20"/>
      <c r="M261" s="51"/>
      <c r="O261" s="3"/>
      <c r="P261" s="3"/>
      <c r="Q261" s="3"/>
      <c r="R261" s="3"/>
      <c r="S261" s="3"/>
      <c r="T261" s="3"/>
      <c r="U261" s="3"/>
      <c r="V261" s="3"/>
      <c r="W261" s="3"/>
      <c r="X261" s="3"/>
      <c r="Y261" s="3"/>
      <c r="Z261" s="3"/>
      <c r="AA261" s="4"/>
    </row>
    <row r="262" spans="2:27" ht="18" customHeight="1" x14ac:dyDescent="0.2">
      <c r="B262" s="22"/>
      <c r="C262" s="20"/>
      <c r="D262" s="20"/>
      <c r="E262" s="20"/>
      <c r="F262" s="20"/>
      <c r="G262" s="183"/>
      <c r="H262" s="20" t="s">
        <v>822</v>
      </c>
      <c r="I262" s="20"/>
      <c r="J262" s="20"/>
      <c r="K262" s="20"/>
      <c r="L262" s="20"/>
      <c r="M262" s="51"/>
      <c r="O262" s="3"/>
      <c r="P262" s="3"/>
      <c r="Q262" s="3"/>
      <c r="R262" s="3"/>
      <c r="S262" s="3"/>
      <c r="T262" s="3"/>
      <c r="U262" s="3"/>
      <c r="V262" s="3"/>
      <c r="W262" s="3"/>
      <c r="X262" s="3"/>
      <c r="Y262" s="3"/>
      <c r="Z262" s="3"/>
      <c r="AA262" s="4"/>
    </row>
    <row r="263" spans="2:27" ht="18" customHeight="1" x14ac:dyDescent="0.2">
      <c r="B263" s="63"/>
      <c r="C263" s="64"/>
      <c r="D263" s="64"/>
      <c r="E263" s="64"/>
      <c r="F263" s="64"/>
      <c r="G263" s="197"/>
      <c r="H263" s="64" t="s">
        <v>807</v>
      </c>
      <c r="I263" s="64"/>
      <c r="J263" s="64"/>
      <c r="K263" s="64"/>
      <c r="L263" s="64"/>
      <c r="M263" s="51"/>
      <c r="O263" s="3"/>
      <c r="P263" s="3"/>
      <c r="Q263" s="3"/>
      <c r="R263" s="3"/>
      <c r="S263" s="3"/>
      <c r="T263" s="3"/>
      <c r="U263" s="3"/>
      <c r="V263" s="3"/>
      <c r="W263" s="3"/>
      <c r="X263" s="3"/>
      <c r="Y263" s="3"/>
      <c r="Z263" s="3"/>
      <c r="AA263" s="4"/>
    </row>
    <row r="264" spans="2:27" ht="18" customHeight="1" x14ac:dyDescent="0.2">
      <c r="B264" s="22"/>
      <c r="C264" s="50"/>
      <c r="D264" s="50"/>
      <c r="E264" s="50"/>
      <c r="F264" s="50"/>
      <c r="G264" s="57"/>
      <c r="H264" s="50"/>
      <c r="I264" s="50"/>
      <c r="J264" s="50"/>
      <c r="K264" s="50"/>
      <c r="L264" s="50"/>
      <c r="M264" s="51"/>
      <c r="O264" s="3"/>
      <c r="P264" s="3"/>
      <c r="Q264" s="3"/>
      <c r="R264" s="3"/>
      <c r="S264" s="3"/>
      <c r="T264" s="3"/>
      <c r="U264" s="3"/>
      <c r="V264" s="3"/>
      <c r="W264" s="3"/>
      <c r="X264" s="3"/>
      <c r="Y264" s="3"/>
      <c r="Z264" s="3"/>
      <c r="AA264" s="4"/>
    </row>
    <row r="265" spans="2:27" ht="18" customHeight="1" x14ac:dyDescent="0.2">
      <c r="B265" s="22"/>
      <c r="C265" s="50"/>
      <c r="D265" s="50"/>
      <c r="E265" s="50"/>
      <c r="F265" s="50"/>
      <c r="G265" s="57"/>
      <c r="H265" s="50"/>
      <c r="I265" s="50"/>
      <c r="J265" s="50"/>
      <c r="K265" s="50"/>
      <c r="L265" s="50"/>
      <c r="M265" s="51"/>
      <c r="O265" s="3"/>
      <c r="P265" s="3"/>
      <c r="Q265" s="3"/>
      <c r="R265" s="3"/>
      <c r="S265" s="3"/>
      <c r="T265" s="3"/>
      <c r="U265" s="3"/>
      <c r="V265" s="3"/>
      <c r="W265" s="3"/>
      <c r="X265" s="3"/>
      <c r="Y265" s="3"/>
      <c r="Z265" s="3"/>
      <c r="AA265" s="4"/>
    </row>
    <row r="266" spans="2:27" ht="18" customHeight="1" x14ac:dyDescent="0.2">
      <c r="B266" s="80" t="s">
        <v>26</v>
      </c>
      <c r="C266" s="81"/>
      <c r="D266" s="81"/>
      <c r="E266" s="81"/>
      <c r="F266" s="81"/>
      <c r="G266" s="81"/>
      <c r="H266" s="81"/>
      <c r="I266" s="81"/>
      <c r="J266" s="81"/>
      <c r="K266" s="81"/>
      <c r="L266" s="81"/>
      <c r="M266" s="82"/>
      <c r="O266" s="3"/>
      <c r="P266" s="3"/>
      <c r="Q266" s="3"/>
      <c r="R266" s="3"/>
      <c r="S266" s="3"/>
      <c r="T266" s="3"/>
      <c r="U266" s="3"/>
      <c r="V266" s="3"/>
      <c r="W266" s="3"/>
      <c r="X266" s="3"/>
      <c r="Y266" s="3"/>
      <c r="Z266" s="3"/>
      <c r="AA266" s="4"/>
    </row>
    <row r="267" spans="2:27" ht="18" customHeight="1" x14ac:dyDescent="0.2">
      <c r="B267" s="22"/>
      <c r="C267" s="50"/>
      <c r="D267" s="50"/>
      <c r="E267" s="50"/>
      <c r="F267" s="50"/>
      <c r="G267" s="70"/>
      <c r="H267" s="20"/>
      <c r="I267" s="50"/>
      <c r="J267" s="50"/>
      <c r="K267" s="50"/>
      <c r="L267" s="50"/>
      <c r="M267" s="51"/>
      <c r="O267" s="3"/>
      <c r="P267" s="3"/>
      <c r="Q267" s="3"/>
      <c r="R267" s="3"/>
      <c r="S267" s="3"/>
      <c r="T267" s="3"/>
      <c r="U267" s="3"/>
      <c r="V267" s="3"/>
      <c r="W267" s="3"/>
      <c r="X267" s="3"/>
      <c r="Y267" s="3"/>
      <c r="Z267" s="3"/>
      <c r="AA267" s="4"/>
    </row>
    <row r="268" spans="2:27" ht="18" customHeight="1" x14ac:dyDescent="0.2">
      <c r="B268" s="22" t="s">
        <v>814</v>
      </c>
      <c r="C268" s="50"/>
      <c r="D268" s="50"/>
      <c r="E268" s="50"/>
      <c r="F268" s="50"/>
      <c r="G268" s="148" t="s">
        <v>825</v>
      </c>
      <c r="H268" s="42" t="s">
        <v>830</v>
      </c>
      <c r="I268" s="148" t="s">
        <v>826</v>
      </c>
      <c r="J268" s="148" t="s">
        <v>827</v>
      </c>
      <c r="K268" s="42" t="s">
        <v>830</v>
      </c>
      <c r="L268" s="42" t="s">
        <v>831</v>
      </c>
      <c r="M268" s="51"/>
      <c r="O268" s="3"/>
      <c r="P268" s="3"/>
      <c r="Q268" s="3"/>
      <c r="R268" s="3"/>
      <c r="S268" s="3"/>
      <c r="T268" s="3"/>
      <c r="U268" s="3"/>
      <c r="V268" s="3"/>
      <c r="W268" s="3"/>
      <c r="X268" s="3"/>
      <c r="Y268" s="3"/>
      <c r="Z268" s="3"/>
      <c r="AA268" s="3"/>
    </row>
    <row r="269" spans="2:27" ht="18" customHeight="1" x14ac:dyDescent="0.2">
      <c r="B269" s="63"/>
      <c r="C269" s="126" t="s">
        <v>819</v>
      </c>
      <c r="D269" s="126" t="s">
        <v>818</v>
      </c>
      <c r="E269" s="126" t="s">
        <v>824</v>
      </c>
      <c r="F269" s="126" t="s">
        <v>820</v>
      </c>
      <c r="G269" s="202">
        <v>42769</v>
      </c>
      <c r="H269" s="202" t="s">
        <v>828</v>
      </c>
      <c r="I269" s="202">
        <v>43136</v>
      </c>
      <c r="J269" s="202">
        <v>43207</v>
      </c>
      <c r="K269" s="203" t="s">
        <v>829</v>
      </c>
      <c r="L269" s="203" t="s">
        <v>829</v>
      </c>
      <c r="M269" s="51"/>
      <c r="O269" s="3"/>
      <c r="P269" s="3"/>
      <c r="Q269" s="3"/>
      <c r="R269" s="3"/>
      <c r="S269" s="3"/>
      <c r="T269" s="3"/>
      <c r="U269" s="3"/>
      <c r="V269" s="3"/>
      <c r="W269" s="3"/>
      <c r="X269" s="3"/>
      <c r="Y269" s="3"/>
      <c r="Z269" s="3"/>
      <c r="AA269" s="3"/>
    </row>
    <row r="270" spans="2:27" ht="18" customHeight="1" x14ac:dyDescent="0.2">
      <c r="B270" s="22" t="s">
        <v>758</v>
      </c>
      <c r="C270" s="207">
        <v>0.97</v>
      </c>
      <c r="D270" s="210">
        <v>0.21</v>
      </c>
      <c r="E270" s="207">
        <v>7.23</v>
      </c>
      <c r="F270" s="210">
        <v>0.47</v>
      </c>
      <c r="G270" s="204">
        <v>4.5599999999999996</v>
      </c>
      <c r="H270" s="204">
        <v>0.23430000000000001</v>
      </c>
      <c r="I270" s="204">
        <v>7.75</v>
      </c>
      <c r="J270" s="204">
        <v>5.8</v>
      </c>
      <c r="K270" s="213">
        <f>(I270-G270+H270)/G270</f>
        <v>0.75094298245614055</v>
      </c>
      <c r="L270" s="91">
        <f>J270/I270-1</f>
        <v>-0.25161290322580643</v>
      </c>
      <c r="M270" s="51"/>
      <c r="O270" s="3"/>
      <c r="P270" s="3"/>
      <c r="Q270" s="3"/>
      <c r="R270" s="3"/>
      <c r="S270" s="3"/>
      <c r="T270" s="3"/>
      <c r="U270" s="3"/>
      <c r="V270" s="3"/>
      <c r="W270" s="3"/>
      <c r="X270" s="3"/>
      <c r="Y270" s="3"/>
      <c r="Z270" s="3"/>
      <c r="AA270" s="3"/>
    </row>
    <row r="271" spans="2:27" ht="18" customHeight="1" x14ac:dyDescent="0.2">
      <c r="B271" s="77" t="s">
        <v>815</v>
      </c>
      <c r="C271" s="208">
        <v>1.46</v>
      </c>
      <c r="D271" s="211">
        <v>0.31</v>
      </c>
      <c r="E271" s="208">
        <v>10.02</v>
      </c>
      <c r="F271" s="211">
        <v>0.43</v>
      </c>
      <c r="G271" s="205">
        <v>18.7</v>
      </c>
      <c r="H271" s="205">
        <v>0.74</v>
      </c>
      <c r="I271" s="205">
        <v>34.89</v>
      </c>
      <c r="J271" s="205">
        <v>27.88</v>
      </c>
      <c r="K271" s="214">
        <f>(I271-G271+H271)/G271</f>
        <v>0.90534759358288774</v>
      </c>
      <c r="L271" s="92">
        <f>J271/I271-1</f>
        <v>-0.20091716824304962</v>
      </c>
      <c r="M271" s="51"/>
      <c r="O271" s="3"/>
      <c r="P271" s="3"/>
      <c r="Q271" s="3"/>
      <c r="R271" s="3"/>
      <c r="S271" s="3"/>
      <c r="T271" s="3"/>
      <c r="U271" s="3"/>
      <c r="V271" s="3"/>
      <c r="W271" s="3"/>
      <c r="X271" s="3"/>
      <c r="Y271" s="3"/>
      <c r="Z271" s="3"/>
      <c r="AA271" s="3"/>
    </row>
    <row r="272" spans="2:27" ht="18" customHeight="1" x14ac:dyDescent="0.2">
      <c r="B272" s="63" t="s">
        <v>816</v>
      </c>
      <c r="C272" s="209">
        <v>0.76</v>
      </c>
      <c r="D272" s="212">
        <v>0</v>
      </c>
      <c r="E272" s="209">
        <v>5.78</v>
      </c>
      <c r="F272" s="212">
        <v>0.09</v>
      </c>
      <c r="G272" s="206">
        <v>9.17</v>
      </c>
      <c r="H272" s="206">
        <f>0.165+0.12</f>
        <v>0.28500000000000003</v>
      </c>
      <c r="I272" s="206">
        <v>9.4499999999999993</v>
      </c>
      <c r="J272" s="206">
        <v>7.89</v>
      </c>
      <c r="K272" s="215">
        <f>(I272-G272+H272)/G272</f>
        <v>6.1613958560523381E-2</v>
      </c>
      <c r="L272" s="93">
        <f>J272/I272-1</f>
        <v>-0.16507936507936505</v>
      </c>
      <c r="M272" s="51"/>
      <c r="O272" s="3"/>
      <c r="P272" s="3"/>
      <c r="Q272" s="3"/>
      <c r="R272" s="3"/>
      <c r="S272" s="3"/>
      <c r="T272" s="3"/>
      <c r="U272" s="3"/>
      <c r="V272" s="3"/>
      <c r="W272" s="3"/>
      <c r="X272" s="3"/>
      <c r="Y272" s="3"/>
      <c r="Z272" s="3"/>
      <c r="AA272" s="3"/>
    </row>
    <row r="273" spans="2:27" ht="18" customHeight="1" x14ac:dyDescent="0.2">
      <c r="B273" s="22" t="s">
        <v>817</v>
      </c>
      <c r="C273" s="50"/>
      <c r="D273" s="50"/>
      <c r="E273" s="50"/>
      <c r="F273" s="50"/>
      <c r="G273" s="50"/>
      <c r="H273" s="50"/>
      <c r="I273" s="50"/>
      <c r="J273" s="50"/>
      <c r="K273" s="50"/>
      <c r="L273" s="50"/>
      <c r="M273" s="51"/>
      <c r="O273" s="3"/>
      <c r="P273" s="3"/>
      <c r="Q273" s="3"/>
      <c r="R273" s="3"/>
      <c r="S273" s="3"/>
      <c r="T273" s="3"/>
      <c r="U273" s="3"/>
      <c r="V273" s="3"/>
      <c r="W273" s="3"/>
      <c r="X273" s="3"/>
      <c r="Y273" s="3"/>
      <c r="Z273" s="3"/>
      <c r="AA273" s="3"/>
    </row>
    <row r="274" spans="2:27" ht="18" customHeight="1" x14ac:dyDescent="0.2">
      <c r="B274" s="22"/>
      <c r="C274" s="50"/>
      <c r="D274" s="50"/>
      <c r="E274" s="50"/>
      <c r="F274" s="50"/>
      <c r="G274" s="50"/>
      <c r="H274" s="50"/>
      <c r="I274" s="50"/>
      <c r="J274" s="50"/>
      <c r="K274" s="50"/>
      <c r="L274" s="50"/>
      <c r="M274" s="51"/>
      <c r="O274" s="3"/>
      <c r="P274" s="3"/>
      <c r="Q274" s="3"/>
      <c r="R274" s="3"/>
      <c r="S274" s="3"/>
      <c r="T274" s="3"/>
      <c r="U274" s="3"/>
      <c r="V274" s="3"/>
      <c r="W274" s="3"/>
      <c r="X274" s="3"/>
      <c r="Y274" s="3"/>
      <c r="Z274" s="3"/>
      <c r="AA274" s="3"/>
    </row>
    <row r="275" spans="2:27" ht="18" customHeight="1" x14ac:dyDescent="0.2">
      <c r="B275" s="22" t="s">
        <v>834</v>
      </c>
      <c r="C275" s="50"/>
      <c r="D275" s="50"/>
      <c r="E275" s="50"/>
      <c r="F275" s="50"/>
      <c r="G275" s="50"/>
      <c r="H275" s="50"/>
      <c r="I275" s="50"/>
      <c r="J275" s="50"/>
      <c r="K275" s="50"/>
      <c r="L275" s="50"/>
      <c r="M275" s="51"/>
      <c r="O275" s="3"/>
      <c r="P275" s="3"/>
      <c r="Q275" s="3"/>
      <c r="R275" s="3"/>
      <c r="S275" s="3"/>
      <c r="T275" s="3"/>
      <c r="U275" s="3"/>
      <c r="V275" s="3"/>
      <c r="W275" s="3"/>
      <c r="X275" s="3"/>
      <c r="Y275" s="3"/>
      <c r="Z275" s="3"/>
      <c r="AA275" s="3"/>
    </row>
    <row r="276" spans="2:27" ht="18" customHeight="1" x14ac:dyDescent="0.2">
      <c r="B276" s="22"/>
      <c r="C276" s="50"/>
      <c r="D276" s="50"/>
      <c r="E276" s="50"/>
      <c r="F276" s="50"/>
      <c r="G276" s="50"/>
      <c r="H276" s="50"/>
      <c r="I276" s="50"/>
      <c r="J276" s="50"/>
      <c r="K276" s="50"/>
      <c r="L276" s="50"/>
      <c r="M276" s="51"/>
      <c r="O276" s="3"/>
      <c r="P276" s="3"/>
      <c r="Q276" s="3"/>
      <c r="R276" s="3"/>
      <c r="S276" s="3"/>
      <c r="T276" s="3"/>
      <c r="U276" s="3"/>
      <c r="V276" s="3"/>
      <c r="W276" s="3"/>
      <c r="X276" s="3"/>
      <c r="Y276" s="3"/>
      <c r="Z276" s="3"/>
      <c r="AA276" s="3"/>
    </row>
    <row r="277" spans="2:27" ht="18" customHeight="1" x14ac:dyDescent="0.2">
      <c r="B277" s="22" t="s">
        <v>832</v>
      </c>
      <c r="C277" s="50"/>
      <c r="D277" s="50"/>
      <c r="E277" s="50"/>
      <c r="F277" s="50"/>
      <c r="G277" s="50"/>
      <c r="H277" s="50"/>
      <c r="I277" s="50"/>
      <c r="J277" s="50"/>
      <c r="K277" s="50"/>
      <c r="L277" s="50"/>
      <c r="M277" s="51"/>
      <c r="O277" s="3"/>
      <c r="P277" s="3"/>
      <c r="Q277" s="3"/>
      <c r="R277" s="3"/>
      <c r="S277" s="3"/>
      <c r="T277" s="3"/>
      <c r="U277" s="3"/>
      <c r="V277" s="3"/>
      <c r="W277" s="3"/>
      <c r="X277" s="3"/>
      <c r="Y277" s="3"/>
      <c r="Z277" s="3"/>
      <c r="AA277" s="3"/>
    </row>
    <row r="278" spans="2:27" ht="18" customHeight="1" x14ac:dyDescent="0.2">
      <c r="B278" s="22" t="s">
        <v>839</v>
      </c>
      <c r="C278" s="50"/>
      <c r="D278" s="50"/>
      <c r="E278" s="50"/>
      <c r="F278" s="50"/>
      <c r="G278" s="50"/>
      <c r="H278" s="50"/>
      <c r="I278" s="50"/>
      <c r="J278" s="50"/>
      <c r="K278" s="50"/>
      <c r="L278" s="50"/>
      <c r="M278" s="51"/>
      <c r="O278" s="3"/>
      <c r="P278" s="3"/>
      <c r="Q278" s="3"/>
      <c r="R278" s="3"/>
      <c r="S278" s="3"/>
      <c r="T278" s="3"/>
      <c r="U278" s="3"/>
      <c r="V278" s="3"/>
      <c r="W278" s="3"/>
      <c r="X278" s="3"/>
      <c r="Y278" s="3"/>
      <c r="Z278" s="3"/>
      <c r="AA278" s="3"/>
    </row>
    <row r="279" spans="2:27" ht="18" customHeight="1" x14ac:dyDescent="0.2">
      <c r="B279" s="22" t="s">
        <v>833</v>
      </c>
      <c r="C279" s="50"/>
      <c r="D279" s="50"/>
      <c r="E279" s="50"/>
      <c r="F279" s="50"/>
      <c r="G279" s="50"/>
      <c r="H279" s="50"/>
      <c r="I279" s="50"/>
      <c r="J279" s="50"/>
      <c r="K279" s="50"/>
      <c r="L279" s="50"/>
      <c r="M279" s="51"/>
      <c r="O279" s="3"/>
      <c r="P279" s="3"/>
      <c r="Q279" s="3"/>
      <c r="R279" s="3"/>
      <c r="S279" s="3"/>
      <c r="T279" s="3"/>
      <c r="U279" s="3"/>
      <c r="V279" s="3"/>
      <c r="W279" s="3"/>
      <c r="X279" s="3"/>
      <c r="Y279" s="3"/>
      <c r="Z279" s="3"/>
      <c r="AA279" s="3"/>
    </row>
    <row r="280" spans="2:27" ht="18" customHeight="1" x14ac:dyDescent="0.2">
      <c r="B280" s="22" t="s">
        <v>835</v>
      </c>
      <c r="C280" s="50"/>
      <c r="D280" s="50"/>
      <c r="E280" s="50"/>
      <c r="F280" s="50"/>
      <c r="G280" s="50"/>
      <c r="H280" s="50"/>
      <c r="I280" s="50"/>
      <c r="J280" s="50"/>
      <c r="K280" s="50"/>
      <c r="L280" s="50"/>
      <c r="M280" s="51"/>
      <c r="O280" s="3"/>
      <c r="P280" s="3"/>
      <c r="Q280" s="3"/>
      <c r="R280" s="3"/>
      <c r="S280" s="3"/>
      <c r="T280" s="3"/>
      <c r="U280" s="3"/>
      <c r="V280" s="3"/>
      <c r="W280" s="3"/>
      <c r="X280" s="3"/>
      <c r="Y280" s="3"/>
      <c r="Z280" s="3"/>
      <c r="AA280" s="3"/>
    </row>
    <row r="281" spans="2:27" ht="18" customHeight="1" x14ac:dyDescent="0.2">
      <c r="B281" s="22" t="s">
        <v>836</v>
      </c>
      <c r="C281" s="50"/>
      <c r="D281" s="50"/>
      <c r="E281" s="50"/>
      <c r="F281" s="50"/>
      <c r="G281" s="50"/>
      <c r="H281" s="50"/>
      <c r="I281" s="50"/>
      <c r="J281" s="50"/>
      <c r="K281" s="50"/>
      <c r="L281" s="50"/>
      <c r="M281" s="51"/>
      <c r="O281" s="3"/>
      <c r="P281" s="3"/>
      <c r="Q281" s="3"/>
      <c r="R281" s="3"/>
      <c r="S281" s="3"/>
      <c r="T281" s="3"/>
      <c r="U281" s="3"/>
      <c r="V281" s="3"/>
      <c r="W281" s="3"/>
      <c r="X281" s="3"/>
      <c r="Y281" s="3"/>
      <c r="Z281" s="3"/>
      <c r="AA281" s="3"/>
    </row>
    <row r="282" spans="2:27" ht="18" customHeight="1" x14ac:dyDescent="0.2">
      <c r="B282" s="22"/>
      <c r="C282" s="50"/>
      <c r="D282" s="50"/>
      <c r="E282" s="50"/>
      <c r="F282" s="50"/>
      <c r="G282" s="50"/>
      <c r="H282" s="50"/>
      <c r="I282" s="50"/>
      <c r="J282" s="50"/>
      <c r="K282" s="50"/>
      <c r="L282" s="50"/>
      <c r="M282" s="51"/>
      <c r="O282" s="3"/>
      <c r="P282" s="3"/>
      <c r="Q282" s="3"/>
      <c r="R282" s="3"/>
      <c r="S282" s="3"/>
      <c r="T282" s="3"/>
      <c r="U282" s="3"/>
      <c r="V282" s="3"/>
      <c r="W282" s="3"/>
      <c r="X282" s="3"/>
      <c r="Y282" s="3"/>
      <c r="Z282" s="3"/>
      <c r="AA282" s="3"/>
    </row>
    <row r="283" spans="2:27" ht="18" customHeight="1" x14ac:dyDescent="0.2">
      <c r="B283" s="9"/>
      <c r="C283" s="10"/>
      <c r="D283" s="10"/>
      <c r="E283" s="10"/>
      <c r="F283" s="10"/>
      <c r="G283" s="10"/>
      <c r="H283" s="10"/>
      <c r="I283" s="10"/>
      <c r="J283" s="10"/>
      <c r="K283" s="10"/>
      <c r="L283" s="10"/>
      <c r="M283" s="11"/>
    </row>
    <row r="287" spans="2:27" x14ac:dyDescent="0.2">
      <c r="E287" s="23"/>
    </row>
  </sheetData>
  <mergeCells count="19">
    <mergeCell ref="B121:M121"/>
    <mergeCell ref="B235:M235"/>
    <mergeCell ref="B5:M5"/>
    <mergeCell ref="B105:M105"/>
    <mergeCell ref="B81:M81"/>
    <mergeCell ref="B65:M65"/>
    <mergeCell ref="B33:M33"/>
    <mergeCell ref="B12:M12"/>
    <mergeCell ref="B20:M20"/>
    <mergeCell ref="B71:M71"/>
    <mergeCell ref="C84:D84"/>
    <mergeCell ref="E84:F84"/>
    <mergeCell ref="B250:M250"/>
    <mergeCell ref="B266:M266"/>
    <mergeCell ref="B137:M137"/>
    <mergeCell ref="B207:M207"/>
    <mergeCell ref="B130:M130"/>
    <mergeCell ref="C252:G252"/>
    <mergeCell ref="H252:L252"/>
  </mergeCells>
  <phoneticPr fontId="3" type="noConversion"/>
  <conditionalFormatting sqref="G70">
    <cfRule type="cellIs" dxfId="1" priority="5" operator="lessThan">
      <formula>0</formula>
    </cfRule>
    <cfRule type="cellIs" dxfId="0" priority="6" operator="greaterThan">
      <formula>0</formula>
    </cfRule>
  </conditionalFormatting>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D2" sqref="D2"/>
    </sheetView>
  </sheetViews>
  <sheetFormatPr baseColWidth="10" defaultRowHeight="15" x14ac:dyDescent="0.2"/>
  <sheetData>
    <row r="1" spans="1:4" x14ac:dyDescent="0.2">
      <c r="A1" s="181"/>
      <c r="B1" s="181"/>
    </row>
    <row r="2" spans="1:4" x14ac:dyDescent="0.2">
      <c r="C2">
        <f>1.5/1.029</f>
        <v>1.457725947521866</v>
      </c>
      <c r="D2">
        <f>C2/1.013</f>
        <v>1.4390187043651197</v>
      </c>
    </row>
    <row r="5" spans="1:4" x14ac:dyDescent="0.2">
      <c r="C5">
        <f>D5*1.029</f>
        <v>1.4593277999999996</v>
      </c>
      <c r="D5">
        <f>1.4*1.013</f>
        <v>1.4181999999999997</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workbookViewId="0">
      <selection activeCell="B2" sqref="B2"/>
    </sheetView>
  </sheetViews>
  <sheetFormatPr baseColWidth="10" defaultRowHeight="15" x14ac:dyDescent="0.2"/>
  <cols>
    <col min="1" max="1" width="11.33203125" bestFit="1" customWidth="1"/>
    <col min="2" max="2" width="12.1640625" bestFit="1" customWidth="1"/>
    <col min="3" max="3" width="21.5" bestFit="1" customWidth="1"/>
    <col min="4" max="4" width="12.1640625" bestFit="1" customWidth="1"/>
    <col min="5" max="5" width="21" bestFit="1" customWidth="1"/>
    <col min="6" max="7" width="14.6640625" bestFit="1" customWidth="1"/>
    <col min="8" max="8" width="13.1640625" bestFit="1" customWidth="1"/>
    <col min="9" max="9" width="11.5" bestFit="1" customWidth="1"/>
    <col min="10" max="10" width="8.1640625" bestFit="1" customWidth="1"/>
  </cols>
  <sheetData>
    <row r="1" spans="1:10" x14ac:dyDescent="0.2">
      <c r="A1" s="131" t="s">
        <v>539</v>
      </c>
      <c r="B1" s="131" t="s">
        <v>540</v>
      </c>
      <c r="C1" s="131" t="s">
        <v>541</v>
      </c>
      <c r="D1" s="131" t="s">
        <v>542</v>
      </c>
      <c r="E1" s="131" t="s">
        <v>543</v>
      </c>
      <c r="F1" s="131" t="s">
        <v>544</v>
      </c>
      <c r="G1" s="131" t="s">
        <v>545</v>
      </c>
      <c r="H1" s="131" t="s">
        <v>546</v>
      </c>
      <c r="I1" s="131" t="s">
        <v>547</v>
      </c>
      <c r="J1" s="131" t="s">
        <v>548</v>
      </c>
    </row>
    <row r="2" spans="1:10" ht="18" x14ac:dyDescent="0.2">
      <c r="A2" s="132" t="s">
        <v>549</v>
      </c>
      <c r="B2" s="133">
        <v>43187</v>
      </c>
      <c r="C2" s="132" t="s">
        <v>550</v>
      </c>
      <c r="D2" s="132" t="s">
        <v>550</v>
      </c>
      <c r="E2" s="132" t="s">
        <v>551</v>
      </c>
      <c r="F2" s="133">
        <v>43293</v>
      </c>
      <c r="G2" s="132" t="s">
        <v>550</v>
      </c>
      <c r="H2" s="132" t="s">
        <v>552</v>
      </c>
      <c r="I2" s="134">
        <v>0.22700000000000001</v>
      </c>
      <c r="J2" s="132" t="s">
        <v>550</v>
      </c>
    </row>
    <row r="3" spans="1:10" ht="18" x14ac:dyDescent="0.2">
      <c r="A3" s="132" t="s">
        <v>553</v>
      </c>
      <c r="B3" s="133">
        <v>42978</v>
      </c>
      <c r="C3" s="132" t="s">
        <v>550</v>
      </c>
      <c r="D3" s="132" t="s">
        <v>550</v>
      </c>
      <c r="E3" s="132" t="s">
        <v>554</v>
      </c>
      <c r="F3" s="132" t="s">
        <v>550</v>
      </c>
      <c r="G3" s="132" t="s">
        <v>550</v>
      </c>
      <c r="H3" s="132" t="s">
        <v>552</v>
      </c>
      <c r="I3" s="132" t="s">
        <v>550</v>
      </c>
      <c r="J3" s="132" t="s">
        <v>550</v>
      </c>
    </row>
    <row r="4" spans="1:10" ht="18" x14ac:dyDescent="0.2">
      <c r="A4" s="132" t="s">
        <v>555</v>
      </c>
      <c r="B4" s="133">
        <v>42825</v>
      </c>
      <c r="C4" s="133">
        <v>42914</v>
      </c>
      <c r="D4" s="133">
        <v>42920</v>
      </c>
      <c r="E4" s="132" t="s">
        <v>556</v>
      </c>
      <c r="F4" s="133">
        <v>42926</v>
      </c>
      <c r="G4" s="133">
        <v>42927</v>
      </c>
      <c r="H4" s="132" t="s">
        <v>557</v>
      </c>
      <c r="I4" s="134">
        <v>0.22700000000000001</v>
      </c>
      <c r="J4" s="134">
        <v>4.4600000000000001E-2</v>
      </c>
    </row>
    <row r="5" spans="1:10" ht="18" x14ac:dyDescent="0.2">
      <c r="A5" s="132" t="s">
        <v>558</v>
      </c>
      <c r="B5" s="133">
        <v>42613</v>
      </c>
      <c r="C5" s="132" t="s">
        <v>550</v>
      </c>
      <c r="D5" s="132" t="s">
        <v>550</v>
      </c>
      <c r="E5" s="132" t="s">
        <v>554</v>
      </c>
      <c r="F5" s="132" t="s">
        <v>550</v>
      </c>
      <c r="G5" s="132" t="s">
        <v>550</v>
      </c>
      <c r="H5" s="132" t="s">
        <v>552</v>
      </c>
      <c r="I5" s="132" t="s">
        <v>550</v>
      </c>
      <c r="J5" s="132" t="s">
        <v>550</v>
      </c>
    </row>
    <row r="6" spans="1:10" ht="18" x14ac:dyDescent="0.2">
      <c r="A6" s="132" t="s">
        <v>559</v>
      </c>
      <c r="B6" s="133">
        <v>42460</v>
      </c>
      <c r="C6" s="133">
        <v>42546</v>
      </c>
      <c r="D6" s="133">
        <v>42552</v>
      </c>
      <c r="E6" s="132" t="s">
        <v>560</v>
      </c>
      <c r="F6" s="133">
        <v>42558</v>
      </c>
      <c r="G6" s="133">
        <v>42559</v>
      </c>
      <c r="H6" s="132" t="s">
        <v>557</v>
      </c>
      <c r="I6" s="134">
        <v>0.22700000000000001</v>
      </c>
      <c r="J6" s="134">
        <v>5.2200000000000003E-2</v>
      </c>
    </row>
    <row r="7" spans="1:10" ht="18" x14ac:dyDescent="0.2">
      <c r="A7" s="132" t="s">
        <v>561</v>
      </c>
      <c r="B7" s="133">
        <v>42244</v>
      </c>
      <c r="C7" s="132" t="s">
        <v>550</v>
      </c>
      <c r="D7" s="132" t="s">
        <v>550</v>
      </c>
      <c r="E7" s="132" t="s">
        <v>554</v>
      </c>
      <c r="F7" s="132" t="s">
        <v>550</v>
      </c>
      <c r="G7" s="132" t="s">
        <v>550</v>
      </c>
      <c r="H7" s="132" t="s">
        <v>552</v>
      </c>
      <c r="I7" s="132" t="s">
        <v>550</v>
      </c>
      <c r="J7" s="132" t="s">
        <v>550</v>
      </c>
    </row>
    <row r="8" spans="1:10" ht="18" x14ac:dyDescent="0.2">
      <c r="A8" s="132" t="s">
        <v>562</v>
      </c>
      <c r="B8" s="133">
        <v>42090</v>
      </c>
      <c r="C8" s="133">
        <v>42175</v>
      </c>
      <c r="D8" s="133">
        <v>42184</v>
      </c>
      <c r="E8" s="132" t="s">
        <v>563</v>
      </c>
      <c r="F8" s="133">
        <v>42191</v>
      </c>
      <c r="G8" s="133">
        <v>42192</v>
      </c>
      <c r="H8" s="132" t="s">
        <v>557</v>
      </c>
      <c r="I8" s="134">
        <v>0.24970000000000001</v>
      </c>
      <c r="J8" s="134">
        <v>5.04E-2</v>
      </c>
    </row>
    <row r="9" spans="1:10" ht="18" x14ac:dyDescent="0.2">
      <c r="A9" s="132" t="s">
        <v>564</v>
      </c>
      <c r="B9" s="133">
        <v>41880</v>
      </c>
      <c r="C9" s="132" t="s">
        <v>550</v>
      </c>
      <c r="D9" s="132" t="s">
        <v>550</v>
      </c>
      <c r="E9" s="132" t="s">
        <v>554</v>
      </c>
      <c r="F9" s="132" t="s">
        <v>550</v>
      </c>
      <c r="G9" s="132" t="s">
        <v>550</v>
      </c>
      <c r="H9" s="132" t="s">
        <v>552</v>
      </c>
      <c r="I9" s="132" t="s">
        <v>550</v>
      </c>
      <c r="J9" s="132" t="s">
        <v>550</v>
      </c>
    </row>
    <row r="10" spans="1:10" ht="18" x14ac:dyDescent="0.2">
      <c r="A10" s="132" t="s">
        <v>565</v>
      </c>
      <c r="B10" s="133">
        <v>41726</v>
      </c>
      <c r="C10" s="133">
        <v>41797</v>
      </c>
      <c r="D10" s="133">
        <v>41803</v>
      </c>
      <c r="E10" s="132" t="s">
        <v>566</v>
      </c>
      <c r="F10" s="133">
        <v>41809</v>
      </c>
      <c r="G10" s="133">
        <v>41810</v>
      </c>
      <c r="H10" s="132" t="s">
        <v>557</v>
      </c>
      <c r="I10" s="134">
        <v>0.2636</v>
      </c>
      <c r="J10" s="135">
        <v>7.0000000000000007E-2</v>
      </c>
    </row>
    <row r="11" spans="1:10" ht="18" x14ac:dyDescent="0.2">
      <c r="A11" s="132" t="s">
        <v>567</v>
      </c>
      <c r="B11" s="133">
        <v>41516</v>
      </c>
      <c r="C11" s="132" t="s">
        <v>550</v>
      </c>
      <c r="D11" s="132" t="s">
        <v>550</v>
      </c>
      <c r="E11" s="132" t="s">
        <v>554</v>
      </c>
      <c r="F11" s="132" t="s">
        <v>550</v>
      </c>
      <c r="G11" s="132" t="s">
        <v>550</v>
      </c>
      <c r="H11" s="132" t="s">
        <v>552</v>
      </c>
      <c r="I11" s="132" t="s">
        <v>550</v>
      </c>
      <c r="J11" s="132" t="s">
        <v>550</v>
      </c>
    </row>
    <row r="12" spans="1:10" ht="18" x14ac:dyDescent="0.2">
      <c r="A12" s="132" t="s">
        <v>568</v>
      </c>
      <c r="B12" s="133">
        <v>41361</v>
      </c>
      <c r="C12" s="133">
        <v>41433</v>
      </c>
      <c r="D12" s="133">
        <v>41444</v>
      </c>
      <c r="E12" s="132" t="s">
        <v>569</v>
      </c>
      <c r="F12" s="133">
        <v>41450</v>
      </c>
      <c r="G12" s="133">
        <v>41451</v>
      </c>
      <c r="H12" s="132" t="s">
        <v>557</v>
      </c>
      <c r="I12" s="134">
        <v>0.26340000000000002</v>
      </c>
      <c r="J12" s="134">
        <v>5.7599999999999998E-2</v>
      </c>
    </row>
    <row r="13" spans="1:10" ht="18" x14ac:dyDescent="0.2">
      <c r="A13" s="132" t="s">
        <v>570</v>
      </c>
      <c r="B13" s="133">
        <v>41152</v>
      </c>
      <c r="C13" s="132" t="s">
        <v>550</v>
      </c>
      <c r="D13" s="132" t="s">
        <v>550</v>
      </c>
      <c r="E13" s="132" t="s">
        <v>554</v>
      </c>
      <c r="F13" s="132" t="s">
        <v>550</v>
      </c>
      <c r="G13" s="132" t="s">
        <v>550</v>
      </c>
      <c r="H13" s="132" t="s">
        <v>552</v>
      </c>
      <c r="I13" s="132" t="s">
        <v>550</v>
      </c>
      <c r="J13" s="132" t="s">
        <v>550</v>
      </c>
    </row>
    <row r="14" spans="1:10" ht="18" x14ac:dyDescent="0.2">
      <c r="A14" s="132" t="s">
        <v>571</v>
      </c>
      <c r="B14" s="133">
        <v>40998</v>
      </c>
      <c r="C14" s="133">
        <v>41061</v>
      </c>
      <c r="D14" s="133">
        <v>41067</v>
      </c>
      <c r="E14" s="132" t="s">
        <v>572</v>
      </c>
      <c r="F14" s="133">
        <v>41073</v>
      </c>
      <c r="G14" s="133">
        <v>41074</v>
      </c>
      <c r="H14" s="132" t="s">
        <v>557</v>
      </c>
      <c r="I14" s="134">
        <v>0.25590000000000002</v>
      </c>
      <c r="J14" s="134">
        <v>4.8399999999999999E-2</v>
      </c>
    </row>
    <row r="15" spans="1:10" ht="18" x14ac:dyDescent="0.2">
      <c r="A15" s="132" t="s">
        <v>573</v>
      </c>
      <c r="B15" s="133">
        <v>40633</v>
      </c>
      <c r="C15" s="133">
        <v>40695</v>
      </c>
      <c r="D15" s="133">
        <v>40702</v>
      </c>
      <c r="E15" s="132" t="s">
        <v>574</v>
      </c>
      <c r="F15" s="133">
        <v>40708</v>
      </c>
      <c r="G15" s="133">
        <v>40709</v>
      </c>
      <c r="H15" s="132" t="s">
        <v>557</v>
      </c>
      <c r="I15" s="134">
        <v>0.29210000000000003</v>
      </c>
      <c r="J15" s="134">
        <v>4.1599999999999998E-2</v>
      </c>
    </row>
    <row r="16" spans="1:10" ht="18" x14ac:dyDescent="0.2">
      <c r="A16" s="132" t="s">
        <v>575</v>
      </c>
      <c r="B16" s="133">
        <v>40417</v>
      </c>
      <c r="C16" s="132" t="s">
        <v>550</v>
      </c>
      <c r="D16" s="132" t="s">
        <v>550</v>
      </c>
      <c r="E16" s="132" t="s">
        <v>554</v>
      </c>
      <c r="F16" s="132" t="s">
        <v>550</v>
      </c>
      <c r="G16" s="132" t="s">
        <v>550</v>
      </c>
      <c r="H16" s="132" t="s">
        <v>552</v>
      </c>
      <c r="I16" s="132" t="s">
        <v>550</v>
      </c>
      <c r="J16" s="132" t="s">
        <v>550</v>
      </c>
    </row>
    <row r="17" spans="1:10" ht="18" x14ac:dyDescent="0.2">
      <c r="A17" s="132" t="s">
        <v>576</v>
      </c>
      <c r="B17" s="133">
        <v>40263</v>
      </c>
      <c r="C17" s="133">
        <v>40317</v>
      </c>
      <c r="D17" s="133">
        <v>40318</v>
      </c>
      <c r="E17" s="132" t="s">
        <v>577</v>
      </c>
      <c r="F17" s="133">
        <v>40324</v>
      </c>
      <c r="G17" s="133">
        <v>40325</v>
      </c>
      <c r="H17" s="132" t="s">
        <v>557</v>
      </c>
      <c r="I17" s="134">
        <v>0.33179999999999998</v>
      </c>
      <c r="J17" s="134">
        <v>3.85E-2</v>
      </c>
    </row>
    <row r="18" spans="1:10" ht="18" x14ac:dyDescent="0.2">
      <c r="A18" s="132" t="s">
        <v>578</v>
      </c>
      <c r="B18" s="133">
        <v>40046</v>
      </c>
      <c r="C18" s="132" t="s">
        <v>550</v>
      </c>
      <c r="D18" s="132" t="s">
        <v>550</v>
      </c>
      <c r="E18" s="132" t="s">
        <v>554</v>
      </c>
      <c r="F18" s="132" t="s">
        <v>550</v>
      </c>
      <c r="G18" s="132" t="s">
        <v>550</v>
      </c>
      <c r="H18" s="132" t="s">
        <v>552</v>
      </c>
      <c r="I18" s="132" t="s">
        <v>550</v>
      </c>
      <c r="J18" s="132" t="s">
        <v>550</v>
      </c>
    </row>
    <row r="19" spans="1:10" ht="18" x14ac:dyDescent="0.2">
      <c r="A19" s="132" t="s">
        <v>579</v>
      </c>
      <c r="B19" s="133">
        <v>39898</v>
      </c>
      <c r="C19" s="133">
        <v>39959</v>
      </c>
      <c r="D19" s="133">
        <v>39960</v>
      </c>
      <c r="E19" s="132" t="s">
        <v>580</v>
      </c>
      <c r="F19" s="133">
        <v>39967</v>
      </c>
      <c r="G19" s="133">
        <v>39968</v>
      </c>
      <c r="H19" s="132" t="s">
        <v>557</v>
      </c>
      <c r="I19" s="134">
        <v>0.43090000000000001</v>
      </c>
      <c r="J19" s="134">
        <v>3.7999999999999999E-2</v>
      </c>
    </row>
    <row r="20" spans="1:10" ht="18" x14ac:dyDescent="0.2">
      <c r="A20" s="132" t="s">
        <v>581</v>
      </c>
      <c r="B20" s="133">
        <v>39682</v>
      </c>
      <c r="C20" s="132" t="s">
        <v>550</v>
      </c>
      <c r="D20" s="132" t="s">
        <v>550</v>
      </c>
      <c r="E20" s="132" t="s">
        <v>554</v>
      </c>
      <c r="F20" s="132" t="s">
        <v>550</v>
      </c>
      <c r="G20" s="132" t="s">
        <v>550</v>
      </c>
      <c r="H20" s="132" t="s">
        <v>552</v>
      </c>
      <c r="I20" s="132" t="s">
        <v>550</v>
      </c>
      <c r="J20" s="132" t="s">
        <v>550</v>
      </c>
    </row>
    <row r="21" spans="1:10" ht="18" x14ac:dyDescent="0.2">
      <c r="A21" s="132" t="s">
        <v>582</v>
      </c>
      <c r="B21" s="133">
        <v>39533</v>
      </c>
      <c r="C21" s="133">
        <v>39605</v>
      </c>
      <c r="D21" s="133">
        <v>39610</v>
      </c>
      <c r="E21" s="132" t="s">
        <v>583</v>
      </c>
      <c r="F21" s="133">
        <v>39616</v>
      </c>
      <c r="G21" s="133">
        <v>39617</v>
      </c>
      <c r="H21" s="132" t="s">
        <v>557</v>
      </c>
      <c r="I21" s="134">
        <v>0.4108</v>
      </c>
      <c r="J21" s="132" t="s">
        <v>550</v>
      </c>
    </row>
    <row r="22" spans="1:10" ht="18" x14ac:dyDescent="0.2">
      <c r="A22" s="132" t="s">
        <v>584</v>
      </c>
      <c r="B22" s="133">
        <v>39318</v>
      </c>
      <c r="C22" s="132" t="s">
        <v>550</v>
      </c>
      <c r="D22" s="132" t="s">
        <v>550</v>
      </c>
      <c r="E22" s="132" t="s">
        <v>554</v>
      </c>
      <c r="F22" s="132" t="s">
        <v>550</v>
      </c>
      <c r="G22" s="132" t="s">
        <v>550</v>
      </c>
      <c r="H22" s="132" t="s">
        <v>552</v>
      </c>
      <c r="I22" s="132" t="s">
        <v>550</v>
      </c>
      <c r="J22" s="132" t="s">
        <v>550</v>
      </c>
    </row>
    <row r="23" spans="1:10" ht="18" x14ac:dyDescent="0.2">
      <c r="A23" s="132" t="s">
        <v>585</v>
      </c>
      <c r="B23" s="133">
        <v>39176</v>
      </c>
      <c r="C23" s="133">
        <v>39246</v>
      </c>
      <c r="D23" s="133">
        <v>39248</v>
      </c>
      <c r="E23" s="132" t="s">
        <v>586</v>
      </c>
      <c r="F23" s="133">
        <v>39253</v>
      </c>
      <c r="G23" s="133">
        <v>39254</v>
      </c>
      <c r="H23" s="132" t="s">
        <v>557</v>
      </c>
      <c r="I23" s="134">
        <v>8.2299999999999998E-2</v>
      </c>
      <c r="J23" s="132" t="s">
        <v>550</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workbookViewId="0">
      <selection activeCell="I3" sqref="I3"/>
    </sheetView>
  </sheetViews>
  <sheetFormatPr baseColWidth="10" defaultRowHeight="15" x14ac:dyDescent="0.2"/>
  <cols>
    <col min="1" max="1" width="5.5" bestFit="1" customWidth="1"/>
    <col min="2" max="2" width="9.5" bestFit="1" customWidth="1"/>
    <col min="3" max="3" width="65.5" bestFit="1" customWidth="1"/>
    <col min="4" max="4" width="9.5" bestFit="1" customWidth="1"/>
    <col min="5" max="6" width="11.5" bestFit="1" customWidth="1"/>
    <col min="7" max="7" width="10.5" bestFit="1" customWidth="1"/>
    <col min="8" max="8" width="21.5" bestFit="1" customWidth="1"/>
    <col min="9" max="9" width="13.5" bestFit="1" customWidth="1"/>
    <col min="10" max="10" width="15.5" bestFit="1" customWidth="1"/>
  </cols>
  <sheetData>
    <row r="1" spans="1:10" x14ac:dyDescent="0.2">
      <c r="A1" s="138" t="s">
        <v>587</v>
      </c>
      <c r="B1" s="138" t="s">
        <v>588</v>
      </c>
      <c r="C1" s="138" t="s">
        <v>589</v>
      </c>
      <c r="D1" s="138" t="s">
        <v>590</v>
      </c>
      <c r="E1" s="138" t="s">
        <v>591</v>
      </c>
      <c r="F1" s="136" t="s">
        <v>592</v>
      </c>
      <c r="G1" s="138" t="s">
        <v>594</v>
      </c>
      <c r="H1" s="138" t="s">
        <v>595</v>
      </c>
      <c r="I1" s="138" t="s">
        <v>596</v>
      </c>
      <c r="J1" s="138" t="s">
        <v>597</v>
      </c>
    </row>
    <row r="2" spans="1:10" x14ac:dyDescent="0.2">
      <c r="A2" s="138"/>
      <c r="B2" s="138"/>
      <c r="C2" s="138"/>
      <c r="D2" s="138"/>
      <c r="E2" s="138"/>
      <c r="F2" s="136" t="s">
        <v>593</v>
      </c>
      <c r="G2" s="138"/>
      <c r="H2" s="138"/>
      <c r="I2" s="138"/>
      <c r="J2" s="138"/>
    </row>
    <row r="3" spans="1:10" x14ac:dyDescent="0.2">
      <c r="A3" s="136">
        <v>2017</v>
      </c>
      <c r="B3" s="136"/>
      <c r="C3" s="136" t="s">
        <v>598</v>
      </c>
      <c r="D3" s="136" t="s">
        <v>599</v>
      </c>
      <c r="E3" s="137">
        <v>43287</v>
      </c>
      <c r="F3" s="137">
        <v>43318</v>
      </c>
      <c r="G3" s="137">
        <v>43286</v>
      </c>
      <c r="H3" s="137">
        <v>43318</v>
      </c>
      <c r="I3" s="137">
        <v>43186</v>
      </c>
      <c r="J3" s="136" t="s">
        <v>550</v>
      </c>
    </row>
    <row r="4" spans="1:10" x14ac:dyDescent="0.2">
      <c r="A4" s="136">
        <v>2016</v>
      </c>
      <c r="B4" s="136"/>
      <c r="C4" s="136" t="s">
        <v>600</v>
      </c>
      <c r="D4" s="136" t="s">
        <v>599</v>
      </c>
      <c r="E4" s="137">
        <v>42920</v>
      </c>
      <c r="F4" s="137">
        <v>42949</v>
      </c>
      <c r="G4" s="137">
        <v>42919</v>
      </c>
      <c r="H4" s="137">
        <v>42949</v>
      </c>
      <c r="I4" s="137">
        <v>42824</v>
      </c>
      <c r="J4" s="137">
        <v>42913</v>
      </c>
    </row>
    <row r="5" spans="1:10" x14ac:dyDescent="0.2">
      <c r="A5" s="136">
        <v>2015</v>
      </c>
      <c r="B5" s="136"/>
      <c r="C5" s="136" t="s">
        <v>601</v>
      </c>
      <c r="D5" s="136" t="s">
        <v>599</v>
      </c>
      <c r="E5" s="137">
        <v>42551</v>
      </c>
      <c r="F5" s="137">
        <v>42599</v>
      </c>
      <c r="G5" s="137">
        <v>42550</v>
      </c>
      <c r="H5" s="137">
        <v>42599</v>
      </c>
      <c r="I5" s="137">
        <v>42459</v>
      </c>
      <c r="J5" s="137">
        <v>42545</v>
      </c>
    </row>
    <row r="6" spans="1:10" x14ac:dyDescent="0.2">
      <c r="A6" s="136">
        <v>2014</v>
      </c>
      <c r="B6" s="136" t="s">
        <v>602</v>
      </c>
      <c r="C6" s="136" t="s">
        <v>603</v>
      </c>
      <c r="D6" s="136" t="s">
        <v>599</v>
      </c>
      <c r="E6" s="137">
        <v>42185</v>
      </c>
      <c r="F6" s="137">
        <v>42215</v>
      </c>
      <c r="G6" s="137">
        <v>42184</v>
      </c>
      <c r="H6" s="137">
        <v>42215</v>
      </c>
      <c r="I6" s="137">
        <v>42089</v>
      </c>
      <c r="J6" s="137">
        <v>42174</v>
      </c>
    </row>
    <row r="7" spans="1:10" x14ac:dyDescent="0.2">
      <c r="A7" s="136">
        <v>2013</v>
      </c>
      <c r="B7" s="136" t="s">
        <v>602</v>
      </c>
      <c r="C7" s="136" t="s">
        <v>604</v>
      </c>
      <c r="D7" s="136" t="s">
        <v>599</v>
      </c>
      <c r="E7" s="137">
        <v>41803</v>
      </c>
      <c r="F7" s="137">
        <v>41838</v>
      </c>
      <c r="G7" s="137">
        <v>41802</v>
      </c>
      <c r="H7" s="137">
        <v>41838</v>
      </c>
      <c r="I7" s="137">
        <v>41725</v>
      </c>
      <c r="J7" s="137">
        <v>41796</v>
      </c>
    </row>
    <row r="8" spans="1:10" x14ac:dyDescent="0.2">
      <c r="A8" s="136">
        <v>2012</v>
      </c>
      <c r="B8" s="136" t="s">
        <v>602</v>
      </c>
      <c r="C8" s="136" t="s">
        <v>605</v>
      </c>
      <c r="D8" s="136" t="s">
        <v>599</v>
      </c>
      <c r="E8" s="137">
        <v>41443</v>
      </c>
      <c r="F8" s="136" t="s">
        <v>550</v>
      </c>
      <c r="G8" s="137">
        <v>41442</v>
      </c>
      <c r="H8" s="136" t="s">
        <v>550</v>
      </c>
      <c r="I8" s="137">
        <v>41360</v>
      </c>
      <c r="J8" s="137">
        <v>41432</v>
      </c>
    </row>
    <row r="9" spans="1:10" x14ac:dyDescent="0.2">
      <c r="A9" s="136">
        <v>2011</v>
      </c>
      <c r="B9" s="136" t="s">
        <v>602</v>
      </c>
      <c r="C9" s="136" t="s">
        <v>606</v>
      </c>
      <c r="D9" s="136" t="s">
        <v>599</v>
      </c>
      <c r="E9" s="137">
        <v>41067</v>
      </c>
      <c r="F9" s="137">
        <v>41102</v>
      </c>
      <c r="G9" s="137">
        <v>41066</v>
      </c>
      <c r="H9" s="137">
        <v>41102</v>
      </c>
      <c r="I9" s="137">
        <v>40997</v>
      </c>
      <c r="J9" s="137">
        <v>41060</v>
      </c>
    </row>
    <row r="10" spans="1:10" x14ac:dyDescent="0.2">
      <c r="A10" s="136">
        <v>2010</v>
      </c>
      <c r="B10" s="136" t="s">
        <v>602</v>
      </c>
      <c r="C10" s="136" t="s">
        <v>607</v>
      </c>
      <c r="D10" s="136" t="s">
        <v>599</v>
      </c>
      <c r="E10" s="137">
        <v>40702</v>
      </c>
      <c r="F10" s="137">
        <v>40732</v>
      </c>
      <c r="G10" s="137">
        <v>40701</v>
      </c>
      <c r="H10" s="137">
        <v>40732</v>
      </c>
      <c r="I10" s="137">
        <v>40632</v>
      </c>
      <c r="J10" s="137">
        <v>40694</v>
      </c>
    </row>
    <row r="11" spans="1:10" x14ac:dyDescent="0.2">
      <c r="A11" s="136">
        <v>2009</v>
      </c>
      <c r="B11" s="136" t="s">
        <v>602</v>
      </c>
      <c r="C11" s="136" t="s">
        <v>608</v>
      </c>
      <c r="D11" s="136" t="s">
        <v>599</v>
      </c>
      <c r="E11" s="137">
        <v>40318</v>
      </c>
      <c r="F11" s="137">
        <v>40354</v>
      </c>
      <c r="G11" s="137">
        <v>40317</v>
      </c>
      <c r="H11" s="137">
        <v>40354</v>
      </c>
      <c r="I11" s="137">
        <v>40262</v>
      </c>
      <c r="J11" s="137">
        <v>40316</v>
      </c>
    </row>
    <row r="12" spans="1:10" x14ac:dyDescent="0.2">
      <c r="A12" s="136">
        <v>2008</v>
      </c>
      <c r="B12" s="136" t="s">
        <v>602</v>
      </c>
      <c r="C12" s="136" t="s">
        <v>609</v>
      </c>
      <c r="D12" s="136" t="s">
        <v>599</v>
      </c>
      <c r="E12" s="137">
        <v>39960</v>
      </c>
      <c r="F12" s="137">
        <v>39994</v>
      </c>
      <c r="G12" s="137">
        <v>39959</v>
      </c>
      <c r="H12" s="137">
        <v>39994</v>
      </c>
      <c r="I12" s="137">
        <v>39897</v>
      </c>
      <c r="J12" s="136" t="s">
        <v>550</v>
      </c>
    </row>
    <row r="13" spans="1:10" x14ac:dyDescent="0.2">
      <c r="A13" s="136">
        <v>2007</v>
      </c>
      <c r="B13" s="136" t="s">
        <v>602</v>
      </c>
      <c r="C13" s="136" t="s">
        <v>610</v>
      </c>
      <c r="D13" s="136" t="s">
        <v>599</v>
      </c>
      <c r="E13" s="137">
        <v>39610</v>
      </c>
      <c r="F13" s="136" t="s">
        <v>550</v>
      </c>
      <c r="G13" s="137">
        <v>39609</v>
      </c>
      <c r="H13" s="136" t="s">
        <v>550</v>
      </c>
      <c r="I13" s="137">
        <v>39532</v>
      </c>
      <c r="J13" s="137">
        <v>39604</v>
      </c>
    </row>
    <row r="14" spans="1:10" x14ac:dyDescent="0.2">
      <c r="A14" s="136">
        <v>2006</v>
      </c>
      <c r="B14" s="136" t="s">
        <v>602</v>
      </c>
      <c r="C14" s="136" t="s">
        <v>611</v>
      </c>
      <c r="D14" s="136" t="s">
        <v>599</v>
      </c>
      <c r="E14" s="137">
        <v>39247</v>
      </c>
      <c r="F14" s="137">
        <v>39261</v>
      </c>
      <c r="G14" s="137">
        <v>39246</v>
      </c>
      <c r="H14" s="137">
        <v>39261</v>
      </c>
      <c r="I14" s="137">
        <v>39175</v>
      </c>
    </row>
  </sheetData>
  <mergeCells count="9">
    <mergeCell ref="H1:H2"/>
    <mergeCell ref="I1:I2"/>
    <mergeCell ref="J1:J2"/>
    <mergeCell ref="A1:A2"/>
    <mergeCell ref="B1:B2"/>
    <mergeCell ref="C1:C2"/>
    <mergeCell ref="D1:D2"/>
    <mergeCell ref="E1:E2"/>
    <mergeCell ref="G1:G2"/>
  </mergeCells>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68"/>
  <sheetViews>
    <sheetView topLeftCell="A2745" workbookViewId="0">
      <selection activeCell="E2298" sqref="E2298"/>
    </sheetView>
  </sheetViews>
  <sheetFormatPr baseColWidth="10" defaultRowHeight="15" x14ac:dyDescent="0.2"/>
  <cols>
    <col min="1" max="1" width="10.5" bestFit="1" customWidth="1"/>
    <col min="2" max="5" width="5.5" bestFit="1" customWidth="1"/>
    <col min="6" max="6" width="11.5" bestFit="1" customWidth="1"/>
    <col min="7" max="7" width="12.5" bestFit="1" customWidth="1"/>
    <col min="8" max="8" width="12.5" customWidth="1"/>
    <col min="9" max="9" width="16.33203125" bestFit="1" customWidth="1"/>
    <col min="10" max="11" width="18.1640625" customWidth="1"/>
  </cols>
  <sheetData>
    <row r="1" spans="1:13" x14ac:dyDescent="0.2">
      <c r="A1" t="s">
        <v>57</v>
      </c>
      <c r="B1" t="s">
        <v>58</v>
      </c>
      <c r="C1" t="s">
        <v>59</v>
      </c>
      <c r="D1" t="s">
        <v>60</v>
      </c>
      <c r="E1" t="s">
        <v>61</v>
      </c>
      <c r="F1" t="s">
        <v>62</v>
      </c>
      <c r="G1" t="s">
        <v>63</v>
      </c>
      <c r="H1" t="s">
        <v>192</v>
      </c>
      <c r="I1" t="s">
        <v>531</v>
      </c>
      <c r="J1" t="s">
        <v>64</v>
      </c>
      <c r="K1" t="s">
        <v>533</v>
      </c>
      <c r="L1" t="s">
        <v>193</v>
      </c>
      <c r="M1" t="s">
        <v>194</v>
      </c>
    </row>
    <row r="2" spans="1:13" x14ac:dyDescent="0.2">
      <c r="A2" s="104">
        <v>39017</v>
      </c>
      <c r="B2">
        <v>3.4</v>
      </c>
      <c r="C2">
        <v>3.44</v>
      </c>
      <c r="D2">
        <v>3.26</v>
      </c>
      <c r="E2">
        <v>3.28</v>
      </c>
      <c r="F2">
        <v>2582539562</v>
      </c>
      <c r="G2">
        <v>8725310464</v>
      </c>
      <c r="H2" s="105">
        <v>32782193</v>
      </c>
      <c r="I2" s="105">
        <f>E2*H2*10000</f>
        <v>1075255930399.9999</v>
      </c>
      <c r="J2" s="108">
        <v>330317000000</v>
      </c>
      <c r="K2" s="125">
        <v>37405000000</v>
      </c>
      <c r="L2" s="112">
        <f>I2/J2</f>
        <v>3.2552243160358079</v>
      </c>
      <c r="M2" s="112">
        <f>I2/K2</f>
        <v>28.746315476540566</v>
      </c>
    </row>
    <row r="3" spans="1:13" x14ac:dyDescent="0.2">
      <c r="A3" s="104">
        <v>39020</v>
      </c>
      <c r="B3">
        <v>3.27</v>
      </c>
      <c r="C3">
        <v>3.32</v>
      </c>
      <c r="D3">
        <v>3.25</v>
      </c>
      <c r="E3">
        <v>3.29</v>
      </c>
      <c r="F3">
        <v>351921002</v>
      </c>
      <c r="G3">
        <v>1153127936</v>
      </c>
      <c r="H3" s="105">
        <v>32782193</v>
      </c>
      <c r="I3" s="105">
        <f t="shared" ref="I3:I66" si="0">E3*H3*10000</f>
        <v>1078534149700</v>
      </c>
      <c r="J3" s="108">
        <v>330317000000</v>
      </c>
      <c r="K3" s="125">
        <v>37405000000</v>
      </c>
      <c r="L3" s="112">
        <f t="shared" ref="L3:L66" si="1">I3/J3</f>
        <v>3.2651487804139658</v>
      </c>
      <c r="M3" s="112">
        <f t="shared" ref="M3:M66" si="2">I3/K3</f>
        <v>28.833956682261729</v>
      </c>
    </row>
    <row r="4" spans="1:13" x14ac:dyDescent="0.2">
      <c r="A4" s="104">
        <v>39021</v>
      </c>
      <c r="B4">
        <v>3.28</v>
      </c>
      <c r="C4">
        <v>3.33</v>
      </c>
      <c r="D4">
        <v>3.28</v>
      </c>
      <c r="E4">
        <v>3.3</v>
      </c>
      <c r="F4">
        <v>230126187</v>
      </c>
      <c r="G4">
        <v>761050752</v>
      </c>
      <c r="H4" s="105">
        <v>32782193</v>
      </c>
      <c r="I4" s="105">
        <f t="shared" si="0"/>
        <v>1081812368999.9999</v>
      </c>
      <c r="J4" s="108">
        <v>330317000000</v>
      </c>
      <c r="K4" s="125">
        <v>37405000000</v>
      </c>
      <c r="L4" s="112">
        <f t="shared" si="1"/>
        <v>3.2750732447921234</v>
      </c>
      <c r="M4" s="112">
        <f t="shared" si="2"/>
        <v>28.921597887982887</v>
      </c>
    </row>
    <row r="5" spans="1:13" x14ac:dyDescent="0.2">
      <c r="A5" s="104">
        <v>39022</v>
      </c>
      <c r="B5">
        <v>3.3</v>
      </c>
      <c r="C5">
        <v>3.31</v>
      </c>
      <c r="D5">
        <v>3.28</v>
      </c>
      <c r="E5">
        <v>3.3</v>
      </c>
      <c r="F5">
        <v>132892401</v>
      </c>
      <c r="G5">
        <v>437264832</v>
      </c>
      <c r="H5" s="105">
        <v>32782193</v>
      </c>
      <c r="I5" s="105">
        <f t="shared" si="0"/>
        <v>1081812368999.9999</v>
      </c>
      <c r="J5" s="108">
        <v>330317000000</v>
      </c>
      <c r="K5" s="125">
        <v>37405000000</v>
      </c>
      <c r="L5" s="112">
        <f t="shared" si="1"/>
        <v>3.2750732447921234</v>
      </c>
      <c r="M5" s="112">
        <f t="shared" si="2"/>
        <v>28.921597887982887</v>
      </c>
    </row>
    <row r="6" spans="1:13" x14ac:dyDescent="0.2">
      <c r="A6" s="104">
        <v>39023</v>
      </c>
      <c r="B6">
        <v>3.3</v>
      </c>
      <c r="C6">
        <v>3.3</v>
      </c>
      <c r="D6">
        <v>3.25</v>
      </c>
      <c r="E6">
        <v>3.28</v>
      </c>
      <c r="F6">
        <v>175155427</v>
      </c>
      <c r="G6">
        <v>573399424</v>
      </c>
      <c r="H6" s="105">
        <v>32782193</v>
      </c>
      <c r="I6" s="105">
        <f t="shared" si="0"/>
        <v>1075255930399.9999</v>
      </c>
      <c r="J6" s="108">
        <v>330317000000</v>
      </c>
      <c r="K6" s="125">
        <v>37405000000</v>
      </c>
      <c r="L6" s="112">
        <f t="shared" si="1"/>
        <v>3.2552243160358079</v>
      </c>
      <c r="M6" s="112">
        <f t="shared" si="2"/>
        <v>28.746315476540566</v>
      </c>
    </row>
    <row r="7" spans="1:13" x14ac:dyDescent="0.2">
      <c r="A7" s="104">
        <v>39024</v>
      </c>
      <c r="B7">
        <v>3.27</v>
      </c>
      <c r="C7">
        <v>3.37</v>
      </c>
      <c r="D7">
        <v>3.27</v>
      </c>
      <c r="E7">
        <v>3.36</v>
      </c>
      <c r="F7">
        <v>400016130</v>
      </c>
      <c r="G7">
        <v>1331710336</v>
      </c>
      <c r="H7" s="105">
        <v>32782193</v>
      </c>
      <c r="I7" s="105">
        <f t="shared" si="0"/>
        <v>1101481684800</v>
      </c>
      <c r="J7" s="108">
        <v>330317000000</v>
      </c>
      <c r="K7" s="125">
        <v>37405000000</v>
      </c>
      <c r="L7" s="112">
        <f t="shared" si="1"/>
        <v>3.3346200310610716</v>
      </c>
      <c r="M7" s="112">
        <f t="shared" si="2"/>
        <v>29.447445122309851</v>
      </c>
    </row>
    <row r="8" spans="1:13" x14ac:dyDescent="0.2">
      <c r="A8" s="104">
        <v>39027</v>
      </c>
      <c r="B8">
        <v>3.33</v>
      </c>
      <c r="C8">
        <v>3.38</v>
      </c>
      <c r="D8">
        <v>3.32</v>
      </c>
      <c r="E8">
        <v>3.38</v>
      </c>
      <c r="F8">
        <v>209993801</v>
      </c>
      <c r="G8">
        <v>706248000</v>
      </c>
      <c r="H8" s="105">
        <v>32782193</v>
      </c>
      <c r="I8" s="105">
        <f t="shared" si="0"/>
        <v>1108038123400</v>
      </c>
      <c r="J8" s="108">
        <v>330317000000</v>
      </c>
      <c r="K8" s="125">
        <v>37405000000</v>
      </c>
      <c r="L8" s="112">
        <f t="shared" si="1"/>
        <v>3.3544689598173876</v>
      </c>
      <c r="M8" s="112">
        <f t="shared" si="2"/>
        <v>29.622727533752172</v>
      </c>
    </row>
    <row r="9" spans="1:13" x14ac:dyDescent="0.2">
      <c r="A9" s="104">
        <v>39028</v>
      </c>
      <c r="B9">
        <v>3.38</v>
      </c>
      <c r="C9">
        <v>3.43</v>
      </c>
      <c r="D9">
        <v>3.37</v>
      </c>
      <c r="E9">
        <v>3.4</v>
      </c>
      <c r="F9">
        <v>296792452</v>
      </c>
      <c r="G9">
        <v>1010942144</v>
      </c>
      <c r="H9" s="105">
        <v>32782193</v>
      </c>
      <c r="I9" s="105">
        <f t="shared" si="0"/>
        <v>1114594562000</v>
      </c>
      <c r="J9" s="108">
        <v>330317000000</v>
      </c>
      <c r="K9" s="125">
        <v>37405000000</v>
      </c>
      <c r="L9" s="112">
        <f t="shared" si="1"/>
        <v>3.3743178885737035</v>
      </c>
      <c r="M9" s="112">
        <f t="shared" si="2"/>
        <v>29.798009945194494</v>
      </c>
    </row>
    <row r="10" spans="1:13" x14ac:dyDescent="0.2">
      <c r="A10" s="104">
        <v>39029</v>
      </c>
      <c r="B10">
        <v>3.4</v>
      </c>
      <c r="C10">
        <v>3.4</v>
      </c>
      <c r="D10">
        <v>3.35</v>
      </c>
      <c r="E10">
        <v>3.36</v>
      </c>
      <c r="F10">
        <v>151822699</v>
      </c>
      <c r="G10">
        <v>512250496</v>
      </c>
      <c r="H10" s="105">
        <v>32782193</v>
      </c>
      <c r="I10" s="105">
        <f t="shared" si="0"/>
        <v>1101481684800</v>
      </c>
      <c r="J10" s="108">
        <v>330317000000</v>
      </c>
      <c r="K10" s="125">
        <v>37405000000</v>
      </c>
      <c r="L10" s="112">
        <f t="shared" si="1"/>
        <v>3.3346200310610716</v>
      </c>
      <c r="M10" s="112">
        <f t="shared" si="2"/>
        <v>29.447445122309851</v>
      </c>
    </row>
    <row r="11" spans="1:13" x14ac:dyDescent="0.2">
      <c r="A11" s="104">
        <v>39030</v>
      </c>
      <c r="B11">
        <v>3.36</v>
      </c>
      <c r="C11">
        <v>3.4</v>
      </c>
      <c r="D11">
        <v>3.35</v>
      </c>
      <c r="E11">
        <v>3.4</v>
      </c>
      <c r="F11">
        <v>177948204</v>
      </c>
      <c r="G11">
        <v>601893760</v>
      </c>
      <c r="H11" s="105">
        <v>33206885</v>
      </c>
      <c r="I11" s="105">
        <f t="shared" si="0"/>
        <v>1129034090000</v>
      </c>
      <c r="J11" s="108">
        <v>330317000000</v>
      </c>
      <c r="K11" s="125">
        <v>37405000000</v>
      </c>
      <c r="L11" s="112">
        <f t="shared" si="1"/>
        <v>3.4180320419475838</v>
      </c>
      <c r="M11" s="112">
        <f t="shared" si="2"/>
        <v>30.184041972998262</v>
      </c>
    </row>
    <row r="12" spans="1:13" x14ac:dyDescent="0.2">
      <c r="A12" s="104">
        <v>39031</v>
      </c>
      <c r="B12">
        <v>3.4</v>
      </c>
      <c r="C12">
        <v>3.52</v>
      </c>
      <c r="D12">
        <v>3.4</v>
      </c>
      <c r="E12">
        <v>3.46</v>
      </c>
      <c r="F12">
        <v>759690218</v>
      </c>
      <c r="G12">
        <v>2640424960</v>
      </c>
      <c r="H12" s="105">
        <v>33206885</v>
      </c>
      <c r="I12" s="105">
        <f t="shared" si="0"/>
        <v>1148958221000</v>
      </c>
      <c r="J12" s="108">
        <v>330317000000</v>
      </c>
      <c r="K12" s="125">
        <v>37405000000</v>
      </c>
      <c r="L12" s="112">
        <f t="shared" si="1"/>
        <v>3.4783502544525411</v>
      </c>
      <c r="M12" s="112">
        <f t="shared" si="2"/>
        <v>30.716701537227642</v>
      </c>
    </row>
    <row r="13" spans="1:13" x14ac:dyDescent="0.2">
      <c r="A13" s="104">
        <v>39034</v>
      </c>
      <c r="B13">
        <v>3.45</v>
      </c>
      <c r="C13">
        <v>3.59</v>
      </c>
      <c r="D13">
        <v>3.44</v>
      </c>
      <c r="E13">
        <v>3.52</v>
      </c>
      <c r="F13">
        <v>463375150</v>
      </c>
      <c r="G13">
        <v>1636941440</v>
      </c>
      <c r="H13" s="105">
        <v>33206885</v>
      </c>
      <c r="I13" s="105">
        <f t="shared" si="0"/>
        <v>1168882352000</v>
      </c>
      <c r="J13" s="108">
        <v>330317000000</v>
      </c>
      <c r="K13" s="125">
        <v>37405000000</v>
      </c>
      <c r="L13" s="112">
        <f t="shared" si="1"/>
        <v>3.5386684669574984</v>
      </c>
      <c r="M13" s="112">
        <f t="shared" si="2"/>
        <v>31.249361101457023</v>
      </c>
    </row>
    <row r="14" spans="1:13" x14ac:dyDescent="0.2">
      <c r="A14" s="104">
        <v>39035</v>
      </c>
      <c r="B14">
        <v>3.58</v>
      </c>
      <c r="C14">
        <v>3.62</v>
      </c>
      <c r="D14">
        <v>3.53</v>
      </c>
      <c r="E14">
        <v>3.6</v>
      </c>
      <c r="F14">
        <v>431911750</v>
      </c>
      <c r="G14">
        <v>1548647168</v>
      </c>
      <c r="H14" s="105">
        <v>33206885</v>
      </c>
      <c r="I14" s="105">
        <f t="shared" si="0"/>
        <v>1195447860000</v>
      </c>
      <c r="J14" s="108">
        <v>330317000000</v>
      </c>
      <c r="K14" s="125">
        <v>37405000000</v>
      </c>
      <c r="L14" s="112">
        <f t="shared" si="1"/>
        <v>3.6190927502974417</v>
      </c>
      <c r="M14" s="112">
        <f t="shared" si="2"/>
        <v>31.959573853762866</v>
      </c>
    </row>
    <row r="15" spans="1:13" x14ac:dyDescent="0.2">
      <c r="A15" s="104">
        <v>39036</v>
      </c>
      <c r="B15">
        <v>3.61</v>
      </c>
      <c r="C15">
        <v>3.65</v>
      </c>
      <c r="D15">
        <v>3.6</v>
      </c>
      <c r="E15">
        <v>3.65</v>
      </c>
      <c r="F15">
        <v>344605663</v>
      </c>
      <c r="G15">
        <v>1249336064</v>
      </c>
      <c r="H15" s="105">
        <v>33206885</v>
      </c>
      <c r="I15" s="105">
        <f t="shared" si="0"/>
        <v>1212051302500</v>
      </c>
      <c r="J15" s="108">
        <v>330317000000</v>
      </c>
      <c r="K15" s="125">
        <v>37405000000</v>
      </c>
      <c r="L15" s="112">
        <f t="shared" si="1"/>
        <v>3.669357927384906</v>
      </c>
      <c r="M15" s="112">
        <f t="shared" si="2"/>
        <v>32.403456823954016</v>
      </c>
    </row>
    <row r="16" spans="1:13" x14ac:dyDescent="0.2">
      <c r="A16" s="104">
        <v>39037</v>
      </c>
      <c r="B16">
        <v>3.7</v>
      </c>
      <c r="C16">
        <v>3.93</v>
      </c>
      <c r="D16">
        <v>3.67</v>
      </c>
      <c r="E16">
        <v>3.8</v>
      </c>
      <c r="F16">
        <v>687712580</v>
      </c>
      <c r="G16">
        <v>2604463616</v>
      </c>
      <c r="H16" s="105">
        <v>33401885</v>
      </c>
      <c r="I16" s="105">
        <f t="shared" si="0"/>
        <v>1269271630000</v>
      </c>
      <c r="J16" s="108">
        <v>330317000000</v>
      </c>
      <c r="K16" s="125">
        <v>37405000000</v>
      </c>
      <c r="L16" s="112">
        <f t="shared" si="1"/>
        <v>3.8425864548297546</v>
      </c>
      <c r="M16" s="112">
        <f t="shared" si="2"/>
        <v>33.93320759256784</v>
      </c>
    </row>
    <row r="17" spans="1:13" x14ac:dyDescent="0.2">
      <c r="A17" s="104">
        <v>39038</v>
      </c>
      <c r="B17">
        <v>3.79</v>
      </c>
      <c r="C17">
        <v>3.85</v>
      </c>
      <c r="D17">
        <v>3.74</v>
      </c>
      <c r="E17">
        <v>3.8</v>
      </c>
      <c r="F17">
        <v>314841698</v>
      </c>
      <c r="G17">
        <v>1197434880</v>
      </c>
      <c r="H17" s="105">
        <v>33401885</v>
      </c>
      <c r="I17" s="105">
        <f t="shared" si="0"/>
        <v>1269271630000</v>
      </c>
      <c r="J17" s="108">
        <v>330317000000</v>
      </c>
      <c r="K17" s="125">
        <v>37405000000</v>
      </c>
      <c r="L17" s="112">
        <f t="shared" si="1"/>
        <v>3.8425864548297546</v>
      </c>
      <c r="M17" s="112">
        <f t="shared" si="2"/>
        <v>33.93320759256784</v>
      </c>
    </row>
    <row r="18" spans="1:13" x14ac:dyDescent="0.2">
      <c r="A18" s="104">
        <v>39041</v>
      </c>
      <c r="B18">
        <v>3.8</v>
      </c>
      <c r="C18">
        <v>3.92</v>
      </c>
      <c r="D18">
        <v>3.8</v>
      </c>
      <c r="E18">
        <v>3.92</v>
      </c>
      <c r="F18">
        <v>318049415</v>
      </c>
      <c r="G18">
        <v>1233700096</v>
      </c>
      <c r="H18" s="105">
        <v>33401885</v>
      </c>
      <c r="I18" s="105">
        <f t="shared" si="0"/>
        <v>1309353892000</v>
      </c>
      <c r="J18" s="108">
        <v>330317000000</v>
      </c>
      <c r="K18" s="125">
        <v>37405000000</v>
      </c>
      <c r="L18" s="112">
        <f t="shared" si="1"/>
        <v>3.9639312902454309</v>
      </c>
      <c r="M18" s="112">
        <f t="shared" si="2"/>
        <v>35.004782569175241</v>
      </c>
    </row>
    <row r="19" spans="1:13" x14ac:dyDescent="0.2">
      <c r="A19" s="104">
        <v>39042</v>
      </c>
      <c r="B19">
        <v>3.91</v>
      </c>
      <c r="C19">
        <v>3.96</v>
      </c>
      <c r="D19">
        <v>3.86</v>
      </c>
      <c r="E19">
        <v>3.93</v>
      </c>
      <c r="F19">
        <v>233060114</v>
      </c>
      <c r="G19">
        <v>912571840</v>
      </c>
      <c r="H19" s="105">
        <v>33401885</v>
      </c>
      <c r="I19" s="105">
        <f t="shared" si="0"/>
        <v>1312694080500</v>
      </c>
      <c r="J19" s="108">
        <v>330317000000</v>
      </c>
      <c r="K19" s="125">
        <v>37405000000</v>
      </c>
      <c r="L19" s="112">
        <f t="shared" si="1"/>
        <v>3.974043359863404</v>
      </c>
      <c r="M19" s="112">
        <f t="shared" si="2"/>
        <v>35.094080483892526</v>
      </c>
    </row>
    <row r="20" spans="1:13" x14ac:dyDescent="0.2">
      <c r="A20" s="104">
        <v>39043</v>
      </c>
      <c r="B20">
        <v>3.91</v>
      </c>
      <c r="C20">
        <v>3.95</v>
      </c>
      <c r="D20">
        <v>3.81</v>
      </c>
      <c r="E20">
        <v>3.9</v>
      </c>
      <c r="F20">
        <v>283457074</v>
      </c>
      <c r="G20">
        <v>1097899264</v>
      </c>
      <c r="H20" s="105">
        <v>33401885</v>
      </c>
      <c r="I20" s="105">
        <f t="shared" si="0"/>
        <v>1302673515000</v>
      </c>
      <c r="J20" s="108">
        <v>330317000000</v>
      </c>
      <c r="K20" s="125">
        <v>37405000000</v>
      </c>
      <c r="L20" s="112">
        <f t="shared" si="1"/>
        <v>3.9437071510094848</v>
      </c>
      <c r="M20" s="112">
        <f t="shared" si="2"/>
        <v>34.826186739740677</v>
      </c>
    </row>
    <row r="21" spans="1:13" x14ac:dyDescent="0.2">
      <c r="A21" s="104">
        <v>39044</v>
      </c>
      <c r="B21">
        <v>3.92</v>
      </c>
      <c r="C21">
        <v>4.01</v>
      </c>
      <c r="D21">
        <v>3.92</v>
      </c>
      <c r="E21">
        <v>3.97</v>
      </c>
      <c r="F21">
        <v>302943550</v>
      </c>
      <c r="G21">
        <v>1202109440</v>
      </c>
      <c r="H21" s="105">
        <v>33401885</v>
      </c>
      <c r="I21" s="105">
        <f t="shared" si="0"/>
        <v>1326054834500</v>
      </c>
      <c r="J21" s="108">
        <v>330317000000</v>
      </c>
      <c r="K21" s="125">
        <v>37405000000</v>
      </c>
      <c r="L21" s="112">
        <f t="shared" si="1"/>
        <v>4.0144916383352962</v>
      </c>
      <c r="M21" s="112">
        <f t="shared" si="2"/>
        <v>35.45127214276166</v>
      </c>
    </row>
    <row r="22" spans="1:13" x14ac:dyDescent="0.2">
      <c r="A22" s="104">
        <v>39045</v>
      </c>
      <c r="B22">
        <v>3.92</v>
      </c>
      <c r="C22">
        <v>3.94</v>
      </c>
      <c r="D22">
        <v>3.86</v>
      </c>
      <c r="E22">
        <v>3.92</v>
      </c>
      <c r="F22">
        <v>189227337</v>
      </c>
      <c r="G22">
        <v>737365888</v>
      </c>
      <c r="H22" s="105">
        <v>33401885</v>
      </c>
      <c r="I22" s="105">
        <f t="shared" si="0"/>
        <v>1309353892000</v>
      </c>
      <c r="J22" s="108">
        <v>330317000000</v>
      </c>
      <c r="K22" s="125">
        <v>37405000000</v>
      </c>
      <c r="L22" s="112">
        <f t="shared" si="1"/>
        <v>3.9639312902454309</v>
      </c>
      <c r="M22" s="112">
        <f t="shared" si="2"/>
        <v>35.004782569175241</v>
      </c>
    </row>
    <row r="23" spans="1:13" x14ac:dyDescent="0.2">
      <c r="A23" s="104">
        <v>39048</v>
      </c>
      <c r="B23">
        <v>3.89</v>
      </c>
      <c r="C23">
        <v>3.9</v>
      </c>
      <c r="D23">
        <v>3.76</v>
      </c>
      <c r="E23">
        <v>3.81</v>
      </c>
      <c r="F23">
        <v>300467637</v>
      </c>
      <c r="G23">
        <v>1145692160</v>
      </c>
      <c r="H23" s="105">
        <v>33401885</v>
      </c>
      <c r="I23" s="105">
        <f t="shared" si="0"/>
        <v>1272611818500</v>
      </c>
      <c r="J23" s="108">
        <v>330317000000</v>
      </c>
      <c r="K23" s="125">
        <v>37405000000</v>
      </c>
      <c r="L23" s="112">
        <f t="shared" si="1"/>
        <v>3.8526985244477276</v>
      </c>
      <c r="M23" s="112">
        <f t="shared" si="2"/>
        <v>34.022505507285125</v>
      </c>
    </row>
    <row r="24" spans="1:13" x14ac:dyDescent="0.2">
      <c r="A24" s="104">
        <v>39049</v>
      </c>
      <c r="B24">
        <v>3.78</v>
      </c>
      <c r="C24">
        <v>3.81</v>
      </c>
      <c r="D24">
        <v>3.71</v>
      </c>
      <c r="E24">
        <v>3.75</v>
      </c>
      <c r="F24">
        <v>242436322</v>
      </c>
      <c r="G24">
        <v>908464768</v>
      </c>
      <c r="H24" s="105">
        <v>33401885</v>
      </c>
      <c r="I24" s="105">
        <f t="shared" si="0"/>
        <v>1252570687500</v>
      </c>
      <c r="J24" s="108">
        <v>330317000000</v>
      </c>
      <c r="K24" s="125">
        <v>37405000000</v>
      </c>
      <c r="L24" s="112">
        <f t="shared" si="1"/>
        <v>3.7920261067398893</v>
      </c>
      <c r="M24" s="112">
        <f t="shared" si="2"/>
        <v>33.486718018981421</v>
      </c>
    </row>
    <row r="25" spans="1:13" x14ac:dyDescent="0.2">
      <c r="A25" s="104">
        <v>39050</v>
      </c>
      <c r="B25">
        <v>3.67</v>
      </c>
      <c r="C25">
        <v>3.8</v>
      </c>
      <c r="D25">
        <v>3.65</v>
      </c>
      <c r="E25">
        <v>3.79</v>
      </c>
      <c r="F25">
        <v>244311148</v>
      </c>
      <c r="G25">
        <v>912399744</v>
      </c>
      <c r="H25" s="105">
        <v>33401885</v>
      </c>
      <c r="I25" s="105">
        <f t="shared" si="0"/>
        <v>1265931441500</v>
      </c>
      <c r="J25" s="108">
        <v>330317000000</v>
      </c>
      <c r="K25" s="125">
        <v>37405000000</v>
      </c>
      <c r="L25" s="112">
        <f t="shared" si="1"/>
        <v>3.8324743852117815</v>
      </c>
      <c r="M25" s="112">
        <f t="shared" si="2"/>
        <v>33.843909677850554</v>
      </c>
    </row>
    <row r="26" spans="1:13" x14ac:dyDescent="0.2">
      <c r="A26" s="104">
        <v>39051</v>
      </c>
      <c r="B26">
        <v>3.8</v>
      </c>
      <c r="C26">
        <v>3.83</v>
      </c>
      <c r="D26">
        <v>3.77</v>
      </c>
      <c r="E26">
        <v>3.81</v>
      </c>
      <c r="F26">
        <v>231829092</v>
      </c>
      <c r="G26">
        <v>878972608</v>
      </c>
      <c r="H26" s="105">
        <v>33401885</v>
      </c>
      <c r="I26" s="105">
        <f t="shared" si="0"/>
        <v>1272611818500</v>
      </c>
      <c r="J26" s="108">
        <v>330317000000</v>
      </c>
      <c r="K26" s="125">
        <v>37405000000</v>
      </c>
      <c r="L26" s="112">
        <f t="shared" si="1"/>
        <v>3.8526985244477276</v>
      </c>
      <c r="M26" s="112">
        <f t="shared" si="2"/>
        <v>34.022505507285125</v>
      </c>
    </row>
    <row r="27" spans="1:13" x14ac:dyDescent="0.2">
      <c r="A27" s="104">
        <v>39052</v>
      </c>
      <c r="B27">
        <v>3.83</v>
      </c>
      <c r="C27">
        <v>3.83</v>
      </c>
      <c r="D27">
        <v>3.74</v>
      </c>
      <c r="E27">
        <v>3.76</v>
      </c>
      <c r="F27">
        <v>274203442</v>
      </c>
      <c r="G27">
        <v>1031906112</v>
      </c>
      <c r="H27" s="105">
        <v>33401885</v>
      </c>
      <c r="I27" s="105">
        <f t="shared" si="0"/>
        <v>1255910876000</v>
      </c>
      <c r="J27" s="108">
        <v>330317000000</v>
      </c>
      <c r="K27" s="125">
        <v>37405000000</v>
      </c>
      <c r="L27" s="112">
        <f t="shared" si="1"/>
        <v>3.8021381763578623</v>
      </c>
      <c r="M27" s="112">
        <f t="shared" si="2"/>
        <v>33.576015933698706</v>
      </c>
    </row>
    <row r="28" spans="1:13" x14ac:dyDescent="0.2">
      <c r="A28" s="104">
        <v>39055</v>
      </c>
      <c r="B28">
        <v>3.76</v>
      </c>
      <c r="C28">
        <v>3.97</v>
      </c>
      <c r="D28">
        <v>3.72</v>
      </c>
      <c r="E28">
        <v>3.91</v>
      </c>
      <c r="F28">
        <v>410693928</v>
      </c>
      <c r="G28">
        <v>1587058304</v>
      </c>
      <c r="H28" s="105">
        <v>33401885</v>
      </c>
      <c r="I28" s="105">
        <f t="shared" si="0"/>
        <v>1306013703500</v>
      </c>
      <c r="J28" s="108">
        <v>330317000000</v>
      </c>
      <c r="K28" s="125">
        <v>37405000000</v>
      </c>
      <c r="L28" s="112">
        <f t="shared" si="1"/>
        <v>3.9538192206274578</v>
      </c>
      <c r="M28" s="112">
        <f t="shared" si="2"/>
        <v>34.915484654457963</v>
      </c>
    </row>
    <row r="29" spans="1:13" x14ac:dyDescent="0.2">
      <c r="A29" s="104">
        <v>39056</v>
      </c>
      <c r="B29">
        <v>3.91</v>
      </c>
      <c r="C29">
        <v>3.98</v>
      </c>
      <c r="D29">
        <v>3.86</v>
      </c>
      <c r="E29">
        <v>3.88</v>
      </c>
      <c r="F29">
        <v>266225582</v>
      </c>
      <c r="G29">
        <v>1044606208</v>
      </c>
      <c r="H29" s="105">
        <v>33401885</v>
      </c>
      <c r="I29" s="105">
        <f t="shared" si="0"/>
        <v>1295993138000</v>
      </c>
      <c r="J29" s="108">
        <v>330317000000</v>
      </c>
      <c r="K29" s="125">
        <v>37405000000</v>
      </c>
      <c r="L29" s="112">
        <f t="shared" si="1"/>
        <v>3.9234830117735386</v>
      </c>
      <c r="M29" s="112">
        <f t="shared" si="2"/>
        <v>34.647590910306107</v>
      </c>
    </row>
    <row r="30" spans="1:13" x14ac:dyDescent="0.2">
      <c r="A30" s="104">
        <v>39057</v>
      </c>
      <c r="B30">
        <v>3.88</v>
      </c>
      <c r="C30">
        <v>3.91</v>
      </c>
      <c r="D30">
        <v>3.76</v>
      </c>
      <c r="E30">
        <v>3.84</v>
      </c>
      <c r="F30">
        <v>263484725</v>
      </c>
      <c r="G30">
        <v>1008236032</v>
      </c>
      <c r="H30" s="105">
        <v>33401885</v>
      </c>
      <c r="I30" s="105">
        <f t="shared" si="0"/>
        <v>1282632384000</v>
      </c>
      <c r="J30" s="108">
        <v>330317000000</v>
      </c>
      <c r="K30" s="125">
        <v>37405000000</v>
      </c>
      <c r="L30" s="112">
        <f t="shared" si="1"/>
        <v>3.8830347333016464</v>
      </c>
      <c r="M30" s="112">
        <f t="shared" si="2"/>
        <v>34.290399251436973</v>
      </c>
    </row>
    <row r="31" spans="1:13" x14ac:dyDescent="0.2">
      <c r="A31" s="104">
        <v>39058</v>
      </c>
      <c r="B31">
        <v>3.84</v>
      </c>
      <c r="C31">
        <v>3.95</v>
      </c>
      <c r="D31">
        <v>3.81</v>
      </c>
      <c r="E31">
        <v>3.85</v>
      </c>
      <c r="F31">
        <v>336873997</v>
      </c>
      <c r="G31">
        <v>1315713920</v>
      </c>
      <c r="H31" s="105">
        <v>33401885</v>
      </c>
      <c r="I31" s="105">
        <f t="shared" si="0"/>
        <v>1285972572500</v>
      </c>
      <c r="J31" s="108">
        <v>330317000000</v>
      </c>
      <c r="K31" s="125">
        <v>37405000000</v>
      </c>
      <c r="L31" s="112">
        <f t="shared" si="1"/>
        <v>3.8931468029196195</v>
      </c>
      <c r="M31" s="112">
        <f t="shared" si="2"/>
        <v>34.379697166154259</v>
      </c>
    </row>
    <row r="32" spans="1:13" x14ac:dyDescent="0.2">
      <c r="A32" s="104">
        <v>39059</v>
      </c>
      <c r="B32">
        <v>3.83</v>
      </c>
      <c r="C32">
        <v>3.97</v>
      </c>
      <c r="D32">
        <v>3.81</v>
      </c>
      <c r="E32">
        <v>3.87</v>
      </c>
      <c r="F32">
        <v>386868807</v>
      </c>
      <c r="G32">
        <v>1511314688</v>
      </c>
      <c r="H32" s="105">
        <v>33401885</v>
      </c>
      <c r="I32" s="105">
        <f t="shared" si="0"/>
        <v>1292652949500</v>
      </c>
      <c r="J32" s="108">
        <v>330317000000</v>
      </c>
      <c r="K32" s="125">
        <v>37405000000</v>
      </c>
      <c r="L32" s="112">
        <f t="shared" si="1"/>
        <v>3.9133709421555656</v>
      </c>
      <c r="M32" s="112">
        <f t="shared" si="2"/>
        <v>34.558292995588822</v>
      </c>
    </row>
    <row r="33" spans="1:13" x14ac:dyDescent="0.2">
      <c r="A33" s="104">
        <v>39062</v>
      </c>
      <c r="B33">
        <v>3.86</v>
      </c>
      <c r="C33">
        <v>4.09</v>
      </c>
      <c r="D33">
        <v>3.85</v>
      </c>
      <c r="E33">
        <v>4.08</v>
      </c>
      <c r="F33">
        <v>458576445</v>
      </c>
      <c r="G33">
        <v>1823478528</v>
      </c>
      <c r="H33" s="105">
        <v>33401885</v>
      </c>
      <c r="I33" s="105">
        <f t="shared" si="0"/>
        <v>1362796908000</v>
      </c>
      <c r="J33" s="108">
        <v>330317000000</v>
      </c>
      <c r="K33" s="125">
        <v>37405000000</v>
      </c>
      <c r="L33" s="112">
        <f t="shared" si="1"/>
        <v>4.1257244041329999</v>
      </c>
      <c r="M33" s="112">
        <f t="shared" si="2"/>
        <v>36.433549204651783</v>
      </c>
    </row>
    <row r="34" spans="1:13" x14ac:dyDescent="0.2">
      <c r="A34" s="104">
        <v>39063</v>
      </c>
      <c r="B34">
        <v>4.0999999999999996</v>
      </c>
      <c r="C34">
        <v>4.33</v>
      </c>
      <c r="D34">
        <v>4.08</v>
      </c>
      <c r="E34">
        <v>4.3099999999999996</v>
      </c>
      <c r="F34">
        <v>543092050</v>
      </c>
      <c r="G34">
        <v>2294872576</v>
      </c>
      <c r="H34" s="105">
        <v>33401885</v>
      </c>
      <c r="I34" s="105">
        <f t="shared" si="0"/>
        <v>1439621243500</v>
      </c>
      <c r="J34" s="108">
        <v>330317000000</v>
      </c>
      <c r="K34" s="125">
        <v>37405000000</v>
      </c>
      <c r="L34" s="112">
        <f t="shared" si="1"/>
        <v>4.3583020053463795</v>
      </c>
      <c r="M34" s="112">
        <f t="shared" si="2"/>
        <v>38.487401243149314</v>
      </c>
    </row>
    <row r="35" spans="1:13" x14ac:dyDescent="0.2">
      <c r="A35" s="104">
        <v>39064</v>
      </c>
      <c r="B35">
        <v>4.33</v>
      </c>
      <c r="C35">
        <v>4.3899999999999997</v>
      </c>
      <c r="D35">
        <v>4.21</v>
      </c>
      <c r="E35">
        <v>4.29</v>
      </c>
      <c r="F35">
        <v>299058098</v>
      </c>
      <c r="G35">
        <v>1284249216</v>
      </c>
      <c r="H35" s="105">
        <v>33401885</v>
      </c>
      <c r="I35" s="105">
        <f t="shared" si="0"/>
        <v>1432940866500</v>
      </c>
      <c r="J35" s="108">
        <v>330317000000</v>
      </c>
      <c r="K35" s="125">
        <v>37405000000</v>
      </c>
      <c r="L35" s="112">
        <f t="shared" si="1"/>
        <v>4.3380778661104333</v>
      </c>
      <c r="M35" s="112">
        <f t="shared" si="2"/>
        <v>38.308805413714744</v>
      </c>
    </row>
    <row r="36" spans="1:13" x14ac:dyDescent="0.2">
      <c r="A36" s="104">
        <v>39065</v>
      </c>
      <c r="B36">
        <v>4.29</v>
      </c>
      <c r="C36">
        <v>4.3</v>
      </c>
      <c r="D36">
        <v>4.2</v>
      </c>
      <c r="E36">
        <v>4.2699999999999996</v>
      </c>
      <c r="F36">
        <v>184842589</v>
      </c>
      <c r="G36">
        <v>785511168</v>
      </c>
      <c r="H36" s="105">
        <v>33401885</v>
      </c>
      <c r="I36" s="105">
        <f t="shared" si="0"/>
        <v>1426260489500</v>
      </c>
      <c r="J36" s="108">
        <v>330317000000</v>
      </c>
      <c r="K36" s="125">
        <v>37405000000</v>
      </c>
      <c r="L36" s="112">
        <f t="shared" si="1"/>
        <v>4.3178537268744872</v>
      </c>
      <c r="M36" s="112">
        <f t="shared" si="2"/>
        <v>38.130209584280173</v>
      </c>
    </row>
    <row r="37" spans="1:13" x14ac:dyDescent="0.2">
      <c r="A37" s="104">
        <v>39066</v>
      </c>
      <c r="B37">
        <v>4.29</v>
      </c>
      <c r="C37">
        <v>4.34</v>
      </c>
      <c r="D37">
        <v>4.26</v>
      </c>
      <c r="E37">
        <v>4.32</v>
      </c>
      <c r="F37">
        <v>173307488</v>
      </c>
      <c r="G37">
        <v>746397056</v>
      </c>
      <c r="H37" s="105">
        <v>33401885</v>
      </c>
      <c r="I37" s="105">
        <f t="shared" si="0"/>
        <v>1442961432000.0002</v>
      </c>
      <c r="J37" s="108">
        <v>330317000000</v>
      </c>
      <c r="K37" s="125">
        <v>37405000000</v>
      </c>
      <c r="L37" s="112">
        <f t="shared" si="1"/>
        <v>4.3684140749643534</v>
      </c>
      <c r="M37" s="112">
        <f t="shared" si="2"/>
        <v>38.576699157866599</v>
      </c>
    </row>
    <row r="38" spans="1:13" x14ac:dyDescent="0.2">
      <c r="A38" s="104">
        <v>39069</v>
      </c>
      <c r="B38">
        <v>4.32</v>
      </c>
      <c r="C38">
        <v>4.57</v>
      </c>
      <c r="D38">
        <v>4.29</v>
      </c>
      <c r="E38">
        <v>4.57</v>
      </c>
      <c r="F38">
        <v>280659530</v>
      </c>
      <c r="G38">
        <v>1244222336</v>
      </c>
      <c r="H38" s="105">
        <v>33401885</v>
      </c>
      <c r="I38" s="105">
        <f t="shared" si="0"/>
        <v>1526466144500.0002</v>
      </c>
      <c r="J38" s="108">
        <v>330317000000</v>
      </c>
      <c r="K38" s="125">
        <v>37405000000</v>
      </c>
      <c r="L38" s="112">
        <f t="shared" si="1"/>
        <v>4.6212158154136791</v>
      </c>
      <c r="M38" s="112">
        <f t="shared" si="2"/>
        <v>40.809147025798694</v>
      </c>
    </row>
    <row r="39" spans="1:13" x14ac:dyDescent="0.2">
      <c r="A39" s="104">
        <v>39070</v>
      </c>
      <c r="B39">
        <v>4.58</v>
      </c>
      <c r="C39">
        <v>4.82</v>
      </c>
      <c r="D39">
        <v>4.57</v>
      </c>
      <c r="E39">
        <v>4.7300000000000004</v>
      </c>
      <c r="F39">
        <v>334221447</v>
      </c>
      <c r="G39">
        <v>1572281216</v>
      </c>
      <c r="H39" s="105">
        <v>33401885</v>
      </c>
      <c r="I39" s="105">
        <f t="shared" si="0"/>
        <v>1579909160500</v>
      </c>
      <c r="J39" s="108">
        <v>330317000000</v>
      </c>
      <c r="K39" s="125">
        <v>37405000000</v>
      </c>
      <c r="L39" s="112">
        <f t="shared" si="1"/>
        <v>4.7830089293012472</v>
      </c>
      <c r="M39" s="112">
        <f t="shared" si="2"/>
        <v>42.237913661275229</v>
      </c>
    </row>
    <row r="40" spans="1:13" x14ac:dyDescent="0.2">
      <c r="A40" s="104">
        <v>39071</v>
      </c>
      <c r="B40">
        <v>4.6900000000000004</v>
      </c>
      <c r="C40">
        <v>4.75</v>
      </c>
      <c r="D40">
        <v>4.6100000000000003</v>
      </c>
      <c r="E40">
        <v>4.6900000000000004</v>
      </c>
      <c r="F40">
        <v>207108338</v>
      </c>
      <c r="G40">
        <v>969925952</v>
      </c>
      <c r="H40" s="105">
        <v>33401885</v>
      </c>
      <c r="I40" s="105">
        <f t="shared" si="0"/>
        <v>1566548406500</v>
      </c>
      <c r="J40" s="108">
        <v>330317000000</v>
      </c>
      <c r="K40" s="125">
        <v>37405000000</v>
      </c>
      <c r="L40" s="112">
        <f t="shared" si="1"/>
        <v>4.742560650829355</v>
      </c>
      <c r="M40" s="112">
        <f t="shared" si="2"/>
        <v>41.880722002406095</v>
      </c>
    </row>
    <row r="41" spans="1:13" x14ac:dyDescent="0.2">
      <c r="A41" s="104">
        <v>39072</v>
      </c>
      <c r="B41">
        <v>4.6900000000000004</v>
      </c>
      <c r="C41">
        <v>4.78</v>
      </c>
      <c r="D41">
        <v>4.63</v>
      </c>
      <c r="E41">
        <v>4.6500000000000004</v>
      </c>
      <c r="F41">
        <v>194438748</v>
      </c>
      <c r="G41">
        <v>914963200</v>
      </c>
      <c r="H41" s="105">
        <v>33401885</v>
      </c>
      <c r="I41" s="105">
        <f t="shared" si="0"/>
        <v>1553187652500</v>
      </c>
      <c r="J41" s="108">
        <v>330317000000</v>
      </c>
      <c r="K41" s="125">
        <v>37405000000</v>
      </c>
      <c r="L41" s="112">
        <f t="shared" si="1"/>
        <v>4.7021123723574627</v>
      </c>
      <c r="M41" s="112">
        <f t="shared" si="2"/>
        <v>41.523530343536962</v>
      </c>
    </row>
    <row r="42" spans="1:13" x14ac:dyDescent="0.2">
      <c r="A42" s="104">
        <v>39073</v>
      </c>
      <c r="B42">
        <v>4.63</v>
      </c>
      <c r="C42">
        <v>4.78</v>
      </c>
      <c r="D42">
        <v>4.5999999999999996</v>
      </c>
      <c r="E42">
        <v>4.74</v>
      </c>
      <c r="F42">
        <v>193603438</v>
      </c>
      <c r="G42">
        <v>909864960</v>
      </c>
      <c r="H42" s="105">
        <v>33401885</v>
      </c>
      <c r="I42" s="105">
        <f t="shared" si="0"/>
        <v>1583249349000</v>
      </c>
      <c r="J42" s="108">
        <v>330317000000</v>
      </c>
      <c r="K42" s="125">
        <v>37405000000</v>
      </c>
      <c r="L42" s="112">
        <f t="shared" si="1"/>
        <v>4.7931209989192203</v>
      </c>
      <c r="M42" s="112">
        <f t="shared" si="2"/>
        <v>42.327211575992514</v>
      </c>
    </row>
    <row r="43" spans="1:13" x14ac:dyDescent="0.2">
      <c r="A43" s="104">
        <v>39076</v>
      </c>
      <c r="B43">
        <v>4.8</v>
      </c>
      <c r="C43">
        <v>5.21</v>
      </c>
      <c r="D43">
        <v>4.8</v>
      </c>
      <c r="E43">
        <v>5.21</v>
      </c>
      <c r="F43">
        <v>441375154</v>
      </c>
      <c r="G43">
        <v>2256254720</v>
      </c>
      <c r="H43" s="105">
        <v>33401885</v>
      </c>
      <c r="I43" s="105">
        <f t="shared" si="0"/>
        <v>1740238208500</v>
      </c>
      <c r="J43" s="108">
        <v>330317000000</v>
      </c>
      <c r="K43" s="125">
        <v>37405000000</v>
      </c>
      <c r="L43" s="112">
        <f t="shared" si="1"/>
        <v>5.2683882709639525</v>
      </c>
      <c r="M43" s="112">
        <f t="shared" si="2"/>
        <v>46.524213567704855</v>
      </c>
    </row>
    <row r="44" spans="1:13" x14ac:dyDescent="0.2">
      <c r="A44" s="104">
        <v>39077</v>
      </c>
      <c r="B44">
        <v>5.21</v>
      </c>
      <c r="C44">
        <v>5.69</v>
      </c>
      <c r="D44">
        <v>5.17</v>
      </c>
      <c r="E44">
        <v>5.51</v>
      </c>
      <c r="F44">
        <v>579603067</v>
      </c>
      <c r="G44">
        <v>3128020224</v>
      </c>
      <c r="H44" s="105">
        <v>33401885</v>
      </c>
      <c r="I44" s="105">
        <f t="shared" si="0"/>
        <v>1840443863500</v>
      </c>
      <c r="J44" s="108">
        <v>330317000000</v>
      </c>
      <c r="K44" s="125">
        <v>37405000000</v>
      </c>
      <c r="L44" s="112">
        <f t="shared" si="1"/>
        <v>5.5717503595031443</v>
      </c>
      <c r="M44" s="112">
        <f t="shared" si="2"/>
        <v>49.203151009223369</v>
      </c>
    </row>
    <row r="45" spans="1:13" x14ac:dyDescent="0.2">
      <c r="A45" s="104">
        <v>39078</v>
      </c>
      <c r="B45">
        <v>5.47</v>
      </c>
      <c r="C45">
        <v>5.7</v>
      </c>
      <c r="D45">
        <v>5.27</v>
      </c>
      <c r="E45">
        <v>5.68</v>
      </c>
      <c r="F45">
        <v>402659574</v>
      </c>
      <c r="G45">
        <v>2212671744</v>
      </c>
      <c r="H45" s="105">
        <v>33401885</v>
      </c>
      <c r="I45" s="105">
        <f t="shared" si="0"/>
        <v>1897227067999.9998</v>
      </c>
      <c r="J45" s="108">
        <v>330317000000</v>
      </c>
      <c r="K45" s="125">
        <v>37405000000</v>
      </c>
      <c r="L45" s="112">
        <f t="shared" si="1"/>
        <v>5.7436555430086846</v>
      </c>
      <c r="M45" s="112">
        <f t="shared" si="2"/>
        <v>50.721215559417182</v>
      </c>
    </row>
    <row r="46" spans="1:13" x14ac:dyDescent="0.2">
      <c r="A46" s="104">
        <v>39079</v>
      </c>
      <c r="B46">
        <v>5.67</v>
      </c>
      <c r="C46">
        <v>6.04</v>
      </c>
      <c r="D46">
        <v>5.6</v>
      </c>
      <c r="E46">
        <v>5.85</v>
      </c>
      <c r="F46">
        <v>516210384</v>
      </c>
      <c r="G46">
        <v>3014590464</v>
      </c>
      <c r="H46" s="105">
        <v>33401885</v>
      </c>
      <c r="I46" s="105">
        <f t="shared" si="0"/>
        <v>1954010272500</v>
      </c>
      <c r="J46" s="108">
        <v>330317000000</v>
      </c>
      <c r="K46" s="125">
        <v>37405000000</v>
      </c>
      <c r="L46" s="112">
        <f t="shared" si="1"/>
        <v>5.9155607265142276</v>
      </c>
      <c r="M46" s="112">
        <f t="shared" si="2"/>
        <v>52.239280109611016</v>
      </c>
    </row>
    <row r="47" spans="1:13" x14ac:dyDescent="0.2">
      <c r="A47" s="104">
        <v>39080</v>
      </c>
      <c r="B47">
        <v>5.9</v>
      </c>
      <c r="C47">
        <v>6.36</v>
      </c>
      <c r="D47">
        <v>5.82</v>
      </c>
      <c r="E47">
        <v>6.2</v>
      </c>
      <c r="F47">
        <v>674291702</v>
      </c>
      <c r="G47">
        <v>4066299648</v>
      </c>
      <c r="H47" s="105">
        <v>33401885</v>
      </c>
      <c r="I47" s="105">
        <f t="shared" si="0"/>
        <v>2070916870000</v>
      </c>
      <c r="J47" s="108">
        <v>330317000000</v>
      </c>
      <c r="K47" s="125">
        <v>37405000000</v>
      </c>
      <c r="L47" s="112">
        <f t="shared" si="1"/>
        <v>6.2694831631432839</v>
      </c>
      <c r="M47" s="112">
        <f t="shared" si="2"/>
        <v>55.364707124715949</v>
      </c>
    </row>
    <row r="48" spans="1:13" x14ac:dyDescent="0.2">
      <c r="A48" s="104">
        <v>39086</v>
      </c>
      <c r="B48">
        <v>6.3</v>
      </c>
      <c r="C48">
        <v>6.79</v>
      </c>
      <c r="D48">
        <v>5.88</v>
      </c>
      <c r="E48">
        <v>6.05</v>
      </c>
      <c r="F48">
        <v>967834954</v>
      </c>
      <c r="G48">
        <v>6194157056</v>
      </c>
      <c r="H48" s="105">
        <v>33401885</v>
      </c>
      <c r="I48" s="105">
        <f t="shared" si="0"/>
        <v>2020814042500</v>
      </c>
      <c r="J48" s="108">
        <v>330317000000</v>
      </c>
      <c r="K48" s="125">
        <v>37405000000</v>
      </c>
      <c r="L48" s="112">
        <f t="shared" si="1"/>
        <v>6.117802118873688</v>
      </c>
      <c r="M48" s="112">
        <f t="shared" si="2"/>
        <v>54.025238403956692</v>
      </c>
    </row>
    <row r="49" spans="1:13" x14ac:dyDescent="0.2">
      <c r="A49" s="104">
        <v>39087</v>
      </c>
      <c r="B49">
        <v>5.87</v>
      </c>
      <c r="C49">
        <v>5.87</v>
      </c>
      <c r="D49">
        <v>5.45</v>
      </c>
      <c r="E49">
        <v>5.45</v>
      </c>
      <c r="F49">
        <v>808749594</v>
      </c>
      <c r="G49">
        <v>4495265792</v>
      </c>
      <c r="H49" s="105">
        <v>33401885</v>
      </c>
      <c r="I49" s="105">
        <f t="shared" si="0"/>
        <v>1820402732500</v>
      </c>
      <c r="J49" s="108">
        <v>330317000000</v>
      </c>
      <c r="K49" s="125">
        <v>37405000000</v>
      </c>
      <c r="L49" s="112">
        <f t="shared" si="1"/>
        <v>5.511077941795306</v>
      </c>
      <c r="M49" s="112">
        <f t="shared" si="2"/>
        <v>48.667363520919665</v>
      </c>
    </row>
    <row r="50" spans="1:13" x14ac:dyDescent="0.2">
      <c r="A50" s="104">
        <v>39090</v>
      </c>
      <c r="B50">
        <v>5.36</v>
      </c>
      <c r="C50">
        <v>5.55</v>
      </c>
      <c r="D50">
        <v>5.28</v>
      </c>
      <c r="E50">
        <v>5.54</v>
      </c>
      <c r="F50">
        <v>644985062</v>
      </c>
      <c r="G50">
        <v>3498360832</v>
      </c>
      <c r="H50" s="105">
        <v>33401885</v>
      </c>
      <c r="I50" s="105">
        <f t="shared" si="0"/>
        <v>1850464429000</v>
      </c>
      <c r="J50" s="108">
        <v>330317000000</v>
      </c>
      <c r="K50" s="125">
        <v>37405000000</v>
      </c>
      <c r="L50" s="112">
        <f t="shared" si="1"/>
        <v>5.6020865683570626</v>
      </c>
      <c r="M50" s="112">
        <f t="shared" si="2"/>
        <v>49.471044753375217</v>
      </c>
    </row>
    <row r="51" spans="1:13" x14ac:dyDescent="0.2">
      <c r="A51" s="104">
        <v>39091</v>
      </c>
      <c r="B51">
        <v>5.54</v>
      </c>
      <c r="C51">
        <v>5.79</v>
      </c>
      <c r="D51">
        <v>5.42</v>
      </c>
      <c r="E51">
        <v>5.78</v>
      </c>
      <c r="F51">
        <v>644456371</v>
      </c>
      <c r="G51">
        <v>3586835456</v>
      </c>
      <c r="H51" s="105">
        <v>33401885</v>
      </c>
      <c r="I51" s="105">
        <f t="shared" si="0"/>
        <v>1930628953000</v>
      </c>
      <c r="J51" s="108">
        <v>330317000000</v>
      </c>
      <c r="K51" s="125">
        <v>37405000000</v>
      </c>
      <c r="L51" s="112">
        <f t="shared" si="1"/>
        <v>5.8447762391884162</v>
      </c>
      <c r="M51" s="112">
        <f t="shared" si="2"/>
        <v>51.614194706590027</v>
      </c>
    </row>
    <row r="52" spans="1:13" x14ac:dyDescent="0.2">
      <c r="A52" s="104">
        <v>39092</v>
      </c>
      <c r="B52">
        <v>5.99</v>
      </c>
      <c r="C52">
        <v>5.99</v>
      </c>
      <c r="D52">
        <v>5.6</v>
      </c>
      <c r="E52">
        <v>5.69</v>
      </c>
      <c r="F52">
        <v>782410090</v>
      </c>
      <c r="G52">
        <v>4509619200</v>
      </c>
      <c r="H52" s="105">
        <v>33401885</v>
      </c>
      <c r="I52" s="105">
        <f t="shared" si="0"/>
        <v>1900567256500</v>
      </c>
      <c r="J52" s="108">
        <v>330317000000</v>
      </c>
      <c r="K52" s="125">
        <v>37405000000</v>
      </c>
      <c r="L52" s="112">
        <f t="shared" si="1"/>
        <v>5.7537676126266586</v>
      </c>
      <c r="M52" s="112">
        <f t="shared" si="2"/>
        <v>50.810513474134474</v>
      </c>
    </row>
    <row r="53" spans="1:13" x14ac:dyDescent="0.2">
      <c r="A53" s="104">
        <v>39093</v>
      </c>
      <c r="B53">
        <v>5.66</v>
      </c>
      <c r="C53">
        <v>5.66</v>
      </c>
      <c r="D53">
        <v>5.43</v>
      </c>
      <c r="E53">
        <v>5.5</v>
      </c>
      <c r="F53">
        <v>554603040</v>
      </c>
      <c r="G53">
        <v>3063229696</v>
      </c>
      <c r="H53" s="105">
        <v>33401885</v>
      </c>
      <c r="I53" s="105">
        <f t="shared" si="0"/>
        <v>1837103675000</v>
      </c>
      <c r="J53" s="108">
        <v>330317000000</v>
      </c>
      <c r="K53" s="125">
        <v>37405000000</v>
      </c>
      <c r="L53" s="112">
        <f t="shared" si="1"/>
        <v>5.5616382898851713</v>
      </c>
      <c r="M53" s="112">
        <f t="shared" si="2"/>
        <v>49.113853094506084</v>
      </c>
    </row>
    <row r="54" spans="1:13" x14ac:dyDescent="0.2">
      <c r="A54" s="104">
        <v>39094</v>
      </c>
      <c r="B54">
        <v>5.44</v>
      </c>
      <c r="C54">
        <v>5.53</v>
      </c>
      <c r="D54">
        <v>5.28</v>
      </c>
      <c r="E54">
        <v>5.33</v>
      </c>
      <c r="F54">
        <v>423898263</v>
      </c>
      <c r="G54">
        <v>2290916352</v>
      </c>
      <c r="H54" s="105">
        <v>33401885</v>
      </c>
      <c r="I54" s="105">
        <f t="shared" si="0"/>
        <v>1780320470500</v>
      </c>
      <c r="J54" s="108">
        <v>330317000000</v>
      </c>
      <c r="K54" s="125">
        <v>37405000000</v>
      </c>
      <c r="L54" s="112">
        <f t="shared" si="1"/>
        <v>5.3897331063796292</v>
      </c>
      <c r="M54" s="112">
        <f t="shared" si="2"/>
        <v>47.595788544312256</v>
      </c>
    </row>
    <row r="55" spans="1:13" x14ac:dyDescent="0.2">
      <c r="A55" s="104">
        <v>39097</v>
      </c>
      <c r="B55">
        <v>5.32</v>
      </c>
      <c r="C55">
        <v>5.58</v>
      </c>
      <c r="D55">
        <v>5.29</v>
      </c>
      <c r="E55">
        <v>5.56</v>
      </c>
      <c r="F55">
        <v>400408966</v>
      </c>
      <c r="G55">
        <v>2176877312</v>
      </c>
      <c r="H55" s="105">
        <v>33401885</v>
      </c>
      <c r="I55" s="105">
        <f t="shared" si="0"/>
        <v>1857144806000</v>
      </c>
      <c r="J55" s="108">
        <v>330317000000</v>
      </c>
      <c r="K55" s="125">
        <v>37405000000</v>
      </c>
      <c r="L55" s="112">
        <f t="shared" si="1"/>
        <v>5.6223107075930088</v>
      </c>
      <c r="M55" s="112">
        <f t="shared" si="2"/>
        <v>49.649640582809788</v>
      </c>
    </row>
    <row r="56" spans="1:13" x14ac:dyDescent="0.2">
      <c r="A56" s="104">
        <v>39098</v>
      </c>
      <c r="B56">
        <v>5.61</v>
      </c>
      <c r="C56">
        <v>5.67</v>
      </c>
      <c r="D56">
        <v>5.37</v>
      </c>
      <c r="E56">
        <v>5.52</v>
      </c>
      <c r="F56">
        <v>429182673</v>
      </c>
      <c r="G56">
        <v>2361786624</v>
      </c>
      <c r="H56" s="105">
        <v>33401885</v>
      </c>
      <c r="I56" s="105">
        <f t="shared" si="0"/>
        <v>1843784052000</v>
      </c>
      <c r="J56" s="108">
        <v>330317000000</v>
      </c>
      <c r="K56" s="125">
        <v>37405000000</v>
      </c>
      <c r="L56" s="112">
        <f t="shared" si="1"/>
        <v>5.5818624291211174</v>
      </c>
      <c r="M56" s="112">
        <f t="shared" si="2"/>
        <v>49.292448923940647</v>
      </c>
    </row>
    <row r="57" spans="1:13" x14ac:dyDescent="0.2">
      <c r="A57" s="104">
        <v>39099</v>
      </c>
      <c r="B57">
        <v>5.53</v>
      </c>
      <c r="C57">
        <v>5.65</v>
      </c>
      <c r="D57">
        <v>5.41</v>
      </c>
      <c r="E57">
        <v>5.44</v>
      </c>
      <c r="F57">
        <v>427397760</v>
      </c>
      <c r="G57">
        <v>2349392896</v>
      </c>
      <c r="H57" s="105">
        <v>33401885</v>
      </c>
      <c r="I57" s="105">
        <f t="shared" si="0"/>
        <v>1817062544000</v>
      </c>
      <c r="J57" s="108">
        <v>330317000000</v>
      </c>
      <c r="K57" s="125">
        <v>37405000000</v>
      </c>
      <c r="L57" s="112">
        <f t="shared" si="1"/>
        <v>5.5009658721773329</v>
      </c>
      <c r="M57" s="112">
        <f t="shared" si="2"/>
        <v>48.578065606202379</v>
      </c>
    </row>
    <row r="58" spans="1:13" x14ac:dyDescent="0.2">
      <c r="A58" s="104">
        <v>39100</v>
      </c>
      <c r="B58">
        <v>5.4</v>
      </c>
      <c r="C58">
        <v>5.46</v>
      </c>
      <c r="D58">
        <v>5.1100000000000003</v>
      </c>
      <c r="E58">
        <v>5.25</v>
      </c>
      <c r="F58">
        <v>477883239</v>
      </c>
      <c r="G58">
        <v>2506958336</v>
      </c>
      <c r="H58" s="105">
        <v>33401885</v>
      </c>
      <c r="I58" s="105">
        <f t="shared" si="0"/>
        <v>1753598962500</v>
      </c>
      <c r="J58" s="108">
        <v>330317000000</v>
      </c>
      <c r="K58" s="125">
        <v>37405000000</v>
      </c>
      <c r="L58" s="112">
        <f t="shared" si="1"/>
        <v>5.3088365494358447</v>
      </c>
      <c r="M58" s="112">
        <f t="shared" si="2"/>
        <v>46.881405226573989</v>
      </c>
    </row>
    <row r="59" spans="1:13" x14ac:dyDescent="0.2">
      <c r="A59" s="104">
        <v>39101</v>
      </c>
      <c r="B59">
        <v>5.25</v>
      </c>
      <c r="C59">
        <v>5.33</v>
      </c>
      <c r="D59">
        <v>5.2</v>
      </c>
      <c r="E59">
        <v>5.31</v>
      </c>
      <c r="F59">
        <v>309055619</v>
      </c>
      <c r="G59">
        <v>1628590336</v>
      </c>
      <c r="H59" s="105">
        <v>33401885</v>
      </c>
      <c r="I59" s="105">
        <f t="shared" si="0"/>
        <v>1773640093500</v>
      </c>
      <c r="J59" s="108">
        <v>330317000000</v>
      </c>
      <c r="K59" s="125">
        <v>37405000000</v>
      </c>
      <c r="L59" s="112">
        <f t="shared" si="1"/>
        <v>5.3695089671436831</v>
      </c>
      <c r="M59" s="112">
        <f t="shared" si="2"/>
        <v>47.417192714877693</v>
      </c>
    </row>
    <row r="60" spans="1:13" x14ac:dyDescent="0.2">
      <c r="A60" s="104">
        <v>39104</v>
      </c>
      <c r="B60">
        <v>5.34</v>
      </c>
      <c r="C60">
        <v>5.5</v>
      </c>
      <c r="D60">
        <v>5.34</v>
      </c>
      <c r="E60">
        <v>5.48</v>
      </c>
      <c r="F60">
        <v>379154999</v>
      </c>
      <c r="G60">
        <v>2061637248</v>
      </c>
      <c r="H60" s="105">
        <v>33401885</v>
      </c>
      <c r="I60" s="105">
        <f t="shared" si="0"/>
        <v>1830423298000</v>
      </c>
      <c r="J60" s="108">
        <v>330317000000</v>
      </c>
      <c r="K60" s="125">
        <v>37405000000</v>
      </c>
      <c r="L60" s="112">
        <f t="shared" si="1"/>
        <v>5.5414141506492252</v>
      </c>
      <c r="M60" s="112">
        <f t="shared" si="2"/>
        <v>48.935257265071513</v>
      </c>
    </row>
    <row r="61" spans="1:13" x14ac:dyDescent="0.2">
      <c r="A61" s="104">
        <v>39105</v>
      </c>
      <c r="B61">
        <v>5.54</v>
      </c>
      <c r="C61">
        <v>5.65</v>
      </c>
      <c r="D61">
        <v>5.36</v>
      </c>
      <c r="E61">
        <v>5.63</v>
      </c>
      <c r="F61">
        <v>501221801</v>
      </c>
      <c r="G61">
        <v>2765682176</v>
      </c>
      <c r="H61" s="105">
        <v>33401885</v>
      </c>
      <c r="I61" s="105">
        <f t="shared" si="0"/>
        <v>1880526125499.9998</v>
      </c>
      <c r="J61" s="108">
        <v>330317000000</v>
      </c>
      <c r="K61" s="125">
        <v>37405000000</v>
      </c>
      <c r="L61" s="112">
        <f t="shared" si="1"/>
        <v>5.6930951949188193</v>
      </c>
      <c r="M61" s="112">
        <f t="shared" si="2"/>
        <v>50.274725985830763</v>
      </c>
    </row>
    <row r="62" spans="1:13" x14ac:dyDescent="0.2">
      <c r="A62" s="104">
        <v>39106</v>
      </c>
      <c r="B62">
        <v>5.65</v>
      </c>
      <c r="C62">
        <v>5.67</v>
      </c>
      <c r="D62">
        <v>5.51</v>
      </c>
      <c r="E62">
        <v>5.53</v>
      </c>
      <c r="F62">
        <v>354176544</v>
      </c>
      <c r="G62">
        <v>1973832576</v>
      </c>
      <c r="H62" s="105">
        <v>33401885</v>
      </c>
      <c r="I62" s="105">
        <f t="shared" si="0"/>
        <v>1847124240500</v>
      </c>
      <c r="J62" s="108">
        <v>330317000000</v>
      </c>
      <c r="K62" s="125">
        <v>37405000000</v>
      </c>
      <c r="L62" s="112">
        <f t="shared" si="1"/>
        <v>5.5919744987390896</v>
      </c>
      <c r="M62" s="112">
        <f t="shared" si="2"/>
        <v>49.381746838657932</v>
      </c>
    </row>
    <row r="63" spans="1:13" x14ac:dyDescent="0.2">
      <c r="A63" s="104">
        <v>39107</v>
      </c>
      <c r="B63">
        <v>5.45</v>
      </c>
      <c r="C63">
        <v>5.45</v>
      </c>
      <c r="D63">
        <v>5.25</v>
      </c>
      <c r="E63">
        <v>5.28</v>
      </c>
      <c r="F63">
        <v>334956123</v>
      </c>
      <c r="G63">
        <v>1787675264</v>
      </c>
      <c r="H63" s="105">
        <v>33401885</v>
      </c>
      <c r="I63" s="105">
        <f t="shared" si="0"/>
        <v>1763619528000</v>
      </c>
      <c r="J63" s="108">
        <v>330317000000</v>
      </c>
      <c r="K63" s="125">
        <v>37405000000</v>
      </c>
      <c r="L63" s="112">
        <f t="shared" si="1"/>
        <v>5.3391727582897639</v>
      </c>
      <c r="M63" s="112">
        <f t="shared" si="2"/>
        <v>47.149298970725837</v>
      </c>
    </row>
    <row r="64" spans="1:13" x14ac:dyDescent="0.2">
      <c r="A64" s="104">
        <v>39108</v>
      </c>
      <c r="B64">
        <v>5.15</v>
      </c>
      <c r="C64">
        <v>5.37</v>
      </c>
      <c r="D64">
        <v>4.9000000000000004</v>
      </c>
      <c r="E64">
        <v>5.26</v>
      </c>
      <c r="F64">
        <v>418654653</v>
      </c>
      <c r="G64">
        <v>2148738304</v>
      </c>
      <c r="H64" s="105">
        <v>33401885</v>
      </c>
      <c r="I64" s="105">
        <f t="shared" si="0"/>
        <v>1756939151000</v>
      </c>
      <c r="J64" s="108">
        <v>330317000000</v>
      </c>
      <c r="K64" s="125">
        <v>37405000000</v>
      </c>
      <c r="L64" s="112">
        <f t="shared" si="1"/>
        <v>5.3189486190538178</v>
      </c>
      <c r="M64" s="112">
        <f t="shared" si="2"/>
        <v>46.970703141291274</v>
      </c>
    </row>
    <row r="65" spans="1:13" x14ac:dyDescent="0.2">
      <c r="A65" s="104">
        <v>39111</v>
      </c>
      <c r="B65">
        <v>5.18</v>
      </c>
      <c r="C65">
        <v>5.38</v>
      </c>
      <c r="D65">
        <v>5.1100000000000003</v>
      </c>
      <c r="E65">
        <v>5.32</v>
      </c>
      <c r="F65">
        <v>670128658</v>
      </c>
      <c r="G65">
        <v>3530236160</v>
      </c>
      <c r="H65" s="105">
        <v>33401885</v>
      </c>
      <c r="I65" s="105">
        <f t="shared" si="0"/>
        <v>1776980282000.0002</v>
      </c>
      <c r="J65" s="108">
        <v>330317000000</v>
      </c>
      <c r="K65" s="125">
        <v>37405000000</v>
      </c>
      <c r="L65" s="112">
        <f t="shared" si="1"/>
        <v>5.379621036761657</v>
      </c>
      <c r="M65" s="112">
        <f t="shared" si="2"/>
        <v>47.506490629594978</v>
      </c>
    </row>
    <row r="66" spans="1:13" x14ac:dyDescent="0.2">
      <c r="A66" s="104">
        <v>39112</v>
      </c>
      <c r="B66">
        <v>5.35</v>
      </c>
      <c r="C66">
        <v>5.39</v>
      </c>
      <c r="D66">
        <v>5.15</v>
      </c>
      <c r="E66">
        <v>5.17</v>
      </c>
      <c r="F66">
        <v>423492130</v>
      </c>
      <c r="G66">
        <v>2222308864</v>
      </c>
      <c r="H66" s="105">
        <v>33401885</v>
      </c>
      <c r="I66" s="105">
        <f t="shared" si="0"/>
        <v>1726877454500</v>
      </c>
      <c r="J66" s="108">
        <v>330317000000</v>
      </c>
      <c r="K66" s="125">
        <v>37405000000</v>
      </c>
      <c r="L66" s="112">
        <f t="shared" si="1"/>
        <v>5.2279399924920611</v>
      </c>
      <c r="M66" s="112">
        <f t="shared" si="2"/>
        <v>46.167021908835714</v>
      </c>
    </row>
    <row r="67" spans="1:13" x14ac:dyDescent="0.2">
      <c r="A67" s="104">
        <v>39113</v>
      </c>
      <c r="B67">
        <v>5.17</v>
      </c>
      <c r="C67">
        <v>5.28</v>
      </c>
      <c r="D67">
        <v>4.99</v>
      </c>
      <c r="E67">
        <v>5.01</v>
      </c>
      <c r="F67">
        <v>507815113</v>
      </c>
      <c r="G67">
        <v>2609019136</v>
      </c>
      <c r="H67" s="105">
        <v>33401885</v>
      </c>
      <c r="I67" s="105">
        <f t="shared" ref="I67:I130" si="3">E67*H67*10000</f>
        <v>1673434438500</v>
      </c>
      <c r="J67" s="108">
        <v>330317000000</v>
      </c>
      <c r="K67" s="125">
        <v>37405000000</v>
      </c>
      <c r="L67" s="112">
        <f t="shared" ref="L67:L130" si="4">I67/J67</f>
        <v>5.0661468786044921</v>
      </c>
      <c r="M67" s="112">
        <f t="shared" ref="M67:M130" si="5">I67/K67</f>
        <v>44.738255273359179</v>
      </c>
    </row>
    <row r="68" spans="1:13" x14ac:dyDescent="0.2">
      <c r="A68" s="104">
        <v>39114</v>
      </c>
      <c r="B68">
        <v>4.9800000000000004</v>
      </c>
      <c r="C68">
        <v>5.07</v>
      </c>
      <c r="D68">
        <v>4.92</v>
      </c>
      <c r="E68">
        <v>5</v>
      </c>
      <c r="F68">
        <v>249356089</v>
      </c>
      <c r="G68">
        <v>1243631488</v>
      </c>
      <c r="H68" s="105">
        <v>33401885</v>
      </c>
      <c r="I68" s="105">
        <f t="shared" si="3"/>
        <v>1670094250000</v>
      </c>
      <c r="J68" s="108">
        <v>330317000000</v>
      </c>
      <c r="K68" s="125">
        <v>37405000000</v>
      </c>
      <c r="L68" s="112">
        <f t="shared" si="4"/>
        <v>5.056034808986519</v>
      </c>
      <c r="M68" s="112">
        <f t="shared" si="5"/>
        <v>44.648957358641894</v>
      </c>
    </row>
    <row r="69" spans="1:13" x14ac:dyDescent="0.2">
      <c r="A69" s="104">
        <v>39115</v>
      </c>
      <c r="B69">
        <v>5.03</v>
      </c>
      <c r="C69">
        <v>5.0599999999999996</v>
      </c>
      <c r="D69">
        <v>4.8</v>
      </c>
      <c r="E69">
        <v>4.82</v>
      </c>
      <c r="F69">
        <v>360404402</v>
      </c>
      <c r="G69">
        <v>1762491136</v>
      </c>
      <c r="H69" s="105">
        <v>33401885</v>
      </c>
      <c r="I69" s="105">
        <f t="shared" si="3"/>
        <v>1609970857000.0002</v>
      </c>
      <c r="J69" s="108">
        <v>330317000000</v>
      </c>
      <c r="K69" s="125">
        <v>37405000000</v>
      </c>
      <c r="L69" s="112">
        <f t="shared" si="4"/>
        <v>4.8740175558630048</v>
      </c>
      <c r="M69" s="112">
        <f t="shared" si="5"/>
        <v>43.041594893730789</v>
      </c>
    </row>
    <row r="70" spans="1:13" x14ac:dyDescent="0.2">
      <c r="A70" s="104">
        <v>39118</v>
      </c>
      <c r="B70">
        <v>4.8</v>
      </c>
      <c r="C70">
        <v>4.8499999999999996</v>
      </c>
      <c r="D70">
        <v>4.68</v>
      </c>
      <c r="E70">
        <v>4.6900000000000004</v>
      </c>
      <c r="F70">
        <v>240420240</v>
      </c>
      <c r="G70">
        <v>1140243072</v>
      </c>
      <c r="H70" s="105">
        <v>33401885</v>
      </c>
      <c r="I70" s="105">
        <f t="shared" si="3"/>
        <v>1566548406500</v>
      </c>
      <c r="J70" s="108">
        <v>330317000000</v>
      </c>
      <c r="K70" s="125">
        <v>37405000000</v>
      </c>
      <c r="L70" s="112">
        <f t="shared" si="4"/>
        <v>4.742560650829355</v>
      </c>
      <c r="M70" s="112">
        <f t="shared" si="5"/>
        <v>41.880722002406095</v>
      </c>
    </row>
    <row r="71" spans="1:13" x14ac:dyDescent="0.2">
      <c r="A71" s="104">
        <v>39119</v>
      </c>
      <c r="B71">
        <v>4.71</v>
      </c>
      <c r="C71">
        <v>4.9000000000000004</v>
      </c>
      <c r="D71">
        <v>4.5599999999999996</v>
      </c>
      <c r="E71">
        <v>4.8899999999999997</v>
      </c>
      <c r="F71">
        <v>493833988</v>
      </c>
      <c r="G71">
        <v>2331107584</v>
      </c>
      <c r="H71" s="105">
        <v>33401885</v>
      </c>
      <c r="I71" s="105">
        <f t="shared" si="3"/>
        <v>1633352176499.9998</v>
      </c>
      <c r="J71" s="108">
        <v>330317000000</v>
      </c>
      <c r="K71" s="125">
        <v>37405000000</v>
      </c>
      <c r="L71" s="112">
        <f t="shared" si="4"/>
        <v>4.9448020431888144</v>
      </c>
      <c r="M71" s="112">
        <f t="shared" si="5"/>
        <v>43.666680296751764</v>
      </c>
    </row>
    <row r="72" spans="1:13" x14ac:dyDescent="0.2">
      <c r="A72" s="104">
        <v>39120</v>
      </c>
      <c r="B72">
        <v>4.91</v>
      </c>
      <c r="C72">
        <v>4.96</v>
      </c>
      <c r="D72">
        <v>4.84</v>
      </c>
      <c r="E72">
        <v>4.8899999999999997</v>
      </c>
      <c r="F72">
        <v>469095591</v>
      </c>
      <c r="G72">
        <v>2298275584</v>
      </c>
      <c r="H72" s="105">
        <v>33401885</v>
      </c>
      <c r="I72" s="105">
        <f t="shared" si="3"/>
        <v>1633352176499.9998</v>
      </c>
      <c r="J72" s="108">
        <v>330317000000</v>
      </c>
      <c r="K72" s="125">
        <v>37405000000</v>
      </c>
      <c r="L72" s="112">
        <f t="shared" si="4"/>
        <v>4.9448020431888144</v>
      </c>
      <c r="M72" s="112">
        <f t="shared" si="5"/>
        <v>43.666680296751764</v>
      </c>
    </row>
    <row r="73" spans="1:13" x14ac:dyDescent="0.2">
      <c r="A73" s="104">
        <v>39121</v>
      </c>
      <c r="B73">
        <v>4.9000000000000004</v>
      </c>
      <c r="C73">
        <v>4.91</v>
      </c>
      <c r="D73">
        <v>4.79</v>
      </c>
      <c r="E73">
        <v>4.84</v>
      </c>
      <c r="F73">
        <v>231885906</v>
      </c>
      <c r="G73">
        <v>1119563136</v>
      </c>
      <c r="H73" s="105">
        <v>33401885</v>
      </c>
      <c r="I73" s="105">
        <f t="shared" si="3"/>
        <v>1616651234000</v>
      </c>
      <c r="J73" s="108">
        <v>330317000000</v>
      </c>
      <c r="K73" s="125">
        <v>37405000000</v>
      </c>
      <c r="L73" s="112">
        <f t="shared" si="4"/>
        <v>4.89424169509895</v>
      </c>
      <c r="M73" s="112">
        <f t="shared" si="5"/>
        <v>43.220190723165352</v>
      </c>
    </row>
    <row r="74" spans="1:13" x14ac:dyDescent="0.2">
      <c r="A74" s="104">
        <v>39122</v>
      </c>
      <c r="B74">
        <v>4.83</v>
      </c>
      <c r="C74">
        <v>4.84</v>
      </c>
      <c r="D74">
        <v>4.74</v>
      </c>
      <c r="E74">
        <v>4.79</v>
      </c>
      <c r="F74">
        <v>192423912</v>
      </c>
      <c r="G74">
        <v>919395200</v>
      </c>
      <c r="H74" s="105">
        <v>33401885</v>
      </c>
      <c r="I74" s="105">
        <f t="shared" si="3"/>
        <v>1599950291500</v>
      </c>
      <c r="J74" s="108">
        <v>330317000000</v>
      </c>
      <c r="K74" s="125">
        <v>37405000000</v>
      </c>
      <c r="L74" s="112">
        <f t="shared" si="4"/>
        <v>4.8436813470090856</v>
      </c>
      <c r="M74" s="112">
        <f t="shared" si="5"/>
        <v>42.773701149578933</v>
      </c>
    </row>
    <row r="75" spans="1:13" x14ac:dyDescent="0.2">
      <c r="A75" s="104">
        <v>39125</v>
      </c>
      <c r="B75">
        <v>4.79</v>
      </c>
      <c r="C75">
        <v>4.93</v>
      </c>
      <c r="D75">
        <v>4.78</v>
      </c>
      <c r="E75">
        <v>4.93</v>
      </c>
      <c r="F75">
        <v>210599752</v>
      </c>
      <c r="G75">
        <v>1026997632</v>
      </c>
      <c r="H75" s="105">
        <v>33401885</v>
      </c>
      <c r="I75" s="105">
        <f t="shared" si="3"/>
        <v>1646712930499.9998</v>
      </c>
      <c r="J75" s="108">
        <v>330317000000</v>
      </c>
      <c r="K75" s="125">
        <v>37405000000</v>
      </c>
      <c r="L75" s="112">
        <f t="shared" si="4"/>
        <v>4.9852503216607067</v>
      </c>
      <c r="M75" s="112">
        <f t="shared" si="5"/>
        <v>44.023871955620898</v>
      </c>
    </row>
    <row r="76" spans="1:13" x14ac:dyDescent="0.2">
      <c r="A76" s="104">
        <v>39126</v>
      </c>
      <c r="B76">
        <v>4.9400000000000004</v>
      </c>
      <c r="C76">
        <v>4.9800000000000004</v>
      </c>
      <c r="D76">
        <v>4.88</v>
      </c>
      <c r="E76">
        <v>4.91</v>
      </c>
      <c r="F76">
        <v>239474109</v>
      </c>
      <c r="G76">
        <v>1180270592</v>
      </c>
      <c r="H76" s="105">
        <v>33401885</v>
      </c>
      <c r="I76" s="105">
        <f t="shared" si="3"/>
        <v>1640032553500</v>
      </c>
      <c r="J76" s="108">
        <v>330317000000</v>
      </c>
      <c r="K76" s="125">
        <v>37405000000</v>
      </c>
      <c r="L76" s="112">
        <f t="shared" si="4"/>
        <v>4.9650261824247615</v>
      </c>
      <c r="M76" s="112">
        <f t="shared" si="5"/>
        <v>43.845276126186342</v>
      </c>
    </row>
    <row r="77" spans="1:13" x14ac:dyDescent="0.2">
      <c r="A77" s="104">
        <v>39127</v>
      </c>
      <c r="B77">
        <v>4.9000000000000004</v>
      </c>
      <c r="C77">
        <v>5.08</v>
      </c>
      <c r="D77">
        <v>4.8600000000000003</v>
      </c>
      <c r="E77">
        <v>5.04</v>
      </c>
      <c r="F77">
        <v>299094780</v>
      </c>
      <c r="G77">
        <v>1490040960</v>
      </c>
      <c r="H77" s="105">
        <v>33401885</v>
      </c>
      <c r="I77" s="105">
        <f t="shared" si="3"/>
        <v>1683455004000</v>
      </c>
      <c r="J77" s="108">
        <v>330317000000</v>
      </c>
      <c r="K77" s="125">
        <v>37405000000</v>
      </c>
      <c r="L77" s="112">
        <f t="shared" si="4"/>
        <v>5.0964830874584113</v>
      </c>
      <c r="M77" s="112">
        <f t="shared" si="5"/>
        <v>45.006149017511028</v>
      </c>
    </row>
    <row r="78" spans="1:13" x14ac:dyDescent="0.2">
      <c r="A78" s="104">
        <v>39128</v>
      </c>
      <c r="B78">
        <v>5.07</v>
      </c>
      <c r="C78">
        <v>5.19</v>
      </c>
      <c r="D78">
        <v>5.07</v>
      </c>
      <c r="E78">
        <v>5.17</v>
      </c>
      <c r="F78">
        <v>337329183</v>
      </c>
      <c r="G78">
        <v>1730560256</v>
      </c>
      <c r="H78" s="105">
        <v>33401885</v>
      </c>
      <c r="I78" s="105">
        <f t="shared" si="3"/>
        <v>1726877454500</v>
      </c>
      <c r="J78" s="108">
        <v>330317000000</v>
      </c>
      <c r="K78" s="125">
        <v>37405000000</v>
      </c>
      <c r="L78" s="112">
        <f t="shared" si="4"/>
        <v>5.2279399924920611</v>
      </c>
      <c r="M78" s="112">
        <f t="shared" si="5"/>
        <v>46.167021908835714</v>
      </c>
    </row>
    <row r="79" spans="1:13" x14ac:dyDescent="0.2">
      <c r="A79" s="104">
        <v>39129</v>
      </c>
      <c r="B79">
        <v>5.21</v>
      </c>
      <c r="C79">
        <v>5.23</v>
      </c>
      <c r="D79">
        <v>5.1100000000000003</v>
      </c>
      <c r="E79">
        <v>5.14</v>
      </c>
      <c r="F79">
        <v>285213515</v>
      </c>
      <c r="G79">
        <v>1473264512</v>
      </c>
      <c r="H79" s="105">
        <v>33401885</v>
      </c>
      <c r="I79" s="105">
        <f t="shared" si="3"/>
        <v>1716856888999.9998</v>
      </c>
      <c r="J79" s="108">
        <v>330317000000</v>
      </c>
      <c r="K79" s="125">
        <v>37405000000</v>
      </c>
      <c r="L79" s="112">
        <f t="shared" si="4"/>
        <v>5.197603783638141</v>
      </c>
      <c r="M79" s="112">
        <f t="shared" si="5"/>
        <v>45.899128164683859</v>
      </c>
    </row>
    <row r="80" spans="1:13" x14ac:dyDescent="0.2">
      <c r="A80" s="104">
        <v>39139</v>
      </c>
      <c r="B80">
        <v>5.0999999999999996</v>
      </c>
      <c r="C80">
        <v>5.13</v>
      </c>
      <c r="D80">
        <v>4.99</v>
      </c>
      <c r="E80">
        <v>5.0999999999999996</v>
      </c>
      <c r="F80">
        <v>372495517</v>
      </c>
      <c r="G80">
        <v>1883782912</v>
      </c>
      <c r="H80" s="105">
        <v>33401885</v>
      </c>
      <c r="I80" s="105">
        <f t="shared" si="3"/>
        <v>1703496135000</v>
      </c>
      <c r="J80" s="108">
        <v>330317000000</v>
      </c>
      <c r="K80" s="125">
        <v>37405000000</v>
      </c>
      <c r="L80" s="112">
        <f t="shared" si="4"/>
        <v>5.1571555051662497</v>
      </c>
      <c r="M80" s="112">
        <f t="shared" si="5"/>
        <v>45.541936505814732</v>
      </c>
    </row>
    <row r="81" spans="1:13" x14ac:dyDescent="0.2">
      <c r="A81" s="104">
        <v>39140</v>
      </c>
      <c r="B81">
        <v>5.0999999999999996</v>
      </c>
      <c r="C81">
        <v>5.0999999999999996</v>
      </c>
      <c r="D81">
        <v>4.6399999999999997</v>
      </c>
      <c r="E81">
        <v>4.6900000000000004</v>
      </c>
      <c r="F81">
        <v>424913647</v>
      </c>
      <c r="G81">
        <v>2087123712</v>
      </c>
      <c r="H81" s="105">
        <v>33401885</v>
      </c>
      <c r="I81" s="105">
        <f t="shared" si="3"/>
        <v>1566548406500</v>
      </c>
      <c r="J81" s="108">
        <v>330317000000</v>
      </c>
      <c r="K81" s="125">
        <v>37405000000</v>
      </c>
      <c r="L81" s="112">
        <f t="shared" si="4"/>
        <v>4.742560650829355</v>
      </c>
      <c r="M81" s="112">
        <f t="shared" si="5"/>
        <v>41.880722002406095</v>
      </c>
    </row>
    <row r="82" spans="1:13" x14ac:dyDescent="0.2">
      <c r="A82" s="104">
        <v>39141</v>
      </c>
      <c r="B82">
        <v>4.6900000000000004</v>
      </c>
      <c r="C82">
        <v>4.93</v>
      </c>
      <c r="D82">
        <v>4.66</v>
      </c>
      <c r="E82">
        <v>4.9000000000000004</v>
      </c>
      <c r="F82">
        <v>295281167</v>
      </c>
      <c r="G82">
        <v>1415592320</v>
      </c>
      <c r="H82" s="105">
        <v>33401885</v>
      </c>
      <c r="I82" s="105">
        <f t="shared" si="3"/>
        <v>1636692365000</v>
      </c>
      <c r="J82" s="108">
        <v>330317000000</v>
      </c>
      <c r="K82" s="125">
        <v>37405000000</v>
      </c>
      <c r="L82" s="112">
        <f t="shared" si="4"/>
        <v>4.9549141128067884</v>
      </c>
      <c r="M82" s="112">
        <f t="shared" si="5"/>
        <v>43.755978211469056</v>
      </c>
    </row>
    <row r="83" spans="1:13" x14ac:dyDescent="0.2">
      <c r="A83" s="104">
        <v>39142</v>
      </c>
      <c r="B83">
        <v>4.8</v>
      </c>
      <c r="C83">
        <v>4.8600000000000003</v>
      </c>
      <c r="D83">
        <v>4.7</v>
      </c>
      <c r="E83">
        <v>4.75</v>
      </c>
      <c r="F83">
        <v>276189308</v>
      </c>
      <c r="G83">
        <v>1314956416</v>
      </c>
      <c r="H83" s="105">
        <v>33401885</v>
      </c>
      <c r="I83" s="105">
        <f t="shared" si="3"/>
        <v>1586589537500</v>
      </c>
      <c r="J83" s="108">
        <v>330317000000</v>
      </c>
      <c r="K83" s="125">
        <v>37405000000</v>
      </c>
      <c r="L83" s="112">
        <f t="shared" si="4"/>
        <v>4.8032330685371933</v>
      </c>
      <c r="M83" s="112">
        <f t="shared" si="5"/>
        <v>42.416509490709799</v>
      </c>
    </row>
    <row r="84" spans="1:13" x14ac:dyDescent="0.2">
      <c r="A84" s="104">
        <v>39143</v>
      </c>
      <c r="B84">
        <v>4.75</v>
      </c>
      <c r="C84">
        <v>4.84</v>
      </c>
      <c r="D84">
        <v>4.71</v>
      </c>
      <c r="E84">
        <v>4.8</v>
      </c>
      <c r="F84">
        <v>178987594</v>
      </c>
      <c r="G84">
        <v>854683520</v>
      </c>
      <c r="H84" s="105">
        <v>33401885</v>
      </c>
      <c r="I84" s="105">
        <f t="shared" si="3"/>
        <v>1603290480000</v>
      </c>
      <c r="J84" s="108">
        <v>330317000000</v>
      </c>
      <c r="K84" s="125">
        <v>37405000000</v>
      </c>
      <c r="L84" s="112">
        <f t="shared" si="4"/>
        <v>4.8537934166270587</v>
      </c>
      <c r="M84" s="112">
        <f t="shared" si="5"/>
        <v>42.862999064296218</v>
      </c>
    </row>
    <row r="85" spans="1:13" x14ac:dyDescent="0.2">
      <c r="A85" s="104">
        <v>39146</v>
      </c>
      <c r="B85">
        <v>4.79</v>
      </c>
      <c r="C85">
        <v>4.83</v>
      </c>
      <c r="D85">
        <v>4.6399999999999997</v>
      </c>
      <c r="E85">
        <v>4.6900000000000004</v>
      </c>
      <c r="F85">
        <v>248823553</v>
      </c>
      <c r="G85">
        <v>1174220800</v>
      </c>
      <c r="H85" s="105">
        <v>33401885</v>
      </c>
      <c r="I85" s="105">
        <f t="shared" si="3"/>
        <v>1566548406500</v>
      </c>
      <c r="J85" s="108">
        <v>330317000000</v>
      </c>
      <c r="K85" s="125">
        <v>37405000000</v>
      </c>
      <c r="L85" s="112">
        <f t="shared" si="4"/>
        <v>4.742560650829355</v>
      </c>
      <c r="M85" s="112">
        <f t="shared" si="5"/>
        <v>41.880722002406095</v>
      </c>
    </row>
    <row r="86" spans="1:13" x14ac:dyDescent="0.2">
      <c r="A86" s="104">
        <v>39147</v>
      </c>
      <c r="B86">
        <v>4.68</v>
      </c>
      <c r="C86">
        <v>4.96</v>
      </c>
      <c r="D86">
        <v>4.6500000000000004</v>
      </c>
      <c r="E86">
        <v>4.88</v>
      </c>
      <c r="F86">
        <v>331717963</v>
      </c>
      <c r="G86">
        <v>1604126208</v>
      </c>
      <c r="H86" s="105">
        <v>33401885</v>
      </c>
      <c r="I86" s="105">
        <f t="shared" si="3"/>
        <v>1630011987999.9998</v>
      </c>
      <c r="J86" s="108">
        <v>330317000000</v>
      </c>
      <c r="K86" s="125">
        <v>37405000000</v>
      </c>
      <c r="L86" s="112">
        <f t="shared" si="4"/>
        <v>4.9346899735708414</v>
      </c>
      <c r="M86" s="112">
        <f t="shared" si="5"/>
        <v>43.577382382034479</v>
      </c>
    </row>
    <row r="87" spans="1:13" x14ac:dyDescent="0.2">
      <c r="A87" s="104">
        <v>39148</v>
      </c>
      <c r="B87">
        <v>4.8899999999999997</v>
      </c>
      <c r="C87">
        <v>4.96</v>
      </c>
      <c r="D87">
        <v>4.88</v>
      </c>
      <c r="E87">
        <v>4.91</v>
      </c>
      <c r="F87">
        <v>265019310</v>
      </c>
      <c r="G87">
        <v>1303665280</v>
      </c>
      <c r="H87" s="105">
        <v>33401885</v>
      </c>
      <c r="I87" s="105">
        <f t="shared" si="3"/>
        <v>1640032553500</v>
      </c>
      <c r="J87" s="108">
        <v>330317000000</v>
      </c>
      <c r="K87" s="125">
        <v>37405000000</v>
      </c>
      <c r="L87" s="112">
        <f t="shared" si="4"/>
        <v>4.9650261824247615</v>
      </c>
      <c r="M87" s="112">
        <f t="shared" si="5"/>
        <v>43.845276126186342</v>
      </c>
    </row>
    <row r="88" spans="1:13" x14ac:dyDescent="0.2">
      <c r="A88" s="104">
        <v>39149</v>
      </c>
      <c r="B88">
        <v>4.91</v>
      </c>
      <c r="C88">
        <v>4.9400000000000004</v>
      </c>
      <c r="D88">
        <v>4.8499999999999996</v>
      </c>
      <c r="E88">
        <v>4.92</v>
      </c>
      <c r="F88">
        <v>168915216</v>
      </c>
      <c r="G88">
        <v>828417152</v>
      </c>
      <c r="H88" s="105">
        <v>33401885</v>
      </c>
      <c r="I88" s="105">
        <f t="shared" si="3"/>
        <v>1643372742000</v>
      </c>
      <c r="J88" s="108">
        <v>330317000000</v>
      </c>
      <c r="K88" s="125">
        <v>37405000000</v>
      </c>
      <c r="L88" s="112">
        <f t="shared" si="4"/>
        <v>4.9751382520427345</v>
      </c>
      <c r="M88" s="112">
        <f t="shared" si="5"/>
        <v>43.93457404090362</v>
      </c>
    </row>
    <row r="89" spans="1:13" x14ac:dyDescent="0.2">
      <c r="A89" s="104">
        <v>39150</v>
      </c>
      <c r="B89">
        <v>4.9400000000000004</v>
      </c>
      <c r="C89">
        <v>5.09</v>
      </c>
      <c r="D89">
        <v>4.92</v>
      </c>
      <c r="E89">
        <v>5.05</v>
      </c>
      <c r="F89">
        <v>429776506</v>
      </c>
      <c r="G89">
        <v>2154512384</v>
      </c>
      <c r="H89" s="105">
        <v>33401885</v>
      </c>
      <c r="I89" s="105">
        <f t="shared" si="3"/>
        <v>1686795192500</v>
      </c>
      <c r="J89" s="108">
        <v>330317000000</v>
      </c>
      <c r="K89" s="125">
        <v>37405000000</v>
      </c>
      <c r="L89" s="112">
        <f t="shared" si="4"/>
        <v>5.1065951570763843</v>
      </c>
      <c r="M89" s="112">
        <f t="shared" si="5"/>
        <v>45.095446932228313</v>
      </c>
    </row>
    <row r="90" spans="1:13" x14ac:dyDescent="0.2">
      <c r="A90" s="104">
        <v>39153</v>
      </c>
      <c r="B90">
        <v>5.0999999999999996</v>
      </c>
      <c r="C90">
        <v>5.16</v>
      </c>
      <c r="D90">
        <v>5.0599999999999996</v>
      </c>
      <c r="E90">
        <v>5.1100000000000003</v>
      </c>
      <c r="F90">
        <v>323012294</v>
      </c>
      <c r="G90">
        <v>1650213376</v>
      </c>
      <c r="H90" s="105">
        <v>33401885</v>
      </c>
      <c r="I90" s="105">
        <f t="shared" si="3"/>
        <v>1706836323500.0002</v>
      </c>
      <c r="J90" s="108">
        <v>330317000000</v>
      </c>
      <c r="K90" s="125">
        <v>37405000000</v>
      </c>
      <c r="L90" s="112">
        <f t="shared" si="4"/>
        <v>5.1672675747842236</v>
      </c>
      <c r="M90" s="112">
        <f t="shared" si="5"/>
        <v>45.631234420532024</v>
      </c>
    </row>
    <row r="91" spans="1:13" x14ac:dyDescent="0.2">
      <c r="A91" s="104">
        <v>39154</v>
      </c>
      <c r="B91">
        <v>5.0999999999999996</v>
      </c>
      <c r="C91">
        <v>5.1100000000000003</v>
      </c>
      <c r="D91">
        <v>4.99</v>
      </c>
      <c r="E91">
        <v>5.04</v>
      </c>
      <c r="F91">
        <v>273393795</v>
      </c>
      <c r="G91">
        <v>1373963392</v>
      </c>
      <c r="H91" s="105">
        <v>33401885</v>
      </c>
      <c r="I91" s="105">
        <f t="shared" si="3"/>
        <v>1683455004000</v>
      </c>
      <c r="J91" s="108">
        <v>330317000000</v>
      </c>
      <c r="K91" s="125">
        <v>37405000000</v>
      </c>
      <c r="L91" s="112">
        <f t="shared" si="4"/>
        <v>5.0964830874584113</v>
      </c>
      <c r="M91" s="112">
        <f t="shared" si="5"/>
        <v>45.006149017511028</v>
      </c>
    </row>
    <row r="92" spans="1:13" x14ac:dyDescent="0.2">
      <c r="A92" s="104">
        <v>39155</v>
      </c>
      <c r="B92">
        <v>4.9800000000000004</v>
      </c>
      <c r="C92">
        <v>4.9800000000000004</v>
      </c>
      <c r="D92">
        <v>4.9000000000000004</v>
      </c>
      <c r="E92">
        <v>4.92</v>
      </c>
      <c r="F92">
        <v>233738711</v>
      </c>
      <c r="G92">
        <v>1151162112</v>
      </c>
      <c r="H92" s="105">
        <v>33401885</v>
      </c>
      <c r="I92" s="105">
        <f t="shared" si="3"/>
        <v>1643372742000</v>
      </c>
      <c r="J92" s="108">
        <v>330317000000</v>
      </c>
      <c r="K92" s="125">
        <v>37405000000</v>
      </c>
      <c r="L92" s="112">
        <f t="shared" si="4"/>
        <v>4.9751382520427345</v>
      </c>
      <c r="M92" s="112">
        <f t="shared" si="5"/>
        <v>43.93457404090362</v>
      </c>
    </row>
    <row r="93" spans="1:13" x14ac:dyDescent="0.2">
      <c r="A93" s="104">
        <v>39156</v>
      </c>
      <c r="B93">
        <v>4.91</v>
      </c>
      <c r="C93">
        <v>5.0199999999999996</v>
      </c>
      <c r="D93">
        <v>4.91</v>
      </c>
      <c r="E93">
        <v>4.95</v>
      </c>
      <c r="F93">
        <v>172562551</v>
      </c>
      <c r="G93">
        <v>856079104</v>
      </c>
      <c r="H93" s="105">
        <v>33401885</v>
      </c>
      <c r="I93" s="105">
        <f t="shared" si="3"/>
        <v>1653393307500</v>
      </c>
      <c r="J93" s="108">
        <v>330317000000</v>
      </c>
      <c r="K93" s="125">
        <v>37405000000</v>
      </c>
      <c r="L93" s="112">
        <f t="shared" si="4"/>
        <v>5.0054744608966537</v>
      </c>
      <c r="M93" s="112">
        <f t="shared" si="5"/>
        <v>44.202467785055475</v>
      </c>
    </row>
    <row r="94" spans="1:13" x14ac:dyDescent="0.2">
      <c r="A94" s="104">
        <v>39157</v>
      </c>
      <c r="B94">
        <v>4.97</v>
      </c>
      <c r="C94">
        <v>5.07</v>
      </c>
      <c r="D94">
        <v>4.9000000000000004</v>
      </c>
      <c r="E94">
        <v>4.95</v>
      </c>
      <c r="F94">
        <v>309942531</v>
      </c>
      <c r="G94">
        <v>1544522368</v>
      </c>
      <c r="H94" s="105">
        <v>33401885</v>
      </c>
      <c r="I94" s="105">
        <f t="shared" si="3"/>
        <v>1653393307500</v>
      </c>
      <c r="J94" s="108">
        <v>330317000000</v>
      </c>
      <c r="K94" s="125">
        <v>37405000000</v>
      </c>
      <c r="L94" s="112">
        <f t="shared" si="4"/>
        <v>5.0054744608966537</v>
      </c>
      <c r="M94" s="112">
        <f t="shared" si="5"/>
        <v>44.202467785055475</v>
      </c>
    </row>
    <row r="95" spans="1:13" x14ac:dyDescent="0.2">
      <c r="A95" s="104">
        <v>39160</v>
      </c>
      <c r="B95">
        <v>4.88</v>
      </c>
      <c r="C95">
        <v>5.27</v>
      </c>
      <c r="D95">
        <v>4.8499999999999996</v>
      </c>
      <c r="E95">
        <v>5.18</v>
      </c>
      <c r="F95">
        <v>603477485</v>
      </c>
      <c r="G95">
        <v>3089249280</v>
      </c>
      <c r="H95" s="105">
        <v>33401885</v>
      </c>
      <c r="I95" s="105">
        <f t="shared" si="3"/>
        <v>1730217642999.9998</v>
      </c>
      <c r="J95" s="108">
        <v>330317000000</v>
      </c>
      <c r="K95" s="125">
        <v>37405000000</v>
      </c>
      <c r="L95" s="112">
        <f t="shared" si="4"/>
        <v>5.2380520621100333</v>
      </c>
      <c r="M95" s="112">
        <f t="shared" si="5"/>
        <v>46.256319823552992</v>
      </c>
    </row>
    <row r="96" spans="1:13" x14ac:dyDescent="0.2">
      <c r="A96" s="104">
        <v>39161</v>
      </c>
      <c r="B96">
        <v>5.19</v>
      </c>
      <c r="C96">
        <v>5.22</v>
      </c>
      <c r="D96">
        <v>5.1100000000000003</v>
      </c>
      <c r="E96">
        <v>5.16</v>
      </c>
      <c r="F96">
        <v>241745004</v>
      </c>
      <c r="G96">
        <v>1247608704</v>
      </c>
      <c r="H96" s="105">
        <v>33401885</v>
      </c>
      <c r="I96" s="105">
        <f t="shared" si="3"/>
        <v>1723537266000</v>
      </c>
      <c r="J96" s="108">
        <v>330317000000</v>
      </c>
      <c r="K96" s="125">
        <v>37405000000</v>
      </c>
      <c r="L96" s="112">
        <f t="shared" si="4"/>
        <v>5.217827922874088</v>
      </c>
      <c r="M96" s="112">
        <f t="shared" si="5"/>
        <v>46.077723994118436</v>
      </c>
    </row>
    <row r="97" spans="1:13" x14ac:dyDescent="0.2">
      <c r="A97" s="104">
        <v>39163</v>
      </c>
      <c r="B97">
        <v>5.22</v>
      </c>
      <c r="C97">
        <v>5.25</v>
      </c>
      <c r="D97">
        <v>5.14</v>
      </c>
      <c r="E97">
        <v>5.19</v>
      </c>
      <c r="F97">
        <v>366076249</v>
      </c>
      <c r="G97">
        <v>1895658112</v>
      </c>
      <c r="H97" s="105">
        <v>33401885</v>
      </c>
      <c r="I97" s="105">
        <f t="shared" si="3"/>
        <v>1733557831500</v>
      </c>
      <c r="J97" s="108">
        <v>330317000000</v>
      </c>
      <c r="K97" s="125">
        <v>37405000000</v>
      </c>
      <c r="L97" s="112">
        <f t="shared" si="4"/>
        <v>5.2481641317280063</v>
      </c>
      <c r="M97" s="112">
        <f t="shared" si="5"/>
        <v>46.345617738270285</v>
      </c>
    </row>
    <row r="98" spans="1:13" x14ac:dyDescent="0.2">
      <c r="A98" s="104">
        <v>39164</v>
      </c>
      <c r="B98">
        <v>5.19</v>
      </c>
      <c r="C98">
        <v>5.19</v>
      </c>
      <c r="D98">
        <v>5.04</v>
      </c>
      <c r="E98">
        <v>5.15</v>
      </c>
      <c r="F98">
        <v>253250014</v>
      </c>
      <c r="G98">
        <v>1297432704</v>
      </c>
      <c r="H98" s="105">
        <v>33401885</v>
      </c>
      <c r="I98" s="105">
        <f t="shared" si="3"/>
        <v>1720197077500</v>
      </c>
      <c r="J98" s="108">
        <v>330317000000</v>
      </c>
      <c r="K98" s="125">
        <v>37405000000</v>
      </c>
      <c r="L98" s="112">
        <f t="shared" si="4"/>
        <v>5.207715853256115</v>
      </c>
      <c r="M98" s="112">
        <f t="shared" si="5"/>
        <v>45.988426079401151</v>
      </c>
    </row>
    <row r="99" spans="1:13" x14ac:dyDescent="0.2">
      <c r="A99" s="104">
        <v>39167</v>
      </c>
      <c r="B99">
        <v>5.14</v>
      </c>
      <c r="C99">
        <v>5.21</v>
      </c>
      <c r="D99">
        <v>5.0999999999999996</v>
      </c>
      <c r="E99">
        <v>5.19</v>
      </c>
      <c r="F99">
        <v>281909566</v>
      </c>
      <c r="G99">
        <v>1458037632</v>
      </c>
      <c r="H99" s="105">
        <v>33401885</v>
      </c>
      <c r="I99" s="105">
        <f t="shared" si="3"/>
        <v>1733557831500</v>
      </c>
      <c r="J99" s="108">
        <v>330317000000</v>
      </c>
      <c r="K99" s="125">
        <v>37405000000</v>
      </c>
      <c r="L99" s="112">
        <f t="shared" si="4"/>
        <v>5.2481641317280063</v>
      </c>
      <c r="M99" s="112">
        <f t="shared" si="5"/>
        <v>46.345617738270285</v>
      </c>
    </row>
    <row r="100" spans="1:13" x14ac:dyDescent="0.2">
      <c r="A100" s="104">
        <v>39168</v>
      </c>
      <c r="B100">
        <v>5.18</v>
      </c>
      <c r="C100">
        <v>5.19</v>
      </c>
      <c r="D100">
        <v>5.12</v>
      </c>
      <c r="E100">
        <v>5.16</v>
      </c>
      <c r="F100">
        <v>247263052</v>
      </c>
      <c r="G100">
        <v>1273611520</v>
      </c>
      <c r="H100" s="105">
        <v>33401885</v>
      </c>
      <c r="I100" s="105">
        <f t="shared" si="3"/>
        <v>1723537266000</v>
      </c>
      <c r="J100" s="108">
        <v>330317000000</v>
      </c>
      <c r="K100" s="125">
        <v>37405000000</v>
      </c>
      <c r="L100" s="112">
        <f t="shared" si="4"/>
        <v>5.217827922874088</v>
      </c>
      <c r="M100" s="112">
        <f t="shared" si="5"/>
        <v>46.077723994118436</v>
      </c>
    </row>
    <row r="101" spans="1:13" x14ac:dyDescent="0.2">
      <c r="A101" s="104">
        <v>39169</v>
      </c>
      <c r="B101">
        <v>5.15</v>
      </c>
      <c r="C101">
        <v>5.32</v>
      </c>
      <c r="D101">
        <v>5.1100000000000003</v>
      </c>
      <c r="E101">
        <v>5.3</v>
      </c>
      <c r="F101">
        <v>662121816</v>
      </c>
      <c r="G101">
        <v>3474395136</v>
      </c>
      <c r="H101" s="105">
        <v>33401885</v>
      </c>
      <c r="I101" s="105">
        <f t="shared" si="3"/>
        <v>1770299905000</v>
      </c>
      <c r="J101" s="108">
        <v>330317000000</v>
      </c>
      <c r="K101" s="125">
        <v>37405000000</v>
      </c>
      <c r="L101" s="112">
        <f t="shared" si="4"/>
        <v>5.35939689752571</v>
      </c>
      <c r="M101" s="112">
        <f t="shared" si="5"/>
        <v>47.327894800160408</v>
      </c>
    </row>
    <row r="102" spans="1:13" x14ac:dyDescent="0.2">
      <c r="A102" s="104">
        <v>39170</v>
      </c>
      <c r="B102">
        <v>5.32</v>
      </c>
      <c r="C102">
        <v>5.82</v>
      </c>
      <c r="D102">
        <v>5.3</v>
      </c>
      <c r="E102">
        <v>5.59</v>
      </c>
      <c r="F102">
        <v>1016163015</v>
      </c>
      <c r="G102">
        <v>5661815296</v>
      </c>
      <c r="H102" s="105">
        <v>33401885</v>
      </c>
      <c r="I102" s="105">
        <f t="shared" si="3"/>
        <v>1867165371500</v>
      </c>
      <c r="J102" s="108">
        <v>330317000000</v>
      </c>
      <c r="K102" s="125">
        <v>37405000000</v>
      </c>
      <c r="L102" s="112">
        <f t="shared" si="4"/>
        <v>5.652646916446928</v>
      </c>
      <c r="M102" s="112">
        <f t="shared" si="5"/>
        <v>49.917534326961636</v>
      </c>
    </row>
    <row r="103" spans="1:13" x14ac:dyDescent="0.2">
      <c r="A103" s="104">
        <v>39171</v>
      </c>
      <c r="B103">
        <v>5.54</v>
      </c>
      <c r="C103">
        <v>5.6</v>
      </c>
      <c r="D103">
        <v>5.45</v>
      </c>
      <c r="E103">
        <v>5.49</v>
      </c>
      <c r="F103">
        <v>380298863</v>
      </c>
      <c r="G103">
        <v>2095766400</v>
      </c>
      <c r="H103" s="105">
        <v>33401885</v>
      </c>
      <c r="I103" s="105">
        <f t="shared" si="3"/>
        <v>1833763486500</v>
      </c>
      <c r="J103" s="108">
        <v>330317000000</v>
      </c>
      <c r="K103" s="125">
        <v>37405000000</v>
      </c>
      <c r="L103" s="112">
        <f t="shared" si="4"/>
        <v>5.5515262202671982</v>
      </c>
      <c r="M103" s="112">
        <f t="shared" si="5"/>
        <v>49.024555179788798</v>
      </c>
    </row>
    <row r="104" spans="1:13" x14ac:dyDescent="0.2">
      <c r="A104" s="104">
        <v>39174</v>
      </c>
      <c r="B104">
        <v>5.51</v>
      </c>
      <c r="C104">
        <v>5.66</v>
      </c>
      <c r="D104">
        <v>5.51</v>
      </c>
      <c r="E104">
        <v>5.59</v>
      </c>
      <c r="F104">
        <v>322933572</v>
      </c>
      <c r="G104">
        <v>1803909504</v>
      </c>
      <c r="H104" s="105">
        <v>33401885</v>
      </c>
      <c r="I104" s="105">
        <f t="shared" si="3"/>
        <v>1867165371500</v>
      </c>
      <c r="J104" s="108">
        <v>330317000000</v>
      </c>
      <c r="K104" s="125">
        <v>37405000000</v>
      </c>
      <c r="L104" s="112">
        <f t="shared" si="4"/>
        <v>5.652646916446928</v>
      </c>
      <c r="M104" s="112">
        <f t="shared" si="5"/>
        <v>49.917534326961636</v>
      </c>
    </row>
    <row r="105" spans="1:13" x14ac:dyDescent="0.2">
      <c r="A105" s="104">
        <v>39175</v>
      </c>
      <c r="B105">
        <v>5.61</v>
      </c>
      <c r="C105">
        <v>5.63</v>
      </c>
      <c r="D105">
        <v>5.53</v>
      </c>
      <c r="E105">
        <v>5.62</v>
      </c>
      <c r="F105">
        <v>298932112</v>
      </c>
      <c r="G105">
        <v>1668147456</v>
      </c>
      <c r="H105" s="105">
        <v>33401885</v>
      </c>
      <c r="I105" s="105">
        <f t="shared" si="3"/>
        <v>1877185937000.0002</v>
      </c>
      <c r="J105" s="108">
        <v>330317000000</v>
      </c>
      <c r="K105" s="125">
        <v>37405000000</v>
      </c>
      <c r="L105" s="112">
        <f t="shared" si="4"/>
        <v>5.682983125300848</v>
      </c>
      <c r="M105" s="112">
        <f t="shared" si="5"/>
        <v>50.185428071113492</v>
      </c>
    </row>
    <row r="106" spans="1:13" x14ac:dyDescent="0.2">
      <c r="A106" s="110">
        <v>39176</v>
      </c>
      <c r="B106">
        <v>5.63</v>
      </c>
      <c r="C106">
        <v>5.65</v>
      </c>
      <c r="D106">
        <v>5.5</v>
      </c>
      <c r="E106">
        <v>5.53</v>
      </c>
      <c r="F106">
        <v>316655771</v>
      </c>
      <c r="G106">
        <v>1758955264</v>
      </c>
      <c r="H106" s="105">
        <v>33401885</v>
      </c>
      <c r="I106" s="105">
        <f t="shared" si="3"/>
        <v>1847124240500</v>
      </c>
      <c r="J106" s="108">
        <v>471804000000</v>
      </c>
      <c r="K106" s="125">
        <v>48819000000</v>
      </c>
      <c r="L106" s="112">
        <f t="shared" si="4"/>
        <v>3.9150245451501049</v>
      </c>
      <c r="M106" s="112">
        <f t="shared" si="5"/>
        <v>37.836175269874431</v>
      </c>
    </row>
    <row r="107" spans="1:13" x14ac:dyDescent="0.2">
      <c r="A107" s="104">
        <v>39177</v>
      </c>
      <c r="B107">
        <v>5.5</v>
      </c>
      <c r="C107">
        <v>5.57</v>
      </c>
      <c r="D107">
        <v>5.4</v>
      </c>
      <c r="E107">
        <v>5.55</v>
      </c>
      <c r="F107">
        <v>427800224</v>
      </c>
      <c r="G107">
        <v>2330204928</v>
      </c>
      <c r="H107" s="105">
        <v>33401885</v>
      </c>
      <c r="I107" s="105">
        <f t="shared" si="3"/>
        <v>1853804617500</v>
      </c>
      <c r="J107" s="108">
        <v>471804000000</v>
      </c>
      <c r="K107" s="125">
        <v>48819000000</v>
      </c>
      <c r="L107" s="112">
        <f t="shared" si="4"/>
        <v>3.9291837659282245</v>
      </c>
      <c r="M107" s="112">
        <f t="shared" si="5"/>
        <v>37.97301496343637</v>
      </c>
    </row>
    <row r="108" spans="1:13" x14ac:dyDescent="0.2">
      <c r="A108" s="104">
        <v>39178</v>
      </c>
      <c r="B108">
        <v>5.46</v>
      </c>
      <c r="C108">
        <v>5.52</v>
      </c>
      <c r="D108">
        <v>5.42</v>
      </c>
      <c r="E108">
        <v>5.45</v>
      </c>
      <c r="F108">
        <v>311855662</v>
      </c>
      <c r="G108">
        <v>1702310144</v>
      </c>
      <c r="H108" s="105">
        <v>33401885</v>
      </c>
      <c r="I108" s="105">
        <f t="shared" si="3"/>
        <v>1820402732500</v>
      </c>
      <c r="J108" s="108">
        <v>471804000000</v>
      </c>
      <c r="K108" s="125">
        <v>48819000000</v>
      </c>
      <c r="L108" s="112">
        <f t="shared" si="4"/>
        <v>3.8583876620376256</v>
      </c>
      <c r="M108" s="112">
        <f t="shared" si="5"/>
        <v>37.288816495626705</v>
      </c>
    </row>
    <row r="109" spans="1:13" x14ac:dyDescent="0.2">
      <c r="A109" s="104">
        <v>39181</v>
      </c>
      <c r="B109">
        <v>5.45</v>
      </c>
      <c r="C109">
        <v>5.52</v>
      </c>
      <c r="D109">
        <v>5.37</v>
      </c>
      <c r="E109">
        <v>5.48</v>
      </c>
      <c r="F109">
        <v>432905393</v>
      </c>
      <c r="G109">
        <v>2358550528</v>
      </c>
      <c r="H109" s="105">
        <v>33401885</v>
      </c>
      <c r="I109" s="105">
        <f t="shared" si="3"/>
        <v>1830423298000</v>
      </c>
      <c r="J109" s="108">
        <v>471804000000</v>
      </c>
      <c r="K109" s="125">
        <v>48819000000</v>
      </c>
      <c r="L109" s="112">
        <f t="shared" si="4"/>
        <v>3.8796264932048055</v>
      </c>
      <c r="M109" s="112">
        <f t="shared" si="5"/>
        <v>37.494076035969599</v>
      </c>
    </row>
    <row r="110" spans="1:13" x14ac:dyDescent="0.2">
      <c r="A110" s="104">
        <v>39182</v>
      </c>
      <c r="B110">
        <v>5.48</v>
      </c>
      <c r="C110">
        <v>5.58</v>
      </c>
      <c r="D110">
        <v>5.42</v>
      </c>
      <c r="E110">
        <v>5.58</v>
      </c>
      <c r="F110">
        <v>573743562</v>
      </c>
      <c r="G110">
        <v>3152522752</v>
      </c>
      <c r="H110" s="105">
        <v>33401885</v>
      </c>
      <c r="I110" s="105">
        <f t="shared" si="3"/>
        <v>1863825183000</v>
      </c>
      <c r="J110" s="108">
        <v>471804000000</v>
      </c>
      <c r="K110" s="125">
        <v>48819000000</v>
      </c>
      <c r="L110" s="112">
        <f t="shared" si="4"/>
        <v>3.9504225970954039</v>
      </c>
      <c r="M110" s="112">
        <f t="shared" si="5"/>
        <v>38.178274503779264</v>
      </c>
    </row>
    <row r="111" spans="1:13" x14ac:dyDescent="0.2">
      <c r="A111" s="104">
        <v>39183</v>
      </c>
      <c r="B111">
        <v>5.58</v>
      </c>
      <c r="C111">
        <v>5.64</v>
      </c>
      <c r="D111">
        <v>5.52</v>
      </c>
      <c r="E111">
        <v>5.59</v>
      </c>
      <c r="F111">
        <v>451336530</v>
      </c>
      <c r="G111">
        <v>2516592128</v>
      </c>
      <c r="H111" s="105">
        <v>33401885</v>
      </c>
      <c r="I111" s="105">
        <f t="shared" si="3"/>
        <v>1867165371500</v>
      </c>
      <c r="J111" s="108">
        <v>471804000000</v>
      </c>
      <c r="K111" s="125">
        <v>48819000000</v>
      </c>
      <c r="L111" s="112">
        <f t="shared" si="4"/>
        <v>3.9575022074844637</v>
      </c>
      <c r="M111" s="112">
        <f t="shared" si="5"/>
        <v>38.246694350560233</v>
      </c>
    </row>
    <row r="112" spans="1:13" x14ac:dyDescent="0.2">
      <c r="A112" s="104">
        <v>39184</v>
      </c>
      <c r="B112">
        <v>5.6</v>
      </c>
      <c r="C112">
        <v>5.64</v>
      </c>
      <c r="D112">
        <v>5.54</v>
      </c>
      <c r="E112">
        <v>5.56</v>
      </c>
      <c r="F112">
        <v>390973486</v>
      </c>
      <c r="G112">
        <v>2176121344</v>
      </c>
      <c r="H112" s="105">
        <v>33401885</v>
      </c>
      <c r="I112" s="105">
        <f t="shared" si="3"/>
        <v>1857144806000</v>
      </c>
      <c r="J112" s="108">
        <v>471804000000</v>
      </c>
      <c r="K112" s="125">
        <v>48819000000</v>
      </c>
      <c r="L112" s="112">
        <f t="shared" si="4"/>
        <v>3.9362633763172843</v>
      </c>
      <c r="M112" s="112">
        <f t="shared" si="5"/>
        <v>38.041434810217332</v>
      </c>
    </row>
    <row r="113" spans="1:13" x14ac:dyDescent="0.2">
      <c r="A113" s="104">
        <v>39185</v>
      </c>
      <c r="B113">
        <v>5.57</v>
      </c>
      <c r="C113">
        <v>5.58</v>
      </c>
      <c r="D113">
        <v>5.45</v>
      </c>
      <c r="E113">
        <v>5.45</v>
      </c>
      <c r="F113">
        <v>398201568</v>
      </c>
      <c r="G113">
        <v>2188009984</v>
      </c>
      <c r="H113" s="105">
        <v>33401885</v>
      </c>
      <c r="I113" s="105">
        <f t="shared" si="3"/>
        <v>1820402732500</v>
      </c>
      <c r="J113" s="108">
        <v>471804000000</v>
      </c>
      <c r="K113" s="125">
        <v>48819000000</v>
      </c>
      <c r="L113" s="112">
        <f t="shared" si="4"/>
        <v>3.8583876620376256</v>
      </c>
      <c r="M113" s="112">
        <f t="shared" si="5"/>
        <v>37.288816495626705</v>
      </c>
    </row>
    <row r="114" spans="1:13" x14ac:dyDescent="0.2">
      <c r="A114" s="104">
        <v>39188</v>
      </c>
      <c r="B114">
        <v>5.44</v>
      </c>
      <c r="C114">
        <v>5.55</v>
      </c>
      <c r="D114">
        <v>5.4</v>
      </c>
      <c r="E114">
        <v>5.52</v>
      </c>
      <c r="F114">
        <v>406288037</v>
      </c>
      <c r="G114">
        <v>2224255232</v>
      </c>
      <c r="H114" s="105">
        <v>33401885</v>
      </c>
      <c r="I114" s="105">
        <f t="shared" si="3"/>
        <v>1843784052000</v>
      </c>
      <c r="J114" s="108">
        <v>471804000000</v>
      </c>
      <c r="K114" s="125">
        <v>48819000000</v>
      </c>
      <c r="L114" s="112">
        <f t="shared" si="4"/>
        <v>3.9079449347610447</v>
      </c>
      <c r="M114" s="112">
        <f t="shared" si="5"/>
        <v>37.767755423093469</v>
      </c>
    </row>
    <row r="115" spans="1:13" x14ac:dyDescent="0.2">
      <c r="A115" s="104">
        <v>39189</v>
      </c>
      <c r="B115">
        <v>5.53</v>
      </c>
      <c r="C115">
        <v>5.58</v>
      </c>
      <c r="D115">
        <v>5.38</v>
      </c>
      <c r="E115">
        <v>5.48</v>
      </c>
      <c r="F115">
        <v>427240151</v>
      </c>
      <c r="G115">
        <v>2340240128</v>
      </c>
      <c r="H115" s="105">
        <v>33401885</v>
      </c>
      <c r="I115" s="105">
        <f t="shared" si="3"/>
        <v>1830423298000</v>
      </c>
      <c r="J115" s="108">
        <v>471804000000</v>
      </c>
      <c r="K115" s="125">
        <v>48819000000</v>
      </c>
      <c r="L115" s="112">
        <f t="shared" si="4"/>
        <v>3.8796264932048055</v>
      </c>
      <c r="M115" s="112">
        <f t="shared" si="5"/>
        <v>37.494076035969599</v>
      </c>
    </row>
    <row r="116" spans="1:13" x14ac:dyDescent="0.2">
      <c r="A116" s="104">
        <v>39190</v>
      </c>
      <c r="B116">
        <v>5.46</v>
      </c>
      <c r="C116">
        <v>5.46</v>
      </c>
      <c r="D116">
        <v>5.36</v>
      </c>
      <c r="E116">
        <v>5.43</v>
      </c>
      <c r="F116">
        <v>487436351</v>
      </c>
      <c r="G116">
        <v>2633073408</v>
      </c>
      <c r="H116" s="105">
        <v>33401885</v>
      </c>
      <c r="I116" s="105">
        <f t="shared" si="3"/>
        <v>1813722355499.9998</v>
      </c>
      <c r="J116" s="108">
        <v>471804000000</v>
      </c>
      <c r="K116" s="125">
        <v>48819000000</v>
      </c>
      <c r="L116" s="112">
        <f t="shared" si="4"/>
        <v>3.8442284412595056</v>
      </c>
      <c r="M116" s="112">
        <f t="shared" si="5"/>
        <v>37.151976802064766</v>
      </c>
    </row>
    <row r="117" spans="1:13" x14ac:dyDescent="0.2">
      <c r="A117" s="104">
        <v>39191</v>
      </c>
      <c r="B117">
        <v>5.44</v>
      </c>
      <c r="C117">
        <v>5.51</v>
      </c>
      <c r="D117">
        <v>5.1100000000000003</v>
      </c>
      <c r="E117">
        <v>5.22</v>
      </c>
      <c r="F117">
        <v>549341091</v>
      </c>
      <c r="G117">
        <v>2948321536</v>
      </c>
      <c r="H117" s="105">
        <v>33401885</v>
      </c>
      <c r="I117" s="105">
        <f t="shared" si="3"/>
        <v>1743578397000</v>
      </c>
      <c r="J117" s="108">
        <v>471804000000</v>
      </c>
      <c r="K117" s="125">
        <v>48819000000</v>
      </c>
      <c r="L117" s="112">
        <f t="shared" si="4"/>
        <v>3.6955566230892489</v>
      </c>
      <c r="M117" s="112">
        <f t="shared" si="5"/>
        <v>35.715160019664474</v>
      </c>
    </row>
    <row r="118" spans="1:13" x14ac:dyDescent="0.2">
      <c r="A118" s="104">
        <v>39192</v>
      </c>
      <c r="B118">
        <v>5.22</v>
      </c>
      <c r="C118">
        <v>5.35</v>
      </c>
      <c r="D118">
        <v>5.22</v>
      </c>
      <c r="E118">
        <v>5.32</v>
      </c>
      <c r="F118">
        <v>350662568</v>
      </c>
      <c r="G118">
        <v>1854201600</v>
      </c>
      <c r="H118" s="105">
        <v>33401885</v>
      </c>
      <c r="I118" s="105">
        <f t="shared" si="3"/>
        <v>1776980282000.0002</v>
      </c>
      <c r="J118" s="108">
        <v>471804000000</v>
      </c>
      <c r="K118" s="125">
        <v>48819000000</v>
      </c>
      <c r="L118" s="112">
        <f t="shared" si="4"/>
        <v>3.7663527269798482</v>
      </c>
      <c r="M118" s="112">
        <f t="shared" si="5"/>
        <v>36.399358487474146</v>
      </c>
    </row>
    <row r="119" spans="1:13" x14ac:dyDescent="0.2">
      <c r="A119" s="104">
        <v>39195</v>
      </c>
      <c r="B119">
        <v>5.32</v>
      </c>
      <c r="C119">
        <v>5.45</v>
      </c>
      <c r="D119">
        <v>5.26</v>
      </c>
      <c r="E119">
        <v>5.43</v>
      </c>
      <c r="F119">
        <v>559577137</v>
      </c>
      <c r="G119">
        <v>3002620928</v>
      </c>
      <c r="H119" s="105">
        <v>33401885</v>
      </c>
      <c r="I119" s="105">
        <f t="shared" si="3"/>
        <v>1813722355499.9998</v>
      </c>
      <c r="J119" s="108">
        <v>471804000000</v>
      </c>
      <c r="K119" s="125">
        <v>48819000000</v>
      </c>
      <c r="L119" s="112">
        <f t="shared" si="4"/>
        <v>3.8442284412595056</v>
      </c>
      <c r="M119" s="112">
        <f t="shared" si="5"/>
        <v>37.151976802064766</v>
      </c>
    </row>
    <row r="120" spans="1:13" x14ac:dyDescent="0.2">
      <c r="A120" s="104">
        <v>39196</v>
      </c>
      <c r="B120">
        <v>5.45</v>
      </c>
      <c r="C120">
        <v>5.48</v>
      </c>
      <c r="D120">
        <v>5.35</v>
      </c>
      <c r="E120">
        <v>5.39</v>
      </c>
      <c r="F120">
        <v>459986161</v>
      </c>
      <c r="G120">
        <v>2478146048</v>
      </c>
      <c r="H120" s="105">
        <v>33401885</v>
      </c>
      <c r="I120" s="105">
        <f t="shared" si="3"/>
        <v>1800361601499.9998</v>
      </c>
      <c r="J120" s="108">
        <v>471804000000</v>
      </c>
      <c r="K120" s="125">
        <v>48819000000</v>
      </c>
      <c r="L120" s="112">
        <f t="shared" si="4"/>
        <v>3.8159099997032659</v>
      </c>
      <c r="M120" s="112">
        <f t="shared" si="5"/>
        <v>36.878297414940896</v>
      </c>
    </row>
    <row r="121" spans="1:13" x14ac:dyDescent="0.2">
      <c r="A121" s="104">
        <v>39197</v>
      </c>
      <c r="B121">
        <v>5.38</v>
      </c>
      <c r="C121">
        <v>5.61</v>
      </c>
      <c r="D121">
        <v>5.32</v>
      </c>
      <c r="E121">
        <v>5.53</v>
      </c>
      <c r="F121">
        <v>726100936</v>
      </c>
      <c r="G121">
        <v>3992683264</v>
      </c>
      <c r="H121" s="105">
        <v>33401885</v>
      </c>
      <c r="I121" s="105">
        <f t="shared" si="3"/>
        <v>1847124240500</v>
      </c>
      <c r="J121" s="108">
        <v>471804000000</v>
      </c>
      <c r="K121" s="125">
        <v>48819000000</v>
      </c>
      <c r="L121" s="112">
        <f t="shared" si="4"/>
        <v>3.9150245451501049</v>
      </c>
      <c r="M121" s="112">
        <f t="shared" si="5"/>
        <v>37.836175269874431</v>
      </c>
    </row>
    <row r="122" spans="1:13" x14ac:dyDescent="0.2">
      <c r="A122" s="110">
        <v>39198</v>
      </c>
      <c r="B122">
        <v>5.62</v>
      </c>
      <c r="C122">
        <v>5.66</v>
      </c>
      <c r="D122">
        <v>5.48</v>
      </c>
      <c r="E122">
        <v>5.53</v>
      </c>
      <c r="F122">
        <v>515702519</v>
      </c>
      <c r="G122">
        <v>2866865408</v>
      </c>
      <c r="H122" s="105">
        <v>33401885</v>
      </c>
      <c r="I122" s="105">
        <f t="shared" si="3"/>
        <v>1847124240500</v>
      </c>
      <c r="J122" s="108">
        <v>489953000000</v>
      </c>
      <c r="K122" s="125">
        <v>48819000000</v>
      </c>
      <c r="L122" s="112">
        <f t="shared" si="4"/>
        <v>3.7700029196678049</v>
      </c>
      <c r="M122" s="112">
        <f t="shared" si="5"/>
        <v>37.836175269874431</v>
      </c>
    </row>
    <row r="123" spans="1:13" x14ac:dyDescent="0.2">
      <c r="A123" s="104">
        <v>39199</v>
      </c>
      <c r="B123">
        <v>5.55</v>
      </c>
      <c r="C123">
        <v>5.57</v>
      </c>
      <c r="D123">
        <v>5.4</v>
      </c>
      <c r="E123">
        <v>5.41</v>
      </c>
      <c r="F123">
        <v>429371208</v>
      </c>
      <c r="G123">
        <v>2345108480</v>
      </c>
      <c r="H123" s="105">
        <v>33401885</v>
      </c>
      <c r="I123" s="105">
        <f t="shared" si="3"/>
        <v>1807041978500</v>
      </c>
      <c r="J123" s="108">
        <v>489953000000</v>
      </c>
      <c r="K123" s="125">
        <v>48819000000</v>
      </c>
      <c r="L123" s="112">
        <f t="shared" si="4"/>
        <v>3.6881945380475272</v>
      </c>
      <c r="M123" s="112">
        <f t="shared" si="5"/>
        <v>37.015137108502834</v>
      </c>
    </row>
    <row r="124" spans="1:13" x14ac:dyDescent="0.2">
      <c r="A124" s="104">
        <v>39202</v>
      </c>
      <c r="B124">
        <v>5.38</v>
      </c>
      <c r="C124">
        <v>5.49</v>
      </c>
      <c r="D124">
        <v>5.36</v>
      </c>
      <c r="E124">
        <v>5.42</v>
      </c>
      <c r="F124">
        <v>382064407</v>
      </c>
      <c r="G124">
        <v>2068177408</v>
      </c>
      <c r="H124" s="105">
        <v>33401885</v>
      </c>
      <c r="I124" s="105">
        <f t="shared" si="3"/>
        <v>1810382167000</v>
      </c>
      <c r="J124" s="108">
        <v>489953000000</v>
      </c>
      <c r="K124" s="125">
        <v>48819000000</v>
      </c>
      <c r="L124" s="112">
        <f t="shared" si="4"/>
        <v>3.6950119031825501</v>
      </c>
      <c r="M124" s="112">
        <f t="shared" si="5"/>
        <v>37.083556955283804</v>
      </c>
    </row>
    <row r="125" spans="1:13" x14ac:dyDescent="0.2">
      <c r="A125" s="104">
        <v>39210</v>
      </c>
      <c r="B125">
        <v>5.52</v>
      </c>
      <c r="C125">
        <v>5.54</v>
      </c>
      <c r="D125">
        <v>5.43</v>
      </c>
      <c r="E125">
        <v>5.48</v>
      </c>
      <c r="F125">
        <v>484761643</v>
      </c>
      <c r="G125">
        <v>2655549952</v>
      </c>
      <c r="H125" s="105">
        <v>33401885</v>
      </c>
      <c r="I125" s="105">
        <f t="shared" si="3"/>
        <v>1830423298000</v>
      </c>
      <c r="J125" s="108">
        <v>489953000000</v>
      </c>
      <c r="K125" s="125">
        <v>48819000000</v>
      </c>
      <c r="L125" s="112">
        <f t="shared" si="4"/>
        <v>3.7359160939926892</v>
      </c>
      <c r="M125" s="112">
        <f t="shared" si="5"/>
        <v>37.494076035969599</v>
      </c>
    </row>
    <row r="126" spans="1:13" x14ac:dyDescent="0.2">
      <c r="A126" s="104">
        <v>39211</v>
      </c>
      <c r="B126">
        <v>5.5</v>
      </c>
      <c r="C126">
        <v>5.94</v>
      </c>
      <c r="D126">
        <v>5.46</v>
      </c>
      <c r="E126">
        <v>5.78</v>
      </c>
      <c r="F126">
        <v>1213637382</v>
      </c>
      <c r="G126">
        <v>6910160896</v>
      </c>
      <c r="H126" s="105">
        <v>33401885</v>
      </c>
      <c r="I126" s="105">
        <f t="shared" si="3"/>
        <v>1930628953000</v>
      </c>
      <c r="J126" s="108">
        <v>489953000000</v>
      </c>
      <c r="K126" s="125">
        <v>48819000000</v>
      </c>
      <c r="L126" s="112">
        <f t="shared" si="4"/>
        <v>3.9404370480433837</v>
      </c>
      <c r="M126" s="112">
        <f t="shared" si="5"/>
        <v>39.546671439398594</v>
      </c>
    </row>
    <row r="127" spans="1:13" x14ac:dyDescent="0.2">
      <c r="A127" s="104">
        <v>39212</v>
      </c>
      <c r="B127">
        <v>5.82</v>
      </c>
      <c r="C127">
        <v>5.87</v>
      </c>
      <c r="D127">
        <v>5.71</v>
      </c>
      <c r="E127">
        <v>5.77</v>
      </c>
      <c r="F127">
        <v>716819683</v>
      </c>
      <c r="G127">
        <v>4146445568</v>
      </c>
      <c r="H127" s="105">
        <v>33401885</v>
      </c>
      <c r="I127" s="105">
        <f t="shared" si="3"/>
        <v>1927288764500</v>
      </c>
      <c r="J127" s="108">
        <v>489953000000</v>
      </c>
      <c r="K127" s="125">
        <v>48819000000</v>
      </c>
      <c r="L127" s="112">
        <f t="shared" si="4"/>
        <v>3.9336196829083607</v>
      </c>
      <c r="M127" s="112">
        <f t="shared" si="5"/>
        <v>39.478251592617632</v>
      </c>
    </row>
    <row r="128" spans="1:13" x14ac:dyDescent="0.2">
      <c r="A128" s="104">
        <v>39213</v>
      </c>
      <c r="B128">
        <v>5.72</v>
      </c>
      <c r="C128">
        <v>5.74</v>
      </c>
      <c r="D128">
        <v>5.61</v>
      </c>
      <c r="E128">
        <v>5.71</v>
      </c>
      <c r="F128">
        <v>483402817</v>
      </c>
      <c r="G128">
        <v>2746214656</v>
      </c>
      <c r="H128" s="105">
        <v>33401885</v>
      </c>
      <c r="I128" s="105">
        <f t="shared" si="3"/>
        <v>1907247633500</v>
      </c>
      <c r="J128" s="108">
        <v>489953000000</v>
      </c>
      <c r="K128" s="125">
        <v>48819000000</v>
      </c>
      <c r="L128" s="112">
        <f t="shared" si="4"/>
        <v>3.8927154920982217</v>
      </c>
      <c r="M128" s="112">
        <f t="shared" si="5"/>
        <v>39.06773251193183</v>
      </c>
    </row>
    <row r="129" spans="1:13" x14ac:dyDescent="0.2">
      <c r="A129" s="104">
        <v>39216</v>
      </c>
      <c r="B129">
        <v>5.65</v>
      </c>
      <c r="C129">
        <v>5.79</v>
      </c>
      <c r="D129">
        <v>5.62</v>
      </c>
      <c r="E129">
        <v>5.75</v>
      </c>
      <c r="F129">
        <v>449555336</v>
      </c>
      <c r="G129">
        <v>2579265280</v>
      </c>
      <c r="H129" s="105">
        <v>33401885</v>
      </c>
      <c r="I129" s="105">
        <f t="shared" si="3"/>
        <v>1920608387500</v>
      </c>
      <c r="J129" s="108">
        <v>489953000000</v>
      </c>
      <c r="K129" s="125">
        <v>48819000000</v>
      </c>
      <c r="L129" s="112">
        <f t="shared" si="4"/>
        <v>3.9199849526383144</v>
      </c>
      <c r="M129" s="112">
        <f t="shared" si="5"/>
        <v>39.341411899055693</v>
      </c>
    </row>
    <row r="130" spans="1:13" x14ac:dyDescent="0.2">
      <c r="A130" s="104">
        <v>39217</v>
      </c>
      <c r="B130">
        <v>5.76</v>
      </c>
      <c r="C130">
        <v>5.79</v>
      </c>
      <c r="D130">
        <v>5.49</v>
      </c>
      <c r="E130">
        <v>5.51</v>
      </c>
      <c r="F130">
        <v>522961779</v>
      </c>
      <c r="G130">
        <v>2935441664</v>
      </c>
      <c r="H130" s="105">
        <v>33401885</v>
      </c>
      <c r="I130" s="105">
        <f t="shared" si="3"/>
        <v>1840443863500</v>
      </c>
      <c r="J130" s="108">
        <v>489953000000</v>
      </c>
      <c r="K130" s="125">
        <v>48819000000</v>
      </c>
      <c r="L130" s="112">
        <f t="shared" si="4"/>
        <v>3.7563681893977585</v>
      </c>
      <c r="M130" s="112">
        <f t="shared" si="5"/>
        <v>37.6993355763125</v>
      </c>
    </row>
    <row r="131" spans="1:13" x14ac:dyDescent="0.2">
      <c r="A131" s="104">
        <v>39218</v>
      </c>
      <c r="B131">
        <v>5.51</v>
      </c>
      <c r="C131">
        <v>5.58</v>
      </c>
      <c r="D131">
        <v>5.44</v>
      </c>
      <c r="E131">
        <v>5.54</v>
      </c>
      <c r="F131">
        <v>329372236</v>
      </c>
      <c r="G131">
        <v>1812933760</v>
      </c>
      <c r="H131" s="105">
        <v>33401885</v>
      </c>
      <c r="I131" s="105">
        <f t="shared" ref="I131:I194" si="6">E131*H131*10000</f>
        <v>1850464429000</v>
      </c>
      <c r="J131" s="108">
        <v>489953000000</v>
      </c>
      <c r="K131" s="125">
        <v>48819000000</v>
      </c>
      <c r="L131" s="112">
        <f t="shared" ref="L131:L194" si="7">I131/J131</f>
        <v>3.7768202848028278</v>
      </c>
      <c r="M131" s="112">
        <f t="shared" ref="M131:M194" si="8">I131/K131</f>
        <v>37.9045951166554</v>
      </c>
    </row>
    <row r="132" spans="1:13" x14ac:dyDescent="0.2">
      <c r="A132" s="104">
        <v>39219</v>
      </c>
      <c r="B132">
        <v>5.55</v>
      </c>
      <c r="C132">
        <v>5.59</v>
      </c>
      <c r="D132">
        <v>5.5</v>
      </c>
      <c r="E132">
        <v>5.56</v>
      </c>
      <c r="F132">
        <v>381648830</v>
      </c>
      <c r="G132">
        <v>2117526016</v>
      </c>
      <c r="H132" s="105">
        <v>33401885</v>
      </c>
      <c r="I132" s="105">
        <f t="shared" si="6"/>
        <v>1857144806000</v>
      </c>
      <c r="J132" s="108">
        <v>489953000000</v>
      </c>
      <c r="K132" s="125">
        <v>48819000000</v>
      </c>
      <c r="L132" s="112">
        <f t="shared" si="7"/>
        <v>3.7904550150728742</v>
      </c>
      <c r="M132" s="112">
        <f t="shared" si="8"/>
        <v>38.041434810217332</v>
      </c>
    </row>
    <row r="133" spans="1:13" x14ac:dyDescent="0.2">
      <c r="A133" s="104">
        <v>39220</v>
      </c>
      <c r="B133">
        <v>5.55</v>
      </c>
      <c r="C133">
        <v>5.55</v>
      </c>
      <c r="D133">
        <v>5.46</v>
      </c>
      <c r="E133">
        <v>5.49</v>
      </c>
      <c r="F133">
        <v>338941081</v>
      </c>
      <c r="G133">
        <v>1862680064</v>
      </c>
      <c r="H133" s="105">
        <v>33401885</v>
      </c>
      <c r="I133" s="105">
        <f t="shared" si="6"/>
        <v>1833763486500</v>
      </c>
      <c r="J133" s="108">
        <v>489953000000</v>
      </c>
      <c r="K133" s="125">
        <v>48819000000</v>
      </c>
      <c r="L133" s="112">
        <f t="shared" si="7"/>
        <v>3.7427334591277122</v>
      </c>
      <c r="M133" s="112">
        <f t="shared" si="8"/>
        <v>37.562495882750568</v>
      </c>
    </row>
    <row r="134" spans="1:13" x14ac:dyDescent="0.2">
      <c r="A134" s="104">
        <v>39223</v>
      </c>
      <c r="B134">
        <v>5.32</v>
      </c>
      <c r="C134">
        <v>5.47</v>
      </c>
      <c r="D134">
        <v>5.31</v>
      </c>
      <c r="E134">
        <v>5.45</v>
      </c>
      <c r="F134">
        <v>388372162</v>
      </c>
      <c r="G134">
        <v>2102312192</v>
      </c>
      <c r="H134" s="105">
        <v>33401885</v>
      </c>
      <c r="I134" s="105">
        <f t="shared" si="6"/>
        <v>1820402732500</v>
      </c>
      <c r="J134" s="108">
        <v>489953000000</v>
      </c>
      <c r="K134" s="125">
        <v>48819000000</v>
      </c>
      <c r="L134" s="112">
        <f t="shared" si="7"/>
        <v>3.7154639985876194</v>
      </c>
      <c r="M134" s="112">
        <f t="shared" si="8"/>
        <v>37.288816495626705</v>
      </c>
    </row>
    <row r="135" spans="1:13" x14ac:dyDescent="0.2">
      <c r="A135" s="104">
        <v>39224</v>
      </c>
      <c r="B135">
        <v>5.45</v>
      </c>
      <c r="C135">
        <v>5.52</v>
      </c>
      <c r="D135">
        <v>5.41</v>
      </c>
      <c r="E135">
        <v>5.48</v>
      </c>
      <c r="F135">
        <v>402029718</v>
      </c>
      <c r="G135">
        <v>2193073152</v>
      </c>
      <c r="H135" s="105">
        <v>33401885</v>
      </c>
      <c r="I135" s="105">
        <f t="shared" si="6"/>
        <v>1830423298000</v>
      </c>
      <c r="J135" s="108">
        <v>489953000000</v>
      </c>
      <c r="K135" s="125">
        <v>48819000000</v>
      </c>
      <c r="L135" s="112">
        <f t="shared" si="7"/>
        <v>3.7359160939926892</v>
      </c>
      <c r="M135" s="112">
        <f t="shared" si="8"/>
        <v>37.494076035969599</v>
      </c>
    </row>
    <row r="136" spans="1:13" x14ac:dyDescent="0.2">
      <c r="A136" s="104">
        <v>39225</v>
      </c>
      <c r="B136">
        <v>5.5</v>
      </c>
      <c r="C136">
        <v>5.53</v>
      </c>
      <c r="D136">
        <v>5.43</v>
      </c>
      <c r="E136">
        <v>5.52</v>
      </c>
      <c r="F136">
        <v>420857635</v>
      </c>
      <c r="G136">
        <v>2310618880</v>
      </c>
      <c r="H136" s="105">
        <v>33401885</v>
      </c>
      <c r="I136" s="105">
        <f t="shared" si="6"/>
        <v>1843784052000</v>
      </c>
      <c r="J136" s="108">
        <v>489953000000</v>
      </c>
      <c r="K136" s="125">
        <v>48819000000</v>
      </c>
      <c r="L136" s="112">
        <f t="shared" si="7"/>
        <v>3.7631855545327819</v>
      </c>
      <c r="M136" s="112">
        <f t="shared" si="8"/>
        <v>37.767755423093469</v>
      </c>
    </row>
    <row r="137" spans="1:13" x14ac:dyDescent="0.2">
      <c r="A137" s="104">
        <v>39226</v>
      </c>
      <c r="B137">
        <v>5.54</v>
      </c>
      <c r="C137">
        <v>5.68</v>
      </c>
      <c r="D137">
        <v>5.5</v>
      </c>
      <c r="E137">
        <v>5.56</v>
      </c>
      <c r="F137">
        <v>575702112</v>
      </c>
      <c r="G137">
        <v>3208312320</v>
      </c>
      <c r="H137" s="105">
        <v>33401885</v>
      </c>
      <c r="I137" s="105">
        <f t="shared" si="6"/>
        <v>1857144806000</v>
      </c>
      <c r="J137" s="108">
        <v>489953000000</v>
      </c>
      <c r="K137" s="125">
        <v>48819000000</v>
      </c>
      <c r="L137" s="112">
        <f t="shared" si="7"/>
        <v>3.7904550150728742</v>
      </c>
      <c r="M137" s="112">
        <f t="shared" si="8"/>
        <v>38.041434810217332</v>
      </c>
    </row>
    <row r="138" spans="1:13" x14ac:dyDescent="0.2">
      <c r="A138" s="104">
        <v>39227</v>
      </c>
      <c r="B138">
        <v>5.53</v>
      </c>
      <c r="C138">
        <v>5.55</v>
      </c>
      <c r="D138">
        <v>5.46</v>
      </c>
      <c r="E138">
        <v>5.49</v>
      </c>
      <c r="F138">
        <v>400441852</v>
      </c>
      <c r="G138">
        <v>2202624256</v>
      </c>
      <c r="H138" s="105">
        <v>33401885</v>
      </c>
      <c r="I138" s="105">
        <f t="shared" si="6"/>
        <v>1833763486500</v>
      </c>
      <c r="J138" s="108">
        <v>489953000000</v>
      </c>
      <c r="K138" s="125">
        <v>48819000000</v>
      </c>
      <c r="L138" s="112">
        <f t="shared" si="7"/>
        <v>3.7427334591277122</v>
      </c>
      <c r="M138" s="112">
        <f t="shared" si="8"/>
        <v>37.562495882750568</v>
      </c>
    </row>
    <row r="139" spans="1:13" x14ac:dyDescent="0.2">
      <c r="A139" s="104">
        <v>39230</v>
      </c>
      <c r="B139">
        <v>5.51</v>
      </c>
      <c r="C139">
        <v>5.58</v>
      </c>
      <c r="D139">
        <v>5.48</v>
      </c>
      <c r="E139">
        <v>5.53</v>
      </c>
      <c r="F139">
        <v>447428514</v>
      </c>
      <c r="G139">
        <v>2471286784</v>
      </c>
      <c r="H139" s="105">
        <v>33401885</v>
      </c>
      <c r="I139" s="105">
        <f t="shared" si="6"/>
        <v>1847124240500</v>
      </c>
      <c r="J139" s="108">
        <v>489953000000</v>
      </c>
      <c r="K139" s="125">
        <v>48819000000</v>
      </c>
      <c r="L139" s="112">
        <f t="shared" si="7"/>
        <v>3.7700029196678049</v>
      </c>
      <c r="M139" s="112">
        <f t="shared" si="8"/>
        <v>37.836175269874431</v>
      </c>
    </row>
    <row r="140" spans="1:13" x14ac:dyDescent="0.2">
      <c r="A140" s="104">
        <v>39231</v>
      </c>
      <c r="B140">
        <v>5.55</v>
      </c>
      <c r="C140">
        <v>5.64</v>
      </c>
      <c r="D140">
        <v>5.51</v>
      </c>
      <c r="E140">
        <v>5.59</v>
      </c>
      <c r="F140">
        <v>515733510</v>
      </c>
      <c r="G140">
        <v>2872024832</v>
      </c>
      <c r="H140" s="105">
        <v>33401885</v>
      </c>
      <c r="I140" s="105">
        <f t="shared" si="6"/>
        <v>1867165371500</v>
      </c>
      <c r="J140" s="108">
        <v>489953000000</v>
      </c>
      <c r="K140" s="125">
        <v>48819000000</v>
      </c>
      <c r="L140" s="112">
        <f t="shared" si="7"/>
        <v>3.8109071104779439</v>
      </c>
      <c r="M140" s="112">
        <f t="shared" si="8"/>
        <v>38.246694350560233</v>
      </c>
    </row>
    <row r="141" spans="1:13" x14ac:dyDescent="0.2">
      <c r="A141" s="104">
        <v>39232</v>
      </c>
      <c r="B141">
        <v>5.36</v>
      </c>
      <c r="C141">
        <v>5.53</v>
      </c>
      <c r="D141">
        <v>5.22</v>
      </c>
      <c r="E141">
        <v>5.32</v>
      </c>
      <c r="F141">
        <v>687928864</v>
      </c>
      <c r="G141">
        <v>3694367488</v>
      </c>
      <c r="H141" s="105">
        <v>33401885</v>
      </c>
      <c r="I141" s="105">
        <f t="shared" si="6"/>
        <v>1776980282000.0002</v>
      </c>
      <c r="J141" s="108">
        <v>489953000000</v>
      </c>
      <c r="K141" s="125">
        <v>48819000000</v>
      </c>
      <c r="L141" s="112">
        <f t="shared" si="7"/>
        <v>3.6268382518323192</v>
      </c>
      <c r="M141" s="112">
        <f t="shared" si="8"/>
        <v>36.399358487474146</v>
      </c>
    </row>
    <row r="142" spans="1:13" x14ac:dyDescent="0.2">
      <c r="A142" s="104">
        <v>39233</v>
      </c>
      <c r="B142">
        <v>5.34</v>
      </c>
      <c r="C142">
        <v>5.63</v>
      </c>
      <c r="D142">
        <v>5.17</v>
      </c>
      <c r="E142">
        <v>5.48</v>
      </c>
      <c r="F142">
        <v>684299712</v>
      </c>
      <c r="G142">
        <v>3710893056</v>
      </c>
      <c r="H142" s="105">
        <v>33401885</v>
      </c>
      <c r="I142" s="105">
        <f t="shared" si="6"/>
        <v>1830423298000</v>
      </c>
      <c r="J142" s="108">
        <v>489953000000</v>
      </c>
      <c r="K142" s="125">
        <v>48819000000</v>
      </c>
      <c r="L142" s="112">
        <f t="shared" si="7"/>
        <v>3.7359160939926892</v>
      </c>
      <c r="M142" s="112">
        <f t="shared" si="8"/>
        <v>37.494076035969599</v>
      </c>
    </row>
    <row r="143" spans="1:13" x14ac:dyDescent="0.2">
      <c r="A143" s="104">
        <v>39234</v>
      </c>
      <c r="B143">
        <v>5.49</v>
      </c>
      <c r="C143">
        <v>5.64</v>
      </c>
      <c r="D143">
        <v>5.41</v>
      </c>
      <c r="E143">
        <v>5.43</v>
      </c>
      <c r="F143">
        <v>556144840</v>
      </c>
      <c r="G143">
        <v>3069340160</v>
      </c>
      <c r="H143" s="105">
        <v>33401885</v>
      </c>
      <c r="I143" s="105">
        <f t="shared" si="6"/>
        <v>1813722355499.9998</v>
      </c>
      <c r="J143" s="108">
        <v>489953000000</v>
      </c>
      <c r="K143" s="125">
        <v>48819000000</v>
      </c>
      <c r="L143" s="112">
        <f t="shared" si="7"/>
        <v>3.7018292683175726</v>
      </c>
      <c r="M143" s="112">
        <f t="shared" si="8"/>
        <v>37.151976802064766</v>
      </c>
    </row>
    <row r="144" spans="1:13" x14ac:dyDescent="0.2">
      <c r="A144" s="104">
        <v>39237</v>
      </c>
      <c r="B144">
        <v>5.41</v>
      </c>
      <c r="C144">
        <v>5.42</v>
      </c>
      <c r="D144">
        <v>4.95</v>
      </c>
      <c r="E144">
        <v>4.99</v>
      </c>
      <c r="F144">
        <v>533738683</v>
      </c>
      <c r="G144">
        <v>2742126336</v>
      </c>
      <c r="H144" s="105">
        <v>33401885</v>
      </c>
      <c r="I144" s="105">
        <f t="shared" si="6"/>
        <v>1666754061500</v>
      </c>
      <c r="J144" s="108">
        <v>489953000000</v>
      </c>
      <c r="K144" s="125">
        <v>48819000000</v>
      </c>
      <c r="L144" s="112">
        <f t="shared" si="7"/>
        <v>3.4018652023765545</v>
      </c>
      <c r="M144" s="112">
        <f t="shared" si="8"/>
        <v>34.14150354370225</v>
      </c>
    </row>
    <row r="145" spans="1:13" x14ac:dyDescent="0.2">
      <c r="A145" s="104">
        <v>39238</v>
      </c>
      <c r="B145">
        <v>4.97</v>
      </c>
      <c r="C145">
        <v>5.15</v>
      </c>
      <c r="D145">
        <v>4.72</v>
      </c>
      <c r="E145">
        <v>5.08</v>
      </c>
      <c r="F145">
        <v>408971384</v>
      </c>
      <c r="G145">
        <v>2024174336</v>
      </c>
      <c r="H145" s="105">
        <v>33401885</v>
      </c>
      <c r="I145" s="105">
        <f t="shared" si="6"/>
        <v>1696815758000</v>
      </c>
      <c r="J145" s="108">
        <v>489953000000</v>
      </c>
      <c r="K145" s="125">
        <v>48819000000</v>
      </c>
      <c r="L145" s="112">
        <f t="shared" si="7"/>
        <v>3.4632214885917629</v>
      </c>
      <c r="M145" s="112">
        <f t="shared" si="8"/>
        <v>34.757282164730945</v>
      </c>
    </row>
    <row r="146" spans="1:13" x14ac:dyDescent="0.2">
      <c r="A146" s="104">
        <v>39239</v>
      </c>
      <c r="B146">
        <v>5.09</v>
      </c>
      <c r="C146">
        <v>5.0999999999999996</v>
      </c>
      <c r="D146">
        <v>4.99</v>
      </c>
      <c r="E146">
        <v>5.04</v>
      </c>
      <c r="F146">
        <v>257772162</v>
      </c>
      <c r="G146">
        <v>1297019392</v>
      </c>
      <c r="H146" s="105">
        <v>33401885</v>
      </c>
      <c r="I146" s="105">
        <f t="shared" si="6"/>
        <v>1683455004000</v>
      </c>
      <c r="J146" s="108">
        <v>489953000000</v>
      </c>
      <c r="K146" s="125">
        <v>48819000000</v>
      </c>
      <c r="L146" s="112">
        <f t="shared" si="7"/>
        <v>3.4359520280516702</v>
      </c>
      <c r="M146" s="112">
        <f t="shared" si="8"/>
        <v>34.483602777607082</v>
      </c>
    </row>
    <row r="147" spans="1:13" x14ac:dyDescent="0.2">
      <c r="A147" s="104">
        <v>39240</v>
      </c>
      <c r="B147">
        <v>5.03</v>
      </c>
      <c r="C147">
        <v>5.07</v>
      </c>
      <c r="D147">
        <v>5</v>
      </c>
      <c r="E147">
        <v>5.07</v>
      </c>
      <c r="F147">
        <v>286689928</v>
      </c>
      <c r="G147">
        <v>1442320640</v>
      </c>
      <c r="H147" s="105">
        <v>33401885</v>
      </c>
      <c r="I147" s="105">
        <f t="shared" si="6"/>
        <v>1693475569500.0002</v>
      </c>
      <c r="J147" s="108">
        <v>489953000000</v>
      </c>
      <c r="K147" s="125">
        <v>48819000000</v>
      </c>
      <c r="L147" s="112">
        <f t="shared" si="7"/>
        <v>3.4564041234567404</v>
      </c>
      <c r="M147" s="112">
        <f t="shared" si="8"/>
        <v>34.688862317949983</v>
      </c>
    </row>
    <row r="148" spans="1:13" x14ac:dyDescent="0.2">
      <c r="A148" s="104">
        <v>39241</v>
      </c>
      <c r="B148">
        <v>5.07</v>
      </c>
      <c r="C148">
        <v>5.07</v>
      </c>
      <c r="D148">
        <v>4.99</v>
      </c>
      <c r="E148">
        <v>5.0199999999999996</v>
      </c>
      <c r="F148">
        <v>257747822</v>
      </c>
      <c r="G148">
        <v>1293774592</v>
      </c>
      <c r="H148" s="105">
        <v>33401885</v>
      </c>
      <c r="I148" s="105">
        <f t="shared" si="6"/>
        <v>1676774627000</v>
      </c>
      <c r="J148" s="108">
        <v>489953000000</v>
      </c>
      <c r="K148" s="125">
        <v>48819000000</v>
      </c>
      <c r="L148" s="112">
        <f t="shared" si="7"/>
        <v>3.4223172977816239</v>
      </c>
      <c r="M148" s="112">
        <f t="shared" si="8"/>
        <v>34.346763084045143</v>
      </c>
    </row>
    <row r="149" spans="1:13" x14ac:dyDescent="0.2">
      <c r="A149" s="104">
        <v>39244</v>
      </c>
      <c r="B149">
        <v>5.0199999999999996</v>
      </c>
      <c r="C149">
        <v>5.08</v>
      </c>
      <c r="D149">
        <v>4.99</v>
      </c>
      <c r="E149">
        <v>5.0599999999999996</v>
      </c>
      <c r="F149">
        <v>237023742</v>
      </c>
      <c r="G149">
        <v>1192958336</v>
      </c>
      <c r="H149" s="105">
        <v>33401885</v>
      </c>
      <c r="I149" s="105">
        <f t="shared" si="6"/>
        <v>1690135381000</v>
      </c>
      <c r="J149" s="108">
        <v>489953000000</v>
      </c>
      <c r="K149" s="125">
        <v>48819000000</v>
      </c>
      <c r="L149" s="112">
        <f t="shared" si="7"/>
        <v>3.4495867583217166</v>
      </c>
      <c r="M149" s="112">
        <f t="shared" si="8"/>
        <v>34.620442471169014</v>
      </c>
    </row>
    <row r="150" spans="1:13" x14ac:dyDescent="0.2">
      <c r="A150" s="104">
        <v>39246</v>
      </c>
      <c r="B150">
        <v>5.1100000000000003</v>
      </c>
      <c r="C150">
        <v>5.32</v>
      </c>
      <c r="D150">
        <v>5.0999999999999996</v>
      </c>
      <c r="E150">
        <v>5.28</v>
      </c>
      <c r="F150">
        <v>526798301</v>
      </c>
      <c r="G150">
        <v>2728065024</v>
      </c>
      <c r="H150" s="105">
        <v>33401885</v>
      </c>
      <c r="I150" s="105">
        <f t="shared" si="6"/>
        <v>1763619528000</v>
      </c>
      <c r="J150" s="108">
        <v>489953000000</v>
      </c>
      <c r="K150" s="125">
        <v>48819000000</v>
      </c>
      <c r="L150" s="112">
        <f t="shared" si="7"/>
        <v>3.5995687912922261</v>
      </c>
      <c r="M150" s="112">
        <f t="shared" si="8"/>
        <v>36.125679100350276</v>
      </c>
    </row>
    <row r="151" spans="1:13" x14ac:dyDescent="0.2">
      <c r="A151" s="104">
        <v>39247</v>
      </c>
      <c r="B151">
        <v>5.26</v>
      </c>
      <c r="C151">
        <v>5.26</v>
      </c>
      <c r="D151">
        <v>5.12</v>
      </c>
      <c r="E151">
        <v>5.13</v>
      </c>
      <c r="F151">
        <v>243979501</v>
      </c>
      <c r="G151">
        <v>1264682624</v>
      </c>
      <c r="H151" s="105">
        <v>33401885</v>
      </c>
      <c r="I151" s="105">
        <f t="shared" si="6"/>
        <v>1713516700499.9998</v>
      </c>
      <c r="J151" s="108">
        <v>489953000000</v>
      </c>
      <c r="K151" s="125">
        <v>48819000000</v>
      </c>
      <c r="L151" s="112">
        <f t="shared" si="7"/>
        <v>3.4973083142668782</v>
      </c>
      <c r="M151" s="112">
        <f t="shared" si="8"/>
        <v>35.099381398635771</v>
      </c>
    </row>
    <row r="152" spans="1:13" x14ac:dyDescent="0.2">
      <c r="A152" s="104">
        <v>39248</v>
      </c>
      <c r="B152">
        <v>5.1100000000000003</v>
      </c>
      <c r="C152">
        <v>5.22</v>
      </c>
      <c r="D152">
        <v>5.0599999999999996</v>
      </c>
      <c r="E152">
        <v>5.15</v>
      </c>
      <c r="F152">
        <v>212114730</v>
      </c>
      <c r="G152">
        <v>1088573824</v>
      </c>
      <c r="H152" s="105">
        <v>33401885</v>
      </c>
      <c r="I152" s="105">
        <f t="shared" si="6"/>
        <v>1720197077500</v>
      </c>
      <c r="J152" s="108">
        <v>489953000000</v>
      </c>
      <c r="K152" s="125">
        <v>48819000000</v>
      </c>
      <c r="L152" s="112">
        <f t="shared" si="7"/>
        <v>3.510943044536925</v>
      </c>
      <c r="M152" s="112">
        <f t="shared" si="8"/>
        <v>35.236221092197709</v>
      </c>
    </row>
    <row r="153" spans="1:13" x14ac:dyDescent="0.2">
      <c r="A153" s="104">
        <v>39251</v>
      </c>
      <c r="B153">
        <v>5.2</v>
      </c>
      <c r="C153">
        <v>5.3</v>
      </c>
      <c r="D153">
        <v>5.18</v>
      </c>
      <c r="E153">
        <v>5.24</v>
      </c>
      <c r="F153">
        <v>337063093</v>
      </c>
      <c r="G153">
        <v>1765904512</v>
      </c>
      <c r="H153" s="105">
        <v>33401885</v>
      </c>
      <c r="I153" s="105">
        <f t="shared" si="6"/>
        <v>1750258774000</v>
      </c>
      <c r="J153" s="108">
        <v>489953000000</v>
      </c>
      <c r="K153" s="125">
        <v>48819000000</v>
      </c>
      <c r="L153" s="112">
        <f t="shared" si="7"/>
        <v>3.5722993307521334</v>
      </c>
      <c r="M153" s="112">
        <f t="shared" si="8"/>
        <v>35.851999713226405</v>
      </c>
    </row>
    <row r="154" spans="1:13" x14ac:dyDescent="0.2">
      <c r="A154" s="104">
        <v>39252</v>
      </c>
      <c r="B154">
        <v>5.2</v>
      </c>
      <c r="C154">
        <v>5.38</v>
      </c>
      <c r="D154">
        <v>5.17</v>
      </c>
      <c r="E154">
        <v>5.24</v>
      </c>
      <c r="F154">
        <v>269834922</v>
      </c>
      <c r="G154">
        <v>1424322816</v>
      </c>
      <c r="H154" s="105">
        <v>33401885</v>
      </c>
      <c r="I154" s="105">
        <f t="shared" si="6"/>
        <v>1750258774000</v>
      </c>
      <c r="J154" s="108">
        <v>489953000000</v>
      </c>
      <c r="K154" s="125">
        <v>48819000000</v>
      </c>
      <c r="L154" s="112">
        <f t="shared" si="7"/>
        <v>3.5722993307521334</v>
      </c>
      <c r="M154" s="112">
        <f t="shared" si="8"/>
        <v>35.851999713226405</v>
      </c>
    </row>
    <row r="155" spans="1:13" x14ac:dyDescent="0.2">
      <c r="A155" s="104">
        <v>39253</v>
      </c>
      <c r="B155">
        <v>5.22</v>
      </c>
      <c r="C155">
        <v>5.26</v>
      </c>
      <c r="D155">
        <v>5.0999999999999996</v>
      </c>
      <c r="E155">
        <v>5.1100000000000003</v>
      </c>
      <c r="F155">
        <v>239209967</v>
      </c>
      <c r="G155">
        <v>1240195200</v>
      </c>
      <c r="H155" s="105">
        <v>33401885</v>
      </c>
      <c r="I155" s="105">
        <f t="shared" si="6"/>
        <v>1706836323500.0002</v>
      </c>
      <c r="J155" s="108">
        <v>489953000000</v>
      </c>
      <c r="K155" s="125">
        <v>48819000000</v>
      </c>
      <c r="L155" s="112">
        <f t="shared" si="7"/>
        <v>3.4836735839968327</v>
      </c>
      <c r="M155" s="112">
        <f t="shared" si="8"/>
        <v>34.962541705073846</v>
      </c>
    </row>
    <row r="156" spans="1:13" x14ac:dyDescent="0.2">
      <c r="A156" s="104">
        <v>39254</v>
      </c>
      <c r="B156">
        <v>5.0999999999999996</v>
      </c>
      <c r="C156">
        <v>5.19</v>
      </c>
      <c r="D156">
        <v>5</v>
      </c>
      <c r="E156">
        <v>5.15</v>
      </c>
      <c r="F156">
        <v>196501598</v>
      </c>
      <c r="G156">
        <v>1003338240</v>
      </c>
      <c r="H156" s="105">
        <v>33401885</v>
      </c>
      <c r="I156" s="105">
        <f t="shared" si="6"/>
        <v>1720197077500</v>
      </c>
      <c r="J156" s="108">
        <v>489953000000</v>
      </c>
      <c r="K156" s="125">
        <v>48819000000</v>
      </c>
      <c r="L156" s="112">
        <f t="shared" si="7"/>
        <v>3.510943044536925</v>
      </c>
      <c r="M156" s="112">
        <f t="shared" si="8"/>
        <v>35.236221092197709</v>
      </c>
    </row>
    <row r="157" spans="1:13" x14ac:dyDescent="0.2">
      <c r="A157" s="104">
        <v>39255</v>
      </c>
      <c r="B157">
        <v>5.14</v>
      </c>
      <c r="C157">
        <v>5.2</v>
      </c>
      <c r="D157">
        <v>5</v>
      </c>
      <c r="E157">
        <v>5.04</v>
      </c>
      <c r="F157">
        <v>235773372</v>
      </c>
      <c r="G157">
        <v>1195765376</v>
      </c>
      <c r="H157" s="105">
        <v>33401885</v>
      </c>
      <c r="I157" s="105">
        <f t="shared" si="6"/>
        <v>1683455004000</v>
      </c>
      <c r="J157" s="108">
        <v>489953000000</v>
      </c>
      <c r="K157" s="125">
        <v>48819000000</v>
      </c>
      <c r="L157" s="112">
        <f t="shared" si="7"/>
        <v>3.4359520280516702</v>
      </c>
      <c r="M157" s="112">
        <f t="shared" si="8"/>
        <v>34.483602777607082</v>
      </c>
    </row>
    <row r="158" spans="1:13" x14ac:dyDescent="0.2">
      <c r="A158" s="104">
        <v>39258</v>
      </c>
      <c r="B158">
        <v>5.0599999999999996</v>
      </c>
      <c r="C158">
        <v>5.14</v>
      </c>
      <c r="D158">
        <v>4.9400000000000004</v>
      </c>
      <c r="E158">
        <v>4.96</v>
      </c>
      <c r="F158">
        <v>209230540</v>
      </c>
      <c r="G158">
        <v>1050922176</v>
      </c>
      <c r="H158" s="105">
        <v>33401885</v>
      </c>
      <c r="I158" s="105">
        <f t="shared" si="6"/>
        <v>1656733496000</v>
      </c>
      <c r="J158" s="108">
        <v>489953000000</v>
      </c>
      <c r="K158" s="125">
        <v>48819000000</v>
      </c>
      <c r="L158" s="112">
        <f t="shared" si="7"/>
        <v>3.3814131069714852</v>
      </c>
      <c r="M158" s="112">
        <f t="shared" si="8"/>
        <v>33.936244003359349</v>
      </c>
    </row>
    <row r="159" spans="1:13" x14ac:dyDescent="0.2">
      <c r="A159" s="104">
        <v>39259</v>
      </c>
      <c r="B159">
        <v>4.9000000000000004</v>
      </c>
      <c r="C159">
        <v>5.0199999999999996</v>
      </c>
      <c r="D159">
        <v>4.88</v>
      </c>
      <c r="E159">
        <v>4.99</v>
      </c>
      <c r="F159">
        <v>163163472</v>
      </c>
      <c r="G159">
        <v>806172672</v>
      </c>
      <c r="H159" s="105">
        <v>33401885</v>
      </c>
      <c r="I159" s="105">
        <f t="shared" si="6"/>
        <v>1666754061500</v>
      </c>
      <c r="J159" s="108">
        <v>489953000000</v>
      </c>
      <c r="K159" s="125">
        <v>48819000000</v>
      </c>
      <c r="L159" s="112">
        <f t="shared" si="7"/>
        <v>3.4018652023765545</v>
      </c>
      <c r="M159" s="112">
        <f t="shared" si="8"/>
        <v>34.14150354370225</v>
      </c>
    </row>
    <row r="160" spans="1:13" x14ac:dyDescent="0.2">
      <c r="A160" s="104">
        <v>39260</v>
      </c>
      <c r="B160">
        <v>5</v>
      </c>
      <c r="C160">
        <v>5.13</v>
      </c>
      <c r="D160">
        <v>4.9400000000000004</v>
      </c>
      <c r="E160">
        <v>5.0999999999999996</v>
      </c>
      <c r="F160">
        <v>251313062</v>
      </c>
      <c r="G160">
        <v>1268700672</v>
      </c>
      <c r="H160" s="105">
        <v>33401885</v>
      </c>
      <c r="I160" s="105">
        <f t="shared" si="6"/>
        <v>1703496135000</v>
      </c>
      <c r="J160" s="108">
        <v>489953000000</v>
      </c>
      <c r="K160" s="125">
        <v>48819000000</v>
      </c>
      <c r="L160" s="112">
        <f t="shared" si="7"/>
        <v>3.4768562188618093</v>
      </c>
      <c r="M160" s="112">
        <f t="shared" si="8"/>
        <v>34.894121858292877</v>
      </c>
    </row>
    <row r="161" spans="1:13" x14ac:dyDescent="0.2">
      <c r="A161" s="104">
        <v>39261</v>
      </c>
      <c r="B161">
        <v>5.12</v>
      </c>
      <c r="C161">
        <v>5.26</v>
      </c>
      <c r="D161">
        <v>5.01</v>
      </c>
      <c r="E161">
        <v>5.03</v>
      </c>
      <c r="F161">
        <v>301673337</v>
      </c>
      <c r="G161">
        <v>1558042752</v>
      </c>
      <c r="H161" s="105">
        <v>33401885</v>
      </c>
      <c r="I161" s="105">
        <f t="shared" si="6"/>
        <v>1680114815500</v>
      </c>
      <c r="J161" s="108">
        <v>489953000000</v>
      </c>
      <c r="K161" s="125">
        <v>48819000000</v>
      </c>
      <c r="L161" s="112">
        <f t="shared" si="7"/>
        <v>3.4291346629166473</v>
      </c>
      <c r="M161" s="112">
        <f t="shared" si="8"/>
        <v>34.415182930826113</v>
      </c>
    </row>
    <row r="162" spans="1:13" x14ac:dyDescent="0.2">
      <c r="A162" s="104">
        <v>39262</v>
      </c>
      <c r="B162">
        <v>4.95</v>
      </c>
      <c r="C162">
        <v>5.12</v>
      </c>
      <c r="D162">
        <v>4.91</v>
      </c>
      <c r="E162">
        <v>5.01</v>
      </c>
      <c r="F162">
        <v>225323173</v>
      </c>
      <c r="G162">
        <v>1130892288</v>
      </c>
      <c r="H162" s="105">
        <v>33401885</v>
      </c>
      <c r="I162" s="105">
        <f t="shared" si="6"/>
        <v>1673434438500</v>
      </c>
      <c r="J162" s="108">
        <v>489953000000</v>
      </c>
      <c r="K162" s="125">
        <v>48819000000</v>
      </c>
      <c r="L162" s="112">
        <f t="shared" si="7"/>
        <v>3.4154999326466009</v>
      </c>
      <c r="M162" s="112">
        <f t="shared" si="8"/>
        <v>34.278343237264181</v>
      </c>
    </row>
    <row r="163" spans="1:13" x14ac:dyDescent="0.2">
      <c r="A163" s="104">
        <v>39265</v>
      </c>
      <c r="B163">
        <v>5.0199999999999996</v>
      </c>
      <c r="C163">
        <v>5.08</v>
      </c>
      <c r="D163">
        <v>4.95</v>
      </c>
      <c r="E163">
        <v>5.0599999999999996</v>
      </c>
      <c r="F163">
        <v>141741454</v>
      </c>
      <c r="G163">
        <v>710747648</v>
      </c>
      <c r="H163" s="105">
        <v>33401885</v>
      </c>
      <c r="I163" s="105">
        <f t="shared" si="6"/>
        <v>1690135381000</v>
      </c>
      <c r="J163" s="108">
        <v>489953000000</v>
      </c>
      <c r="K163" s="125">
        <v>48819000000</v>
      </c>
      <c r="L163" s="112">
        <f t="shared" si="7"/>
        <v>3.4495867583217166</v>
      </c>
      <c r="M163" s="112">
        <f t="shared" si="8"/>
        <v>34.620442471169014</v>
      </c>
    </row>
    <row r="164" spans="1:13" x14ac:dyDescent="0.2">
      <c r="A164" s="104">
        <v>39266</v>
      </c>
      <c r="B164">
        <v>5.08</v>
      </c>
      <c r="C164">
        <v>5.22</v>
      </c>
      <c r="D164">
        <v>5.08</v>
      </c>
      <c r="E164">
        <v>5.2</v>
      </c>
      <c r="F164">
        <v>359928323</v>
      </c>
      <c r="G164">
        <v>1866678784</v>
      </c>
      <c r="H164" s="105">
        <v>33401885</v>
      </c>
      <c r="I164" s="105">
        <f t="shared" si="6"/>
        <v>1736898020000</v>
      </c>
      <c r="J164" s="108">
        <v>489953000000</v>
      </c>
      <c r="K164" s="125">
        <v>48819000000</v>
      </c>
      <c r="L164" s="112">
        <f t="shared" si="7"/>
        <v>3.5450298702120406</v>
      </c>
      <c r="M164" s="112">
        <f t="shared" si="8"/>
        <v>35.578320326102542</v>
      </c>
    </row>
    <row r="165" spans="1:13" x14ac:dyDescent="0.2">
      <c r="A165" s="104">
        <v>39267</v>
      </c>
      <c r="B165">
        <v>5.21</v>
      </c>
      <c r="C165">
        <v>5.3</v>
      </c>
      <c r="D165">
        <v>5.12</v>
      </c>
      <c r="E165">
        <v>5.14</v>
      </c>
      <c r="F165">
        <v>222879241</v>
      </c>
      <c r="G165">
        <v>1164644224</v>
      </c>
      <c r="H165" s="105">
        <v>33401885</v>
      </c>
      <c r="I165" s="105">
        <f t="shared" si="6"/>
        <v>1716856888999.9998</v>
      </c>
      <c r="J165" s="108">
        <v>489953000000</v>
      </c>
      <c r="K165" s="125">
        <v>48819000000</v>
      </c>
      <c r="L165" s="112">
        <f t="shared" si="7"/>
        <v>3.5041256794019011</v>
      </c>
      <c r="M165" s="112">
        <f t="shared" si="8"/>
        <v>35.16780124541674</v>
      </c>
    </row>
    <row r="166" spans="1:13" x14ac:dyDescent="0.2">
      <c r="A166" s="104">
        <v>39268</v>
      </c>
      <c r="B166">
        <v>5.1100000000000003</v>
      </c>
      <c r="C166">
        <v>5.16</v>
      </c>
      <c r="D166">
        <v>4.97</v>
      </c>
      <c r="E166">
        <v>4.9800000000000004</v>
      </c>
      <c r="F166">
        <v>156626261</v>
      </c>
      <c r="G166">
        <v>792449088</v>
      </c>
      <c r="H166" s="105">
        <v>33401885</v>
      </c>
      <c r="I166" s="105">
        <f t="shared" si="6"/>
        <v>1663413873000</v>
      </c>
      <c r="J166" s="108">
        <v>489953000000</v>
      </c>
      <c r="K166" s="125">
        <v>48819000000</v>
      </c>
      <c r="L166" s="112">
        <f t="shared" si="7"/>
        <v>3.3950478372415311</v>
      </c>
      <c r="M166" s="112">
        <f t="shared" si="8"/>
        <v>34.07308369692128</v>
      </c>
    </row>
    <row r="167" spans="1:13" x14ac:dyDescent="0.2">
      <c r="A167" s="104">
        <v>39269</v>
      </c>
      <c r="B167">
        <v>4.9800000000000004</v>
      </c>
      <c r="C167">
        <v>5.17</v>
      </c>
      <c r="D167">
        <v>4.97</v>
      </c>
      <c r="E167">
        <v>5.16</v>
      </c>
      <c r="F167">
        <v>174773827</v>
      </c>
      <c r="G167">
        <v>888243200</v>
      </c>
      <c r="H167" s="105">
        <v>33401885</v>
      </c>
      <c r="I167" s="105">
        <f t="shared" si="6"/>
        <v>1723537266000</v>
      </c>
      <c r="J167" s="108">
        <v>489953000000</v>
      </c>
      <c r="K167" s="125">
        <v>48819000000</v>
      </c>
      <c r="L167" s="112">
        <f t="shared" si="7"/>
        <v>3.5177604096719479</v>
      </c>
      <c r="M167" s="112">
        <f t="shared" si="8"/>
        <v>35.304640938978679</v>
      </c>
    </row>
    <row r="168" spans="1:13" x14ac:dyDescent="0.2">
      <c r="A168" s="104">
        <v>39272</v>
      </c>
      <c r="B168">
        <v>5.18</v>
      </c>
      <c r="C168">
        <v>5.32</v>
      </c>
      <c r="D168">
        <v>5.14</v>
      </c>
      <c r="E168">
        <v>5.27</v>
      </c>
      <c r="F168">
        <v>401041075</v>
      </c>
      <c r="G168">
        <v>2116363904</v>
      </c>
      <c r="H168" s="105">
        <v>33401885</v>
      </c>
      <c r="I168" s="105">
        <f t="shared" si="6"/>
        <v>1760279339500</v>
      </c>
      <c r="J168" s="108">
        <v>489953000000</v>
      </c>
      <c r="K168" s="125">
        <v>48819000000</v>
      </c>
      <c r="L168" s="112">
        <f t="shared" si="7"/>
        <v>3.5927514261572027</v>
      </c>
      <c r="M168" s="112">
        <f t="shared" si="8"/>
        <v>36.057259253569306</v>
      </c>
    </row>
    <row r="169" spans="1:13" x14ac:dyDescent="0.2">
      <c r="A169" s="104">
        <v>39273</v>
      </c>
      <c r="B169">
        <v>5.33</v>
      </c>
      <c r="C169">
        <v>5.49</v>
      </c>
      <c r="D169">
        <v>5.33</v>
      </c>
      <c r="E169">
        <v>5.36</v>
      </c>
      <c r="F169">
        <v>451588115</v>
      </c>
      <c r="G169">
        <v>2445634048</v>
      </c>
      <c r="H169" s="105">
        <v>33401885</v>
      </c>
      <c r="I169" s="105">
        <f t="shared" si="6"/>
        <v>1790341036000.0002</v>
      </c>
      <c r="J169" s="108">
        <v>489953000000</v>
      </c>
      <c r="K169" s="125">
        <v>48819000000</v>
      </c>
      <c r="L169" s="112">
        <f t="shared" si="7"/>
        <v>3.6541077123724119</v>
      </c>
      <c r="M169" s="112">
        <f t="shared" si="8"/>
        <v>36.673037874598009</v>
      </c>
    </row>
    <row r="170" spans="1:13" x14ac:dyDescent="0.2">
      <c r="A170" s="104">
        <v>39274</v>
      </c>
      <c r="B170">
        <v>5.41</v>
      </c>
      <c r="C170">
        <v>5.49</v>
      </c>
      <c r="D170">
        <v>5.35</v>
      </c>
      <c r="E170">
        <v>5.4</v>
      </c>
      <c r="F170">
        <v>176689159</v>
      </c>
      <c r="G170">
        <v>960542144</v>
      </c>
      <c r="H170" s="105">
        <v>33401885</v>
      </c>
      <c r="I170" s="105">
        <f t="shared" si="6"/>
        <v>1803701790000</v>
      </c>
      <c r="J170" s="108">
        <v>489953000000</v>
      </c>
      <c r="K170" s="125">
        <v>48819000000</v>
      </c>
      <c r="L170" s="112">
        <f t="shared" si="7"/>
        <v>3.6813771729125038</v>
      </c>
      <c r="M170" s="112">
        <f t="shared" si="8"/>
        <v>36.946717261721872</v>
      </c>
    </row>
    <row r="171" spans="1:13" x14ac:dyDescent="0.2">
      <c r="A171" s="104">
        <v>39275</v>
      </c>
      <c r="B171">
        <v>5.41</v>
      </c>
      <c r="C171">
        <v>5.45</v>
      </c>
      <c r="D171">
        <v>5.33</v>
      </c>
      <c r="E171">
        <v>5.39</v>
      </c>
      <c r="F171">
        <v>120832429</v>
      </c>
      <c r="G171">
        <v>651493632</v>
      </c>
      <c r="H171" s="105">
        <v>33401885</v>
      </c>
      <c r="I171" s="105">
        <f t="shared" si="6"/>
        <v>1800361601499.9998</v>
      </c>
      <c r="J171" s="108">
        <v>489953000000</v>
      </c>
      <c r="K171" s="125">
        <v>48819000000</v>
      </c>
      <c r="L171" s="112">
        <f t="shared" si="7"/>
        <v>3.6745598077774804</v>
      </c>
      <c r="M171" s="112">
        <f t="shared" si="8"/>
        <v>36.878297414940896</v>
      </c>
    </row>
    <row r="172" spans="1:13" x14ac:dyDescent="0.2">
      <c r="A172" s="104">
        <v>39276</v>
      </c>
      <c r="B172">
        <v>5.39</v>
      </c>
      <c r="C172">
        <v>5.43</v>
      </c>
      <c r="D172">
        <v>5.33</v>
      </c>
      <c r="E172">
        <v>5.37</v>
      </c>
      <c r="F172">
        <v>84888193</v>
      </c>
      <c r="G172">
        <v>456441184</v>
      </c>
      <c r="H172" s="105">
        <v>33401885</v>
      </c>
      <c r="I172" s="105">
        <f t="shared" si="6"/>
        <v>1793681224500.0002</v>
      </c>
      <c r="J172" s="108">
        <v>489953000000</v>
      </c>
      <c r="K172" s="125">
        <v>48819000000</v>
      </c>
      <c r="L172" s="112">
        <f t="shared" si="7"/>
        <v>3.6609250775074349</v>
      </c>
      <c r="M172" s="112">
        <f t="shared" si="8"/>
        <v>36.741457721378978</v>
      </c>
    </row>
    <row r="173" spans="1:13" x14ac:dyDescent="0.2">
      <c r="A173" s="104">
        <v>39279</v>
      </c>
      <c r="B173">
        <v>5.41</v>
      </c>
      <c r="C173">
        <v>5.44</v>
      </c>
      <c r="D173">
        <v>5.26</v>
      </c>
      <c r="E173">
        <v>5.27</v>
      </c>
      <c r="F173">
        <v>98489375</v>
      </c>
      <c r="G173">
        <v>527516928</v>
      </c>
      <c r="H173" s="105">
        <v>33401885</v>
      </c>
      <c r="I173" s="105">
        <f t="shared" si="6"/>
        <v>1760279339500</v>
      </c>
      <c r="J173" s="108">
        <v>489953000000</v>
      </c>
      <c r="K173" s="125">
        <v>48819000000</v>
      </c>
      <c r="L173" s="112">
        <f t="shared" si="7"/>
        <v>3.5927514261572027</v>
      </c>
      <c r="M173" s="112">
        <f t="shared" si="8"/>
        <v>36.057259253569306</v>
      </c>
    </row>
    <row r="174" spans="1:13" x14ac:dyDescent="0.2">
      <c r="A174" s="104">
        <v>39280</v>
      </c>
      <c r="B174">
        <v>5.27</v>
      </c>
      <c r="C174">
        <v>5.42</v>
      </c>
      <c r="D174">
        <v>5.18</v>
      </c>
      <c r="E174">
        <v>5.4</v>
      </c>
      <c r="F174">
        <v>159931578</v>
      </c>
      <c r="G174">
        <v>849207232</v>
      </c>
      <c r="H174" s="105">
        <v>33401885</v>
      </c>
      <c r="I174" s="105">
        <f t="shared" si="6"/>
        <v>1803701790000</v>
      </c>
      <c r="J174" s="108">
        <v>489953000000</v>
      </c>
      <c r="K174" s="125">
        <v>48819000000</v>
      </c>
      <c r="L174" s="112">
        <f t="shared" si="7"/>
        <v>3.6813771729125038</v>
      </c>
      <c r="M174" s="112">
        <f t="shared" si="8"/>
        <v>36.946717261721872</v>
      </c>
    </row>
    <row r="175" spans="1:13" x14ac:dyDescent="0.2">
      <c r="A175" s="104">
        <v>39281</v>
      </c>
      <c r="B175">
        <v>5.35</v>
      </c>
      <c r="C175">
        <v>5.49</v>
      </c>
      <c r="D175">
        <v>5.31</v>
      </c>
      <c r="E175">
        <v>5.41</v>
      </c>
      <c r="F175">
        <v>263883354</v>
      </c>
      <c r="G175">
        <v>1434725376</v>
      </c>
      <c r="H175" s="105">
        <v>33401885</v>
      </c>
      <c r="I175" s="105">
        <f t="shared" si="6"/>
        <v>1807041978500</v>
      </c>
      <c r="J175" s="108">
        <v>489953000000</v>
      </c>
      <c r="K175" s="125">
        <v>48819000000</v>
      </c>
      <c r="L175" s="112">
        <f t="shared" si="7"/>
        <v>3.6881945380475272</v>
      </c>
      <c r="M175" s="112">
        <f t="shared" si="8"/>
        <v>37.015137108502834</v>
      </c>
    </row>
    <row r="176" spans="1:13" x14ac:dyDescent="0.2">
      <c r="A176" s="104">
        <v>39282</v>
      </c>
      <c r="B176">
        <v>5.41</v>
      </c>
      <c r="C176">
        <v>5.53</v>
      </c>
      <c r="D176">
        <v>5.4</v>
      </c>
      <c r="E176">
        <v>5.43</v>
      </c>
      <c r="F176">
        <v>174995634</v>
      </c>
      <c r="G176">
        <v>958857472</v>
      </c>
      <c r="H176" s="105">
        <v>33401885</v>
      </c>
      <c r="I176" s="105">
        <f t="shared" si="6"/>
        <v>1813722355499.9998</v>
      </c>
      <c r="J176" s="108">
        <v>489953000000</v>
      </c>
      <c r="K176" s="125">
        <v>48819000000</v>
      </c>
      <c r="L176" s="112">
        <f t="shared" si="7"/>
        <v>3.7018292683175726</v>
      </c>
      <c r="M176" s="112">
        <f t="shared" si="8"/>
        <v>37.151976802064766</v>
      </c>
    </row>
    <row r="177" spans="1:13" x14ac:dyDescent="0.2">
      <c r="A177" s="104">
        <v>39283</v>
      </c>
      <c r="B177">
        <v>5.45</v>
      </c>
      <c r="C177">
        <v>5.65</v>
      </c>
      <c r="D177">
        <v>5.44</v>
      </c>
      <c r="E177">
        <v>5.6</v>
      </c>
      <c r="F177">
        <v>414944446</v>
      </c>
      <c r="G177">
        <v>2299649280</v>
      </c>
      <c r="H177" s="105">
        <v>33401885</v>
      </c>
      <c r="I177" s="105">
        <f t="shared" si="6"/>
        <v>1870505560000</v>
      </c>
      <c r="J177" s="108">
        <v>489953000000</v>
      </c>
      <c r="K177" s="125">
        <v>48819000000</v>
      </c>
      <c r="L177" s="112">
        <f t="shared" si="7"/>
        <v>3.8177244756129669</v>
      </c>
      <c r="M177" s="112">
        <f t="shared" si="8"/>
        <v>38.315114197341202</v>
      </c>
    </row>
    <row r="178" spans="1:13" x14ac:dyDescent="0.2">
      <c r="A178" s="104">
        <v>39286</v>
      </c>
      <c r="B178">
        <v>5.72</v>
      </c>
      <c r="C178">
        <v>5.91</v>
      </c>
      <c r="D178">
        <v>5.72</v>
      </c>
      <c r="E178">
        <v>5.75</v>
      </c>
      <c r="F178">
        <v>572887865</v>
      </c>
      <c r="G178">
        <v>3320754432</v>
      </c>
      <c r="H178" s="105">
        <v>33401885</v>
      </c>
      <c r="I178" s="105">
        <f t="shared" si="6"/>
        <v>1920608387500</v>
      </c>
      <c r="J178" s="108">
        <v>489953000000</v>
      </c>
      <c r="K178" s="125">
        <v>48819000000</v>
      </c>
      <c r="L178" s="112">
        <f t="shared" si="7"/>
        <v>3.9199849526383144</v>
      </c>
      <c r="M178" s="112">
        <f t="shared" si="8"/>
        <v>39.341411899055693</v>
      </c>
    </row>
    <row r="179" spans="1:13" x14ac:dyDescent="0.2">
      <c r="A179" s="104">
        <v>39287</v>
      </c>
      <c r="B179">
        <v>5.76</v>
      </c>
      <c r="C179">
        <v>5.83</v>
      </c>
      <c r="D179">
        <v>5.67</v>
      </c>
      <c r="E179">
        <v>5.69</v>
      </c>
      <c r="F179">
        <v>324067894</v>
      </c>
      <c r="G179">
        <v>1866739840</v>
      </c>
      <c r="H179" s="105">
        <v>33401885</v>
      </c>
      <c r="I179" s="105">
        <f t="shared" si="6"/>
        <v>1900567256500</v>
      </c>
      <c r="J179" s="108">
        <v>489953000000</v>
      </c>
      <c r="K179" s="125">
        <v>48819000000</v>
      </c>
      <c r="L179" s="112">
        <f t="shared" si="7"/>
        <v>3.8790807618281753</v>
      </c>
      <c r="M179" s="112">
        <f t="shared" si="8"/>
        <v>38.930892818369898</v>
      </c>
    </row>
    <row r="180" spans="1:13" x14ac:dyDescent="0.2">
      <c r="A180" s="104">
        <v>39288</v>
      </c>
      <c r="B180">
        <v>5.67</v>
      </c>
      <c r="C180">
        <v>5.85</v>
      </c>
      <c r="D180">
        <v>5.66</v>
      </c>
      <c r="E180">
        <v>5.84</v>
      </c>
      <c r="F180">
        <v>266417905</v>
      </c>
      <c r="G180">
        <v>1535998592</v>
      </c>
      <c r="H180" s="105">
        <v>33401885</v>
      </c>
      <c r="I180" s="105">
        <f t="shared" si="6"/>
        <v>1950670084000</v>
      </c>
      <c r="J180" s="108">
        <v>489953000000</v>
      </c>
      <c r="K180" s="125">
        <v>48819000000</v>
      </c>
      <c r="L180" s="112">
        <f t="shared" si="7"/>
        <v>3.9813412388535228</v>
      </c>
      <c r="M180" s="112">
        <f t="shared" si="8"/>
        <v>39.957190520084396</v>
      </c>
    </row>
    <row r="181" spans="1:13" x14ac:dyDescent="0.2">
      <c r="A181" s="104">
        <v>39289</v>
      </c>
      <c r="B181">
        <v>5.84</v>
      </c>
      <c r="C181">
        <v>5.88</v>
      </c>
      <c r="D181">
        <v>5.71</v>
      </c>
      <c r="E181">
        <v>5.77</v>
      </c>
      <c r="F181">
        <v>251446738</v>
      </c>
      <c r="G181">
        <v>1456884480</v>
      </c>
      <c r="H181" s="105">
        <v>33401885</v>
      </c>
      <c r="I181" s="105">
        <f t="shared" si="6"/>
        <v>1927288764500</v>
      </c>
      <c r="J181" s="108">
        <v>489953000000</v>
      </c>
      <c r="K181" s="125">
        <v>48819000000</v>
      </c>
      <c r="L181" s="112">
        <f t="shared" si="7"/>
        <v>3.9336196829083607</v>
      </c>
      <c r="M181" s="112">
        <f t="shared" si="8"/>
        <v>39.478251592617632</v>
      </c>
    </row>
    <row r="182" spans="1:13" x14ac:dyDescent="0.2">
      <c r="A182" s="104">
        <v>39290</v>
      </c>
      <c r="B182">
        <v>5.69</v>
      </c>
      <c r="C182">
        <v>5.74</v>
      </c>
      <c r="D182">
        <v>5.63</v>
      </c>
      <c r="E182">
        <v>5.67</v>
      </c>
      <c r="F182">
        <v>285230257</v>
      </c>
      <c r="G182">
        <v>1617942656</v>
      </c>
      <c r="H182" s="105">
        <v>33401885</v>
      </c>
      <c r="I182" s="105">
        <f t="shared" si="6"/>
        <v>1893886879500</v>
      </c>
      <c r="J182" s="108">
        <v>489953000000</v>
      </c>
      <c r="K182" s="125">
        <v>48819000000</v>
      </c>
      <c r="L182" s="112">
        <f t="shared" si="7"/>
        <v>3.8654460315581289</v>
      </c>
      <c r="M182" s="112">
        <f t="shared" si="8"/>
        <v>38.794053124807967</v>
      </c>
    </row>
    <row r="183" spans="1:13" x14ac:dyDescent="0.2">
      <c r="A183" s="104">
        <v>39293</v>
      </c>
      <c r="B183">
        <v>5.65</v>
      </c>
      <c r="C183">
        <v>5.75</v>
      </c>
      <c r="D183">
        <v>5.63</v>
      </c>
      <c r="E183">
        <v>5.73</v>
      </c>
      <c r="F183">
        <v>275464048</v>
      </c>
      <c r="G183">
        <v>1571774336</v>
      </c>
      <c r="H183" s="105">
        <v>33401885</v>
      </c>
      <c r="I183" s="105">
        <f t="shared" si="6"/>
        <v>1913928010500</v>
      </c>
      <c r="J183" s="108">
        <v>489953000000</v>
      </c>
      <c r="K183" s="125">
        <v>48819000000</v>
      </c>
      <c r="L183" s="112">
        <f t="shared" si="7"/>
        <v>3.906350222368268</v>
      </c>
      <c r="M183" s="112">
        <f t="shared" si="8"/>
        <v>39.204572205493761</v>
      </c>
    </row>
    <row r="184" spans="1:13" x14ac:dyDescent="0.2">
      <c r="A184" s="104">
        <v>39294</v>
      </c>
      <c r="B184">
        <v>5.7</v>
      </c>
      <c r="C184">
        <v>5.81</v>
      </c>
      <c r="D184">
        <v>5.68</v>
      </c>
      <c r="E184">
        <v>5.74</v>
      </c>
      <c r="F184">
        <v>253205558</v>
      </c>
      <c r="G184">
        <v>1455639168</v>
      </c>
      <c r="H184" s="105">
        <v>33401885</v>
      </c>
      <c r="I184" s="105">
        <f t="shared" si="6"/>
        <v>1917268199000</v>
      </c>
      <c r="J184" s="108">
        <v>489953000000</v>
      </c>
      <c r="K184" s="125">
        <v>48819000000</v>
      </c>
      <c r="L184" s="112">
        <f t="shared" si="7"/>
        <v>3.913167587503291</v>
      </c>
      <c r="M184" s="112">
        <f t="shared" si="8"/>
        <v>39.272992052274731</v>
      </c>
    </row>
    <row r="185" spans="1:13" x14ac:dyDescent="0.2">
      <c r="A185" s="104">
        <v>39295</v>
      </c>
      <c r="B185">
        <v>5.75</v>
      </c>
      <c r="C185">
        <v>5.77</v>
      </c>
      <c r="D185">
        <v>5.5</v>
      </c>
      <c r="E185">
        <v>5.53</v>
      </c>
      <c r="F185">
        <v>294609408</v>
      </c>
      <c r="G185">
        <v>1657370240</v>
      </c>
      <c r="H185" s="105">
        <v>33401885</v>
      </c>
      <c r="I185" s="105">
        <f t="shared" si="6"/>
        <v>1847124240500</v>
      </c>
      <c r="J185" s="108">
        <v>489953000000</v>
      </c>
      <c r="K185" s="125">
        <v>48819000000</v>
      </c>
      <c r="L185" s="112">
        <f t="shared" si="7"/>
        <v>3.7700029196678049</v>
      </c>
      <c r="M185" s="112">
        <f t="shared" si="8"/>
        <v>37.836175269874431</v>
      </c>
    </row>
    <row r="186" spans="1:13" x14ac:dyDescent="0.2">
      <c r="A186" s="104">
        <v>39296</v>
      </c>
      <c r="B186">
        <v>5.53</v>
      </c>
      <c r="C186">
        <v>5.66</v>
      </c>
      <c r="D186">
        <v>5.45</v>
      </c>
      <c r="E186">
        <v>5.58</v>
      </c>
      <c r="F186">
        <v>198202093</v>
      </c>
      <c r="G186">
        <v>1104259712</v>
      </c>
      <c r="H186" s="105">
        <v>33401885</v>
      </c>
      <c r="I186" s="105">
        <f t="shared" si="6"/>
        <v>1863825183000</v>
      </c>
      <c r="J186" s="108">
        <v>489953000000</v>
      </c>
      <c r="K186" s="125">
        <v>48819000000</v>
      </c>
      <c r="L186" s="112">
        <f t="shared" si="7"/>
        <v>3.8040897453429205</v>
      </c>
      <c r="M186" s="112">
        <f t="shared" si="8"/>
        <v>38.178274503779264</v>
      </c>
    </row>
    <row r="187" spans="1:13" x14ac:dyDescent="0.2">
      <c r="A187" s="104">
        <v>39297</v>
      </c>
      <c r="B187">
        <v>5.59</v>
      </c>
      <c r="C187">
        <v>5.84</v>
      </c>
      <c r="D187">
        <v>5.58</v>
      </c>
      <c r="E187">
        <v>5.82</v>
      </c>
      <c r="F187">
        <v>557861807</v>
      </c>
      <c r="G187">
        <v>3221501440</v>
      </c>
      <c r="H187" s="105">
        <v>33401885</v>
      </c>
      <c r="I187" s="105">
        <f t="shared" si="6"/>
        <v>1943989707000.0002</v>
      </c>
      <c r="J187" s="108">
        <v>489953000000</v>
      </c>
      <c r="K187" s="125">
        <v>48819000000</v>
      </c>
      <c r="L187" s="112">
        <f t="shared" si="7"/>
        <v>3.9677065085834768</v>
      </c>
      <c r="M187" s="112">
        <f t="shared" si="8"/>
        <v>39.820350826522464</v>
      </c>
    </row>
    <row r="188" spans="1:13" x14ac:dyDescent="0.2">
      <c r="A188" s="104">
        <v>39300</v>
      </c>
      <c r="B188">
        <v>5.88</v>
      </c>
      <c r="C188">
        <v>5.92</v>
      </c>
      <c r="D188">
        <v>5.73</v>
      </c>
      <c r="E188">
        <v>5.8</v>
      </c>
      <c r="F188">
        <v>301612544</v>
      </c>
      <c r="G188">
        <v>1760248832</v>
      </c>
      <c r="H188" s="105">
        <v>33401885</v>
      </c>
      <c r="I188" s="105">
        <f t="shared" si="6"/>
        <v>1937309330000</v>
      </c>
      <c r="J188" s="108">
        <v>489953000000</v>
      </c>
      <c r="K188" s="125">
        <v>48819000000</v>
      </c>
      <c r="L188" s="112">
        <f t="shared" si="7"/>
        <v>3.95407177831343</v>
      </c>
      <c r="M188" s="112">
        <f t="shared" si="8"/>
        <v>39.683511132960525</v>
      </c>
    </row>
    <row r="189" spans="1:13" x14ac:dyDescent="0.2">
      <c r="A189" s="104">
        <v>39301</v>
      </c>
      <c r="B189">
        <v>5.81</v>
      </c>
      <c r="C189">
        <v>5.84</v>
      </c>
      <c r="D189">
        <v>5.71</v>
      </c>
      <c r="E189">
        <v>5.8</v>
      </c>
      <c r="F189">
        <v>279634760</v>
      </c>
      <c r="G189">
        <v>1612701440</v>
      </c>
      <c r="H189" s="105">
        <v>33401885</v>
      </c>
      <c r="I189" s="105">
        <f t="shared" si="6"/>
        <v>1937309330000</v>
      </c>
      <c r="J189" s="108">
        <v>489953000000</v>
      </c>
      <c r="K189" s="125">
        <v>48819000000</v>
      </c>
      <c r="L189" s="112">
        <f t="shared" si="7"/>
        <v>3.95407177831343</v>
      </c>
      <c r="M189" s="112">
        <f t="shared" si="8"/>
        <v>39.683511132960525</v>
      </c>
    </row>
    <row r="190" spans="1:13" x14ac:dyDescent="0.2">
      <c r="A190" s="104">
        <v>39302</v>
      </c>
      <c r="B190">
        <v>5.81</v>
      </c>
      <c r="C190">
        <v>6.38</v>
      </c>
      <c r="D190">
        <v>5.81</v>
      </c>
      <c r="E190">
        <v>6.37</v>
      </c>
      <c r="F190">
        <v>1375365533</v>
      </c>
      <c r="G190">
        <v>8593423360</v>
      </c>
      <c r="H190" s="105">
        <v>33401885</v>
      </c>
      <c r="I190" s="105">
        <f t="shared" si="6"/>
        <v>2127700074500.0002</v>
      </c>
      <c r="J190" s="108">
        <v>489953000000</v>
      </c>
      <c r="K190" s="125">
        <v>48819000000</v>
      </c>
      <c r="L190" s="112">
        <f t="shared" si="7"/>
        <v>4.3426615910097501</v>
      </c>
      <c r="M190" s="112">
        <f t="shared" si="8"/>
        <v>43.583442399475622</v>
      </c>
    </row>
    <row r="191" spans="1:13" x14ac:dyDescent="0.2">
      <c r="A191" s="104">
        <v>39303</v>
      </c>
      <c r="B191">
        <v>6.38</v>
      </c>
      <c r="C191">
        <v>6.62</v>
      </c>
      <c r="D191">
        <v>6.31</v>
      </c>
      <c r="E191">
        <v>6.54</v>
      </c>
      <c r="F191">
        <v>796375200</v>
      </c>
      <c r="G191">
        <v>5151880704</v>
      </c>
      <c r="H191" s="105">
        <v>33401885</v>
      </c>
      <c r="I191" s="105">
        <f t="shared" si="6"/>
        <v>2184483279000</v>
      </c>
      <c r="J191" s="108">
        <v>489953000000</v>
      </c>
      <c r="K191" s="125">
        <v>48819000000</v>
      </c>
      <c r="L191" s="112">
        <f t="shared" si="7"/>
        <v>4.4585567983051435</v>
      </c>
      <c r="M191" s="112">
        <f t="shared" si="8"/>
        <v>44.746579794752044</v>
      </c>
    </row>
    <row r="192" spans="1:13" x14ac:dyDescent="0.2">
      <c r="A192" s="104">
        <v>39304</v>
      </c>
      <c r="B192">
        <v>6.48</v>
      </c>
      <c r="C192">
        <v>6.79</v>
      </c>
      <c r="D192">
        <v>6.39</v>
      </c>
      <c r="E192">
        <v>6.69</v>
      </c>
      <c r="F192">
        <v>510828065</v>
      </c>
      <c r="G192">
        <v>3358999040</v>
      </c>
      <c r="H192" s="105">
        <v>33401885</v>
      </c>
      <c r="I192" s="105">
        <f t="shared" si="6"/>
        <v>2234586106500</v>
      </c>
      <c r="J192" s="108">
        <v>489953000000</v>
      </c>
      <c r="K192" s="125">
        <v>48819000000</v>
      </c>
      <c r="L192" s="112">
        <f t="shared" si="7"/>
        <v>4.560817275330491</v>
      </c>
      <c r="M192" s="112">
        <f t="shared" si="8"/>
        <v>45.772877496466542</v>
      </c>
    </row>
    <row r="193" spans="1:13" x14ac:dyDescent="0.2">
      <c r="A193" s="104">
        <v>39307</v>
      </c>
      <c r="B193">
        <v>6.79</v>
      </c>
      <c r="C193">
        <v>7.22</v>
      </c>
      <c r="D193">
        <v>6.75</v>
      </c>
      <c r="E193">
        <v>7.1</v>
      </c>
      <c r="F193">
        <v>597967470</v>
      </c>
      <c r="G193">
        <v>4176618752</v>
      </c>
      <c r="H193" s="105">
        <v>33401885</v>
      </c>
      <c r="I193" s="105">
        <f t="shared" si="6"/>
        <v>2371533835000</v>
      </c>
      <c r="J193" s="108">
        <v>489953000000</v>
      </c>
      <c r="K193" s="125">
        <v>48819000000</v>
      </c>
      <c r="L193" s="112">
        <f t="shared" si="7"/>
        <v>4.8403292458664406</v>
      </c>
      <c r="M193" s="112">
        <f t="shared" si="8"/>
        <v>48.578091214486165</v>
      </c>
    </row>
    <row r="194" spans="1:13" x14ac:dyDescent="0.2">
      <c r="A194" s="104">
        <v>39308</v>
      </c>
      <c r="B194">
        <v>7.04</v>
      </c>
      <c r="C194">
        <v>7.12</v>
      </c>
      <c r="D194">
        <v>6.87</v>
      </c>
      <c r="E194">
        <v>7.05</v>
      </c>
      <c r="F194">
        <v>330949913</v>
      </c>
      <c r="G194">
        <v>2311289088</v>
      </c>
      <c r="H194" s="105">
        <v>33401885</v>
      </c>
      <c r="I194" s="105">
        <f t="shared" si="6"/>
        <v>2354832892500</v>
      </c>
      <c r="J194" s="108">
        <v>489953000000</v>
      </c>
      <c r="K194" s="125">
        <v>48819000000</v>
      </c>
      <c r="L194" s="112">
        <f t="shared" si="7"/>
        <v>4.8062424201913245</v>
      </c>
      <c r="M194" s="112">
        <f t="shared" si="8"/>
        <v>48.235991980581332</v>
      </c>
    </row>
    <row r="195" spans="1:13" x14ac:dyDescent="0.2">
      <c r="A195" s="104">
        <v>39309</v>
      </c>
      <c r="B195">
        <v>7</v>
      </c>
      <c r="C195">
        <v>7.25</v>
      </c>
      <c r="D195">
        <v>6.92</v>
      </c>
      <c r="E195">
        <v>7.09</v>
      </c>
      <c r="F195">
        <v>370565634</v>
      </c>
      <c r="G195">
        <v>2624424960</v>
      </c>
      <c r="H195" s="105">
        <v>33401885</v>
      </c>
      <c r="I195" s="105">
        <f t="shared" ref="I195:I258" si="9">E195*H195*10000</f>
        <v>2368193646500</v>
      </c>
      <c r="J195" s="108">
        <v>489953000000</v>
      </c>
      <c r="K195" s="125">
        <v>48819000000</v>
      </c>
      <c r="L195" s="112">
        <f t="shared" ref="L195:L258" si="10">I195/J195</f>
        <v>4.8335118807314172</v>
      </c>
      <c r="M195" s="112">
        <f t="shared" ref="M195:M258" si="11">I195/K195</f>
        <v>48.509671367705195</v>
      </c>
    </row>
    <row r="196" spans="1:13" x14ac:dyDescent="0.2">
      <c r="A196" s="104">
        <v>39310</v>
      </c>
      <c r="B196">
        <v>7.08</v>
      </c>
      <c r="C196">
        <v>7.08</v>
      </c>
      <c r="D196">
        <v>6.66</v>
      </c>
      <c r="E196">
        <v>6.77</v>
      </c>
      <c r="F196">
        <v>386017261</v>
      </c>
      <c r="G196">
        <v>2638028288</v>
      </c>
      <c r="H196" s="105">
        <v>33401885</v>
      </c>
      <c r="I196" s="105">
        <f t="shared" si="9"/>
        <v>2261307614500</v>
      </c>
      <c r="J196" s="108">
        <v>489953000000</v>
      </c>
      <c r="K196" s="125">
        <v>48819000000</v>
      </c>
      <c r="L196" s="112">
        <f t="shared" si="10"/>
        <v>4.6153561964106764</v>
      </c>
      <c r="M196" s="112">
        <f t="shared" si="11"/>
        <v>46.320236270714268</v>
      </c>
    </row>
    <row r="197" spans="1:13" x14ac:dyDescent="0.2">
      <c r="A197" s="104">
        <v>39311</v>
      </c>
      <c r="B197">
        <v>6.69</v>
      </c>
      <c r="C197">
        <v>6.77</v>
      </c>
      <c r="D197">
        <v>6.43</v>
      </c>
      <c r="E197">
        <v>6.46</v>
      </c>
      <c r="F197">
        <v>596741459</v>
      </c>
      <c r="G197">
        <v>3921886976</v>
      </c>
      <c r="H197" s="105">
        <v>33401885</v>
      </c>
      <c r="I197" s="105">
        <f t="shared" si="9"/>
        <v>2157761771000</v>
      </c>
      <c r="J197" s="108">
        <v>489953000000</v>
      </c>
      <c r="K197" s="125">
        <v>48819000000</v>
      </c>
      <c r="L197" s="112">
        <f t="shared" si="10"/>
        <v>4.4040178772249581</v>
      </c>
      <c r="M197" s="112">
        <f t="shared" si="11"/>
        <v>44.199221020504311</v>
      </c>
    </row>
    <row r="198" spans="1:13" x14ac:dyDescent="0.2">
      <c r="A198" s="104">
        <v>39314</v>
      </c>
      <c r="B198">
        <v>6.68</v>
      </c>
      <c r="C198">
        <v>7.11</v>
      </c>
      <c r="D198">
        <v>6.65</v>
      </c>
      <c r="E198">
        <v>7.09</v>
      </c>
      <c r="F198">
        <v>527465139</v>
      </c>
      <c r="G198">
        <v>3631065600</v>
      </c>
      <c r="H198" s="105">
        <v>33401885</v>
      </c>
      <c r="I198" s="105">
        <f t="shared" si="9"/>
        <v>2368193646500</v>
      </c>
      <c r="J198" s="108">
        <v>489953000000</v>
      </c>
      <c r="K198" s="125">
        <v>48819000000</v>
      </c>
      <c r="L198" s="112">
        <f t="shared" si="10"/>
        <v>4.8335118807314172</v>
      </c>
      <c r="M198" s="112">
        <f t="shared" si="11"/>
        <v>48.509671367705195</v>
      </c>
    </row>
    <row r="199" spans="1:13" x14ac:dyDescent="0.2">
      <c r="A199" s="104">
        <v>39315</v>
      </c>
      <c r="B199">
        <v>7.1</v>
      </c>
      <c r="C199">
        <v>7.14</v>
      </c>
      <c r="D199">
        <v>6.99</v>
      </c>
      <c r="E199">
        <v>7.04</v>
      </c>
      <c r="F199">
        <v>385694096</v>
      </c>
      <c r="G199">
        <v>2720531712</v>
      </c>
      <c r="H199" s="105">
        <v>33401885</v>
      </c>
      <c r="I199" s="105">
        <f t="shared" si="9"/>
        <v>2351492704000</v>
      </c>
      <c r="J199" s="108">
        <v>489953000000</v>
      </c>
      <c r="K199" s="125">
        <v>48819000000</v>
      </c>
      <c r="L199" s="112">
        <f t="shared" si="10"/>
        <v>4.7994250550563011</v>
      </c>
      <c r="M199" s="112">
        <f t="shared" si="11"/>
        <v>48.167572133800363</v>
      </c>
    </row>
    <row r="200" spans="1:13" x14ac:dyDescent="0.2">
      <c r="A200" s="104">
        <v>39316</v>
      </c>
      <c r="B200">
        <v>6.85</v>
      </c>
      <c r="C200">
        <v>7.03</v>
      </c>
      <c r="D200">
        <v>6.85</v>
      </c>
      <c r="E200">
        <v>6.92</v>
      </c>
      <c r="F200">
        <v>363603036</v>
      </c>
      <c r="G200">
        <v>2520012288</v>
      </c>
      <c r="H200" s="105">
        <v>33401885</v>
      </c>
      <c r="I200" s="105">
        <f t="shared" si="9"/>
        <v>2311410442000</v>
      </c>
      <c r="J200" s="108">
        <v>489953000000</v>
      </c>
      <c r="K200" s="125">
        <v>48819000000</v>
      </c>
      <c r="L200" s="112">
        <f t="shared" si="10"/>
        <v>4.7176166734360239</v>
      </c>
      <c r="M200" s="112">
        <f t="shared" si="11"/>
        <v>47.346533972428766</v>
      </c>
    </row>
    <row r="201" spans="1:13" x14ac:dyDescent="0.2">
      <c r="A201" s="104">
        <v>39317</v>
      </c>
      <c r="B201">
        <v>6.95</v>
      </c>
      <c r="C201">
        <v>7.13</v>
      </c>
      <c r="D201">
        <v>6.91</v>
      </c>
      <c r="E201">
        <v>6.95</v>
      </c>
      <c r="F201">
        <v>277393399</v>
      </c>
      <c r="G201">
        <v>1943907200</v>
      </c>
      <c r="H201" s="105">
        <v>33401885</v>
      </c>
      <c r="I201" s="105">
        <f t="shared" si="9"/>
        <v>2321431007500</v>
      </c>
      <c r="J201" s="108">
        <v>489953000000</v>
      </c>
      <c r="K201" s="125">
        <v>48819000000</v>
      </c>
      <c r="L201" s="112">
        <f t="shared" si="10"/>
        <v>4.7380687688410932</v>
      </c>
      <c r="M201" s="112">
        <f t="shared" si="11"/>
        <v>47.551793512771667</v>
      </c>
    </row>
    <row r="202" spans="1:13" x14ac:dyDescent="0.2">
      <c r="A202" s="110">
        <v>39318</v>
      </c>
      <c r="B202">
        <v>7.06</v>
      </c>
      <c r="C202">
        <v>7.14</v>
      </c>
      <c r="D202">
        <v>6.89</v>
      </c>
      <c r="E202">
        <v>6.99</v>
      </c>
      <c r="F202">
        <v>369236187</v>
      </c>
      <c r="G202">
        <v>2591885312</v>
      </c>
      <c r="H202" s="105">
        <v>33401885</v>
      </c>
      <c r="I202" s="105">
        <f t="shared" si="9"/>
        <v>2334791761500</v>
      </c>
      <c r="J202" s="108">
        <v>503317000000</v>
      </c>
      <c r="K202" s="124">
        <v>64470000000</v>
      </c>
      <c r="L202" s="112">
        <f t="shared" si="10"/>
        <v>4.6388096597174346</v>
      </c>
      <c r="M202" s="112">
        <f t="shared" si="11"/>
        <v>36.215166147045139</v>
      </c>
    </row>
    <row r="203" spans="1:13" x14ac:dyDescent="0.2">
      <c r="A203" s="104">
        <v>39321</v>
      </c>
      <c r="B203">
        <v>7.01</v>
      </c>
      <c r="C203">
        <v>7.15</v>
      </c>
      <c r="D203">
        <v>6.92</v>
      </c>
      <c r="E203">
        <v>7.06</v>
      </c>
      <c r="F203">
        <v>337545523</v>
      </c>
      <c r="G203">
        <v>2377335040</v>
      </c>
      <c r="H203" s="105">
        <v>33401885</v>
      </c>
      <c r="I203" s="105">
        <f t="shared" si="9"/>
        <v>2358173081000</v>
      </c>
      <c r="J203" s="108">
        <v>503317000000</v>
      </c>
      <c r="K203" s="124">
        <v>64470000000</v>
      </c>
      <c r="L203" s="112">
        <f t="shared" si="10"/>
        <v>4.6852641198290543</v>
      </c>
      <c r="M203" s="112">
        <f t="shared" si="11"/>
        <v>36.577835908174343</v>
      </c>
    </row>
    <row r="204" spans="1:13" x14ac:dyDescent="0.2">
      <c r="A204" s="104">
        <v>39322</v>
      </c>
      <c r="B204">
        <v>7</v>
      </c>
      <c r="C204">
        <v>7</v>
      </c>
      <c r="D204">
        <v>6.74</v>
      </c>
      <c r="E204">
        <v>6.89</v>
      </c>
      <c r="F204">
        <v>348529179</v>
      </c>
      <c r="G204">
        <v>2384157696</v>
      </c>
      <c r="H204" s="105">
        <v>33401885</v>
      </c>
      <c r="I204" s="105">
        <f t="shared" si="9"/>
        <v>2301389876500</v>
      </c>
      <c r="J204" s="108">
        <v>503317000000</v>
      </c>
      <c r="K204" s="124">
        <v>64470000000</v>
      </c>
      <c r="L204" s="112">
        <f t="shared" si="10"/>
        <v>4.5724461452722638</v>
      </c>
      <c r="M204" s="112">
        <f t="shared" si="11"/>
        <v>35.697066488289124</v>
      </c>
    </row>
    <row r="205" spans="1:13" x14ac:dyDescent="0.2">
      <c r="A205" s="104">
        <v>39323</v>
      </c>
      <c r="B205">
        <v>6.79</v>
      </c>
      <c r="C205">
        <v>6.94</v>
      </c>
      <c r="D205">
        <v>6.65</v>
      </c>
      <c r="E205">
        <v>6.71</v>
      </c>
      <c r="F205">
        <v>252771483</v>
      </c>
      <c r="G205">
        <v>1712499328</v>
      </c>
      <c r="H205" s="105">
        <v>33401885</v>
      </c>
      <c r="I205" s="105">
        <f t="shared" si="9"/>
        <v>2241266483500</v>
      </c>
      <c r="J205" s="108">
        <v>503317000000</v>
      </c>
      <c r="K205" s="124">
        <v>64470000000</v>
      </c>
      <c r="L205" s="112">
        <f t="shared" si="10"/>
        <v>4.4529918192709568</v>
      </c>
      <c r="M205" s="112">
        <f t="shared" si="11"/>
        <v>34.764487102528307</v>
      </c>
    </row>
    <row r="206" spans="1:13" x14ac:dyDescent="0.2">
      <c r="A206" s="104">
        <v>39324</v>
      </c>
      <c r="B206">
        <v>6.85</v>
      </c>
      <c r="C206">
        <v>6.89</v>
      </c>
      <c r="D206">
        <v>6.73</v>
      </c>
      <c r="E206">
        <v>6.8</v>
      </c>
      <c r="F206">
        <v>159731959</v>
      </c>
      <c r="G206">
        <v>1085607040</v>
      </c>
      <c r="H206" s="105">
        <v>33401885</v>
      </c>
      <c r="I206" s="105">
        <f t="shared" si="9"/>
        <v>2271328180000</v>
      </c>
      <c r="J206" s="108">
        <v>503317000000</v>
      </c>
      <c r="K206" s="124">
        <v>64470000000</v>
      </c>
      <c r="L206" s="112">
        <f t="shared" si="10"/>
        <v>4.5127189822716103</v>
      </c>
      <c r="M206" s="112">
        <f t="shared" si="11"/>
        <v>35.230776795408715</v>
      </c>
    </row>
    <row r="207" spans="1:13" x14ac:dyDescent="0.2">
      <c r="A207" s="104">
        <v>39325</v>
      </c>
      <c r="B207">
        <v>6.9</v>
      </c>
      <c r="C207">
        <v>6.9</v>
      </c>
      <c r="D207">
        <v>6.77</v>
      </c>
      <c r="E207">
        <v>6.84</v>
      </c>
      <c r="F207">
        <v>216482495</v>
      </c>
      <c r="G207">
        <v>1476602496</v>
      </c>
      <c r="H207" s="105">
        <v>33401885</v>
      </c>
      <c r="I207" s="105">
        <f t="shared" si="9"/>
        <v>2284688934000</v>
      </c>
      <c r="J207" s="108">
        <v>503317000000</v>
      </c>
      <c r="K207" s="124">
        <v>64470000000</v>
      </c>
      <c r="L207" s="112">
        <f t="shared" si="10"/>
        <v>4.5392643880496788</v>
      </c>
      <c r="M207" s="112">
        <f t="shared" si="11"/>
        <v>35.438016658911124</v>
      </c>
    </row>
    <row r="208" spans="1:13" x14ac:dyDescent="0.2">
      <c r="A208" s="104">
        <v>39328</v>
      </c>
      <c r="B208">
        <v>6.87</v>
      </c>
      <c r="C208">
        <v>7.03</v>
      </c>
      <c r="D208">
        <v>6.8</v>
      </c>
      <c r="E208">
        <v>6.91</v>
      </c>
      <c r="F208">
        <v>331735783</v>
      </c>
      <c r="G208">
        <v>2292213760</v>
      </c>
      <c r="H208" s="105">
        <v>33401885</v>
      </c>
      <c r="I208" s="105">
        <f t="shared" si="9"/>
        <v>2308070253500</v>
      </c>
      <c r="J208" s="108">
        <v>503317000000</v>
      </c>
      <c r="K208" s="124">
        <v>64470000000</v>
      </c>
      <c r="L208" s="112">
        <f t="shared" si="10"/>
        <v>4.5857188481612976</v>
      </c>
      <c r="M208" s="112">
        <f t="shared" si="11"/>
        <v>35.800686420040329</v>
      </c>
    </row>
    <row r="209" spans="1:13" x14ac:dyDescent="0.2">
      <c r="A209" s="104">
        <v>39329</v>
      </c>
      <c r="B209">
        <v>6.91</v>
      </c>
      <c r="C209">
        <v>6.93</v>
      </c>
      <c r="D209">
        <v>6.74</v>
      </c>
      <c r="E209">
        <v>6.87</v>
      </c>
      <c r="F209">
        <v>323659689</v>
      </c>
      <c r="G209">
        <v>2207506944</v>
      </c>
      <c r="H209" s="105">
        <v>33401885</v>
      </c>
      <c r="I209" s="105">
        <f t="shared" si="9"/>
        <v>2294709499500</v>
      </c>
      <c r="J209" s="108">
        <v>503317000000</v>
      </c>
      <c r="K209" s="124">
        <v>64470000000</v>
      </c>
      <c r="L209" s="112">
        <f t="shared" si="10"/>
        <v>4.55917344238323</v>
      </c>
      <c r="M209" s="112">
        <f t="shared" si="11"/>
        <v>35.593446556537927</v>
      </c>
    </row>
    <row r="210" spans="1:13" x14ac:dyDescent="0.2">
      <c r="A210" s="104">
        <v>39330</v>
      </c>
      <c r="B210">
        <v>6.87</v>
      </c>
      <c r="C210">
        <v>6.95</v>
      </c>
      <c r="D210">
        <v>6.73</v>
      </c>
      <c r="E210">
        <v>6.8</v>
      </c>
      <c r="F210">
        <v>238484732</v>
      </c>
      <c r="G210">
        <v>1622967296</v>
      </c>
      <c r="H210" s="105">
        <v>33401885</v>
      </c>
      <c r="I210" s="105">
        <f t="shared" si="9"/>
        <v>2271328180000</v>
      </c>
      <c r="J210" s="108">
        <v>503317000000</v>
      </c>
      <c r="K210" s="124">
        <v>64470000000</v>
      </c>
      <c r="L210" s="112">
        <f t="shared" si="10"/>
        <v>4.5127189822716103</v>
      </c>
      <c r="M210" s="112">
        <f t="shared" si="11"/>
        <v>35.230776795408715</v>
      </c>
    </row>
    <row r="211" spans="1:13" x14ac:dyDescent="0.2">
      <c r="A211" s="104">
        <v>39331</v>
      </c>
      <c r="B211">
        <v>6.85</v>
      </c>
      <c r="C211">
        <v>6.95</v>
      </c>
      <c r="D211">
        <v>6.75</v>
      </c>
      <c r="E211">
        <v>6.95</v>
      </c>
      <c r="F211">
        <v>331928319</v>
      </c>
      <c r="G211">
        <v>2279581952</v>
      </c>
      <c r="H211" s="105">
        <v>33401885</v>
      </c>
      <c r="I211" s="105">
        <f t="shared" si="9"/>
        <v>2321431007500</v>
      </c>
      <c r="J211" s="108">
        <v>503317000000</v>
      </c>
      <c r="K211" s="124">
        <v>64470000000</v>
      </c>
      <c r="L211" s="112">
        <f t="shared" si="10"/>
        <v>4.6122642539393661</v>
      </c>
      <c r="M211" s="112">
        <f t="shared" si="11"/>
        <v>36.00792628354273</v>
      </c>
    </row>
    <row r="212" spans="1:13" x14ac:dyDescent="0.2">
      <c r="A212" s="104">
        <v>39332</v>
      </c>
      <c r="B212">
        <v>7</v>
      </c>
      <c r="C212">
        <v>7.12</v>
      </c>
      <c r="D212">
        <v>6.79</v>
      </c>
      <c r="E212">
        <v>6.81</v>
      </c>
      <c r="F212">
        <v>428138589</v>
      </c>
      <c r="G212">
        <v>2970719744</v>
      </c>
      <c r="H212" s="105">
        <v>33401885</v>
      </c>
      <c r="I212" s="105">
        <f t="shared" si="9"/>
        <v>2274668368500</v>
      </c>
      <c r="J212" s="108">
        <v>503317000000</v>
      </c>
      <c r="K212" s="124">
        <v>64470000000</v>
      </c>
      <c r="L212" s="112">
        <f t="shared" si="10"/>
        <v>4.5193553337161276</v>
      </c>
      <c r="M212" s="112">
        <f t="shared" si="11"/>
        <v>35.282586761284321</v>
      </c>
    </row>
    <row r="213" spans="1:13" x14ac:dyDescent="0.2">
      <c r="A213" s="104">
        <v>39335</v>
      </c>
      <c r="B213">
        <v>6.7</v>
      </c>
      <c r="C213">
        <v>6.81</v>
      </c>
      <c r="D213">
        <v>6.6</v>
      </c>
      <c r="E213">
        <v>6.8</v>
      </c>
      <c r="F213">
        <v>300633771</v>
      </c>
      <c r="G213">
        <v>2009657984</v>
      </c>
      <c r="H213" s="105">
        <v>33401885</v>
      </c>
      <c r="I213" s="105">
        <f t="shared" si="9"/>
        <v>2271328180000</v>
      </c>
      <c r="J213" s="108">
        <v>503317000000</v>
      </c>
      <c r="K213" s="124">
        <v>64470000000</v>
      </c>
      <c r="L213" s="112">
        <f t="shared" si="10"/>
        <v>4.5127189822716103</v>
      </c>
      <c r="M213" s="112">
        <f t="shared" si="11"/>
        <v>35.230776795408715</v>
      </c>
    </row>
    <row r="214" spans="1:13" x14ac:dyDescent="0.2">
      <c r="A214" s="104">
        <v>39336</v>
      </c>
      <c r="B214">
        <v>6.76</v>
      </c>
      <c r="C214">
        <v>6.86</v>
      </c>
      <c r="D214">
        <v>6.39</v>
      </c>
      <c r="E214">
        <v>6.42</v>
      </c>
      <c r="F214">
        <v>338830576</v>
      </c>
      <c r="G214">
        <v>2246866688</v>
      </c>
      <c r="H214" s="105">
        <v>33401885</v>
      </c>
      <c r="I214" s="105">
        <f t="shared" si="9"/>
        <v>2144401017000</v>
      </c>
      <c r="J214" s="108">
        <v>503317000000</v>
      </c>
      <c r="K214" s="124">
        <v>64470000000</v>
      </c>
      <c r="L214" s="112">
        <f t="shared" si="10"/>
        <v>4.2605376273799616</v>
      </c>
      <c r="M214" s="112">
        <f t="shared" si="11"/>
        <v>33.261998092135876</v>
      </c>
    </row>
    <row r="215" spans="1:13" x14ac:dyDescent="0.2">
      <c r="A215" s="104">
        <v>39337</v>
      </c>
      <c r="B215">
        <v>6.4</v>
      </c>
      <c r="C215">
        <v>6.5</v>
      </c>
      <c r="D215">
        <v>6.25</v>
      </c>
      <c r="E215">
        <v>6.39</v>
      </c>
      <c r="F215">
        <v>241820667</v>
      </c>
      <c r="G215">
        <v>1534576512</v>
      </c>
      <c r="H215" s="105">
        <v>33401885</v>
      </c>
      <c r="I215" s="105">
        <f t="shared" si="9"/>
        <v>2134380451499.9998</v>
      </c>
      <c r="J215" s="108">
        <v>503317000000</v>
      </c>
      <c r="K215" s="124">
        <v>64470000000</v>
      </c>
      <c r="L215" s="112">
        <f t="shared" si="10"/>
        <v>4.2406285730464095</v>
      </c>
      <c r="M215" s="112">
        <f t="shared" si="11"/>
        <v>33.106568194509073</v>
      </c>
    </row>
    <row r="216" spans="1:13" x14ac:dyDescent="0.2">
      <c r="A216" s="104">
        <v>39338</v>
      </c>
      <c r="B216">
        <v>6.41</v>
      </c>
      <c r="C216">
        <v>6.59</v>
      </c>
      <c r="D216">
        <v>6.41</v>
      </c>
      <c r="E216">
        <v>6.46</v>
      </c>
      <c r="F216">
        <v>237531637</v>
      </c>
      <c r="G216">
        <v>1543528064</v>
      </c>
      <c r="H216" s="105">
        <v>33401885</v>
      </c>
      <c r="I216" s="105">
        <f t="shared" si="9"/>
        <v>2157761771000</v>
      </c>
      <c r="J216" s="108">
        <v>503317000000</v>
      </c>
      <c r="K216" s="124">
        <v>64470000000</v>
      </c>
      <c r="L216" s="112">
        <f t="shared" si="10"/>
        <v>4.2870830331580292</v>
      </c>
      <c r="M216" s="112">
        <f t="shared" si="11"/>
        <v>33.469237955638285</v>
      </c>
    </row>
    <row r="217" spans="1:13" x14ac:dyDescent="0.2">
      <c r="A217" s="104">
        <v>39339</v>
      </c>
      <c r="B217">
        <v>6.5</v>
      </c>
      <c r="C217">
        <v>6.54</v>
      </c>
      <c r="D217">
        <v>6.38</v>
      </c>
      <c r="E217">
        <v>6.49</v>
      </c>
      <c r="F217">
        <v>165063216</v>
      </c>
      <c r="G217">
        <v>1060872128</v>
      </c>
      <c r="H217" s="105">
        <v>33401885</v>
      </c>
      <c r="I217" s="105">
        <f t="shared" si="9"/>
        <v>2167782336500</v>
      </c>
      <c r="J217" s="108">
        <v>503317000000</v>
      </c>
      <c r="K217" s="124">
        <v>64470000000</v>
      </c>
      <c r="L217" s="112">
        <f t="shared" si="10"/>
        <v>4.3069920874915812</v>
      </c>
      <c r="M217" s="112">
        <f t="shared" si="11"/>
        <v>33.624667853265088</v>
      </c>
    </row>
    <row r="218" spans="1:13" x14ac:dyDescent="0.2">
      <c r="A218" s="104">
        <v>39342</v>
      </c>
      <c r="B218">
        <v>6.49</v>
      </c>
      <c r="C218">
        <v>6.64</v>
      </c>
      <c r="D218">
        <v>6.47</v>
      </c>
      <c r="E218">
        <v>6.54</v>
      </c>
      <c r="F218">
        <v>203160159</v>
      </c>
      <c r="G218">
        <v>1326330112</v>
      </c>
      <c r="H218" s="105">
        <v>33401885</v>
      </c>
      <c r="I218" s="105">
        <f t="shared" si="9"/>
        <v>2184483279000</v>
      </c>
      <c r="J218" s="108">
        <v>503317000000</v>
      </c>
      <c r="K218" s="124">
        <v>64470000000</v>
      </c>
      <c r="L218" s="112">
        <f t="shared" si="10"/>
        <v>4.3401738447141662</v>
      </c>
      <c r="M218" s="112">
        <f t="shared" si="11"/>
        <v>33.883717682643088</v>
      </c>
    </row>
    <row r="219" spans="1:13" x14ac:dyDescent="0.2">
      <c r="A219" s="104">
        <v>39343</v>
      </c>
      <c r="B219">
        <v>6.54</v>
      </c>
      <c r="C219">
        <v>6.59</v>
      </c>
      <c r="D219">
        <v>6.37</v>
      </c>
      <c r="E219">
        <v>6.53</v>
      </c>
      <c r="F219">
        <v>194579646</v>
      </c>
      <c r="G219">
        <v>1253424128</v>
      </c>
      <c r="H219" s="105">
        <v>33401885</v>
      </c>
      <c r="I219" s="105">
        <f t="shared" si="9"/>
        <v>2181143090500</v>
      </c>
      <c r="J219" s="108">
        <v>503317000000</v>
      </c>
      <c r="K219" s="124">
        <v>64470000000</v>
      </c>
      <c r="L219" s="112">
        <f t="shared" si="10"/>
        <v>4.3335374932696489</v>
      </c>
      <c r="M219" s="112">
        <f t="shared" si="11"/>
        <v>33.831907716767489</v>
      </c>
    </row>
    <row r="220" spans="1:13" x14ac:dyDescent="0.2">
      <c r="A220" s="104">
        <v>39344</v>
      </c>
      <c r="B220">
        <v>6.55</v>
      </c>
      <c r="C220">
        <v>6.64</v>
      </c>
      <c r="D220">
        <v>6.43</v>
      </c>
      <c r="E220">
        <v>6.48</v>
      </c>
      <c r="F220">
        <v>160071468</v>
      </c>
      <c r="G220">
        <v>1042742464</v>
      </c>
      <c r="H220" s="105">
        <v>33401885</v>
      </c>
      <c r="I220" s="105">
        <f t="shared" si="9"/>
        <v>2164442148000</v>
      </c>
      <c r="J220" s="108">
        <v>503317000000</v>
      </c>
      <c r="K220" s="124">
        <v>64470000000</v>
      </c>
      <c r="L220" s="112">
        <f t="shared" si="10"/>
        <v>4.3003557360470639</v>
      </c>
      <c r="M220" s="112">
        <f t="shared" si="11"/>
        <v>33.572857887389482</v>
      </c>
    </row>
    <row r="221" spans="1:13" x14ac:dyDescent="0.2">
      <c r="A221" s="104">
        <v>39345</v>
      </c>
      <c r="B221">
        <v>6.55</v>
      </c>
      <c r="C221">
        <v>6.65</v>
      </c>
      <c r="D221">
        <v>6.48</v>
      </c>
      <c r="E221">
        <v>6.58</v>
      </c>
      <c r="F221">
        <v>230036766</v>
      </c>
      <c r="G221">
        <v>1510569344</v>
      </c>
      <c r="H221" s="105">
        <v>33401885</v>
      </c>
      <c r="I221" s="105">
        <f t="shared" si="9"/>
        <v>2197844033000</v>
      </c>
      <c r="J221" s="108">
        <v>503317000000</v>
      </c>
      <c r="K221" s="124">
        <v>64470000000</v>
      </c>
      <c r="L221" s="112">
        <f t="shared" si="10"/>
        <v>4.3667192504922347</v>
      </c>
      <c r="M221" s="112">
        <f t="shared" si="11"/>
        <v>34.090957546145496</v>
      </c>
    </row>
    <row r="222" spans="1:13" x14ac:dyDescent="0.2">
      <c r="A222" s="104">
        <v>39346</v>
      </c>
      <c r="B222">
        <v>6.6</v>
      </c>
      <c r="C222">
        <v>6.74</v>
      </c>
      <c r="D222">
        <v>6.59</v>
      </c>
      <c r="E222">
        <v>6.69</v>
      </c>
      <c r="F222">
        <v>255638738</v>
      </c>
      <c r="G222">
        <v>1702592640</v>
      </c>
      <c r="H222" s="105">
        <v>33401885</v>
      </c>
      <c r="I222" s="105">
        <f t="shared" si="9"/>
        <v>2234586106500</v>
      </c>
      <c r="J222" s="108">
        <v>503317000000</v>
      </c>
      <c r="K222" s="124">
        <v>64470000000</v>
      </c>
      <c r="L222" s="112">
        <f t="shared" si="10"/>
        <v>4.4397191163819221</v>
      </c>
      <c r="M222" s="112">
        <f t="shared" si="11"/>
        <v>34.660867170777102</v>
      </c>
    </row>
    <row r="223" spans="1:13" x14ac:dyDescent="0.2">
      <c r="A223" s="104">
        <v>39349</v>
      </c>
      <c r="B223">
        <v>6.72</v>
      </c>
      <c r="C223">
        <v>6.76</v>
      </c>
      <c r="D223">
        <v>6.63</v>
      </c>
      <c r="E223">
        <v>6.69</v>
      </c>
      <c r="F223">
        <v>182333913</v>
      </c>
      <c r="G223">
        <v>1217889280</v>
      </c>
      <c r="H223" s="105">
        <v>33401885</v>
      </c>
      <c r="I223" s="105">
        <f t="shared" si="9"/>
        <v>2234586106500</v>
      </c>
      <c r="J223" s="108">
        <v>503317000000</v>
      </c>
      <c r="K223" s="124">
        <v>64470000000</v>
      </c>
      <c r="L223" s="112">
        <f t="shared" si="10"/>
        <v>4.4397191163819221</v>
      </c>
      <c r="M223" s="112">
        <f t="shared" si="11"/>
        <v>34.660867170777102</v>
      </c>
    </row>
    <row r="224" spans="1:13" x14ac:dyDescent="0.2">
      <c r="A224" s="104">
        <v>39350</v>
      </c>
      <c r="B224">
        <v>6.73</v>
      </c>
      <c r="C224">
        <v>6.76</v>
      </c>
      <c r="D224">
        <v>6.39</v>
      </c>
      <c r="E224">
        <v>6.49</v>
      </c>
      <c r="F224">
        <v>191207296</v>
      </c>
      <c r="G224">
        <v>1250966528</v>
      </c>
      <c r="H224" s="105">
        <v>33401885</v>
      </c>
      <c r="I224" s="105">
        <f t="shared" si="9"/>
        <v>2167782336500</v>
      </c>
      <c r="J224" s="108">
        <v>503317000000</v>
      </c>
      <c r="K224" s="124">
        <v>64470000000</v>
      </c>
      <c r="L224" s="112">
        <f t="shared" si="10"/>
        <v>4.3069920874915812</v>
      </c>
      <c r="M224" s="112">
        <f t="shared" si="11"/>
        <v>33.624667853265088</v>
      </c>
    </row>
    <row r="225" spans="1:13" x14ac:dyDescent="0.2">
      <c r="A225" s="104">
        <v>39351</v>
      </c>
      <c r="B225">
        <v>6.5</v>
      </c>
      <c r="C225">
        <v>6.55</v>
      </c>
      <c r="D225">
        <v>6.34</v>
      </c>
      <c r="E225">
        <v>6.37</v>
      </c>
      <c r="F225">
        <v>145507202</v>
      </c>
      <c r="G225">
        <v>931875136</v>
      </c>
      <c r="H225" s="105">
        <v>33401885</v>
      </c>
      <c r="I225" s="105">
        <f t="shared" si="9"/>
        <v>2127700074500.0002</v>
      </c>
      <c r="J225" s="108">
        <v>503317000000</v>
      </c>
      <c r="K225" s="124">
        <v>64470000000</v>
      </c>
      <c r="L225" s="112">
        <f t="shared" si="10"/>
        <v>4.2273558701573766</v>
      </c>
      <c r="M225" s="112">
        <f t="shared" si="11"/>
        <v>33.002948262757876</v>
      </c>
    </row>
    <row r="226" spans="1:13" x14ac:dyDescent="0.2">
      <c r="A226" s="104">
        <v>39352</v>
      </c>
      <c r="B226">
        <v>6.35</v>
      </c>
      <c r="C226">
        <v>6.59</v>
      </c>
      <c r="D226">
        <v>6.31</v>
      </c>
      <c r="E226">
        <v>6.58</v>
      </c>
      <c r="F226">
        <v>148383009</v>
      </c>
      <c r="G226">
        <v>960091840</v>
      </c>
      <c r="H226" s="105">
        <v>33401885</v>
      </c>
      <c r="I226" s="105">
        <f t="shared" si="9"/>
        <v>2197844033000</v>
      </c>
      <c r="J226" s="108">
        <v>503317000000</v>
      </c>
      <c r="K226" s="124">
        <v>64470000000</v>
      </c>
      <c r="L226" s="112">
        <f t="shared" si="10"/>
        <v>4.3667192504922347</v>
      </c>
      <c r="M226" s="112">
        <f t="shared" si="11"/>
        <v>34.090957546145496</v>
      </c>
    </row>
    <row r="227" spans="1:13" x14ac:dyDescent="0.2">
      <c r="A227" s="104">
        <v>39353</v>
      </c>
      <c r="B227">
        <v>6.63</v>
      </c>
      <c r="C227">
        <v>6.7</v>
      </c>
      <c r="D227">
        <v>6.58</v>
      </c>
      <c r="E227">
        <v>6.61</v>
      </c>
      <c r="F227">
        <v>190864368</v>
      </c>
      <c r="G227">
        <v>1265607168</v>
      </c>
      <c r="H227" s="105">
        <v>33401885</v>
      </c>
      <c r="I227" s="105">
        <f t="shared" si="9"/>
        <v>2207864598500</v>
      </c>
      <c r="J227" s="108">
        <v>503317000000</v>
      </c>
      <c r="K227" s="124">
        <v>64470000000</v>
      </c>
      <c r="L227" s="112">
        <f t="shared" si="10"/>
        <v>4.3866283048257859</v>
      </c>
      <c r="M227" s="112">
        <f t="shared" si="11"/>
        <v>34.246387443772299</v>
      </c>
    </row>
    <row r="228" spans="1:13" x14ac:dyDescent="0.2">
      <c r="A228" s="104">
        <v>39363</v>
      </c>
      <c r="B228">
        <v>6.91</v>
      </c>
      <c r="C228">
        <v>7.27</v>
      </c>
      <c r="D228">
        <v>6.81</v>
      </c>
      <c r="E228">
        <v>7.27</v>
      </c>
      <c r="F228">
        <v>975824823</v>
      </c>
      <c r="G228">
        <v>6944585216</v>
      </c>
      <c r="H228" s="105">
        <v>33401885</v>
      </c>
      <c r="I228" s="105">
        <f t="shared" si="9"/>
        <v>2428317039500</v>
      </c>
      <c r="J228" s="108">
        <v>503317000000</v>
      </c>
      <c r="K228" s="124">
        <v>64470000000</v>
      </c>
      <c r="L228" s="112">
        <f t="shared" si="10"/>
        <v>4.8246275001639125</v>
      </c>
      <c r="M228" s="112">
        <f t="shared" si="11"/>
        <v>37.665845191561964</v>
      </c>
    </row>
    <row r="229" spans="1:13" x14ac:dyDescent="0.2">
      <c r="A229" s="104">
        <v>39364</v>
      </c>
      <c r="B229">
        <v>7.3</v>
      </c>
      <c r="C229">
        <v>7.51</v>
      </c>
      <c r="D229">
        <v>7.22</v>
      </c>
      <c r="E229">
        <v>7.29</v>
      </c>
      <c r="F229">
        <v>596085800</v>
      </c>
      <c r="G229">
        <v>4404076544</v>
      </c>
      <c r="H229" s="105">
        <v>33401885</v>
      </c>
      <c r="I229" s="105">
        <f t="shared" si="9"/>
        <v>2434997416500</v>
      </c>
      <c r="J229" s="108">
        <v>503317000000</v>
      </c>
      <c r="K229" s="124">
        <v>64470000000</v>
      </c>
      <c r="L229" s="112">
        <f t="shared" si="10"/>
        <v>4.8379002030529463</v>
      </c>
      <c r="M229" s="112">
        <f t="shared" si="11"/>
        <v>37.769465123313168</v>
      </c>
    </row>
    <row r="230" spans="1:13" x14ac:dyDescent="0.2">
      <c r="A230" s="104">
        <v>39365</v>
      </c>
      <c r="B230">
        <v>7.32</v>
      </c>
      <c r="C230">
        <v>7.87</v>
      </c>
      <c r="D230">
        <v>7.32</v>
      </c>
      <c r="E230">
        <v>7.59</v>
      </c>
      <c r="F230">
        <v>524572616</v>
      </c>
      <c r="G230">
        <v>4000683264</v>
      </c>
      <c r="H230" s="105">
        <v>33401885</v>
      </c>
      <c r="I230" s="105">
        <f t="shared" si="9"/>
        <v>2535203071500</v>
      </c>
      <c r="J230" s="108">
        <v>503317000000</v>
      </c>
      <c r="K230" s="124">
        <v>64470000000</v>
      </c>
      <c r="L230" s="112">
        <f t="shared" si="10"/>
        <v>5.0369907463884589</v>
      </c>
      <c r="M230" s="112">
        <f t="shared" si="11"/>
        <v>39.323764099581197</v>
      </c>
    </row>
    <row r="231" spans="1:13" x14ac:dyDescent="0.2">
      <c r="A231" s="104">
        <v>39366</v>
      </c>
      <c r="B231">
        <v>7.75</v>
      </c>
      <c r="C231">
        <v>8.02</v>
      </c>
      <c r="D231">
        <v>7.66</v>
      </c>
      <c r="E231">
        <v>7.79</v>
      </c>
      <c r="F231">
        <v>350476764</v>
      </c>
      <c r="G231">
        <v>2733912064</v>
      </c>
      <c r="H231" s="105">
        <v>33401885</v>
      </c>
      <c r="I231" s="105">
        <f t="shared" si="9"/>
        <v>2602006841500</v>
      </c>
      <c r="J231" s="108">
        <v>503317000000</v>
      </c>
      <c r="K231" s="124">
        <v>64470000000</v>
      </c>
      <c r="L231" s="112">
        <f t="shared" si="10"/>
        <v>5.1697177752788006</v>
      </c>
      <c r="M231" s="112">
        <f t="shared" si="11"/>
        <v>40.359963417093219</v>
      </c>
    </row>
    <row r="232" spans="1:13" x14ac:dyDescent="0.2">
      <c r="A232" s="104">
        <v>39367</v>
      </c>
      <c r="B232">
        <v>7.8</v>
      </c>
      <c r="C232">
        <v>7.86</v>
      </c>
      <c r="D232">
        <v>7.34</v>
      </c>
      <c r="E232">
        <v>7.65</v>
      </c>
      <c r="F232">
        <v>332506166</v>
      </c>
      <c r="G232">
        <v>2518738432</v>
      </c>
      <c r="H232" s="105">
        <v>33401885</v>
      </c>
      <c r="I232" s="105">
        <f t="shared" si="9"/>
        <v>2555244202500</v>
      </c>
      <c r="J232" s="108">
        <v>503317000000</v>
      </c>
      <c r="K232" s="124">
        <v>64470000000</v>
      </c>
      <c r="L232" s="112">
        <f t="shared" si="10"/>
        <v>5.0768088550555612</v>
      </c>
      <c r="M232" s="112">
        <f t="shared" si="11"/>
        <v>39.63462389483481</v>
      </c>
    </row>
    <row r="233" spans="1:13" x14ac:dyDescent="0.2">
      <c r="A233" s="104">
        <v>39370</v>
      </c>
      <c r="B233">
        <v>7.65</v>
      </c>
      <c r="C233">
        <v>7.93</v>
      </c>
      <c r="D233">
        <v>7.46</v>
      </c>
      <c r="E233">
        <v>7.86</v>
      </c>
      <c r="F233">
        <v>276746611</v>
      </c>
      <c r="G233">
        <v>2129624192</v>
      </c>
      <c r="H233" s="105">
        <v>33401885</v>
      </c>
      <c r="I233" s="105">
        <f t="shared" si="9"/>
        <v>2625388161000</v>
      </c>
      <c r="J233" s="108">
        <v>503317000000</v>
      </c>
      <c r="K233" s="124">
        <v>64470000000</v>
      </c>
      <c r="L233" s="112">
        <f t="shared" si="10"/>
        <v>5.2161722353904203</v>
      </c>
      <c r="M233" s="112">
        <f t="shared" si="11"/>
        <v>40.722633178222431</v>
      </c>
    </row>
    <row r="234" spans="1:13" x14ac:dyDescent="0.2">
      <c r="A234" s="104">
        <v>39371</v>
      </c>
      <c r="B234">
        <v>7.91</v>
      </c>
      <c r="C234">
        <v>8.4499999999999993</v>
      </c>
      <c r="D234">
        <v>7.86</v>
      </c>
      <c r="E234">
        <v>8.15</v>
      </c>
      <c r="F234">
        <v>414132368</v>
      </c>
      <c r="G234">
        <v>3393959936</v>
      </c>
      <c r="H234" s="105">
        <v>33401885</v>
      </c>
      <c r="I234" s="105">
        <f t="shared" si="9"/>
        <v>2722253627500</v>
      </c>
      <c r="J234" s="108">
        <v>503317000000</v>
      </c>
      <c r="K234" s="124">
        <v>64470000000</v>
      </c>
      <c r="L234" s="112">
        <f t="shared" si="10"/>
        <v>5.4086264272814155</v>
      </c>
      <c r="M234" s="112">
        <f t="shared" si="11"/>
        <v>42.225122188614861</v>
      </c>
    </row>
    <row r="235" spans="1:13" x14ac:dyDescent="0.2">
      <c r="A235" s="104">
        <v>39372</v>
      </c>
      <c r="B235">
        <v>8.0299999999999994</v>
      </c>
      <c r="C235">
        <v>8.09</v>
      </c>
      <c r="D235">
        <v>7.86</v>
      </c>
      <c r="E235">
        <v>7.96</v>
      </c>
      <c r="F235">
        <v>186023258</v>
      </c>
      <c r="G235">
        <v>1475587712</v>
      </c>
      <c r="H235" s="105">
        <v>33401885</v>
      </c>
      <c r="I235" s="105">
        <f t="shared" si="9"/>
        <v>2658790046000</v>
      </c>
      <c r="J235" s="108">
        <v>503317000000</v>
      </c>
      <c r="K235" s="124">
        <v>64470000000</v>
      </c>
      <c r="L235" s="112">
        <f t="shared" si="10"/>
        <v>5.2825357498355903</v>
      </c>
      <c r="M235" s="112">
        <f t="shared" si="11"/>
        <v>41.240732836978438</v>
      </c>
    </row>
    <row r="236" spans="1:13" x14ac:dyDescent="0.2">
      <c r="A236" s="104">
        <v>39373</v>
      </c>
      <c r="B236">
        <v>7.91</v>
      </c>
      <c r="C236">
        <v>8.0299999999999994</v>
      </c>
      <c r="D236">
        <v>7.59</v>
      </c>
      <c r="E236">
        <v>7.64</v>
      </c>
      <c r="F236">
        <v>229315215</v>
      </c>
      <c r="G236">
        <v>1779060096</v>
      </c>
      <c r="H236" s="105">
        <v>33401885</v>
      </c>
      <c r="I236" s="105">
        <f t="shared" si="9"/>
        <v>2551904014000</v>
      </c>
      <c r="J236" s="108">
        <v>503317000000</v>
      </c>
      <c r="K236" s="124">
        <v>64470000000</v>
      </c>
      <c r="L236" s="112">
        <f t="shared" si="10"/>
        <v>5.0701725036110448</v>
      </c>
      <c r="M236" s="112">
        <f t="shared" si="11"/>
        <v>39.582813928959204</v>
      </c>
    </row>
    <row r="237" spans="1:13" x14ac:dyDescent="0.2">
      <c r="A237" s="104">
        <v>39374</v>
      </c>
      <c r="B237">
        <v>7.71</v>
      </c>
      <c r="C237">
        <v>7.8</v>
      </c>
      <c r="D237">
        <v>7.58</v>
      </c>
      <c r="E237">
        <v>7.61</v>
      </c>
      <c r="F237">
        <v>163860464</v>
      </c>
      <c r="G237">
        <v>1258774016</v>
      </c>
      <c r="H237" s="105">
        <v>33401885</v>
      </c>
      <c r="I237" s="105">
        <f t="shared" si="9"/>
        <v>2541883448500</v>
      </c>
      <c r="J237" s="108">
        <v>503317000000</v>
      </c>
      <c r="K237" s="124">
        <v>64470000000</v>
      </c>
      <c r="L237" s="112">
        <f t="shared" si="10"/>
        <v>5.0502634492774927</v>
      </c>
      <c r="M237" s="112">
        <f t="shared" si="11"/>
        <v>39.427384031332402</v>
      </c>
    </row>
    <row r="238" spans="1:13" x14ac:dyDescent="0.2">
      <c r="A238" s="104">
        <v>39377</v>
      </c>
      <c r="B238">
        <v>7.49</v>
      </c>
      <c r="C238">
        <v>7.7</v>
      </c>
      <c r="D238">
        <v>7.31</v>
      </c>
      <c r="E238">
        <v>7.45</v>
      </c>
      <c r="F238">
        <v>129533262</v>
      </c>
      <c r="G238">
        <v>969170944</v>
      </c>
      <c r="H238" s="105">
        <v>33401885</v>
      </c>
      <c r="I238" s="105">
        <f t="shared" si="9"/>
        <v>2488440432500</v>
      </c>
      <c r="J238" s="108">
        <v>503317000000</v>
      </c>
      <c r="K238" s="124">
        <v>64470000000</v>
      </c>
      <c r="L238" s="112">
        <f t="shared" si="10"/>
        <v>4.9440818261652195</v>
      </c>
      <c r="M238" s="112">
        <f t="shared" si="11"/>
        <v>38.598424577322788</v>
      </c>
    </row>
    <row r="239" spans="1:13" x14ac:dyDescent="0.2">
      <c r="A239" s="104">
        <v>39378</v>
      </c>
      <c r="B239">
        <v>7.41</v>
      </c>
      <c r="C239">
        <v>7.91</v>
      </c>
      <c r="D239">
        <v>7.41</v>
      </c>
      <c r="E239">
        <v>7.86</v>
      </c>
      <c r="F239">
        <v>234203696</v>
      </c>
      <c r="G239">
        <v>1801092352</v>
      </c>
      <c r="H239" s="105">
        <v>33401885</v>
      </c>
      <c r="I239" s="105">
        <f t="shared" si="9"/>
        <v>2625388161000</v>
      </c>
      <c r="J239" s="108">
        <v>503317000000</v>
      </c>
      <c r="K239" s="124">
        <v>64470000000</v>
      </c>
      <c r="L239" s="112">
        <f t="shared" si="10"/>
        <v>5.2161722353904203</v>
      </c>
      <c r="M239" s="112">
        <f t="shared" si="11"/>
        <v>40.722633178222431</v>
      </c>
    </row>
    <row r="240" spans="1:13" x14ac:dyDescent="0.2">
      <c r="A240" s="104">
        <v>39379</v>
      </c>
      <c r="B240">
        <v>7.91</v>
      </c>
      <c r="C240">
        <v>8.18</v>
      </c>
      <c r="D240">
        <v>7.87</v>
      </c>
      <c r="E240">
        <v>7.95</v>
      </c>
      <c r="F240">
        <v>262515040</v>
      </c>
      <c r="G240">
        <v>2109289728</v>
      </c>
      <c r="H240" s="105">
        <v>33401885</v>
      </c>
      <c r="I240" s="105">
        <f t="shared" si="9"/>
        <v>2655449857500</v>
      </c>
      <c r="J240" s="108">
        <v>503317000000</v>
      </c>
      <c r="K240" s="124">
        <v>64470000000</v>
      </c>
      <c r="L240" s="112">
        <f t="shared" si="10"/>
        <v>5.2758993983910738</v>
      </c>
      <c r="M240" s="112">
        <f t="shared" si="11"/>
        <v>41.188922871102839</v>
      </c>
    </row>
    <row r="241" spans="1:13" x14ac:dyDescent="0.2">
      <c r="A241" s="104">
        <v>39380</v>
      </c>
      <c r="B241">
        <v>7.85</v>
      </c>
      <c r="C241">
        <v>8.0399999999999991</v>
      </c>
      <c r="D241">
        <v>7.46</v>
      </c>
      <c r="E241">
        <v>7.62</v>
      </c>
      <c r="F241">
        <v>252115929</v>
      </c>
      <c r="G241">
        <v>1962686208</v>
      </c>
      <c r="H241" s="105">
        <v>33401885</v>
      </c>
      <c r="I241" s="105">
        <f t="shared" si="9"/>
        <v>2545223637000</v>
      </c>
      <c r="J241" s="108">
        <v>503317000000</v>
      </c>
      <c r="K241" s="124">
        <v>64470000000</v>
      </c>
      <c r="L241" s="112">
        <f t="shared" si="10"/>
        <v>5.0568998007220101</v>
      </c>
      <c r="M241" s="112">
        <f t="shared" si="11"/>
        <v>39.479193997208007</v>
      </c>
    </row>
    <row r="242" spans="1:13" x14ac:dyDescent="0.2">
      <c r="A242" s="110">
        <v>39384</v>
      </c>
      <c r="B242">
        <v>8.01</v>
      </c>
      <c r="C242">
        <v>8.35</v>
      </c>
      <c r="D242">
        <v>7.98</v>
      </c>
      <c r="E242">
        <v>8.17</v>
      </c>
      <c r="F242">
        <v>303866545</v>
      </c>
      <c r="G242">
        <v>2484625664</v>
      </c>
      <c r="H242" s="105">
        <v>33401885</v>
      </c>
      <c r="I242" s="105">
        <f t="shared" si="9"/>
        <v>2728934004500</v>
      </c>
      <c r="J242" s="108">
        <v>526037000000</v>
      </c>
      <c r="K242" s="124">
        <v>74156000000</v>
      </c>
      <c r="L242" s="112">
        <f t="shared" si="10"/>
        <v>5.1877225451821829</v>
      </c>
      <c r="M242" s="112">
        <f t="shared" si="11"/>
        <v>36.799908362101519</v>
      </c>
    </row>
    <row r="243" spans="1:13" x14ac:dyDescent="0.2">
      <c r="A243" s="104">
        <v>39385</v>
      </c>
      <c r="B243">
        <v>8.25</v>
      </c>
      <c r="C243">
        <v>8.77</v>
      </c>
      <c r="D243">
        <v>8.06</v>
      </c>
      <c r="E243">
        <v>8.73</v>
      </c>
      <c r="F243">
        <v>332667885</v>
      </c>
      <c r="G243">
        <v>2824856576</v>
      </c>
      <c r="H243" s="105">
        <v>33401885</v>
      </c>
      <c r="I243" s="105">
        <f t="shared" si="9"/>
        <v>2915984560500</v>
      </c>
      <c r="J243" s="108">
        <v>526037000000</v>
      </c>
      <c r="K243" s="124">
        <v>74156000000</v>
      </c>
      <c r="L243" s="112">
        <f t="shared" si="10"/>
        <v>5.5433069546438745</v>
      </c>
      <c r="M243" s="112">
        <f t="shared" si="11"/>
        <v>39.322301101731483</v>
      </c>
    </row>
    <row r="244" spans="1:13" x14ac:dyDescent="0.2">
      <c r="A244" s="104">
        <v>39386</v>
      </c>
      <c r="B244">
        <v>8.8800000000000008</v>
      </c>
      <c r="C244">
        <v>8.89</v>
      </c>
      <c r="D244">
        <v>8.58</v>
      </c>
      <c r="E244">
        <v>8.74</v>
      </c>
      <c r="F244">
        <v>296567889</v>
      </c>
      <c r="G244">
        <v>2587239424</v>
      </c>
      <c r="H244" s="105">
        <v>33401885</v>
      </c>
      <c r="I244" s="105">
        <f t="shared" si="9"/>
        <v>2919324749000.0005</v>
      </c>
      <c r="J244" s="108">
        <v>526037000000</v>
      </c>
      <c r="K244" s="124">
        <v>74156000000</v>
      </c>
      <c r="L244" s="112">
        <f t="shared" si="10"/>
        <v>5.5496566762414057</v>
      </c>
      <c r="M244" s="112">
        <f t="shared" si="11"/>
        <v>39.367343829224886</v>
      </c>
    </row>
    <row r="245" spans="1:13" x14ac:dyDescent="0.2">
      <c r="A245" s="104">
        <v>39387</v>
      </c>
      <c r="B245">
        <v>8.73</v>
      </c>
      <c r="C245">
        <v>9</v>
      </c>
      <c r="D245">
        <v>8.6</v>
      </c>
      <c r="E245">
        <v>8.84</v>
      </c>
      <c r="F245">
        <v>256415433</v>
      </c>
      <c r="G245">
        <v>2269256704</v>
      </c>
      <c r="H245" s="105">
        <v>33401885</v>
      </c>
      <c r="I245" s="105">
        <f t="shared" si="9"/>
        <v>2952726634000</v>
      </c>
      <c r="J245" s="108">
        <v>526037000000</v>
      </c>
      <c r="K245" s="124">
        <v>74156000000</v>
      </c>
      <c r="L245" s="112">
        <f t="shared" si="10"/>
        <v>5.6131538922167072</v>
      </c>
      <c r="M245" s="112">
        <f t="shared" si="11"/>
        <v>39.817771104158801</v>
      </c>
    </row>
    <row r="246" spans="1:13" x14ac:dyDescent="0.2">
      <c r="A246" s="104">
        <v>39388</v>
      </c>
      <c r="B246">
        <v>8.68</v>
      </c>
      <c r="C246">
        <v>8.86</v>
      </c>
      <c r="D246">
        <v>8.5500000000000007</v>
      </c>
      <c r="E246">
        <v>8.65</v>
      </c>
      <c r="F246">
        <v>257433623</v>
      </c>
      <c r="G246">
        <v>2229500160</v>
      </c>
      <c r="H246" s="105">
        <v>33401885</v>
      </c>
      <c r="I246" s="105">
        <f t="shared" si="9"/>
        <v>2889263052500</v>
      </c>
      <c r="J246" s="108">
        <v>526037000000</v>
      </c>
      <c r="K246" s="124">
        <v>74156000000</v>
      </c>
      <c r="L246" s="112">
        <f t="shared" si="10"/>
        <v>5.4925091818636336</v>
      </c>
      <c r="M246" s="112">
        <f t="shared" si="11"/>
        <v>38.961959281784345</v>
      </c>
    </row>
    <row r="247" spans="1:13" x14ac:dyDescent="0.2">
      <c r="A247" s="104">
        <v>39391</v>
      </c>
      <c r="B247">
        <v>8.59</v>
      </c>
      <c r="C247">
        <v>8.6999999999999993</v>
      </c>
      <c r="D247">
        <v>8.26</v>
      </c>
      <c r="E247">
        <v>8.2899999999999991</v>
      </c>
      <c r="F247">
        <v>197734659</v>
      </c>
      <c r="G247">
        <v>1668156288</v>
      </c>
      <c r="H247" s="105">
        <v>33401885</v>
      </c>
      <c r="I247" s="105">
        <f t="shared" si="9"/>
        <v>2769016266500</v>
      </c>
      <c r="J247" s="108">
        <v>526037000000</v>
      </c>
      <c r="K247" s="124">
        <v>74156000000</v>
      </c>
      <c r="L247" s="112">
        <f t="shared" si="10"/>
        <v>5.2639192043525451</v>
      </c>
      <c r="M247" s="112">
        <f t="shared" si="11"/>
        <v>37.340421092022225</v>
      </c>
    </row>
    <row r="248" spans="1:13" x14ac:dyDescent="0.2">
      <c r="A248" s="104">
        <v>39392</v>
      </c>
      <c r="B248">
        <v>8.25</v>
      </c>
      <c r="C248">
        <v>8.35</v>
      </c>
      <c r="D248">
        <v>8.1199999999999992</v>
      </c>
      <c r="E248">
        <v>8.16</v>
      </c>
      <c r="F248">
        <v>195897316</v>
      </c>
      <c r="G248">
        <v>1604561920</v>
      </c>
      <c r="H248" s="105">
        <v>33401885</v>
      </c>
      <c r="I248" s="105">
        <f t="shared" si="9"/>
        <v>2725593816000</v>
      </c>
      <c r="J248" s="108">
        <v>526037000000</v>
      </c>
      <c r="K248" s="124">
        <v>74156000000</v>
      </c>
      <c r="L248" s="112">
        <f t="shared" si="10"/>
        <v>5.1813728235846526</v>
      </c>
      <c r="M248" s="112">
        <f t="shared" si="11"/>
        <v>36.754865634608123</v>
      </c>
    </row>
    <row r="249" spans="1:13" x14ac:dyDescent="0.2">
      <c r="A249" s="104">
        <v>39393</v>
      </c>
      <c r="B249">
        <v>8.1999999999999993</v>
      </c>
      <c r="C249">
        <v>8.56</v>
      </c>
      <c r="D249">
        <v>8.16</v>
      </c>
      <c r="E249">
        <v>8.5500000000000007</v>
      </c>
      <c r="F249">
        <v>212564009</v>
      </c>
      <c r="G249">
        <v>1766566016</v>
      </c>
      <c r="H249" s="105">
        <v>33401885</v>
      </c>
      <c r="I249" s="105">
        <f t="shared" si="9"/>
        <v>2855861167500</v>
      </c>
      <c r="J249" s="108">
        <v>526037000000</v>
      </c>
      <c r="K249" s="124">
        <v>74156000000</v>
      </c>
      <c r="L249" s="112">
        <f t="shared" si="10"/>
        <v>5.4290119658883311</v>
      </c>
      <c r="M249" s="112">
        <f t="shared" si="11"/>
        <v>38.511532006850423</v>
      </c>
    </row>
    <row r="250" spans="1:13" x14ac:dyDescent="0.2">
      <c r="A250" s="104">
        <v>39394</v>
      </c>
      <c r="B250">
        <v>8.41</v>
      </c>
      <c r="C250">
        <v>8.49</v>
      </c>
      <c r="D250">
        <v>8.24</v>
      </c>
      <c r="E250">
        <v>8.26</v>
      </c>
      <c r="F250">
        <v>235440836</v>
      </c>
      <c r="G250">
        <v>1962452224</v>
      </c>
      <c r="H250" s="105">
        <v>33401885</v>
      </c>
      <c r="I250" s="105">
        <f t="shared" si="9"/>
        <v>2758995700999.9995</v>
      </c>
      <c r="J250" s="108">
        <v>526037000000</v>
      </c>
      <c r="K250" s="124">
        <v>74156000000</v>
      </c>
      <c r="L250" s="112">
        <f t="shared" si="10"/>
        <v>5.2448700395599541</v>
      </c>
      <c r="M250" s="112">
        <f t="shared" si="11"/>
        <v>37.205292909542038</v>
      </c>
    </row>
    <row r="251" spans="1:13" x14ac:dyDescent="0.2">
      <c r="A251" s="104">
        <v>39395</v>
      </c>
      <c r="B251">
        <v>8.1</v>
      </c>
      <c r="C251">
        <v>8.5</v>
      </c>
      <c r="D251">
        <v>8.08</v>
      </c>
      <c r="E251">
        <v>8.35</v>
      </c>
      <c r="F251">
        <v>213383690</v>
      </c>
      <c r="G251">
        <v>1775109760</v>
      </c>
      <c r="H251" s="105">
        <v>33401885</v>
      </c>
      <c r="I251" s="105">
        <f t="shared" si="9"/>
        <v>2789057397500</v>
      </c>
      <c r="J251" s="108">
        <v>526037000000</v>
      </c>
      <c r="K251" s="124">
        <v>74156000000</v>
      </c>
      <c r="L251" s="112">
        <f t="shared" si="10"/>
        <v>5.3020175339377271</v>
      </c>
      <c r="M251" s="112">
        <f t="shared" si="11"/>
        <v>37.610677456982579</v>
      </c>
    </row>
    <row r="252" spans="1:13" x14ac:dyDescent="0.2">
      <c r="A252" s="104">
        <v>39398</v>
      </c>
      <c r="B252">
        <v>8.19</v>
      </c>
      <c r="C252">
        <v>8.3800000000000008</v>
      </c>
      <c r="D252">
        <v>7.86</v>
      </c>
      <c r="E252">
        <v>8.17</v>
      </c>
      <c r="F252">
        <v>199306791</v>
      </c>
      <c r="G252">
        <v>1620396160</v>
      </c>
      <c r="H252" s="105">
        <v>33401885</v>
      </c>
      <c r="I252" s="105">
        <f t="shared" si="9"/>
        <v>2728934004500</v>
      </c>
      <c r="J252" s="108">
        <v>526037000000</v>
      </c>
      <c r="K252" s="124">
        <v>74156000000</v>
      </c>
      <c r="L252" s="112">
        <f t="shared" si="10"/>
        <v>5.1877225451821829</v>
      </c>
      <c r="M252" s="112">
        <f t="shared" si="11"/>
        <v>36.799908362101519</v>
      </c>
    </row>
    <row r="253" spans="1:13" x14ac:dyDescent="0.2">
      <c r="A253" s="104">
        <v>39399</v>
      </c>
      <c r="B253">
        <v>8.26</v>
      </c>
      <c r="C253">
        <v>8.34</v>
      </c>
      <c r="D253">
        <v>7.88</v>
      </c>
      <c r="E253">
        <v>8</v>
      </c>
      <c r="F253">
        <v>184010135</v>
      </c>
      <c r="G253">
        <v>1490739328</v>
      </c>
      <c r="H253" s="105">
        <v>33401885</v>
      </c>
      <c r="I253" s="105">
        <f t="shared" si="9"/>
        <v>2672150800000</v>
      </c>
      <c r="J253" s="108">
        <v>526037000000</v>
      </c>
      <c r="K253" s="124">
        <v>74156000000</v>
      </c>
      <c r="L253" s="112">
        <f t="shared" si="10"/>
        <v>5.079777278024169</v>
      </c>
      <c r="M253" s="112">
        <f t="shared" si="11"/>
        <v>36.034181994713848</v>
      </c>
    </row>
    <row r="254" spans="1:13" x14ac:dyDescent="0.2">
      <c r="A254" s="104">
        <v>39400</v>
      </c>
      <c r="B254">
        <v>8.1300000000000008</v>
      </c>
      <c r="C254">
        <v>8.36</v>
      </c>
      <c r="D254">
        <v>8</v>
      </c>
      <c r="E254">
        <v>8.35</v>
      </c>
      <c r="F254">
        <v>165735406</v>
      </c>
      <c r="G254">
        <v>1358833024</v>
      </c>
      <c r="H254" s="105">
        <v>33401885</v>
      </c>
      <c r="I254" s="105">
        <f t="shared" si="9"/>
        <v>2789057397500</v>
      </c>
      <c r="J254" s="108">
        <v>526037000000</v>
      </c>
      <c r="K254" s="124">
        <v>74156000000</v>
      </c>
      <c r="L254" s="112">
        <f t="shared" si="10"/>
        <v>5.3020175339377271</v>
      </c>
      <c r="M254" s="112">
        <f t="shared" si="11"/>
        <v>37.610677456982579</v>
      </c>
    </row>
    <row r="255" spans="1:13" x14ac:dyDescent="0.2">
      <c r="A255" s="104">
        <v>39401</v>
      </c>
      <c r="B255">
        <v>8.2899999999999991</v>
      </c>
      <c r="C255">
        <v>8.5</v>
      </c>
      <c r="D255">
        <v>8.16</v>
      </c>
      <c r="E255">
        <v>8.36</v>
      </c>
      <c r="F255">
        <v>180303421</v>
      </c>
      <c r="G255">
        <v>1508402304</v>
      </c>
      <c r="H255" s="105">
        <v>33401885</v>
      </c>
      <c r="I255" s="105">
        <f t="shared" si="9"/>
        <v>2792397585999.9995</v>
      </c>
      <c r="J255" s="108">
        <v>526037000000</v>
      </c>
      <c r="K255" s="124">
        <v>74156000000</v>
      </c>
      <c r="L255" s="112">
        <f t="shared" si="10"/>
        <v>5.3083672555352557</v>
      </c>
      <c r="M255" s="112">
        <f t="shared" si="11"/>
        <v>37.65572018447596</v>
      </c>
    </row>
    <row r="256" spans="1:13" x14ac:dyDescent="0.2">
      <c r="A256" s="104">
        <v>39402</v>
      </c>
      <c r="B256">
        <v>8.23</v>
      </c>
      <c r="C256">
        <v>8.33</v>
      </c>
      <c r="D256">
        <v>8.1300000000000008</v>
      </c>
      <c r="E256">
        <v>8.24</v>
      </c>
      <c r="F256">
        <v>106450075</v>
      </c>
      <c r="G256">
        <v>874680064</v>
      </c>
      <c r="H256" s="105">
        <v>33401885</v>
      </c>
      <c r="I256" s="105">
        <f t="shared" si="9"/>
        <v>2752315324000.0005</v>
      </c>
      <c r="J256" s="108">
        <v>526037000000</v>
      </c>
      <c r="K256" s="124">
        <v>74156000000</v>
      </c>
      <c r="L256" s="112">
        <f t="shared" si="10"/>
        <v>5.2321705963648952</v>
      </c>
      <c r="M256" s="112">
        <f t="shared" si="11"/>
        <v>37.115207454555268</v>
      </c>
    </row>
    <row r="257" spans="1:13" x14ac:dyDescent="0.2">
      <c r="A257" s="104">
        <v>39405</v>
      </c>
      <c r="B257">
        <v>8.2899999999999991</v>
      </c>
      <c r="C257">
        <v>8.2899999999999991</v>
      </c>
      <c r="D257">
        <v>8.0299999999999994</v>
      </c>
      <c r="E257">
        <v>8.1199999999999992</v>
      </c>
      <c r="F257">
        <v>100835460</v>
      </c>
      <c r="G257">
        <v>818715392</v>
      </c>
      <c r="H257" s="105">
        <v>33401885</v>
      </c>
      <c r="I257" s="105">
        <f t="shared" si="9"/>
        <v>2712233062000</v>
      </c>
      <c r="J257" s="108">
        <v>526037000000</v>
      </c>
      <c r="K257" s="124">
        <v>74156000000</v>
      </c>
      <c r="L257" s="112">
        <f t="shared" si="10"/>
        <v>5.1559739371945321</v>
      </c>
      <c r="M257" s="112">
        <f t="shared" si="11"/>
        <v>36.574694724634554</v>
      </c>
    </row>
    <row r="258" spans="1:13" x14ac:dyDescent="0.2">
      <c r="A258" s="104">
        <v>39406</v>
      </c>
      <c r="B258">
        <v>8.0500000000000007</v>
      </c>
      <c r="C258">
        <v>8.27</v>
      </c>
      <c r="D258">
        <v>7.85</v>
      </c>
      <c r="E258">
        <v>8.16</v>
      </c>
      <c r="F258">
        <v>177697862</v>
      </c>
      <c r="G258">
        <v>1421748352</v>
      </c>
      <c r="H258" s="105">
        <v>33401885</v>
      </c>
      <c r="I258" s="105">
        <f t="shared" si="9"/>
        <v>2725593816000</v>
      </c>
      <c r="J258" s="108">
        <v>526037000000</v>
      </c>
      <c r="K258" s="124">
        <v>74156000000</v>
      </c>
      <c r="L258" s="112">
        <f t="shared" si="10"/>
        <v>5.1813728235846526</v>
      </c>
      <c r="M258" s="112">
        <f t="shared" si="11"/>
        <v>36.754865634608123</v>
      </c>
    </row>
    <row r="259" spans="1:13" x14ac:dyDescent="0.2">
      <c r="A259" s="104">
        <v>39407</v>
      </c>
      <c r="B259">
        <v>8.17</v>
      </c>
      <c r="C259">
        <v>8.19</v>
      </c>
      <c r="D259">
        <v>7.94</v>
      </c>
      <c r="E259">
        <v>7.95</v>
      </c>
      <c r="F259">
        <v>118876122</v>
      </c>
      <c r="G259">
        <v>953796992</v>
      </c>
      <c r="H259" s="105">
        <v>33401885</v>
      </c>
      <c r="I259" s="105">
        <f t="shared" ref="I259:I322" si="12">E259*H259*10000</f>
        <v>2655449857500</v>
      </c>
      <c r="J259" s="108">
        <v>526037000000</v>
      </c>
      <c r="K259" s="124">
        <v>74156000000</v>
      </c>
      <c r="L259" s="112">
        <f t="shared" ref="L259:L322" si="13">I259/J259</f>
        <v>5.0480286700365182</v>
      </c>
      <c r="M259" s="112">
        <f t="shared" ref="M259:M322" si="14">I259/K259</f>
        <v>35.808968357246883</v>
      </c>
    </row>
    <row r="260" spans="1:13" x14ac:dyDescent="0.2">
      <c r="A260" s="104">
        <v>39408</v>
      </c>
      <c r="B260">
        <v>7.83</v>
      </c>
      <c r="C260">
        <v>7.9</v>
      </c>
      <c r="D260">
        <v>7.7</v>
      </c>
      <c r="E260">
        <v>7.76</v>
      </c>
      <c r="F260">
        <v>105503231</v>
      </c>
      <c r="G260">
        <v>820767744</v>
      </c>
      <c r="H260" s="105">
        <v>33401885</v>
      </c>
      <c r="I260" s="105">
        <f t="shared" si="12"/>
        <v>2591986276000</v>
      </c>
      <c r="J260" s="108">
        <v>526037000000</v>
      </c>
      <c r="K260" s="124">
        <v>74156000000</v>
      </c>
      <c r="L260" s="112">
        <f t="shared" si="13"/>
        <v>4.9273839596834446</v>
      </c>
      <c r="M260" s="112">
        <f t="shared" si="14"/>
        <v>34.953156534872434</v>
      </c>
    </row>
    <row r="261" spans="1:13" x14ac:dyDescent="0.2">
      <c r="A261" s="104">
        <v>39409</v>
      </c>
      <c r="B261">
        <v>7.72</v>
      </c>
      <c r="C261">
        <v>7.95</v>
      </c>
      <c r="D261">
        <v>7.65</v>
      </c>
      <c r="E261">
        <v>7.9</v>
      </c>
      <c r="F261">
        <v>99959077</v>
      </c>
      <c r="G261">
        <v>783593216</v>
      </c>
      <c r="H261" s="105">
        <v>33401885</v>
      </c>
      <c r="I261" s="105">
        <f t="shared" si="12"/>
        <v>2638748915000</v>
      </c>
      <c r="J261" s="108">
        <v>526037000000</v>
      </c>
      <c r="K261" s="124">
        <v>74156000000</v>
      </c>
      <c r="L261" s="112">
        <f t="shared" si="13"/>
        <v>5.0162800620488674</v>
      </c>
      <c r="M261" s="112">
        <f t="shared" si="14"/>
        <v>35.583754719779925</v>
      </c>
    </row>
    <row r="262" spans="1:13" x14ac:dyDescent="0.2">
      <c r="A262" s="104">
        <v>39412</v>
      </c>
      <c r="B262">
        <v>7.98</v>
      </c>
      <c r="C262">
        <v>8.0500000000000007</v>
      </c>
      <c r="D262">
        <v>7.77</v>
      </c>
      <c r="E262">
        <v>7.79</v>
      </c>
      <c r="F262">
        <v>92137930</v>
      </c>
      <c r="G262">
        <v>727848320</v>
      </c>
      <c r="H262" s="105">
        <v>33401885</v>
      </c>
      <c r="I262" s="105">
        <f t="shared" si="12"/>
        <v>2602006841500</v>
      </c>
      <c r="J262" s="108">
        <v>526037000000</v>
      </c>
      <c r="K262" s="124">
        <v>74156000000</v>
      </c>
      <c r="L262" s="112">
        <f t="shared" si="13"/>
        <v>4.9464331244760347</v>
      </c>
      <c r="M262" s="112">
        <f t="shared" si="14"/>
        <v>35.088284717352607</v>
      </c>
    </row>
    <row r="263" spans="1:13" x14ac:dyDescent="0.2">
      <c r="A263" s="104">
        <v>39413</v>
      </c>
      <c r="B263">
        <v>7.74</v>
      </c>
      <c r="C263">
        <v>7.84</v>
      </c>
      <c r="D263">
        <v>7.66</v>
      </c>
      <c r="E263">
        <v>7.71</v>
      </c>
      <c r="F263">
        <v>57625475</v>
      </c>
      <c r="G263">
        <v>445933152</v>
      </c>
      <c r="H263" s="105">
        <v>33401885</v>
      </c>
      <c r="I263" s="105">
        <f t="shared" si="12"/>
        <v>2575285333500</v>
      </c>
      <c r="J263" s="108">
        <v>526037000000</v>
      </c>
      <c r="K263" s="124">
        <v>74156000000</v>
      </c>
      <c r="L263" s="112">
        <f t="shared" si="13"/>
        <v>4.8956353516957929</v>
      </c>
      <c r="M263" s="112">
        <f t="shared" si="14"/>
        <v>34.72794289740547</v>
      </c>
    </row>
    <row r="264" spans="1:13" x14ac:dyDescent="0.2">
      <c r="A264" s="104">
        <v>39414</v>
      </c>
      <c r="B264">
        <v>7.7</v>
      </c>
      <c r="C264">
        <v>7.76</v>
      </c>
      <c r="D264">
        <v>7.5</v>
      </c>
      <c r="E264">
        <v>7.54</v>
      </c>
      <c r="F264">
        <v>116498088</v>
      </c>
      <c r="G264">
        <v>886258432</v>
      </c>
      <c r="H264" s="105">
        <v>33401885</v>
      </c>
      <c r="I264" s="105">
        <f t="shared" si="12"/>
        <v>2518502129000</v>
      </c>
      <c r="J264" s="108">
        <v>526037000000</v>
      </c>
      <c r="K264" s="124">
        <v>74156000000</v>
      </c>
      <c r="L264" s="112">
        <f t="shared" si="13"/>
        <v>4.7876900845377799</v>
      </c>
      <c r="M264" s="112">
        <f t="shared" si="14"/>
        <v>33.962216530017798</v>
      </c>
    </row>
    <row r="265" spans="1:13" x14ac:dyDescent="0.2">
      <c r="A265" s="104">
        <v>39415</v>
      </c>
      <c r="B265">
        <v>7.61</v>
      </c>
      <c r="C265">
        <v>8.08</v>
      </c>
      <c r="D265">
        <v>7.61</v>
      </c>
      <c r="E265">
        <v>8.02</v>
      </c>
      <c r="F265">
        <v>199263573</v>
      </c>
      <c r="G265">
        <v>1569363456</v>
      </c>
      <c r="H265" s="105">
        <v>33401885</v>
      </c>
      <c r="I265" s="105">
        <f t="shared" si="12"/>
        <v>2678831177000</v>
      </c>
      <c r="J265" s="108">
        <v>526037000000</v>
      </c>
      <c r="K265" s="124">
        <v>74156000000</v>
      </c>
      <c r="L265" s="112">
        <f t="shared" si="13"/>
        <v>5.0924767212192297</v>
      </c>
      <c r="M265" s="112">
        <f t="shared" si="14"/>
        <v>36.124267449700632</v>
      </c>
    </row>
    <row r="266" spans="1:13" x14ac:dyDescent="0.2">
      <c r="A266" s="104">
        <v>39416</v>
      </c>
      <c r="B266">
        <v>8.0299999999999994</v>
      </c>
      <c r="C266">
        <v>8.14</v>
      </c>
      <c r="D266">
        <v>7.93</v>
      </c>
      <c r="E266">
        <v>7.99</v>
      </c>
      <c r="F266">
        <v>134747583</v>
      </c>
      <c r="G266">
        <v>1082894976</v>
      </c>
      <c r="H266" s="105">
        <v>33401885</v>
      </c>
      <c r="I266" s="105">
        <f t="shared" si="12"/>
        <v>2668810611500</v>
      </c>
      <c r="J266" s="108">
        <v>526037000000</v>
      </c>
      <c r="K266" s="124">
        <v>74156000000</v>
      </c>
      <c r="L266" s="112">
        <f t="shared" si="13"/>
        <v>5.0734275564266396</v>
      </c>
      <c r="M266" s="112">
        <f t="shared" si="14"/>
        <v>35.989139267220452</v>
      </c>
    </row>
    <row r="267" spans="1:13" x14ac:dyDescent="0.2">
      <c r="A267" s="104">
        <v>39419</v>
      </c>
      <c r="B267">
        <v>7.99</v>
      </c>
      <c r="C267">
        <v>8.18</v>
      </c>
      <c r="D267">
        <v>7.81</v>
      </c>
      <c r="E267">
        <v>8.08</v>
      </c>
      <c r="F267">
        <v>111312052</v>
      </c>
      <c r="G267">
        <v>897176832</v>
      </c>
      <c r="H267" s="105">
        <v>33401885</v>
      </c>
      <c r="I267" s="105">
        <f t="shared" si="12"/>
        <v>2698872308000</v>
      </c>
      <c r="J267" s="108">
        <v>526037000000</v>
      </c>
      <c r="K267" s="124">
        <v>74156000000</v>
      </c>
      <c r="L267" s="112">
        <f t="shared" si="13"/>
        <v>5.1305750508044108</v>
      </c>
      <c r="M267" s="112">
        <f t="shared" si="14"/>
        <v>36.394523814660985</v>
      </c>
    </row>
    <row r="268" spans="1:13" x14ac:dyDescent="0.2">
      <c r="A268" s="104">
        <v>39420</v>
      </c>
      <c r="B268">
        <v>8.1</v>
      </c>
      <c r="C268">
        <v>8.2899999999999991</v>
      </c>
      <c r="D268">
        <v>8.06</v>
      </c>
      <c r="E268">
        <v>8.15</v>
      </c>
      <c r="F268">
        <v>139208513</v>
      </c>
      <c r="G268">
        <v>1138860672</v>
      </c>
      <c r="H268" s="105">
        <v>33401885</v>
      </c>
      <c r="I268" s="105">
        <f t="shared" si="12"/>
        <v>2722253627500</v>
      </c>
      <c r="J268" s="108">
        <v>526037000000</v>
      </c>
      <c r="K268" s="124">
        <v>74156000000</v>
      </c>
      <c r="L268" s="112">
        <f t="shared" si="13"/>
        <v>5.1750231019871222</v>
      </c>
      <c r="M268" s="112">
        <f t="shared" si="14"/>
        <v>36.709822907114734</v>
      </c>
    </row>
    <row r="269" spans="1:13" x14ac:dyDescent="0.2">
      <c r="A269" s="104">
        <v>39421</v>
      </c>
      <c r="B269">
        <v>8.18</v>
      </c>
      <c r="C269">
        <v>8.42</v>
      </c>
      <c r="D269">
        <v>8.1300000000000008</v>
      </c>
      <c r="E269">
        <v>8.39</v>
      </c>
      <c r="F269">
        <v>154119582</v>
      </c>
      <c r="G269">
        <v>1278230144</v>
      </c>
      <c r="H269" s="105">
        <v>33401885</v>
      </c>
      <c r="I269" s="105">
        <f t="shared" si="12"/>
        <v>2802418151500.0005</v>
      </c>
      <c r="J269" s="108">
        <v>526037000000</v>
      </c>
      <c r="K269" s="124">
        <v>74156000000</v>
      </c>
      <c r="L269" s="112">
        <f t="shared" si="13"/>
        <v>5.3274164203278485</v>
      </c>
      <c r="M269" s="112">
        <f t="shared" si="14"/>
        <v>37.790848366956155</v>
      </c>
    </row>
    <row r="270" spans="1:13" x14ac:dyDescent="0.2">
      <c r="A270" s="104">
        <v>39422</v>
      </c>
      <c r="B270">
        <v>8.4</v>
      </c>
      <c r="C270">
        <v>8.43</v>
      </c>
      <c r="D270">
        <v>8.2799999999999994</v>
      </c>
      <c r="E270">
        <v>8.34</v>
      </c>
      <c r="F270">
        <v>83364905</v>
      </c>
      <c r="G270">
        <v>694838144</v>
      </c>
      <c r="H270" s="105">
        <v>33401885</v>
      </c>
      <c r="I270" s="105">
        <f t="shared" si="12"/>
        <v>2785717209000</v>
      </c>
      <c r="J270" s="108">
        <v>526037000000</v>
      </c>
      <c r="K270" s="124">
        <v>74156000000</v>
      </c>
      <c r="L270" s="112">
        <f t="shared" si="13"/>
        <v>5.2956678123401968</v>
      </c>
      <c r="M270" s="112">
        <f t="shared" si="14"/>
        <v>37.565634729489183</v>
      </c>
    </row>
    <row r="271" spans="1:13" x14ac:dyDescent="0.2">
      <c r="A271" s="104">
        <v>39423</v>
      </c>
      <c r="B271">
        <v>8.35</v>
      </c>
      <c r="C271">
        <v>8.39</v>
      </c>
      <c r="D271">
        <v>8.23</v>
      </c>
      <c r="E271">
        <v>8.36</v>
      </c>
      <c r="F271">
        <v>93407852</v>
      </c>
      <c r="G271">
        <v>775395072</v>
      </c>
      <c r="H271" s="105">
        <v>33401885</v>
      </c>
      <c r="I271" s="105">
        <f t="shared" si="12"/>
        <v>2792397585999.9995</v>
      </c>
      <c r="J271" s="108">
        <v>526037000000</v>
      </c>
      <c r="K271" s="124">
        <v>74156000000</v>
      </c>
      <c r="L271" s="112">
        <f t="shared" si="13"/>
        <v>5.3083672555352557</v>
      </c>
      <c r="M271" s="112">
        <f t="shared" si="14"/>
        <v>37.65572018447596</v>
      </c>
    </row>
    <row r="272" spans="1:13" x14ac:dyDescent="0.2">
      <c r="A272" s="104">
        <v>39426</v>
      </c>
      <c r="B272">
        <v>8.15</v>
      </c>
      <c r="C272">
        <v>8.33</v>
      </c>
      <c r="D272">
        <v>8.11</v>
      </c>
      <c r="E272">
        <v>8.32</v>
      </c>
      <c r="F272">
        <v>160833696</v>
      </c>
      <c r="G272">
        <v>1324558848</v>
      </c>
      <c r="H272" s="105">
        <v>33401885</v>
      </c>
      <c r="I272" s="105">
        <f t="shared" si="12"/>
        <v>2779036832000</v>
      </c>
      <c r="J272" s="108">
        <v>526037000000</v>
      </c>
      <c r="K272" s="124">
        <v>74156000000</v>
      </c>
      <c r="L272" s="112">
        <f t="shared" si="13"/>
        <v>5.2829683691451361</v>
      </c>
      <c r="M272" s="112">
        <f t="shared" si="14"/>
        <v>37.475549274502399</v>
      </c>
    </row>
    <row r="273" spans="1:13" x14ac:dyDescent="0.2">
      <c r="A273" s="104">
        <v>39427</v>
      </c>
      <c r="B273">
        <v>8.33</v>
      </c>
      <c r="C273">
        <v>8.3699999999999992</v>
      </c>
      <c r="D273">
        <v>8.08</v>
      </c>
      <c r="E273">
        <v>8.2100000000000009</v>
      </c>
      <c r="F273">
        <v>151448951</v>
      </c>
      <c r="G273">
        <v>1237574272</v>
      </c>
      <c r="H273" s="105">
        <v>33401885</v>
      </c>
      <c r="I273" s="105">
        <f t="shared" si="12"/>
        <v>2742294758500</v>
      </c>
      <c r="J273" s="108">
        <v>526037000000</v>
      </c>
      <c r="K273" s="124">
        <v>74156000000</v>
      </c>
      <c r="L273" s="112">
        <f t="shared" si="13"/>
        <v>5.2131214315723042</v>
      </c>
      <c r="M273" s="112">
        <f t="shared" si="14"/>
        <v>36.980079272075088</v>
      </c>
    </row>
    <row r="274" spans="1:13" x14ac:dyDescent="0.2">
      <c r="A274" s="104">
        <v>39428</v>
      </c>
      <c r="B274">
        <v>8.19</v>
      </c>
      <c r="C274">
        <v>8.23</v>
      </c>
      <c r="D274">
        <v>7.9</v>
      </c>
      <c r="E274">
        <v>8.1</v>
      </c>
      <c r="F274">
        <v>186397828</v>
      </c>
      <c r="G274">
        <v>1494489472</v>
      </c>
      <c r="H274" s="105">
        <v>33401885</v>
      </c>
      <c r="I274" s="105">
        <f t="shared" si="12"/>
        <v>2705552685000</v>
      </c>
      <c r="J274" s="108">
        <v>526037000000</v>
      </c>
      <c r="K274" s="124">
        <v>74156000000</v>
      </c>
      <c r="L274" s="112">
        <f t="shared" si="13"/>
        <v>5.1432744939994715</v>
      </c>
      <c r="M274" s="112">
        <f t="shared" si="14"/>
        <v>36.48460926964777</v>
      </c>
    </row>
    <row r="275" spans="1:13" x14ac:dyDescent="0.2">
      <c r="A275" s="104">
        <v>39430</v>
      </c>
      <c r="B275">
        <v>7.85</v>
      </c>
      <c r="C275">
        <v>8</v>
      </c>
      <c r="D275">
        <v>7.74</v>
      </c>
      <c r="E275">
        <v>7.99</v>
      </c>
      <c r="F275">
        <v>147151724</v>
      </c>
      <c r="G275">
        <v>1158424832</v>
      </c>
      <c r="H275" s="105">
        <v>33401885</v>
      </c>
      <c r="I275" s="105">
        <f t="shared" si="12"/>
        <v>2668810611500</v>
      </c>
      <c r="J275" s="108">
        <v>526037000000</v>
      </c>
      <c r="K275" s="124">
        <v>74156000000</v>
      </c>
      <c r="L275" s="112">
        <f t="shared" si="13"/>
        <v>5.0734275564266396</v>
      </c>
      <c r="M275" s="112">
        <f t="shared" si="14"/>
        <v>35.989139267220452</v>
      </c>
    </row>
    <row r="276" spans="1:13" x14ac:dyDescent="0.2">
      <c r="A276" s="104">
        <v>39433</v>
      </c>
      <c r="B276">
        <v>8</v>
      </c>
      <c r="C276">
        <v>8</v>
      </c>
      <c r="D276">
        <v>7.62</v>
      </c>
      <c r="E276">
        <v>7.67</v>
      </c>
      <c r="F276">
        <v>185745523</v>
      </c>
      <c r="G276">
        <v>1435806336</v>
      </c>
      <c r="H276" s="105">
        <v>33401885</v>
      </c>
      <c r="I276" s="105">
        <f t="shared" si="12"/>
        <v>2561924579500</v>
      </c>
      <c r="J276" s="108">
        <v>526037000000</v>
      </c>
      <c r="K276" s="124">
        <v>74156000000</v>
      </c>
      <c r="L276" s="112">
        <f t="shared" si="13"/>
        <v>4.8702364653056724</v>
      </c>
      <c r="M276" s="112">
        <f t="shared" si="14"/>
        <v>34.547771987431901</v>
      </c>
    </row>
    <row r="277" spans="1:13" x14ac:dyDescent="0.2">
      <c r="A277" s="104">
        <v>39434</v>
      </c>
      <c r="B277">
        <v>7.62</v>
      </c>
      <c r="C277">
        <v>7.85</v>
      </c>
      <c r="D277">
        <v>7.52</v>
      </c>
      <c r="E277">
        <v>7.7</v>
      </c>
      <c r="F277">
        <v>109473417</v>
      </c>
      <c r="G277">
        <v>840546368</v>
      </c>
      <c r="H277" s="105">
        <v>33401885</v>
      </c>
      <c r="I277" s="105">
        <f t="shared" si="12"/>
        <v>2571945145000</v>
      </c>
      <c r="J277" s="108">
        <v>526037000000</v>
      </c>
      <c r="K277" s="124">
        <v>74156000000</v>
      </c>
      <c r="L277" s="112">
        <f t="shared" si="13"/>
        <v>4.8892856300982634</v>
      </c>
      <c r="M277" s="112">
        <f t="shared" si="14"/>
        <v>34.682900169912074</v>
      </c>
    </row>
    <row r="278" spans="1:13" x14ac:dyDescent="0.2">
      <c r="A278" s="104">
        <v>39435</v>
      </c>
      <c r="B278">
        <v>7.81</v>
      </c>
      <c r="C278">
        <v>7.94</v>
      </c>
      <c r="D278">
        <v>7.73</v>
      </c>
      <c r="E278">
        <v>7.88</v>
      </c>
      <c r="F278">
        <v>103305409</v>
      </c>
      <c r="G278">
        <v>810771328</v>
      </c>
      <c r="H278" s="105">
        <v>33401885</v>
      </c>
      <c r="I278" s="105">
        <f t="shared" si="12"/>
        <v>2632068538000</v>
      </c>
      <c r="J278" s="108">
        <v>526037000000</v>
      </c>
      <c r="K278" s="124">
        <v>74156000000</v>
      </c>
      <c r="L278" s="112">
        <f t="shared" si="13"/>
        <v>5.0035806188538068</v>
      </c>
      <c r="M278" s="112">
        <f t="shared" si="14"/>
        <v>35.493669264793141</v>
      </c>
    </row>
    <row r="279" spans="1:13" x14ac:dyDescent="0.2">
      <c r="A279" s="104">
        <v>39436</v>
      </c>
      <c r="B279">
        <v>7.94</v>
      </c>
      <c r="C279">
        <v>7.95</v>
      </c>
      <c r="D279">
        <v>7.75</v>
      </c>
      <c r="E279">
        <v>7.89</v>
      </c>
      <c r="F279">
        <v>90267954</v>
      </c>
      <c r="G279">
        <v>710906624</v>
      </c>
      <c r="H279" s="105">
        <v>33401885</v>
      </c>
      <c r="I279" s="105">
        <f t="shared" si="12"/>
        <v>2635408726500</v>
      </c>
      <c r="J279" s="108">
        <v>526037000000</v>
      </c>
      <c r="K279" s="124">
        <v>74156000000</v>
      </c>
      <c r="L279" s="112">
        <f t="shared" si="13"/>
        <v>5.0099303404513371</v>
      </c>
      <c r="M279" s="112">
        <f t="shared" si="14"/>
        <v>35.53871199228653</v>
      </c>
    </row>
    <row r="280" spans="1:13" x14ac:dyDescent="0.2">
      <c r="A280" s="104">
        <v>39437</v>
      </c>
      <c r="B280">
        <v>7.78</v>
      </c>
      <c r="C280">
        <v>8.19</v>
      </c>
      <c r="D280">
        <v>7.78</v>
      </c>
      <c r="E280">
        <v>8.01</v>
      </c>
      <c r="F280">
        <v>185753502</v>
      </c>
      <c r="G280">
        <v>1488816256</v>
      </c>
      <c r="H280" s="105">
        <v>33401885</v>
      </c>
      <c r="I280" s="105">
        <f t="shared" si="12"/>
        <v>2675490988500</v>
      </c>
      <c r="J280" s="108">
        <v>526037000000</v>
      </c>
      <c r="K280" s="124">
        <v>74156000000</v>
      </c>
      <c r="L280" s="112">
        <f t="shared" si="13"/>
        <v>5.0861269996216993</v>
      </c>
      <c r="M280" s="112">
        <f t="shared" si="14"/>
        <v>36.079224722207236</v>
      </c>
    </row>
    <row r="281" spans="1:13" x14ac:dyDescent="0.2">
      <c r="A281" s="104">
        <v>39440</v>
      </c>
      <c r="B281">
        <v>8.07</v>
      </c>
      <c r="C281">
        <v>8.18</v>
      </c>
      <c r="D281">
        <v>7.92</v>
      </c>
      <c r="E281">
        <v>8.15</v>
      </c>
      <c r="F281">
        <v>178530941</v>
      </c>
      <c r="G281">
        <v>1441531904</v>
      </c>
      <c r="H281" s="105">
        <v>33401885</v>
      </c>
      <c r="I281" s="105">
        <f t="shared" si="12"/>
        <v>2722253627500</v>
      </c>
      <c r="J281" s="108">
        <v>526037000000</v>
      </c>
      <c r="K281" s="124">
        <v>74156000000</v>
      </c>
      <c r="L281" s="112">
        <f t="shared" si="13"/>
        <v>5.1750231019871222</v>
      </c>
      <c r="M281" s="112">
        <f t="shared" si="14"/>
        <v>36.709822907114734</v>
      </c>
    </row>
    <row r="282" spans="1:13" x14ac:dyDescent="0.2">
      <c r="A282" s="104">
        <v>39441</v>
      </c>
      <c r="B282">
        <v>8.18</v>
      </c>
      <c r="C282">
        <v>8.19</v>
      </c>
      <c r="D282">
        <v>8</v>
      </c>
      <c r="E282">
        <v>8.08</v>
      </c>
      <c r="F282">
        <v>108956552</v>
      </c>
      <c r="G282">
        <v>879745344</v>
      </c>
      <c r="H282" s="105">
        <v>33401885</v>
      </c>
      <c r="I282" s="105">
        <f t="shared" si="12"/>
        <v>2698872308000</v>
      </c>
      <c r="J282" s="108">
        <v>526037000000</v>
      </c>
      <c r="K282" s="124">
        <v>74156000000</v>
      </c>
      <c r="L282" s="112">
        <f t="shared" si="13"/>
        <v>5.1305750508044108</v>
      </c>
      <c r="M282" s="112">
        <f t="shared" si="14"/>
        <v>36.394523814660985</v>
      </c>
    </row>
    <row r="283" spans="1:13" x14ac:dyDescent="0.2">
      <c r="A283" s="104">
        <v>39442</v>
      </c>
      <c r="B283">
        <v>8.08</v>
      </c>
      <c r="C283">
        <v>8.15</v>
      </c>
      <c r="D283">
        <v>7.78</v>
      </c>
      <c r="E283">
        <v>7.95</v>
      </c>
      <c r="F283">
        <v>241337427</v>
      </c>
      <c r="G283">
        <v>1914864256</v>
      </c>
      <c r="H283" s="105">
        <v>33401885</v>
      </c>
      <c r="I283" s="105">
        <f t="shared" si="12"/>
        <v>2655449857500</v>
      </c>
      <c r="J283" s="108">
        <v>526037000000</v>
      </c>
      <c r="K283" s="124">
        <v>74156000000</v>
      </c>
      <c r="L283" s="112">
        <f t="shared" si="13"/>
        <v>5.0480286700365182</v>
      </c>
      <c r="M283" s="112">
        <f t="shared" si="14"/>
        <v>35.808968357246883</v>
      </c>
    </row>
    <row r="284" spans="1:13" x14ac:dyDescent="0.2">
      <c r="A284" s="104">
        <v>39443</v>
      </c>
      <c r="B284">
        <v>7.93</v>
      </c>
      <c r="C284">
        <v>8.23</v>
      </c>
      <c r="D284">
        <v>7.9</v>
      </c>
      <c r="E284">
        <v>8.2100000000000009</v>
      </c>
      <c r="F284">
        <v>273778589</v>
      </c>
      <c r="G284">
        <v>2222043136</v>
      </c>
      <c r="H284" s="105">
        <v>33401885</v>
      </c>
      <c r="I284" s="105">
        <f t="shared" si="12"/>
        <v>2742294758500</v>
      </c>
      <c r="J284" s="108">
        <v>526037000000</v>
      </c>
      <c r="K284" s="124">
        <v>74156000000</v>
      </c>
      <c r="L284" s="112">
        <f t="shared" si="13"/>
        <v>5.2131214315723042</v>
      </c>
      <c r="M284" s="112">
        <f t="shared" si="14"/>
        <v>36.980079272075088</v>
      </c>
    </row>
    <row r="285" spans="1:13" x14ac:dyDescent="0.2">
      <c r="A285" s="104">
        <v>39444</v>
      </c>
      <c r="B285">
        <v>8.2200000000000006</v>
      </c>
      <c r="C285">
        <v>8.3699999999999992</v>
      </c>
      <c r="D285">
        <v>8.09</v>
      </c>
      <c r="E285">
        <v>8.1300000000000008</v>
      </c>
      <c r="F285">
        <v>228819907</v>
      </c>
      <c r="G285">
        <v>1883685888</v>
      </c>
      <c r="H285" s="105">
        <v>33401885</v>
      </c>
      <c r="I285" s="105">
        <f t="shared" si="12"/>
        <v>2715573250500</v>
      </c>
      <c r="J285" s="108">
        <v>526037000000</v>
      </c>
      <c r="K285" s="124">
        <v>74156000000</v>
      </c>
      <c r="L285" s="112">
        <f t="shared" si="13"/>
        <v>5.1623236587920625</v>
      </c>
      <c r="M285" s="112">
        <f t="shared" si="14"/>
        <v>36.61973745212795</v>
      </c>
    </row>
    <row r="286" spans="1:13" x14ac:dyDescent="0.2">
      <c r="A286" s="104">
        <v>39449</v>
      </c>
      <c r="B286">
        <v>8.14</v>
      </c>
      <c r="C286">
        <v>8.2200000000000006</v>
      </c>
      <c r="D286">
        <v>7.96</v>
      </c>
      <c r="E286">
        <v>8.08</v>
      </c>
      <c r="F286">
        <v>187910714</v>
      </c>
      <c r="G286">
        <v>1513663488</v>
      </c>
      <c r="H286" s="105">
        <v>33401885</v>
      </c>
      <c r="I286" s="105">
        <f t="shared" si="12"/>
        <v>2698872308000</v>
      </c>
      <c r="J286" s="108">
        <v>526037000000</v>
      </c>
      <c r="K286" s="124">
        <v>74156000000</v>
      </c>
      <c r="L286" s="112">
        <f t="shared" si="13"/>
        <v>5.1305750508044108</v>
      </c>
      <c r="M286" s="112">
        <f t="shared" si="14"/>
        <v>36.394523814660985</v>
      </c>
    </row>
    <row r="287" spans="1:13" x14ac:dyDescent="0.2">
      <c r="A287" s="104">
        <v>39450</v>
      </c>
      <c r="B287">
        <v>8.0500000000000007</v>
      </c>
      <c r="C287">
        <v>8.07</v>
      </c>
      <c r="D287">
        <v>7.85</v>
      </c>
      <c r="E287">
        <v>8.06</v>
      </c>
      <c r="F287">
        <v>242067049</v>
      </c>
      <c r="G287">
        <v>1917345792</v>
      </c>
      <c r="H287" s="105">
        <v>33401885</v>
      </c>
      <c r="I287" s="105">
        <f t="shared" si="12"/>
        <v>2692191931000</v>
      </c>
      <c r="J287" s="108">
        <v>526037000000</v>
      </c>
      <c r="K287" s="124">
        <v>74156000000</v>
      </c>
      <c r="L287" s="112">
        <f t="shared" si="13"/>
        <v>5.117875607609351</v>
      </c>
      <c r="M287" s="112">
        <f t="shared" si="14"/>
        <v>36.304438359674201</v>
      </c>
    </row>
    <row r="288" spans="1:13" x14ac:dyDescent="0.2">
      <c r="A288" s="104">
        <v>39451</v>
      </c>
      <c r="B288">
        <v>8</v>
      </c>
      <c r="C288">
        <v>8.15</v>
      </c>
      <c r="D288">
        <v>7.93</v>
      </c>
      <c r="E288">
        <v>8.02</v>
      </c>
      <c r="F288">
        <v>194791982</v>
      </c>
      <c r="G288">
        <v>1559883264</v>
      </c>
      <c r="H288" s="105">
        <v>33401885</v>
      </c>
      <c r="I288" s="105">
        <f t="shared" si="12"/>
        <v>2678831177000</v>
      </c>
      <c r="J288" s="108">
        <v>526037000000</v>
      </c>
      <c r="K288" s="124">
        <v>74156000000</v>
      </c>
      <c r="L288" s="112">
        <f t="shared" si="13"/>
        <v>5.0924767212192297</v>
      </c>
      <c r="M288" s="112">
        <f t="shared" si="14"/>
        <v>36.124267449700632</v>
      </c>
    </row>
    <row r="289" spans="1:13" x14ac:dyDescent="0.2">
      <c r="A289" s="104">
        <v>39454</v>
      </c>
      <c r="B289">
        <v>8</v>
      </c>
      <c r="C289">
        <v>8.02</v>
      </c>
      <c r="D289">
        <v>7.88</v>
      </c>
      <c r="E289">
        <v>7.97</v>
      </c>
      <c r="F289">
        <v>240926323</v>
      </c>
      <c r="G289">
        <v>1911404928</v>
      </c>
      <c r="H289" s="105">
        <v>33401885</v>
      </c>
      <c r="I289" s="105">
        <f t="shared" si="12"/>
        <v>2662130234500</v>
      </c>
      <c r="J289" s="108">
        <v>526037000000</v>
      </c>
      <c r="K289" s="124">
        <v>74156000000</v>
      </c>
      <c r="L289" s="112">
        <f t="shared" si="13"/>
        <v>5.0607281132315789</v>
      </c>
      <c r="M289" s="112">
        <f t="shared" si="14"/>
        <v>35.899053812233667</v>
      </c>
    </row>
    <row r="290" spans="1:13" x14ac:dyDescent="0.2">
      <c r="A290" s="104">
        <v>39455</v>
      </c>
      <c r="B290">
        <v>8.02</v>
      </c>
      <c r="C290">
        <v>8.2100000000000009</v>
      </c>
      <c r="D290">
        <v>7.99</v>
      </c>
      <c r="E290">
        <v>8.09</v>
      </c>
      <c r="F290">
        <v>308740867</v>
      </c>
      <c r="G290">
        <v>2512994048</v>
      </c>
      <c r="H290" s="105">
        <v>33401885</v>
      </c>
      <c r="I290" s="105">
        <f t="shared" si="12"/>
        <v>2702212496500</v>
      </c>
      <c r="J290" s="108">
        <v>526037000000</v>
      </c>
      <c r="K290" s="124">
        <v>74156000000</v>
      </c>
      <c r="L290" s="112">
        <f t="shared" si="13"/>
        <v>5.1369247724019411</v>
      </c>
      <c r="M290" s="112">
        <f t="shared" si="14"/>
        <v>36.439566542154374</v>
      </c>
    </row>
    <row r="291" spans="1:13" x14ac:dyDescent="0.2">
      <c r="A291" s="104">
        <v>39456</v>
      </c>
      <c r="B291">
        <v>8.1</v>
      </c>
      <c r="C291">
        <v>8.18</v>
      </c>
      <c r="D291">
        <v>8.0299999999999994</v>
      </c>
      <c r="E291">
        <v>8.1300000000000008</v>
      </c>
      <c r="F291">
        <v>152811433</v>
      </c>
      <c r="G291">
        <v>1237693952</v>
      </c>
      <c r="H291" s="105">
        <v>33401885</v>
      </c>
      <c r="I291" s="105">
        <f t="shared" si="12"/>
        <v>2715573250500</v>
      </c>
      <c r="J291" s="108">
        <v>526037000000</v>
      </c>
      <c r="K291" s="124">
        <v>74156000000</v>
      </c>
      <c r="L291" s="112">
        <f t="shared" si="13"/>
        <v>5.1623236587920625</v>
      </c>
      <c r="M291" s="112">
        <f t="shared" si="14"/>
        <v>36.61973745212795</v>
      </c>
    </row>
    <row r="292" spans="1:13" x14ac:dyDescent="0.2">
      <c r="A292" s="104">
        <v>39457</v>
      </c>
      <c r="B292">
        <v>8.16</v>
      </c>
      <c r="C292">
        <v>8.2200000000000006</v>
      </c>
      <c r="D292">
        <v>8</v>
      </c>
      <c r="E292">
        <v>8.1300000000000008</v>
      </c>
      <c r="F292">
        <v>223278531</v>
      </c>
      <c r="G292">
        <v>1809586560</v>
      </c>
      <c r="H292" s="105">
        <v>33401885</v>
      </c>
      <c r="I292" s="105">
        <f t="shared" si="12"/>
        <v>2715573250500</v>
      </c>
      <c r="J292" s="108">
        <v>526037000000</v>
      </c>
      <c r="K292" s="124">
        <v>74156000000</v>
      </c>
      <c r="L292" s="112">
        <f t="shared" si="13"/>
        <v>5.1623236587920625</v>
      </c>
      <c r="M292" s="112">
        <f t="shared" si="14"/>
        <v>36.61973745212795</v>
      </c>
    </row>
    <row r="293" spans="1:13" x14ac:dyDescent="0.2">
      <c r="A293" s="104">
        <v>39458</v>
      </c>
      <c r="B293">
        <v>8.16</v>
      </c>
      <c r="C293">
        <v>8.34</v>
      </c>
      <c r="D293">
        <v>8.15</v>
      </c>
      <c r="E293">
        <v>8.3000000000000007</v>
      </c>
      <c r="F293">
        <v>317611371</v>
      </c>
      <c r="G293">
        <v>2625331200</v>
      </c>
      <c r="H293" s="105">
        <v>33401885</v>
      </c>
      <c r="I293" s="105">
        <f t="shared" si="12"/>
        <v>2772356455000</v>
      </c>
      <c r="J293" s="108">
        <v>526037000000</v>
      </c>
      <c r="K293" s="124">
        <v>74156000000</v>
      </c>
      <c r="L293" s="112">
        <f t="shared" si="13"/>
        <v>5.2702689259500755</v>
      </c>
      <c r="M293" s="112">
        <f t="shared" si="14"/>
        <v>37.385463819515614</v>
      </c>
    </row>
    <row r="294" spans="1:13" x14ac:dyDescent="0.2">
      <c r="A294" s="104">
        <v>39461</v>
      </c>
      <c r="B294">
        <v>8.3699999999999992</v>
      </c>
      <c r="C294">
        <v>8.4</v>
      </c>
      <c r="D294">
        <v>8.1999999999999993</v>
      </c>
      <c r="E294">
        <v>8.2899999999999991</v>
      </c>
      <c r="F294">
        <v>202168811</v>
      </c>
      <c r="G294">
        <v>1675283200</v>
      </c>
      <c r="H294" s="105">
        <v>33401885</v>
      </c>
      <c r="I294" s="105">
        <f t="shared" si="12"/>
        <v>2769016266500</v>
      </c>
      <c r="J294" s="108">
        <v>526037000000</v>
      </c>
      <c r="K294" s="124">
        <v>74156000000</v>
      </c>
      <c r="L294" s="112">
        <f t="shared" si="13"/>
        <v>5.2639192043525451</v>
      </c>
      <c r="M294" s="112">
        <f t="shared" si="14"/>
        <v>37.340421092022225</v>
      </c>
    </row>
    <row r="295" spans="1:13" x14ac:dyDescent="0.2">
      <c r="A295" s="104">
        <v>39462</v>
      </c>
      <c r="B295">
        <v>8.2899999999999991</v>
      </c>
      <c r="C295">
        <v>8.3000000000000007</v>
      </c>
      <c r="D295">
        <v>8.09</v>
      </c>
      <c r="E295">
        <v>8.1199999999999992</v>
      </c>
      <c r="F295">
        <v>186379134</v>
      </c>
      <c r="G295">
        <v>1520122624</v>
      </c>
      <c r="H295" s="105">
        <v>33401885</v>
      </c>
      <c r="I295" s="105">
        <f t="shared" si="12"/>
        <v>2712233062000</v>
      </c>
      <c r="J295" s="108">
        <v>526037000000</v>
      </c>
      <c r="K295" s="124">
        <v>74156000000</v>
      </c>
      <c r="L295" s="112">
        <f t="shared" si="13"/>
        <v>5.1559739371945321</v>
      </c>
      <c r="M295" s="112">
        <f t="shared" si="14"/>
        <v>36.574694724634554</v>
      </c>
    </row>
    <row r="296" spans="1:13" x14ac:dyDescent="0.2">
      <c r="A296" s="104">
        <v>39463</v>
      </c>
      <c r="B296">
        <v>8</v>
      </c>
      <c r="C296">
        <v>8.0299999999999994</v>
      </c>
      <c r="D296">
        <v>7.89</v>
      </c>
      <c r="E296">
        <v>7.91</v>
      </c>
      <c r="F296">
        <v>226774924</v>
      </c>
      <c r="G296">
        <v>1801721088</v>
      </c>
      <c r="H296" s="105">
        <v>33401885</v>
      </c>
      <c r="I296" s="105">
        <f t="shared" si="12"/>
        <v>2642089103500</v>
      </c>
      <c r="J296" s="108">
        <v>526037000000</v>
      </c>
      <c r="K296" s="124">
        <v>74156000000</v>
      </c>
      <c r="L296" s="112">
        <f t="shared" si="13"/>
        <v>5.0226297836463978</v>
      </c>
      <c r="M296" s="112">
        <f t="shared" si="14"/>
        <v>35.628797447273314</v>
      </c>
    </row>
    <row r="297" spans="1:13" x14ac:dyDescent="0.2">
      <c r="A297" s="104">
        <v>39464</v>
      </c>
      <c r="B297">
        <v>7.84</v>
      </c>
      <c r="C297">
        <v>8</v>
      </c>
      <c r="D297">
        <v>7.58</v>
      </c>
      <c r="E297">
        <v>7.71</v>
      </c>
      <c r="F297">
        <v>233191496</v>
      </c>
      <c r="G297">
        <v>1805850496</v>
      </c>
      <c r="H297" s="105">
        <v>33401885</v>
      </c>
      <c r="I297" s="105">
        <f t="shared" si="12"/>
        <v>2575285333500</v>
      </c>
      <c r="J297" s="108">
        <v>526037000000</v>
      </c>
      <c r="K297" s="124">
        <v>74156000000</v>
      </c>
      <c r="L297" s="112">
        <f t="shared" si="13"/>
        <v>4.8956353516957929</v>
      </c>
      <c r="M297" s="112">
        <f t="shared" si="14"/>
        <v>34.72794289740547</v>
      </c>
    </row>
    <row r="298" spans="1:13" x14ac:dyDescent="0.2">
      <c r="A298" s="104">
        <v>39465</v>
      </c>
      <c r="B298">
        <v>7.99</v>
      </c>
      <c r="C298">
        <v>8.2799999999999994</v>
      </c>
      <c r="D298">
        <v>7.73</v>
      </c>
      <c r="E298">
        <v>7.86</v>
      </c>
      <c r="F298">
        <v>112066739</v>
      </c>
      <c r="G298">
        <v>877352896</v>
      </c>
      <c r="H298" s="105">
        <v>33401885</v>
      </c>
      <c r="I298" s="105">
        <f t="shared" si="12"/>
        <v>2625388161000</v>
      </c>
      <c r="J298" s="108">
        <v>526037000000</v>
      </c>
      <c r="K298" s="124">
        <v>74156000000</v>
      </c>
      <c r="L298" s="112">
        <f t="shared" si="13"/>
        <v>4.9908811756587461</v>
      </c>
      <c r="M298" s="112">
        <f t="shared" si="14"/>
        <v>35.403583809806356</v>
      </c>
    </row>
    <row r="299" spans="1:13" x14ac:dyDescent="0.2">
      <c r="A299" s="104">
        <v>39468</v>
      </c>
      <c r="B299">
        <v>7.89</v>
      </c>
      <c r="C299">
        <v>7.95</v>
      </c>
      <c r="D299">
        <v>7.5</v>
      </c>
      <c r="E299">
        <v>7.56</v>
      </c>
      <c r="F299">
        <v>160260852</v>
      </c>
      <c r="G299">
        <v>1224036352</v>
      </c>
      <c r="H299" s="105">
        <v>33401885</v>
      </c>
      <c r="I299" s="105">
        <f t="shared" si="12"/>
        <v>2525182506000</v>
      </c>
      <c r="J299" s="108">
        <v>526037000000</v>
      </c>
      <c r="K299" s="124">
        <v>74156000000</v>
      </c>
      <c r="L299" s="112">
        <f t="shared" si="13"/>
        <v>4.8003895277328397</v>
      </c>
      <c r="M299" s="112">
        <f t="shared" si="14"/>
        <v>34.052301985004583</v>
      </c>
    </row>
    <row r="300" spans="1:13" x14ac:dyDescent="0.2">
      <c r="A300" s="104">
        <v>39469</v>
      </c>
      <c r="B300">
        <v>7.45</v>
      </c>
      <c r="C300">
        <v>7.46</v>
      </c>
      <c r="D300">
        <v>6.8</v>
      </c>
      <c r="E300">
        <v>6.91</v>
      </c>
      <c r="F300">
        <v>260140827</v>
      </c>
      <c r="G300">
        <v>1835377280</v>
      </c>
      <c r="H300" s="105">
        <v>33401885</v>
      </c>
      <c r="I300" s="105">
        <f t="shared" si="12"/>
        <v>2308070253500</v>
      </c>
      <c r="J300" s="108">
        <v>526037000000</v>
      </c>
      <c r="K300" s="124">
        <v>74156000000</v>
      </c>
      <c r="L300" s="112">
        <f t="shared" si="13"/>
        <v>4.387657623893376</v>
      </c>
      <c r="M300" s="112">
        <f t="shared" si="14"/>
        <v>31.124524697934085</v>
      </c>
    </row>
    <row r="301" spans="1:13" x14ac:dyDescent="0.2">
      <c r="A301" s="104">
        <v>39470</v>
      </c>
      <c r="B301">
        <v>6.95</v>
      </c>
      <c r="C301">
        <v>7.13</v>
      </c>
      <c r="D301">
        <v>6.78</v>
      </c>
      <c r="E301">
        <v>7.05</v>
      </c>
      <c r="F301">
        <v>319214507</v>
      </c>
      <c r="G301">
        <v>2236274432</v>
      </c>
      <c r="H301" s="105">
        <v>33401885</v>
      </c>
      <c r="I301" s="105">
        <f t="shared" si="12"/>
        <v>2354832892500</v>
      </c>
      <c r="J301" s="108">
        <v>526037000000</v>
      </c>
      <c r="K301" s="124">
        <v>74156000000</v>
      </c>
      <c r="L301" s="112">
        <f t="shared" si="13"/>
        <v>4.4765537262587989</v>
      </c>
      <c r="M301" s="112">
        <f t="shared" si="14"/>
        <v>31.755122882841576</v>
      </c>
    </row>
    <row r="302" spans="1:13" x14ac:dyDescent="0.2">
      <c r="A302" s="104">
        <v>39471</v>
      </c>
      <c r="B302">
        <v>7.2</v>
      </c>
      <c r="C302">
        <v>7.24</v>
      </c>
      <c r="D302">
        <v>6.7</v>
      </c>
      <c r="E302">
        <v>6.95</v>
      </c>
      <c r="F302">
        <v>242717773</v>
      </c>
      <c r="G302">
        <v>1680658304</v>
      </c>
      <c r="H302" s="105">
        <v>33401885</v>
      </c>
      <c r="I302" s="105">
        <f t="shared" si="12"/>
        <v>2321431007500</v>
      </c>
      <c r="J302" s="108">
        <v>526037000000</v>
      </c>
      <c r="K302" s="124">
        <v>74156000000</v>
      </c>
      <c r="L302" s="112">
        <f t="shared" si="13"/>
        <v>4.4130565102834973</v>
      </c>
      <c r="M302" s="112">
        <f t="shared" si="14"/>
        <v>31.304695607907654</v>
      </c>
    </row>
    <row r="303" spans="1:13" x14ac:dyDescent="0.2">
      <c r="A303" s="104">
        <v>39472</v>
      </c>
      <c r="B303">
        <v>6.97</v>
      </c>
      <c r="C303">
        <v>7.19</v>
      </c>
      <c r="D303">
        <v>6.77</v>
      </c>
      <c r="E303">
        <v>7.06</v>
      </c>
      <c r="F303">
        <v>203766553</v>
      </c>
      <c r="G303">
        <v>1423244416</v>
      </c>
      <c r="H303" s="105">
        <v>33401885</v>
      </c>
      <c r="I303" s="105">
        <f t="shared" si="12"/>
        <v>2358173081000</v>
      </c>
      <c r="J303" s="108">
        <v>526037000000</v>
      </c>
      <c r="K303" s="124">
        <v>74156000000</v>
      </c>
      <c r="L303" s="112">
        <f t="shared" si="13"/>
        <v>4.4829034478563292</v>
      </c>
      <c r="M303" s="112">
        <f t="shared" si="14"/>
        <v>31.800165610334968</v>
      </c>
    </row>
    <row r="304" spans="1:13" x14ac:dyDescent="0.2">
      <c r="A304" s="104">
        <v>39475</v>
      </c>
      <c r="B304">
        <v>7</v>
      </c>
      <c r="C304">
        <v>7.01</v>
      </c>
      <c r="D304">
        <v>6.56</v>
      </c>
      <c r="E304">
        <v>6.62</v>
      </c>
      <c r="F304">
        <v>199364249</v>
      </c>
      <c r="G304">
        <v>1349134848</v>
      </c>
      <c r="H304" s="105">
        <v>33401885</v>
      </c>
      <c r="I304" s="105">
        <f t="shared" si="12"/>
        <v>2211204787000</v>
      </c>
      <c r="J304" s="108">
        <v>526037000000</v>
      </c>
      <c r="K304" s="124">
        <v>74156000000</v>
      </c>
      <c r="L304" s="112">
        <f t="shared" si="13"/>
        <v>4.2035156975649999</v>
      </c>
      <c r="M304" s="112">
        <f t="shared" si="14"/>
        <v>29.818285600625707</v>
      </c>
    </row>
    <row r="305" spans="1:13" x14ac:dyDescent="0.2">
      <c r="A305" s="104">
        <v>39476</v>
      </c>
      <c r="B305">
        <v>6.62</v>
      </c>
      <c r="C305">
        <v>6.78</v>
      </c>
      <c r="D305">
        <v>6.58</v>
      </c>
      <c r="E305">
        <v>6.65</v>
      </c>
      <c r="F305">
        <v>84746495</v>
      </c>
      <c r="G305">
        <v>564321408</v>
      </c>
      <c r="H305" s="105">
        <v>33401885</v>
      </c>
      <c r="I305" s="105">
        <f t="shared" si="12"/>
        <v>2221225352500</v>
      </c>
      <c r="J305" s="108">
        <v>526037000000</v>
      </c>
      <c r="K305" s="124">
        <v>74156000000</v>
      </c>
      <c r="L305" s="112">
        <f t="shared" si="13"/>
        <v>4.2225648623575909</v>
      </c>
      <c r="M305" s="112">
        <f t="shared" si="14"/>
        <v>29.953413783105884</v>
      </c>
    </row>
    <row r="306" spans="1:13" x14ac:dyDescent="0.2">
      <c r="A306" s="104">
        <v>39477</v>
      </c>
      <c r="B306">
        <v>6.71</v>
      </c>
      <c r="C306">
        <v>6.82</v>
      </c>
      <c r="D306">
        <v>6.36</v>
      </c>
      <c r="E306">
        <v>6.46</v>
      </c>
      <c r="F306">
        <v>141820093</v>
      </c>
      <c r="G306">
        <v>931307840</v>
      </c>
      <c r="H306" s="105">
        <v>33401885</v>
      </c>
      <c r="I306" s="105">
        <f t="shared" si="12"/>
        <v>2157761771000</v>
      </c>
      <c r="J306" s="108">
        <v>526037000000</v>
      </c>
      <c r="K306" s="124">
        <v>74156000000</v>
      </c>
      <c r="L306" s="112">
        <f t="shared" si="13"/>
        <v>4.1019201520045172</v>
      </c>
      <c r="M306" s="112">
        <f t="shared" si="14"/>
        <v>29.097601960731431</v>
      </c>
    </row>
    <row r="307" spans="1:13" x14ac:dyDescent="0.2">
      <c r="A307" s="104">
        <v>39478</v>
      </c>
      <c r="B307">
        <v>6.47</v>
      </c>
      <c r="C307">
        <v>6.59</v>
      </c>
      <c r="D307">
        <v>6.4</v>
      </c>
      <c r="E307">
        <v>6.53</v>
      </c>
      <c r="F307">
        <v>91421754</v>
      </c>
      <c r="G307">
        <v>596071680</v>
      </c>
      <c r="H307" s="105">
        <v>33401885</v>
      </c>
      <c r="I307" s="105">
        <f t="shared" si="12"/>
        <v>2181143090500</v>
      </c>
      <c r="J307" s="108">
        <v>526037000000</v>
      </c>
      <c r="K307" s="124">
        <v>74156000000</v>
      </c>
      <c r="L307" s="112">
        <f t="shared" si="13"/>
        <v>4.1463682031872287</v>
      </c>
      <c r="M307" s="112">
        <f t="shared" si="14"/>
        <v>29.412901053185177</v>
      </c>
    </row>
    <row r="308" spans="1:13" x14ac:dyDescent="0.2">
      <c r="A308" s="104">
        <v>39479</v>
      </c>
      <c r="B308">
        <v>6.5</v>
      </c>
      <c r="C308">
        <v>6.77</v>
      </c>
      <c r="D308">
        <v>6.48</v>
      </c>
      <c r="E308">
        <v>6.73</v>
      </c>
      <c r="F308">
        <v>128518744</v>
      </c>
      <c r="G308">
        <v>854823424</v>
      </c>
      <c r="H308" s="105">
        <v>33401885</v>
      </c>
      <c r="I308" s="105">
        <f t="shared" si="12"/>
        <v>2247946860500</v>
      </c>
      <c r="J308" s="108">
        <v>526037000000</v>
      </c>
      <c r="K308" s="124">
        <v>74156000000</v>
      </c>
      <c r="L308" s="112">
        <f t="shared" si="13"/>
        <v>4.2733626351378327</v>
      </c>
      <c r="M308" s="112">
        <f t="shared" si="14"/>
        <v>30.313755603053025</v>
      </c>
    </row>
    <row r="309" spans="1:13" x14ac:dyDescent="0.2">
      <c r="A309" s="104">
        <v>39482</v>
      </c>
      <c r="B309">
        <v>6.87</v>
      </c>
      <c r="C309">
        <v>7.28</v>
      </c>
      <c r="D309">
        <v>6.87</v>
      </c>
      <c r="E309">
        <v>7.23</v>
      </c>
      <c r="F309">
        <v>231000862</v>
      </c>
      <c r="G309">
        <v>1637840640</v>
      </c>
      <c r="H309" s="105">
        <v>33401885</v>
      </c>
      <c r="I309" s="105">
        <f t="shared" si="12"/>
        <v>2414956285500</v>
      </c>
      <c r="J309" s="108">
        <v>526037000000</v>
      </c>
      <c r="K309" s="124">
        <v>74156000000</v>
      </c>
      <c r="L309" s="112">
        <f t="shared" si="13"/>
        <v>4.5908487150143431</v>
      </c>
      <c r="M309" s="112">
        <f t="shared" si="14"/>
        <v>32.565891977722636</v>
      </c>
    </row>
    <row r="310" spans="1:13" x14ac:dyDescent="0.2">
      <c r="A310" s="104">
        <v>39483</v>
      </c>
      <c r="B310">
        <v>7.22</v>
      </c>
      <c r="C310">
        <v>7.22</v>
      </c>
      <c r="D310">
        <v>6.99</v>
      </c>
      <c r="E310">
        <v>7.09</v>
      </c>
      <c r="F310">
        <v>102664935</v>
      </c>
      <c r="G310">
        <v>726584256</v>
      </c>
      <c r="H310" s="105">
        <v>33401885</v>
      </c>
      <c r="I310" s="105">
        <f t="shared" si="12"/>
        <v>2368193646500</v>
      </c>
      <c r="J310" s="108">
        <v>526037000000</v>
      </c>
      <c r="K310" s="124">
        <v>74156000000</v>
      </c>
      <c r="L310" s="112">
        <f t="shared" si="13"/>
        <v>4.5019526126489202</v>
      </c>
      <c r="M310" s="112">
        <f t="shared" si="14"/>
        <v>31.935293792815145</v>
      </c>
    </row>
    <row r="311" spans="1:13" x14ac:dyDescent="0.2">
      <c r="A311" s="104">
        <v>39491</v>
      </c>
      <c r="B311">
        <v>6.97</v>
      </c>
      <c r="C311">
        <v>7.06</v>
      </c>
      <c r="D311">
        <v>6.87</v>
      </c>
      <c r="E311">
        <v>6.91</v>
      </c>
      <c r="F311">
        <v>93457579</v>
      </c>
      <c r="G311">
        <v>647194432</v>
      </c>
      <c r="H311" s="105">
        <v>33401885</v>
      </c>
      <c r="I311" s="105">
        <f t="shared" si="12"/>
        <v>2308070253500</v>
      </c>
      <c r="J311" s="108">
        <v>526037000000</v>
      </c>
      <c r="K311" s="124">
        <v>74156000000</v>
      </c>
      <c r="L311" s="112">
        <f t="shared" si="13"/>
        <v>4.387657623893376</v>
      </c>
      <c r="M311" s="112">
        <f t="shared" si="14"/>
        <v>31.124524697934085</v>
      </c>
    </row>
    <row r="312" spans="1:13" x14ac:dyDescent="0.2">
      <c r="A312" s="104">
        <v>39492</v>
      </c>
      <c r="B312">
        <v>6.96</v>
      </c>
      <c r="C312">
        <v>7.02</v>
      </c>
      <c r="D312">
        <v>6.88</v>
      </c>
      <c r="E312">
        <v>6.92</v>
      </c>
      <c r="F312">
        <v>106734257</v>
      </c>
      <c r="G312">
        <v>737844736</v>
      </c>
      <c r="H312" s="105">
        <v>33401885</v>
      </c>
      <c r="I312" s="105">
        <f t="shared" si="12"/>
        <v>2311410442000</v>
      </c>
      <c r="J312" s="108">
        <v>526037000000</v>
      </c>
      <c r="K312" s="124">
        <v>74156000000</v>
      </c>
      <c r="L312" s="112">
        <f t="shared" si="13"/>
        <v>4.3940073454909063</v>
      </c>
      <c r="M312" s="112">
        <f t="shared" si="14"/>
        <v>31.169567425427477</v>
      </c>
    </row>
    <row r="313" spans="1:13" x14ac:dyDescent="0.2">
      <c r="A313" s="104">
        <v>39493</v>
      </c>
      <c r="B313">
        <v>6.9</v>
      </c>
      <c r="C313">
        <v>6.91</v>
      </c>
      <c r="D313">
        <v>6.69</v>
      </c>
      <c r="E313">
        <v>6.77</v>
      </c>
      <c r="F313">
        <v>117168070</v>
      </c>
      <c r="G313">
        <v>793690944</v>
      </c>
      <c r="H313" s="105">
        <v>33401885</v>
      </c>
      <c r="I313" s="105">
        <f t="shared" si="12"/>
        <v>2261307614500</v>
      </c>
      <c r="J313" s="108">
        <v>526037000000</v>
      </c>
      <c r="K313" s="124">
        <v>74156000000</v>
      </c>
      <c r="L313" s="112">
        <f t="shared" si="13"/>
        <v>4.2987615215279531</v>
      </c>
      <c r="M313" s="112">
        <f t="shared" si="14"/>
        <v>30.493926513026594</v>
      </c>
    </row>
    <row r="314" spans="1:13" x14ac:dyDescent="0.2">
      <c r="A314" s="104">
        <v>39496</v>
      </c>
      <c r="B314">
        <v>6.85</v>
      </c>
      <c r="C314">
        <v>6.89</v>
      </c>
      <c r="D314">
        <v>6.78</v>
      </c>
      <c r="E314">
        <v>6.8</v>
      </c>
      <c r="F314">
        <v>118378753</v>
      </c>
      <c r="G314">
        <v>806332928</v>
      </c>
      <c r="H314" s="105">
        <v>33401885</v>
      </c>
      <c r="I314" s="105">
        <f t="shared" si="12"/>
        <v>2271328180000</v>
      </c>
      <c r="J314" s="108">
        <v>526037000000</v>
      </c>
      <c r="K314" s="124">
        <v>74156000000</v>
      </c>
      <c r="L314" s="112">
        <f t="shared" si="13"/>
        <v>4.3178106863205441</v>
      </c>
      <c r="M314" s="112">
        <f t="shared" si="14"/>
        <v>30.62905469550677</v>
      </c>
    </row>
    <row r="315" spans="1:13" x14ac:dyDescent="0.2">
      <c r="A315" s="104">
        <v>39497</v>
      </c>
      <c r="B315">
        <v>6.82</v>
      </c>
      <c r="C315">
        <v>6.98</v>
      </c>
      <c r="D315">
        <v>6.69</v>
      </c>
      <c r="E315">
        <v>6.97</v>
      </c>
      <c r="F315">
        <v>174090076</v>
      </c>
      <c r="G315">
        <v>1183334272</v>
      </c>
      <c r="H315" s="105">
        <v>33401885</v>
      </c>
      <c r="I315" s="105">
        <f t="shared" si="12"/>
        <v>2328111384500</v>
      </c>
      <c r="J315" s="108">
        <v>526037000000</v>
      </c>
      <c r="K315" s="124">
        <v>74156000000</v>
      </c>
      <c r="L315" s="112">
        <f t="shared" si="13"/>
        <v>4.425755953478558</v>
      </c>
      <c r="M315" s="112">
        <f t="shared" si="14"/>
        <v>31.394781062894438</v>
      </c>
    </row>
    <row r="316" spans="1:13" x14ac:dyDescent="0.2">
      <c r="A316" s="104">
        <v>39498</v>
      </c>
      <c r="B316">
        <v>6.95</v>
      </c>
      <c r="C316">
        <v>6.98</v>
      </c>
      <c r="D316">
        <v>6.64</v>
      </c>
      <c r="E316">
        <v>6.75</v>
      </c>
      <c r="F316">
        <v>172286659</v>
      </c>
      <c r="G316">
        <v>1166723328</v>
      </c>
      <c r="H316" s="105">
        <v>33401885</v>
      </c>
      <c r="I316" s="105">
        <f t="shared" si="12"/>
        <v>2254627237500</v>
      </c>
      <c r="J316" s="108">
        <v>526037000000</v>
      </c>
      <c r="K316" s="124">
        <v>74156000000</v>
      </c>
      <c r="L316" s="112">
        <f t="shared" si="13"/>
        <v>4.2860620783328933</v>
      </c>
      <c r="M316" s="112">
        <f t="shared" si="14"/>
        <v>30.403841058039809</v>
      </c>
    </row>
    <row r="317" spans="1:13" x14ac:dyDescent="0.2">
      <c r="A317" s="104">
        <v>39499</v>
      </c>
      <c r="B317">
        <v>6.77</v>
      </c>
      <c r="C317">
        <v>6.77</v>
      </c>
      <c r="D317">
        <v>6.55</v>
      </c>
      <c r="E317">
        <v>6.62</v>
      </c>
      <c r="F317">
        <v>183436035</v>
      </c>
      <c r="G317">
        <v>1212292224</v>
      </c>
      <c r="H317" s="105">
        <v>33401885</v>
      </c>
      <c r="I317" s="105">
        <f t="shared" si="12"/>
        <v>2211204787000</v>
      </c>
      <c r="J317" s="108">
        <v>526037000000</v>
      </c>
      <c r="K317" s="124">
        <v>74156000000</v>
      </c>
      <c r="L317" s="112">
        <f t="shared" si="13"/>
        <v>4.2035156975649999</v>
      </c>
      <c r="M317" s="112">
        <f t="shared" si="14"/>
        <v>29.818285600625707</v>
      </c>
    </row>
    <row r="318" spans="1:13" x14ac:dyDescent="0.2">
      <c r="A318" s="104">
        <v>39500</v>
      </c>
      <c r="B318">
        <v>6.57</v>
      </c>
      <c r="C318">
        <v>6.57</v>
      </c>
      <c r="D318">
        <v>6.35</v>
      </c>
      <c r="E318">
        <v>6.45</v>
      </c>
      <c r="F318">
        <v>188982879</v>
      </c>
      <c r="G318">
        <v>1216001664</v>
      </c>
      <c r="H318" s="105">
        <v>33401885</v>
      </c>
      <c r="I318" s="105">
        <f t="shared" si="12"/>
        <v>2154421582500</v>
      </c>
      <c r="J318" s="108">
        <v>526037000000</v>
      </c>
      <c r="K318" s="124">
        <v>74156000000</v>
      </c>
      <c r="L318" s="112">
        <f t="shared" si="13"/>
        <v>4.0955704304069869</v>
      </c>
      <c r="M318" s="112">
        <f t="shared" si="14"/>
        <v>29.052559233238039</v>
      </c>
    </row>
    <row r="319" spans="1:13" x14ac:dyDescent="0.2">
      <c r="A319" s="104">
        <v>39503</v>
      </c>
      <c r="B319">
        <v>6.46</v>
      </c>
      <c r="C319">
        <v>6.49</v>
      </c>
      <c r="D319">
        <v>6.2</v>
      </c>
      <c r="E319">
        <v>6.23</v>
      </c>
      <c r="F319">
        <v>142220529</v>
      </c>
      <c r="G319">
        <v>891276736</v>
      </c>
      <c r="H319" s="105">
        <v>33401885</v>
      </c>
      <c r="I319" s="105">
        <f t="shared" si="12"/>
        <v>2080937435500</v>
      </c>
      <c r="J319" s="108">
        <v>526037000000</v>
      </c>
      <c r="K319" s="124">
        <v>74156000000</v>
      </c>
      <c r="L319" s="112">
        <f t="shared" si="13"/>
        <v>3.9558765552613218</v>
      </c>
      <c r="M319" s="112">
        <f t="shared" si="14"/>
        <v>28.061619228383407</v>
      </c>
    </row>
    <row r="320" spans="1:13" x14ac:dyDescent="0.2">
      <c r="A320" s="104">
        <v>39504</v>
      </c>
      <c r="B320">
        <v>6.4</v>
      </c>
      <c r="C320">
        <v>6.47</v>
      </c>
      <c r="D320">
        <v>6.21</v>
      </c>
      <c r="E320">
        <v>6.41</v>
      </c>
      <c r="F320">
        <v>106211698</v>
      </c>
      <c r="G320">
        <v>673986432</v>
      </c>
      <c r="H320" s="105">
        <v>33401885</v>
      </c>
      <c r="I320" s="105">
        <f t="shared" si="12"/>
        <v>2141060828500</v>
      </c>
      <c r="J320" s="108">
        <v>526037000000</v>
      </c>
      <c r="K320" s="124">
        <v>74156000000</v>
      </c>
      <c r="L320" s="112">
        <f t="shared" si="13"/>
        <v>4.0701715440168655</v>
      </c>
      <c r="M320" s="112">
        <f t="shared" si="14"/>
        <v>28.87238832326447</v>
      </c>
    </row>
    <row r="321" spans="1:13" x14ac:dyDescent="0.2">
      <c r="A321" s="104">
        <v>39505</v>
      </c>
      <c r="B321">
        <v>6.41</v>
      </c>
      <c r="C321">
        <v>6.62</v>
      </c>
      <c r="D321">
        <v>6.36</v>
      </c>
      <c r="E321">
        <v>6.54</v>
      </c>
      <c r="F321">
        <v>103559144</v>
      </c>
      <c r="G321">
        <v>677073344</v>
      </c>
      <c r="H321" s="105">
        <v>33401885</v>
      </c>
      <c r="I321" s="105">
        <f t="shared" si="12"/>
        <v>2184483279000</v>
      </c>
      <c r="J321" s="108">
        <v>526037000000</v>
      </c>
      <c r="K321" s="124">
        <v>74156000000</v>
      </c>
      <c r="L321" s="112">
        <f t="shared" si="13"/>
        <v>4.1527179247847581</v>
      </c>
      <c r="M321" s="112">
        <f t="shared" si="14"/>
        <v>29.457943780678569</v>
      </c>
    </row>
    <row r="322" spans="1:13" x14ac:dyDescent="0.2">
      <c r="A322" s="104">
        <v>39506</v>
      </c>
      <c r="B322">
        <v>6.55</v>
      </c>
      <c r="C322">
        <v>6.57</v>
      </c>
      <c r="D322">
        <v>6.35</v>
      </c>
      <c r="E322">
        <v>6.47</v>
      </c>
      <c r="F322">
        <v>73462488</v>
      </c>
      <c r="G322">
        <v>475233184</v>
      </c>
      <c r="H322" s="105">
        <v>33401885</v>
      </c>
      <c r="I322" s="105">
        <f t="shared" si="12"/>
        <v>2161101959500</v>
      </c>
      <c r="J322" s="108">
        <v>526037000000</v>
      </c>
      <c r="K322" s="124">
        <v>74156000000</v>
      </c>
      <c r="L322" s="112">
        <f t="shared" si="13"/>
        <v>4.1082698736020467</v>
      </c>
      <c r="M322" s="112">
        <f t="shared" si="14"/>
        <v>29.142644688224824</v>
      </c>
    </row>
    <row r="323" spans="1:13" x14ac:dyDescent="0.2">
      <c r="A323" s="104">
        <v>39507</v>
      </c>
      <c r="B323">
        <v>6.45</v>
      </c>
      <c r="C323">
        <v>6.58</v>
      </c>
      <c r="D323">
        <v>6.41</v>
      </c>
      <c r="E323">
        <v>6.53</v>
      </c>
      <c r="F323">
        <v>53953312</v>
      </c>
      <c r="G323">
        <v>352275840</v>
      </c>
      <c r="H323" s="105">
        <v>33401885</v>
      </c>
      <c r="I323" s="105">
        <f t="shared" ref="I323:I386" si="15">E323*H323*10000</f>
        <v>2181143090500</v>
      </c>
      <c r="J323" s="108">
        <v>526037000000</v>
      </c>
      <c r="K323" s="124">
        <v>74156000000</v>
      </c>
      <c r="L323" s="112">
        <f t="shared" ref="L323:L386" si="16">I323/J323</f>
        <v>4.1463682031872287</v>
      </c>
      <c r="M323" s="112">
        <f t="shared" ref="M323:M386" si="17">I323/K323</f>
        <v>29.412901053185177</v>
      </c>
    </row>
    <row r="324" spans="1:13" x14ac:dyDescent="0.2">
      <c r="A324" s="104">
        <v>39510</v>
      </c>
      <c r="B324">
        <v>6.51</v>
      </c>
      <c r="C324">
        <v>6.68</v>
      </c>
      <c r="D324">
        <v>6.35</v>
      </c>
      <c r="E324">
        <v>6.58</v>
      </c>
      <c r="F324">
        <v>120433312</v>
      </c>
      <c r="G324">
        <v>787558272</v>
      </c>
      <c r="H324" s="105">
        <v>33401885</v>
      </c>
      <c r="I324" s="105">
        <f t="shared" si="15"/>
        <v>2197844033000</v>
      </c>
      <c r="J324" s="108">
        <v>526037000000</v>
      </c>
      <c r="K324" s="124">
        <v>74156000000</v>
      </c>
      <c r="L324" s="112">
        <f t="shared" si="16"/>
        <v>4.1781168111748794</v>
      </c>
      <c r="M324" s="112">
        <f t="shared" si="17"/>
        <v>29.638114690652138</v>
      </c>
    </row>
    <row r="325" spans="1:13" x14ac:dyDescent="0.2">
      <c r="A325" s="104">
        <v>39511</v>
      </c>
      <c r="B325">
        <v>6.6</v>
      </c>
      <c r="C325">
        <v>6.6</v>
      </c>
      <c r="D325">
        <v>6.34</v>
      </c>
      <c r="E325">
        <v>6.36</v>
      </c>
      <c r="F325">
        <v>194269364</v>
      </c>
      <c r="G325">
        <v>1246163328</v>
      </c>
      <c r="H325" s="105">
        <v>33401885</v>
      </c>
      <c r="I325" s="105">
        <f t="shared" si="15"/>
        <v>2124359886000.0002</v>
      </c>
      <c r="J325" s="108">
        <v>526037000000</v>
      </c>
      <c r="K325" s="124">
        <v>74156000000</v>
      </c>
      <c r="L325" s="112">
        <f t="shared" si="16"/>
        <v>4.0384229360292148</v>
      </c>
      <c r="M325" s="112">
        <f t="shared" si="17"/>
        <v>28.647174685797513</v>
      </c>
    </row>
    <row r="326" spans="1:13" x14ac:dyDescent="0.2">
      <c r="A326" s="104">
        <v>39512</v>
      </c>
      <c r="B326">
        <v>6.36</v>
      </c>
      <c r="C326">
        <v>6.44</v>
      </c>
      <c r="D326">
        <v>6.26</v>
      </c>
      <c r="E326">
        <v>6.37</v>
      </c>
      <c r="F326">
        <v>67592732</v>
      </c>
      <c r="G326">
        <v>427256544</v>
      </c>
      <c r="H326" s="105">
        <v>33401885</v>
      </c>
      <c r="I326" s="105">
        <f t="shared" si="15"/>
        <v>2127700074500.0002</v>
      </c>
      <c r="J326" s="108">
        <v>526037000000</v>
      </c>
      <c r="K326" s="124">
        <v>74156000000</v>
      </c>
      <c r="L326" s="112">
        <f t="shared" si="16"/>
        <v>4.0447726576267451</v>
      </c>
      <c r="M326" s="112">
        <f t="shared" si="17"/>
        <v>28.692217413290905</v>
      </c>
    </row>
    <row r="327" spans="1:13" x14ac:dyDescent="0.2">
      <c r="A327" s="104">
        <v>39513</v>
      </c>
      <c r="B327">
        <v>6.38</v>
      </c>
      <c r="C327">
        <v>6.6</v>
      </c>
      <c r="D327">
        <v>6.27</v>
      </c>
      <c r="E327">
        <v>6.4</v>
      </c>
      <c r="F327">
        <v>134417963</v>
      </c>
      <c r="G327">
        <v>864497600</v>
      </c>
      <c r="H327" s="105">
        <v>33401885</v>
      </c>
      <c r="I327" s="105">
        <f t="shared" si="15"/>
        <v>2137720640000</v>
      </c>
      <c r="J327" s="108">
        <v>526037000000</v>
      </c>
      <c r="K327" s="124">
        <v>74156000000</v>
      </c>
      <c r="L327" s="112">
        <f t="shared" si="16"/>
        <v>4.0638218224193352</v>
      </c>
      <c r="M327" s="112">
        <f t="shared" si="17"/>
        <v>28.827345595771078</v>
      </c>
    </row>
    <row r="328" spans="1:13" x14ac:dyDescent="0.2">
      <c r="A328" s="104">
        <v>39514</v>
      </c>
      <c r="B328">
        <v>6.3</v>
      </c>
      <c r="C328">
        <v>6.41</v>
      </c>
      <c r="D328">
        <v>6.27</v>
      </c>
      <c r="E328">
        <v>6.36</v>
      </c>
      <c r="F328">
        <v>53611685</v>
      </c>
      <c r="G328">
        <v>339440576</v>
      </c>
      <c r="H328" s="105">
        <v>33401885</v>
      </c>
      <c r="I328" s="105">
        <f t="shared" si="15"/>
        <v>2124359886000.0002</v>
      </c>
      <c r="J328" s="108">
        <v>526037000000</v>
      </c>
      <c r="K328" s="124">
        <v>74156000000</v>
      </c>
      <c r="L328" s="112">
        <f t="shared" si="16"/>
        <v>4.0384229360292148</v>
      </c>
      <c r="M328" s="112">
        <f t="shared" si="17"/>
        <v>28.647174685797513</v>
      </c>
    </row>
    <row r="329" spans="1:13" x14ac:dyDescent="0.2">
      <c r="A329" s="104">
        <v>39517</v>
      </c>
      <c r="B329">
        <v>6.32</v>
      </c>
      <c r="C329">
        <v>6.32</v>
      </c>
      <c r="D329">
        <v>6.09</v>
      </c>
      <c r="E329">
        <v>6.17</v>
      </c>
      <c r="F329">
        <v>138604703</v>
      </c>
      <c r="G329">
        <v>857160960</v>
      </c>
      <c r="H329" s="105">
        <v>33401885</v>
      </c>
      <c r="I329" s="105">
        <f t="shared" si="15"/>
        <v>2060896304500</v>
      </c>
      <c r="J329" s="108">
        <v>526037000000</v>
      </c>
      <c r="K329" s="124">
        <v>74156000000</v>
      </c>
      <c r="L329" s="112">
        <f t="shared" si="16"/>
        <v>3.9177782256761406</v>
      </c>
      <c r="M329" s="112">
        <f t="shared" si="17"/>
        <v>27.791362863423053</v>
      </c>
    </row>
    <row r="330" spans="1:13" x14ac:dyDescent="0.2">
      <c r="A330" s="104">
        <v>39518</v>
      </c>
      <c r="B330">
        <v>6.13</v>
      </c>
      <c r="C330">
        <v>6.17</v>
      </c>
      <c r="D330">
        <v>6.01</v>
      </c>
      <c r="E330">
        <v>6.17</v>
      </c>
      <c r="F330">
        <v>77608042</v>
      </c>
      <c r="G330">
        <v>473305920</v>
      </c>
      <c r="H330" s="105">
        <v>33401885</v>
      </c>
      <c r="I330" s="105">
        <f t="shared" si="15"/>
        <v>2060896304500</v>
      </c>
      <c r="J330" s="108">
        <v>526037000000</v>
      </c>
      <c r="K330" s="124">
        <v>74156000000</v>
      </c>
      <c r="L330" s="112">
        <f t="shared" si="16"/>
        <v>3.9177782256761406</v>
      </c>
      <c r="M330" s="112">
        <f t="shared" si="17"/>
        <v>27.791362863423053</v>
      </c>
    </row>
    <row r="331" spans="1:13" x14ac:dyDescent="0.2">
      <c r="A331" s="104">
        <v>39519</v>
      </c>
      <c r="B331">
        <v>6.3</v>
      </c>
      <c r="C331">
        <v>6.35</v>
      </c>
      <c r="D331">
        <v>6.01</v>
      </c>
      <c r="E331">
        <v>6.05</v>
      </c>
      <c r="F331">
        <v>67408550</v>
      </c>
      <c r="G331">
        <v>413218656</v>
      </c>
      <c r="H331" s="105">
        <v>33401885</v>
      </c>
      <c r="I331" s="105">
        <f t="shared" si="15"/>
        <v>2020814042500</v>
      </c>
      <c r="J331" s="108">
        <v>526037000000</v>
      </c>
      <c r="K331" s="124">
        <v>74156000000</v>
      </c>
      <c r="L331" s="112">
        <f t="shared" si="16"/>
        <v>3.841581566505778</v>
      </c>
      <c r="M331" s="112">
        <f t="shared" si="17"/>
        <v>27.250850133502347</v>
      </c>
    </row>
    <row r="332" spans="1:13" x14ac:dyDescent="0.2">
      <c r="A332" s="104">
        <v>39520</v>
      </c>
      <c r="B332">
        <v>6.02</v>
      </c>
      <c r="C332">
        <v>6.03</v>
      </c>
      <c r="D332">
        <v>5.74</v>
      </c>
      <c r="E332">
        <v>5.82</v>
      </c>
      <c r="F332">
        <v>144908264</v>
      </c>
      <c r="G332">
        <v>849968320</v>
      </c>
      <c r="H332" s="105">
        <v>33401885</v>
      </c>
      <c r="I332" s="105">
        <f t="shared" si="15"/>
        <v>1943989707000.0002</v>
      </c>
      <c r="J332" s="108">
        <v>526037000000</v>
      </c>
      <c r="K332" s="124">
        <v>74156000000</v>
      </c>
      <c r="L332" s="112">
        <f t="shared" si="16"/>
        <v>3.6955379697625839</v>
      </c>
      <c r="M332" s="112">
        <f t="shared" si="17"/>
        <v>26.214867401154326</v>
      </c>
    </row>
    <row r="333" spans="1:13" x14ac:dyDescent="0.2">
      <c r="A333" s="104">
        <v>39521</v>
      </c>
      <c r="B333">
        <v>5.8</v>
      </c>
      <c r="C333">
        <v>5.86</v>
      </c>
      <c r="D333">
        <v>5.59</v>
      </c>
      <c r="E333">
        <v>5.74</v>
      </c>
      <c r="F333">
        <v>101051145</v>
      </c>
      <c r="G333">
        <v>574339584</v>
      </c>
      <c r="H333" s="105">
        <v>33401885</v>
      </c>
      <c r="I333" s="105">
        <f t="shared" si="15"/>
        <v>1917268199000</v>
      </c>
      <c r="J333" s="108">
        <v>526037000000</v>
      </c>
      <c r="K333" s="124">
        <v>74156000000</v>
      </c>
      <c r="L333" s="112">
        <f t="shared" si="16"/>
        <v>3.6447401969823416</v>
      </c>
      <c r="M333" s="112">
        <f t="shared" si="17"/>
        <v>25.854525581207184</v>
      </c>
    </row>
    <row r="334" spans="1:13" x14ac:dyDescent="0.2">
      <c r="A334" s="104">
        <v>39524</v>
      </c>
      <c r="B334">
        <v>5.66</v>
      </c>
      <c r="C334">
        <v>5.7</v>
      </c>
      <c r="D334">
        <v>5.52</v>
      </c>
      <c r="E334">
        <v>5.56</v>
      </c>
      <c r="F334">
        <v>79463054</v>
      </c>
      <c r="G334">
        <v>444623712</v>
      </c>
      <c r="H334" s="105">
        <v>33401885</v>
      </c>
      <c r="I334" s="105">
        <f t="shared" si="15"/>
        <v>1857144806000</v>
      </c>
      <c r="J334" s="108">
        <v>526037000000</v>
      </c>
      <c r="K334" s="124">
        <v>74156000000</v>
      </c>
      <c r="L334" s="112">
        <f t="shared" si="16"/>
        <v>3.5304452082267979</v>
      </c>
      <c r="M334" s="112">
        <f t="shared" si="17"/>
        <v>25.043756486326124</v>
      </c>
    </row>
    <row r="335" spans="1:13" x14ac:dyDescent="0.2">
      <c r="A335" s="104">
        <v>39525</v>
      </c>
      <c r="B335">
        <v>5.55</v>
      </c>
      <c r="C335">
        <v>5.66</v>
      </c>
      <c r="D335">
        <v>5.4</v>
      </c>
      <c r="E335">
        <v>5.46</v>
      </c>
      <c r="F335">
        <v>96357161</v>
      </c>
      <c r="G335">
        <v>530473824</v>
      </c>
      <c r="H335" s="105">
        <v>33401885</v>
      </c>
      <c r="I335" s="105">
        <f t="shared" si="15"/>
        <v>1823742921000</v>
      </c>
      <c r="J335" s="108">
        <v>526037000000</v>
      </c>
      <c r="K335" s="124">
        <v>74156000000</v>
      </c>
      <c r="L335" s="112">
        <f t="shared" si="16"/>
        <v>3.4669479922514954</v>
      </c>
      <c r="M335" s="112">
        <f t="shared" si="17"/>
        <v>24.593329211392199</v>
      </c>
    </row>
    <row r="336" spans="1:13" x14ac:dyDescent="0.2">
      <c r="A336" s="104">
        <v>39526</v>
      </c>
      <c r="B336">
        <v>5.58</v>
      </c>
      <c r="C336">
        <v>5.75</v>
      </c>
      <c r="D336">
        <v>5.52</v>
      </c>
      <c r="E336">
        <v>5.65</v>
      </c>
      <c r="F336">
        <v>108229731</v>
      </c>
      <c r="G336">
        <v>609412288</v>
      </c>
      <c r="H336" s="105">
        <v>33401885</v>
      </c>
      <c r="I336" s="105">
        <f t="shared" si="15"/>
        <v>1887206502500</v>
      </c>
      <c r="J336" s="108">
        <v>526037000000</v>
      </c>
      <c r="K336" s="124">
        <v>74156000000</v>
      </c>
      <c r="L336" s="112">
        <f t="shared" si="16"/>
        <v>3.5875927026045695</v>
      </c>
      <c r="M336" s="112">
        <f t="shared" si="17"/>
        <v>25.449141033766654</v>
      </c>
    </row>
    <row r="337" spans="1:13" x14ac:dyDescent="0.2">
      <c r="A337" s="104">
        <v>39527</v>
      </c>
      <c r="B337">
        <v>5.6</v>
      </c>
      <c r="C337">
        <v>5.87</v>
      </c>
      <c r="D337">
        <v>5.3</v>
      </c>
      <c r="E337">
        <v>5.64</v>
      </c>
      <c r="F337">
        <v>136725169</v>
      </c>
      <c r="G337">
        <v>766867712</v>
      </c>
      <c r="H337" s="105">
        <v>33401885</v>
      </c>
      <c r="I337" s="105">
        <f t="shared" si="15"/>
        <v>1883866313999.9998</v>
      </c>
      <c r="J337" s="108">
        <v>526037000000</v>
      </c>
      <c r="K337" s="124">
        <v>74156000000</v>
      </c>
      <c r="L337" s="112">
        <f t="shared" si="16"/>
        <v>3.5812429810070388</v>
      </c>
      <c r="M337" s="112">
        <f t="shared" si="17"/>
        <v>25.404098306273259</v>
      </c>
    </row>
    <row r="338" spans="1:13" x14ac:dyDescent="0.2">
      <c r="A338" s="104">
        <v>39528</v>
      </c>
      <c r="B338">
        <v>5.69</v>
      </c>
      <c r="C338">
        <v>5.78</v>
      </c>
      <c r="D338">
        <v>5.56</v>
      </c>
      <c r="E338">
        <v>5.7</v>
      </c>
      <c r="F338">
        <v>139717995</v>
      </c>
      <c r="G338">
        <v>794002368</v>
      </c>
      <c r="H338" s="105">
        <v>33401885</v>
      </c>
      <c r="I338" s="105">
        <f t="shared" si="15"/>
        <v>1903907445000</v>
      </c>
      <c r="J338" s="108">
        <v>526037000000</v>
      </c>
      <c r="K338" s="124">
        <v>74156000000</v>
      </c>
      <c r="L338" s="112">
        <f t="shared" si="16"/>
        <v>3.6193413105922208</v>
      </c>
      <c r="M338" s="112">
        <f t="shared" si="17"/>
        <v>25.674354671233615</v>
      </c>
    </row>
    <row r="339" spans="1:13" x14ac:dyDescent="0.2">
      <c r="A339" s="104">
        <v>39531</v>
      </c>
      <c r="B339">
        <v>5.76</v>
      </c>
      <c r="C339">
        <v>5.8</v>
      </c>
      <c r="D339">
        <v>5.48</v>
      </c>
      <c r="E339">
        <v>5.52</v>
      </c>
      <c r="F339">
        <v>90665593</v>
      </c>
      <c r="G339">
        <v>507591392</v>
      </c>
      <c r="H339" s="105">
        <v>33401885</v>
      </c>
      <c r="I339" s="105">
        <f t="shared" si="15"/>
        <v>1843784052000</v>
      </c>
      <c r="J339" s="108">
        <v>526037000000</v>
      </c>
      <c r="K339" s="124">
        <v>74156000000</v>
      </c>
      <c r="L339" s="112">
        <f t="shared" si="16"/>
        <v>3.505046321836677</v>
      </c>
      <c r="M339" s="112">
        <f t="shared" si="17"/>
        <v>24.863585576352556</v>
      </c>
    </row>
    <row r="340" spans="1:13" x14ac:dyDescent="0.2">
      <c r="A340" s="104">
        <v>39532</v>
      </c>
      <c r="B340">
        <v>5.48</v>
      </c>
      <c r="C340">
        <v>5.74</v>
      </c>
      <c r="D340">
        <v>5.42</v>
      </c>
      <c r="E340">
        <v>5.72</v>
      </c>
      <c r="F340">
        <v>118513551</v>
      </c>
      <c r="G340">
        <v>664459328</v>
      </c>
      <c r="H340" s="105">
        <v>33401885</v>
      </c>
      <c r="I340" s="105">
        <f t="shared" si="15"/>
        <v>1910587822000</v>
      </c>
      <c r="J340" s="108">
        <v>526037000000</v>
      </c>
      <c r="K340" s="124">
        <v>74156000000</v>
      </c>
      <c r="L340" s="112">
        <f t="shared" si="16"/>
        <v>3.632040753787281</v>
      </c>
      <c r="M340" s="112">
        <f t="shared" si="17"/>
        <v>25.7644401262204</v>
      </c>
    </row>
    <row r="341" spans="1:13" x14ac:dyDescent="0.2">
      <c r="A341" s="110">
        <v>39533</v>
      </c>
      <c r="B341">
        <v>5.76</v>
      </c>
      <c r="C341">
        <v>5.9</v>
      </c>
      <c r="D341">
        <v>5.69</v>
      </c>
      <c r="E341">
        <v>5.71</v>
      </c>
      <c r="F341">
        <v>94459747</v>
      </c>
      <c r="G341">
        <v>545612672</v>
      </c>
      <c r="H341" s="105">
        <v>33401885</v>
      </c>
      <c r="I341" s="105">
        <f t="shared" si="15"/>
        <v>1907247633500</v>
      </c>
      <c r="J341" s="108">
        <v>544252000000</v>
      </c>
      <c r="K341" s="124">
        <v>81256000000</v>
      </c>
      <c r="L341" s="112">
        <f t="shared" si="16"/>
        <v>3.5043465775045384</v>
      </c>
      <c r="M341" s="112">
        <f t="shared" si="17"/>
        <v>23.47208370458797</v>
      </c>
    </row>
    <row r="342" spans="1:13" x14ac:dyDescent="0.2">
      <c r="A342" s="104">
        <v>39534</v>
      </c>
      <c r="B342">
        <v>5.66</v>
      </c>
      <c r="C342">
        <v>5.74</v>
      </c>
      <c r="D342">
        <v>5.49</v>
      </c>
      <c r="E342">
        <v>5.61</v>
      </c>
      <c r="F342">
        <v>105979509</v>
      </c>
      <c r="G342">
        <v>594197760</v>
      </c>
      <c r="H342" s="105">
        <v>33401885</v>
      </c>
      <c r="I342" s="105">
        <f t="shared" si="15"/>
        <v>1873845748500.0002</v>
      </c>
      <c r="J342" s="108">
        <v>544252000000</v>
      </c>
      <c r="K342" s="124">
        <v>81256000000</v>
      </c>
      <c r="L342" s="112">
        <f t="shared" si="16"/>
        <v>3.4429744833275766</v>
      </c>
      <c r="M342" s="112">
        <f t="shared" si="17"/>
        <v>23.061013937432314</v>
      </c>
    </row>
    <row r="343" spans="1:13" x14ac:dyDescent="0.2">
      <c r="A343" s="104">
        <v>39535</v>
      </c>
      <c r="B343">
        <v>5.63</v>
      </c>
      <c r="C343">
        <v>6.13</v>
      </c>
      <c r="D343">
        <v>5.57</v>
      </c>
      <c r="E343">
        <v>6.05</v>
      </c>
      <c r="F343">
        <v>326408105</v>
      </c>
      <c r="G343">
        <v>1932610304</v>
      </c>
      <c r="H343" s="105">
        <v>33401885</v>
      </c>
      <c r="I343" s="105">
        <f t="shared" si="15"/>
        <v>2020814042500</v>
      </c>
      <c r="J343" s="108">
        <v>544252000000</v>
      </c>
      <c r="K343" s="124">
        <v>81256000000</v>
      </c>
      <c r="L343" s="112">
        <f t="shared" si="16"/>
        <v>3.7130116977062095</v>
      </c>
      <c r="M343" s="112">
        <f t="shared" si="17"/>
        <v>24.869720912917199</v>
      </c>
    </row>
    <row r="344" spans="1:13" x14ac:dyDescent="0.2">
      <c r="A344" s="104">
        <v>39538</v>
      </c>
      <c r="B344">
        <v>5.84</v>
      </c>
      <c r="C344">
        <v>6.19</v>
      </c>
      <c r="D344">
        <v>5.8</v>
      </c>
      <c r="E344">
        <v>6.13</v>
      </c>
      <c r="F344">
        <v>204289932</v>
      </c>
      <c r="G344">
        <v>1232041728</v>
      </c>
      <c r="H344" s="105">
        <v>33401885</v>
      </c>
      <c r="I344" s="105">
        <f t="shared" si="15"/>
        <v>2047535550499.9998</v>
      </c>
      <c r="J344" s="108">
        <v>544252000000</v>
      </c>
      <c r="K344" s="124">
        <v>81256000000</v>
      </c>
      <c r="L344" s="112">
        <f t="shared" si="16"/>
        <v>3.762109373047779</v>
      </c>
      <c r="M344" s="112">
        <f t="shared" si="17"/>
        <v>25.198576726641722</v>
      </c>
    </row>
    <row r="345" spans="1:13" x14ac:dyDescent="0.2">
      <c r="A345" s="104">
        <v>39539</v>
      </c>
      <c r="B345">
        <v>6.1</v>
      </c>
      <c r="C345">
        <v>6.18</v>
      </c>
      <c r="D345">
        <v>5.9</v>
      </c>
      <c r="E345">
        <v>6</v>
      </c>
      <c r="F345">
        <v>142661983</v>
      </c>
      <c r="G345">
        <v>860674304</v>
      </c>
      <c r="H345" s="105">
        <v>33401885</v>
      </c>
      <c r="I345" s="105">
        <f t="shared" si="15"/>
        <v>2004113100000</v>
      </c>
      <c r="J345" s="108">
        <v>544252000000</v>
      </c>
      <c r="K345" s="124">
        <v>81256000000</v>
      </c>
      <c r="L345" s="112">
        <f t="shared" si="16"/>
        <v>3.6823256506177287</v>
      </c>
      <c r="M345" s="112">
        <f t="shared" si="17"/>
        <v>24.664186029339373</v>
      </c>
    </row>
    <row r="346" spans="1:13" x14ac:dyDescent="0.2">
      <c r="A346" s="104">
        <v>39540</v>
      </c>
      <c r="B346">
        <v>6.13</v>
      </c>
      <c r="C346">
        <v>6.39</v>
      </c>
      <c r="D346">
        <v>6.13</v>
      </c>
      <c r="E346">
        <v>6.2</v>
      </c>
      <c r="F346">
        <v>340046964</v>
      </c>
      <c r="G346">
        <v>2130768640</v>
      </c>
      <c r="H346" s="105">
        <v>33401885</v>
      </c>
      <c r="I346" s="105">
        <f t="shared" si="15"/>
        <v>2070916870000</v>
      </c>
      <c r="J346" s="108">
        <v>544252000000</v>
      </c>
      <c r="K346" s="124">
        <v>81256000000</v>
      </c>
      <c r="L346" s="112">
        <f t="shared" si="16"/>
        <v>3.8050698389716526</v>
      </c>
      <c r="M346" s="112">
        <f t="shared" si="17"/>
        <v>25.486325563650684</v>
      </c>
    </row>
    <row r="347" spans="1:13" x14ac:dyDescent="0.2">
      <c r="A347" s="104">
        <v>39541</v>
      </c>
      <c r="B347">
        <v>6.08</v>
      </c>
      <c r="C347">
        <v>6.38</v>
      </c>
      <c r="D347">
        <v>6.05</v>
      </c>
      <c r="E347">
        <v>6.36</v>
      </c>
      <c r="F347">
        <v>146070954</v>
      </c>
      <c r="G347">
        <v>910099136</v>
      </c>
      <c r="H347" s="105">
        <v>33401885</v>
      </c>
      <c r="I347" s="105">
        <f t="shared" si="15"/>
        <v>2124359886000.0002</v>
      </c>
      <c r="J347" s="108">
        <v>544252000000</v>
      </c>
      <c r="K347" s="124">
        <v>81256000000</v>
      </c>
      <c r="L347" s="112">
        <f t="shared" si="16"/>
        <v>3.9032651896547925</v>
      </c>
      <c r="M347" s="112">
        <f t="shared" si="17"/>
        <v>26.144037191099738</v>
      </c>
    </row>
    <row r="348" spans="1:13" x14ac:dyDescent="0.2">
      <c r="A348" s="104">
        <v>39545</v>
      </c>
      <c r="B348">
        <v>6.3</v>
      </c>
      <c r="C348">
        <v>6.45</v>
      </c>
      <c r="D348">
        <v>6.21</v>
      </c>
      <c r="E348">
        <v>6.42</v>
      </c>
      <c r="F348">
        <v>176937244</v>
      </c>
      <c r="G348">
        <v>1127595392</v>
      </c>
      <c r="H348" s="105">
        <v>33401885</v>
      </c>
      <c r="I348" s="105">
        <f t="shared" si="15"/>
        <v>2144401017000</v>
      </c>
      <c r="J348" s="108">
        <v>544252000000</v>
      </c>
      <c r="K348" s="124">
        <v>81256000000</v>
      </c>
      <c r="L348" s="112">
        <f t="shared" si="16"/>
        <v>3.9400884461609698</v>
      </c>
      <c r="M348" s="112">
        <f t="shared" si="17"/>
        <v>26.390679051393128</v>
      </c>
    </row>
    <row r="349" spans="1:13" x14ac:dyDescent="0.2">
      <c r="A349" s="104">
        <v>39546</v>
      </c>
      <c r="B349">
        <v>6.42</v>
      </c>
      <c r="C349">
        <v>6.43</v>
      </c>
      <c r="D349">
        <v>6.17</v>
      </c>
      <c r="E349">
        <v>6.3</v>
      </c>
      <c r="F349">
        <v>208150305</v>
      </c>
      <c r="G349">
        <v>1306168192</v>
      </c>
      <c r="H349" s="105">
        <v>33401885</v>
      </c>
      <c r="I349" s="105">
        <f t="shared" si="15"/>
        <v>2104318755000</v>
      </c>
      <c r="J349" s="108">
        <v>544252000000</v>
      </c>
      <c r="K349" s="124">
        <v>81256000000</v>
      </c>
      <c r="L349" s="112">
        <f t="shared" si="16"/>
        <v>3.8664419331486148</v>
      </c>
      <c r="M349" s="112">
        <f t="shared" si="17"/>
        <v>25.89739533080634</v>
      </c>
    </row>
    <row r="350" spans="1:13" x14ac:dyDescent="0.2">
      <c r="A350" s="104">
        <v>39547</v>
      </c>
      <c r="B350">
        <v>6.23</v>
      </c>
      <c r="C350">
        <v>6.25</v>
      </c>
      <c r="D350">
        <v>5.98</v>
      </c>
      <c r="E350">
        <v>6.01</v>
      </c>
      <c r="F350">
        <v>185109292</v>
      </c>
      <c r="G350">
        <v>1132051328</v>
      </c>
      <c r="H350" s="105">
        <v>33401885</v>
      </c>
      <c r="I350" s="105">
        <f t="shared" si="15"/>
        <v>2007453288500</v>
      </c>
      <c r="J350" s="108">
        <v>544252000000</v>
      </c>
      <c r="K350" s="124">
        <v>81256000000</v>
      </c>
      <c r="L350" s="112">
        <f t="shared" si="16"/>
        <v>3.6884628600354246</v>
      </c>
      <c r="M350" s="112">
        <f t="shared" si="17"/>
        <v>24.705293006054937</v>
      </c>
    </row>
    <row r="351" spans="1:13" x14ac:dyDescent="0.2">
      <c r="A351" s="104">
        <v>39548</v>
      </c>
      <c r="B351">
        <v>6.1</v>
      </c>
      <c r="C351">
        <v>6.21</v>
      </c>
      <c r="D351">
        <v>6.01</v>
      </c>
      <c r="E351">
        <v>6.18</v>
      </c>
      <c r="F351">
        <v>118028153</v>
      </c>
      <c r="G351">
        <v>722385792</v>
      </c>
      <c r="H351" s="105">
        <v>33401885</v>
      </c>
      <c r="I351" s="105">
        <f t="shared" si="15"/>
        <v>2064236492999.9998</v>
      </c>
      <c r="J351" s="108">
        <v>544252000000</v>
      </c>
      <c r="K351" s="124">
        <v>81256000000</v>
      </c>
      <c r="L351" s="112">
        <f t="shared" si="16"/>
        <v>3.7927954201362599</v>
      </c>
      <c r="M351" s="112">
        <f t="shared" si="17"/>
        <v>25.404111610219552</v>
      </c>
    </row>
    <row r="352" spans="1:13" x14ac:dyDescent="0.2">
      <c r="A352" s="104">
        <v>39549</v>
      </c>
      <c r="B352">
        <v>6.26</v>
      </c>
      <c r="C352">
        <v>6.28</v>
      </c>
      <c r="D352">
        <v>6.08</v>
      </c>
      <c r="E352">
        <v>6.13</v>
      </c>
      <c r="F352">
        <v>122454736</v>
      </c>
      <c r="G352">
        <v>752197632</v>
      </c>
      <c r="H352" s="105">
        <v>33401885</v>
      </c>
      <c r="I352" s="105">
        <f t="shared" si="15"/>
        <v>2047535550499.9998</v>
      </c>
      <c r="J352" s="108">
        <v>544252000000</v>
      </c>
      <c r="K352" s="124">
        <v>81256000000</v>
      </c>
      <c r="L352" s="112">
        <f t="shared" si="16"/>
        <v>3.762109373047779</v>
      </c>
      <c r="M352" s="112">
        <f t="shared" si="17"/>
        <v>25.198576726641722</v>
      </c>
    </row>
    <row r="353" spans="1:13" x14ac:dyDescent="0.2">
      <c r="A353" s="104">
        <v>39552</v>
      </c>
      <c r="B353">
        <v>6.01</v>
      </c>
      <c r="C353">
        <v>6.17</v>
      </c>
      <c r="D353">
        <v>5.73</v>
      </c>
      <c r="E353">
        <v>5.81</v>
      </c>
      <c r="F353">
        <v>170998539</v>
      </c>
      <c r="G353">
        <v>1009288320</v>
      </c>
      <c r="H353" s="105">
        <v>33401885</v>
      </c>
      <c r="I353" s="105">
        <f t="shared" si="15"/>
        <v>1940649518500</v>
      </c>
      <c r="J353" s="108">
        <v>544252000000</v>
      </c>
      <c r="K353" s="124">
        <v>81256000000</v>
      </c>
      <c r="L353" s="112">
        <f t="shared" si="16"/>
        <v>3.5657186716815006</v>
      </c>
      <c r="M353" s="112">
        <f t="shared" si="17"/>
        <v>23.883153471743626</v>
      </c>
    </row>
    <row r="354" spans="1:13" x14ac:dyDescent="0.2">
      <c r="A354" s="104">
        <v>39553</v>
      </c>
      <c r="B354">
        <v>5.79</v>
      </c>
      <c r="C354">
        <v>5.87</v>
      </c>
      <c r="D354">
        <v>5.54</v>
      </c>
      <c r="E354">
        <v>5.86</v>
      </c>
      <c r="F354">
        <v>136515279</v>
      </c>
      <c r="G354">
        <v>776297856</v>
      </c>
      <c r="H354" s="105">
        <v>33401885</v>
      </c>
      <c r="I354" s="105">
        <f t="shared" si="15"/>
        <v>1957350461000.0002</v>
      </c>
      <c r="J354" s="108">
        <v>544252000000</v>
      </c>
      <c r="K354" s="124">
        <v>81256000000</v>
      </c>
      <c r="L354" s="112">
        <f t="shared" si="16"/>
        <v>3.5964047187699819</v>
      </c>
      <c r="M354" s="112">
        <f t="shared" si="17"/>
        <v>24.088688355321455</v>
      </c>
    </row>
    <row r="355" spans="1:13" x14ac:dyDescent="0.2">
      <c r="A355" s="104">
        <v>39554</v>
      </c>
      <c r="B355">
        <v>5.86</v>
      </c>
      <c r="C355">
        <v>5.93</v>
      </c>
      <c r="D355">
        <v>5.72</v>
      </c>
      <c r="E355">
        <v>5.78</v>
      </c>
      <c r="F355">
        <v>76375517</v>
      </c>
      <c r="G355">
        <v>444628416</v>
      </c>
      <c r="H355" s="105">
        <v>33401885</v>
      </c>
      <c r="I355" s="105">
        <f t="shared" si="15"/>
        <v>1930628953000</v>
      </c>
      <c r="J355" s="108">
        <v>544252000000</v>
      </c>
      <c r="K355" s="124">
        <v>81256000000</v>
      </c>
      <c r="L355" s="112">
        <f t="shared" si="16"/>
        <v>3.547307043428412</v>
      </c>
      <c r="M355" s="112">
        <f t="shared" si="17"/>
        <v>23.759832541596928</v>
      </c>
    </row>
    <row r="356" spans="1:13" x14ac:dyDescent="0.2">
      <c r="A356" s="104">
        <v>39555</v>
      </c>
      <c r="B356">
        <v>5.77</v>
      </c>
      <c r="C356">
        <v>5.9</v>
      </c>
      <c r="D356">
        <v>5.63</v>
      </c>
      <c r="E356">
        <v>5.79</v>
      </c>
      <c r="F356">
        <v>76133260</v>
      </c>
      <c r="G356">
        <v>439584448</v>
      </c>
      <c r="H356" s="105">
        <v>33401885</v>
      </c>
      <c r="I356" s="105">
        <f t="shared" si="15"/>
        <v>1933969141500</v>
      </c>
      <c r="J356" s="108">
        <v>544252000000</v>
      </c>
      <c r="K356" s="124">
        <v>81256000000</v>
      </c>
      <c r="L356" s="112">
        <f t="shared" si="16"/>
        <v>3.5534442528461079</v>
      </c>
      <c r="M356" s="112">
        <f t="shared" si="17"/>
        <v>23.800939518312493</v>
      </c>
    </row>
    <row r="357" spans="1:13" x14ac:dyDescent="0.2">
      <c r="A357" s="104">
        <v>39556</v>
      </c>
      <c r="B357">
        <v>5.75</v>
      </c>
      <c r="C357">
        <v>5.9</v>
      </c>
      <c r="D357">
        <v>5.58</v>
      </c>
      <c r="E357">
        <v>5.75</v>
      </c>
      <c r="F357">
        <v>89963950</v>
      </c>
      <c r="G357">
        <v>516137152</v>
      </c>
      <c r="H357" s="105">
        <v>33401885</v>
      </c>
      <c r="I357" s="105">
        <f t="shared" si="15"/>
        <v>1920608387500</v>
      </c>
      <c r="J357" s="108">
        <v>544252000000</v>
      </c>
      <c r="K357" s="124">
        <v>81256000000</v>
      </c>
      <c r="L357" s="112">
        <f t="shared" si="16"/>
        <v>3.5288954151753233</v>
      </c>
      <c r="M357" s="112">
        <f t="shared" si="17"/>
        <v>23.636511611450231</v>
      </c>
    </row>
    <row r="358" spans="1:13" x14ac:dyDescent="0.2">
      <c r="A358" s="104">
        <v>39559</v>
      </c>
      <c r="B358">
        <v>6.11</v>
      </c>
      <c r="C358">
        <v>6.2</v>
      </c>
      <c r="D358">
        <v>5.8</v>
      </c>
      <c r="E358">
        <v>5.99</v>
      </c>
      <c r="F358">
        <v>273104611</v>
      </c>
      <c r="G358">
        <v>1635954816</v>
      </c>
      <c r="H358" s="105">
        <v>33401885</v>
      </c>
      <c r="I358" s="105">
        <f t="shared" si="15"/>
        <v>2000772911500</v>
      </c>
      <c r="J358" s="108">
        <v>544252000000</v>
      </c>
      <c r="K358" s="124">
        <v>81256000000</v>
      </c>
      <c r="L358" s="112">
        <f t="shared" si="16"/>
        <v>3.6761884412000323</v>
      </c>
      <c r="M358" s="112">
        <f t="shared" si="17"/>
        <v>24.623079052623805</v>
      </c>
    </row>
    <row r="359" spans="1:13" x14ac:dyDescent="0.2">
      <c r="A359" s="104">
        <v>39560</v>
      </c>
      <c r="B359">
        <v>5.88</v>
      </c>
      <c r="C359">
        <v>6.16</v>
      </c>
      <c r="D359">
        <v>5.78</v>
      </c>
      <c r="E359">
        <v>6.14</v>
      </c>
      <c r="F359">
        <v>197760615</v>
      </c>
      <c r="G359">
        <v>1185800192</v>
      </c>
      <c r="H359" s="105">
        <v>33401885</v>
      </c>
      <c r="I359" s="105">
        <f t="shared" si="15"/>
        <v>2050875738999.9998</v>
      </c>
      <c r="J359" s="108">
        <v>544252000000</v>
      </c>
      <c r="K359" s="124">
        <v>81256000000</v>
      </c>
      <c r="L359" s="112">
        <f t="shared" si="16"/>
        <v>3.7682465824654749</v>
      </c>
      <c r="M359" s="112">
        <f t="shared" si="17"/>
        <v>25.239683703357287</v>
      </c>
    </row>
    <row r="360" spans="1:13" x14ac:dyDescent="0.2">
      <c r="A360" s="104">
        <v>39561</v>
      </c>
      <c r="B360">
        <v>6.06</v>
      </c>
      <c r="C360">
        <v>6.39</v>
      </c>
      <c r="D360">
        <v>6.02</v>
      </c>
      <c r="E360">
        <v>6.31</v>
      </c>
      <c r="F360">
        <v>338654751</v>
      </c>
      <c r="G360">
        <v>2123343872</v>
      </c>
      <c r="H360" s="105">
        <v>33401885</v>
      </c>
      <c r="I360" s="105">
        <f t="shared" si="15"/>
        <v>2107658943500</v>
      </c>
      <c r="J360" s="108">
        <v>544252000000</v>
      </c>
      <c r="K360" s="124">
        <v>81256000000</v>
      </c>
      <c r="L360" s="112">
        <f t="shared" si="16"/>
        <v>3.8725791425663112</v>
      </c>
      <c r="M360" s="112">
        <f t="shared" si="17"/>
        <v>25.938502307521905</v>
      </c>
    </row>
    <row r="361" spans="1:13" x14ac:dyDescent="0.2">
      <c r="A361" s="104">
        <v>39562</v>
      </c>
      <c r="B361">
        <v>6.74</v>
      </c>
      <c r="C361">
        <v>6.94</v>
      </c>
      <c r="D361">
        <v>6.46</v>
      </c>
      <c r="E361">
        <v>6.81</v>
      </c>
      <c r="F361">
        <v>860217974</v>
      </c>
      <c r="G361">
        <v>5779572736</v>
      </c>
      <c r="H361" s="105">
        <v>33401885</v>
      </c>
      <c r="I361" s="105">
        <f t="shared" si="15"/>
        <v>2274668368500</v>
      </c>
      <c r="J361" s="108">
        <v>544252000000</v>
      </c>
      <c r="K361" s="124">
        <v>81256000000</v>
      </c>
      <c r="L361" s="112">
        <f t="shared" si="16"/>
        <v>4.1794396134511222</v>
      </c>
      <c r="M361" s="112">
        <f t="shared" si="17"/>
        <v>27.993851143300187</v>
      </c>
    </row>
    <row r="362" spans="1:13" x14ac:dyDescent="0.2">
      <c r="A362" s="104">
        <v>39563</v>
      </c>
      <c r="B362">
        <v>6.65</v>
      </c>
      <c r="C362">
        <v>6.69</v>
      </c>
      <c r="D362">
        <v>6.47</v>
      </c>
      <c r="E362">
        <v>6.49</v>
      </c>
      <c r="F362">
        <v>487966021</v>
      </c>
      <c r="G362">
        <v>3198216960</v>
      </c>
      <c r="H362" s="105">
        <v>33401885</v>
      </c>
      <c r="I362" s="105">
        <f t="shared" si="15"/>
        <v>2167782336500</v>
      </c>
      <c r="J362" s="108">
        <v>544252000000</v>
      </c>
      <c r="K362" s="124">
        <v>81256000000</v>
      </c>
      <c r="L362" s="112">
        <f t="shared" si="16"/>
        <v>3.9830489120848429</v>
      </c>
      <c r="M362" s="112">
        <f t="shared" si="17"/>
        <v>26.678427888402087</v>
      </c>
    </row>
    <row r="363" spans="1:13" x14ac:dyDescent="0.2">
      <c r="A363" s="104">
        <v>39566</v>
      </c>
      <c r="B363">
        <v>6.36</v>
      </c>
      <c r="C363">
        <v>6.55</v>
      </c>
      <c r="D363">
        <v>6.31</v>
      </c>
      <c r="E363">
        <v>6.36</v>
      </c>
      <c r="F363">
        <v>312004462</v>
      </c>
      <c r="G363">
        <v>2002586752</v>
      </c>
      <c r="H363" s="105">
        <v>33401885</v>
      </c>
      <c r="I363" s="105">
        <f t="shared" si="15"/>
        <v>2124359886000.0002</v>
      </c>
      <c r="J363" s="108">
        <v>544252000000</v>
      </c>
      <c r="K363" s="124">
        <v>81256000000</v>
      </c>
      <c r="L363" s="112">
        <f t="shared" si="16"/>
        <v>3.9032651896547925</v>
      </c>
      <c r="M363" s="112">
        <f t="shared" si="17"/>
        <v>26.144037191099738</v>
      </c>
    </row>
    <row r="364" spans="1:13" x14ac:dyDescent="0.2">
      <c r="A364" s="104">
        <v>39567</v>
      </c>
      <c r="B364">
        <v>6.31</v>
      </c>
      <c r="C364">
        <v>6.54</v>
      </c>
      <c r="D364">
        <v>6.31</v>
      </c>
      <c r="E364">
        <v>6.45</v>
      </c>
      <c r="F364">
        <v>170582789</v>
      </c>
      <c r="G364">
        <v>1101334272</v>
      </c>
      <c r="H364" s="105">
        <v>33401885</v>
      </c>
      <c r="I364" s="105">
        <f t="shared" si="15"/>
        <v>2154421582500</v>
      </c>
      <c r="J364" s="108">
        <v>544252000000</v>
      </c>
      <c r="K364" s="124">
        <v>81256000000</v>
      </c>
      <c r="L364" s="112">
        <f t="shared" si="16"/>
        <v>3.9585000744140584</v>
      </c>
      <c r="M364" s="112">
        <f t="shared" si="17"/>
        <v>26.513999981539826</v>
      </c>
    </row>
    <row r="365" spans="1:13" x14ac:dyDescent="0.2">
      <c r="A365" s="110">
        <v>39568</v>
      </c>
      <c r="B365">
        <v>6.55</v>
      </c>
      <c r="C365">
        <v>6.71</v>
      </c>
      <c r="D365">
        <v>6.46</v>
      </c>
      <c r="E365">
        <v>6.66</v>
      </c>
      <c r="F365">
        <v>340544804</v>
      </c>
      <c r="G365">
        <v>2261831936</v>
      </c>
      <c r="H365" s="105">
        <v>33401885</v>
      </c>
      <c r="I365" s="105">
        <f t="shared" si="15"/>
        <v>2224565541000</v>
      </c>
      <c r="J365" s="108">
        <v>570931000000</v>
      </c>
      <c r="K365" s="124">
        <v>95663000000</v>
      </c>
      <c r="L365" s="112">
        <f t="shared" si="16"/>
        <v>3.8963824717873088</v>
      </c>
      <c r="M365" s="112">
        <f t="shared" si="17"/>
        <v>23.254189613539197</v>
      </c>
    </row>
    <row r="366" spans="1:13" x14ac:dyDescent="0.2">
      <c r="A366" s="104">
        <v>39573</v>
      </c>
      <c r="B366">
        <v>6.7</v>
      </c>
      <c r="C366">
        <v>6.8</v>
      </c>
      <c r="D366">
        <v>6.55</v>
      </c>
      <c r="E366">
        <v>6.66</v>
      </c>
      <c r="F366">
        <v>194240707</v>
      </c>
      <c r="G366">
        <v>1294798976</v>
      </c>
      <c r="H366" s="105">
        <v>33401885</v>
      </c>
      <c r="I366" s="105">
        <f t="shared" si="15"/>
        <v>2224565541000</v>
      </c>
      <c r="J366" s="108">
        <v>570931000000</v>
      </c>
      <c r="K366" s="124">
        <v>95663000000</v>
      </c>
      <c r="L366" s="112">
        <f t="shared" si="16"/>
        <v>3.8963824717873088</v>
      </c>
      <c r="M366" s="112">
        <f t="shared" si="17"/>
        <v>23.254189613539197</v>
      </c>
    </row>
    <row r="367" spans="1:13" x14ac:dyDescent="0.2">
      <c r="A367" s="104">
        <v>39574</v>
      </c>
      <c r="B367">
        <v>6.62</v>
      </c>
      <c r="C367">
        <v>6.62</v>
      </c>
      <c r="D367">
        <v>6.45</v>
      </c>
      <c r="E367">
        <v>6.49</v>
      </c>
      <c r="F367">
        <v>155849851</v>
      </c>
      <c r="G367">
        <v>1015390592</v>
      </c>
      <c r="H367" s="105">
        <v>33401885</v>
      </c>
      <c r="I367" s="105">
        <f t="shared" si="15"/>
        <v>2167782336500</v>
      </c>
      <c r="J367" s="108">
        <v>570931000000</v>
      </c>
      <c r="K367" s="124">
        <v>95663000000</v>
      </c>
      <c r="L367" s="112">
        <f t="shared" si="16"/>
        <v>3.7969252615464915</v>
      </c>
      <c r="M367" s="112">
        <f t="shared" si="17"/>
        <v>22.660614202983389</v>
      </c>
    </row>
    <row r="368" spans="1:13" x14ac:dyDescent="0.2">
      <c r="A368" s="104">
        <v>39575</v>
      </c>
      <c r="B368">
        <v>6.45</v>
      </c>
      <c r="C368">
        <v>6.52</v>
      </c>
      <c r="D368">
        <v>6.27</v>
      </c>
      <c r="E368">
        <v>6.28</v>
      </c>
      <c r="F368">
        <v>145939079</v>
      </c>
      <c r="G368">
        <v>932556288</v>
      </c>
      <c r="H368" s="105">
        <v>33401885</v>
      </c>
      <c r="I368" s="105">
        <f t="shared" si="15"/>
        <v>2097638378000</v>
      </c>
      <c r="J368" s="108">
        <v>570931000000</v>
      </c>
      <c r="K368" s="124">
        <v>95663000000</v>
      </c>
      <c r="L368" s="112">
        <f t="shared" si="16"/>
        <v>3.6740663547784234</v>
      </c>
      <c r="M368" s="112">
        <f t="shared" si="17"/>
        <v>21.927373989943867</v>
      </c>
    </row>
    <row r="369" spans="1:13" x14ac:dyDescent="0.2">
      <c r="A369" s="104">
        <v>39576</v>
      </c>
      <c r="B369">
        <v>6.23</v>
      </c>
      <c r="C369">
        <v>6.32</v>
      </c>
      <c r="D369">
        <v>6.14</v>
      </c>
      <c r="E369">
        <v>6.31</v>
      </c>
      <c r="F369">
        <v>143511719</v>
      </c>
      <c r="G369">
        <v>893070976</v>
      </c>
      <c r="H369" s="105">
        <v>33401885</v>
      </c>
      <c r="I369" s="105">
        <f t="shared" si="15"/>
        <v>2107658943500</v>
      </c>
      <c r="J369" s="108">
        <v>570931000000</v>
      </c>
      <c r="K369" s="124">
        <v>95663000000</v>
      </c>
      <c r="L369" s="112">
        <f t="shared" si="16"/>
        <v>3.6916176271738617</v>
      </c>
      <c r="M369" s="112">
        <f t="shared" si="17"/>
        <v>22.032122591806655</v>
      </c>
    </row>
    <row r="370" spans="1:13" x14ac:dyDescent="0.2">
      <c r="A370" s="104">
        <v>39577</v>
      </c>
      <c r="B370">
        <v>6.33</v>
      </c>
      <c r="C370">
        <v>6.35</v>
      </c>
      <c r="D370">
        <v>6.08</v>
      </c>
      <c r="E370">
        <v>6.14</v>
      </c>
      <c r="F370">
        <v>143498428</v>
      </c>
      <c r="G370">
        <v>886804544</v>
      </c>
      <c r="H370" s="105">
        <v>33401885</v>
      </c>
      <c r="I370" s="105">
        <f t="shared" si="15"/>
        <v>2050875738999.9998</v>
      </c>
      <c r="J370" s="108">
        <v>570931000000</v>
      </c>
      <c r="K370" s="124">
        <v>95663000000</v>
      </c>
      <c r="L370" s="112">
        <f t="shared" si="16"/>
        <v>3.5921604169330439</v>
      </c>
      <c r="M370" s="112">
        <f t="shared" si="17"/>
        <v>21.438547181250847</v>
      </c>
    </row>
    <row r="371" spans="1:13" x14ac:dyDescent="0.2">
      <c r="A371" s="104">
        <v>39580</v>
      </c>
      <c r="B371">
        <v>6.03</v>
      </c>
      <c r="C371">
        <v>6.25</v>
      </c>
      <c r="D371">
        <v>5.99</v>
      </c>
      <c r="E371">
        <v>6.16</v>
      </c>
      <c r="F371">
        <v>123968259</v>
      </c>
      <c r="G371">
        <v>760335808</v>
      </c>
      <c r="H371" s="105">
        <v>33401885</v>
      </c>
      <c r="I371" s="105">
        <f t="shared" si="15"/>
        <v>2057556116000</v>
      </c>
      <c r="J371" s="108">
        <v>570931000000</v>
      </c>
      <c r="K371" s="124">
        <v>95663000000</v>
      </c>
      <c r="L371" s="112">
        <f t="shared" si="16"/>
        <v>3.6038612651966702</v>
      </c>
      <c r="M371" s="112">
        <f t="shared" si="17"/>
        <v>21.508379582492708</v>
      </c>
    </row>
    <row r="372" spans="1:13" x14ac:dyDescent="0.2">
      <c r="A372" s="104">
        <v>39581</v>
      </c>
      <c r="B372">
        <v>6</v>
      </c>
      <c r="C372">
        <v>6.12</v>
      </c>
      <c r="D372">
        <v>5.99</v>
      </c>
      <c r="E372">
        <v>6.07</v>
      </c>
      <c r="F372">
        <v>150173140</v>
      </c>
      <c r="G372">
        <v>909160640</v>
      </c>
      <c r="H372" s="105">
        <v>33401885</v>
      </c>
      <c r="I372" s="105">
        <f t="shared" si="15"/>
        <v>2027494419500.0002</v>
      </c>
      <c r="J372" s="108">
        <v>570931000000</v>
      </c>
      <c r="K372" s="124">
        <v>95663000000</v>
      </c>
      <c r="L372" s="112">
        <f t="shared" si="16"/>
        <v>3.5512074480103553</v>
      </c>
      <c r="M372" s="112">
        <f t="shared" si="17"/>
        <v>21.194133776904344</v>
      </c>
    </row>
    <row r="373" spans="1:13" x14ac:dyDescent="0.2">
      <c r="A373" s="104">
        <v>39582</v>
      </c>
      <c r="B373">
        <v>6.12</v>
      </c>
      <c r="C373">
        <v>6.3</v>
      </c>
      <c r="D373">
        <v>6.12</v>
      </c>
      <c r="E373">
        <v>6.29</v>
      </c>
      <c r="F373">
        <v>175994869</v>
      </c>
      <c r="G373">
        <v>1097898368</v>
      </c>
      <c r="H373" s="105">
        <v>33401885</v>
      </c>
      <c r="I373" s="105">
        <f t="shared" si="15"/>
        <v>2100978566500</v>
      </c>
      <c r="J373" s="108">
        <v>570931000000</v>
      </c>
      <c r="K373" s="124">
        <v>95663000000</v>
      </c>
      <c r="L373" s="112">
        <f t="shared" si="16"/>
        <v>3.6799167789102363</v>
      </c>
      <c r="M373" s="112">
        <f t="shared" si="17"/>
        <v>21.962290190564794</v>
      </c>
    </row>
    <row r="374" spans="1:13" x14ac:dyDescent="0.2">
      <c r="A374" s="104">
        <v>39583</v>
      </c>
      <c r="B374">
        <v>6.3</v>
      </c>
      <c r="C374">
        <v>6.4</v>
      </c>
      <c r="D374">
        <v>6.2</v>
      </c>
      <c r="E374">
        <v>6.21</v>
      </c>
      <c r="F374">
        <v>106868890</v>
      </c>
      <c r="G374">
        <v>674611648</v>
      </c>
      <c r="H374" s="105">
        <v>33401885</v>
      </c>
      <c r="I374" s="105">
        <f t="shared" si="15"/>
        <v>2074257058500</v>
      </c>
      <c r="J374" s="108">
        <v>570931000000</v>
      </c>
      <c r="K374" s="124">
        <v>95663000000</v>
      </c>
      <c r="L374" s="112">
        <f t="shared" si="16"/>
        <v>3.6331133858557338</v>
      </c>
      <c r="M374" s="112">
        <f t="shared" si="17"/>
        <v>21.682960585597357</v>
      </c>
    </row>
    <row r="375" spans="1:13" x14ac:dyDescent="0.2">
      <c r="A375" s="104">
        <v>39584</v>
      </c>
      <c r="B375">
        <v>6.17</v>
      </c>
      <c r="C375">
        <v>6.32</v>
      </c>
      <c r="D375">
        <v>6.17</v>
      </c>
      <c r="E375">
        <v>6.21</v>
      </c>
      <c r="F375">
        <v>76783377</v>
      </c>
      <c r="G375">
        <v>478808864</v>
      </c>
      <c r="H375" s="105">
        <v>33401885</v>
      </c>
      <c r="I375" s="105">
        <f t="shared" si="15"/>
        <v>2074257058500</v>
      </c>
      <c r="J375" s="108">
        <v>570931000000</v>
      </c>
      <c r="K375" s="124">
        <v>95663000000</v>
      </c>
      <c r="L375" s="112">
        <f t="shared" si="16"/>
        <v>3.6331133858557338</v>
      </c>
      <c r="M375" s="112">
        <f t="shared" si="17"/>
        <v>21.682960585597357</v>
      </c>
    </row>
    <row r="376" spans="1:13" x14ac:dyDescent="0.2">
      <c r="A376" s="104">
        <v>39587</v>
      </c>
      <c r="B376">
        <v>6.2</v>
      </c>
      <c r="C376">
        <v>6.25</v>
      </c>
      <c r="D376">
        <v>6.13</v>
      </c>
      <c r="E376">
        <v>6.22</v>
      </c>
      <c r="F376">
        <v>76396430</v>
      </c>
      <c r="G376">
        <v>473691552</v>
      </c>
      <c r="H376" s="105">
        <v>33401885</v>
      </c>
      <c r="I376" s="105">
        <f t="shared" si="15"/>
        <v>2077597247000</v>
      </c>
      <c r="J376" s="108">
        <v>570931000000</v>
      </c>
      <c r="K376" s="124">
        <v>95663000000</v>
      </c>
      <c r="L376" s="112">
        <f t="shared" si="16"/>
        <v>3.6389638099875468</v>
      </c>
      <c r="M376" s="112">
        <f t="shared" si="17"/>
        <v>21.717876786218287</v>
      </c>
    </row>
    <row r="377" spans="1:13" x14ac:dyDescent="0.2">
      <c r="A377" s="104">
        <v>39588</v>
      </c>
      <c r="B377">
        <v>6.2</v>
      </c>
      <c r="C377">
        <v>6.23</v>
      </c>
      <c r="D377">
        <v>6</v>
      </c>
      <c r="E377">
        <v>6.01</v>
      </c>
      <c r="F377">
        <v>138337415</v>
      </c>
      <c r="G377">
        <v>840505664</v>
      </c>
      <c r="H377" s="105">
        <v>33401885</v>
      </c>
      <c r="I377" s="105">
        <f t="shared" si="15"/>
        <v>2007453288500</v>
      </c>
      <c r="J377" s="108">
        <v>570931000000</v>
      </c>
      <c r="K377" s="124">
        <v>95663000000</v>
      </c>
      <c r="L377" s="112">
        <f t="shared" si="16"/>
        <v>3.5161049032194782</v>
      </c>
      <c r="M377" s="112">
        <f t="shared" si="17"/>
        <v>20.984636573178761</v>
      </c>
    </row>
    <row r="378" spans="1:13" x14ac:dyDescent="0.2">
      <c r="A378" s="104">
        <v>39589</v>
      </c>
      <c r="B378">
        <v>5.99</v>
      </c>
      <c r="C378">
        <v>6.12</v>
      </c>
      <c r="D378">
        <v>5.86</v>
      </c>
      <c r="E378">
        <v>6.07</v>
      </c>
      <c r="F378">
        <v>111926248</v>
      </c>
      <c r="G378">
        <v>666083584</v>
      </c>
      <c r="H378" s="105">
        <v>33401885</v>
      </c>
      <c r="I378" s="105">
        <f t="shared" si="15"/>
        <v>2027494419500.0002</v>
      </c>
      <c r="J378" s="108">
        <v>570931000000</v>
      </c>
      <c r="K378" s="124">
        <v>95663000000</v>
      </c>
      <c r="L378" s="112">
        <f t="shared" si="16"/>
        <v>3.5512074480103553</v>
      </c>
      <c r="M378" s="112">
        <f t="shared" si="17"/>
        <v>21.194133776904344</v>
      </c>
    </row>
    <row r="379" spans="1:13" x14ac:dyDescent="0.2">
      <c r="A379" s="104">
        <v>39590</v>
      </c>
      <c r="B379">
        <v>6.01</v>
      </c>
      <c r="C379">
        <v>6.03</v>
      </c>
      <c r="D379">
        <v>5.92</v>
      </c>
      <c r="E379">
        <v>6</v>
      </c>
      <c r="F379">
        <v>54575975</v>
      </c>
      <c r="G379">
        <v>326182464</v>
      </c>
      <c r="H379" s="105">
        <v>33401885</v>
      </c>
      <c r="I379" s="105">
        <f t="shared" si="15"/>
        <v>2004113100000</v>
      </c>
      <c r="J379" s="108">
        <v>570931000000</v>
      </c>
      <c r="K379" s="124">
        <v>95663000000</v>
      </c>
      <c r="L379" s="112">
        <f t="shared" si="16"/>
        <v>3.5102544790876657</v>
      </c>
      <c r="M379" s="112">
        <f t="shared" si="17"/>
        <v>20.949720372557834</v>
      </c>
    </row>
    <row r="380" spans="1:13" x14ac:dyDescent="0.2">
      <c r="A380" s="104">
        <v>39591</v>
      </c>
      <c r="B380">
        <v>5.98</v>
      </c>
      <c r="C380">
        <v>6.07</v>
      </c>
      <c r="D380">
        <v>5.89</v>
      </c>
      <c r="E380">
        <v>5.99</v>
      </c>
      <c r="F380">
        <v>83157688</v>
      </c>
      <c r="G380">
        <v>498322048</v>
      </c>
      <c r="H380" s="105">
        <v>33401885</v>
      </c>
      <c r="I380" s="105">
        <f t="shared" si="15"/>
        <v>2000772911500</v>
      </c>
      <c r="J380" s="108">
        <v>570931000000</v>
      </c>
      <c r="K380" s="124">
        <v>95663000000</v>
      </c>
      <c r="L380" s="112">
        <f t="shared" si="16"/>
        <v>3.5044040549558528</v>
      </c>
      <c r="M380" s="112">
        <f t="shared" si="17"/>
        <v>20.914804171936904</v>
      </c>
    </row>
    <row r="381" spans="1:13" x14ac:dyDescent="0.2">
      <c r="A381" s="104">
        <v>39594</v>
      </c>
      <c r="B381">
        <v>5.94</v>
      </c>
      <c r="C381">
        <v>5.95</v>
      </c>
      <c r="D381">
        <v>5.79</v>
      </c>
      <c r="E381">
        <v>5.81</v>
      </c>
      <c r="F381">
        <v>82320057</v>
      </c>
      <c r="G381">
        <v>480713024</v>
      </c>
      <c r="H381" s="105">
        <v>33401885</v>
      </c>
      <c r="I381" s="105">
        <f t="shared" si="15"/>
        <v>1940649518500</v>
      </c>
      <c r="J381" s="108">
        <v>570931000000</v>
      </c>
      <c r="K381" s="124">
        <v>95663000000</v>
      </c>
      <c r="L381" s="112">
        <f t="shared" si="16"/>
        <v>3.399096420583223</v>
      </c>
      <c r="M381" s="112">
        <f t="shared" si="17"/>
        <v>20.28631256076017</v>
      </c>
    </row>
    <row r="382" spans="1:13" x14ac:dyDescent="0.2">
      <c r="A382" s="104">
        <v>39595</v>
      </c>
      <c r="B382">
        <v>5.81</v>
      </c>
      <c r="C382">
        <v>5.87</v>
      </c>
      <c r="D382">
        <v>5.79</v>
      </c>
      <c r="E382">
        <v>5.8</v>
      </c>
      <c r="F382">
        <v>41291291</v>
      </c>
      <c r="G382">
        <v>240221216</v>
      </c>
      <c r="H382" s="105">
        <v>33401885</v>
      </c>
      <c r="I382" s="105">
        <f t="shared" si="15"/>
        <v>1937309330000</v>
      </c>
      <c r="J382" s="108">
        <v>570931000000</v>
      </c>
      <c r="K382" s="124">
        <v>95663000000</v>
      </c>
      <c r="L382" s="112">
        <f t="shared" si="16"/>
        <v>3.3932459964514101</v>
      </c>
      <c r="M382" s="112">
        <f t="shared" si="17"/>
        <v>20.251396360139239</v>
      </c>
    </row>
    <row r="383" spans="1:13" x14ac:dyDescent="0.2">
      <c r="A383" s="104">
        <v>39596</v>
      </c>
      <c r="B383">
        <v>5.84</v>
      </c>
      <c r="C383">
        <v>6</v>
      </c>
      <c r="D383">
        <v>5.78</v>
      </c>
      <c r="E383">
        <v>5.91</v>
      </c>
      <c r="F383">
        <v>73543103</v>
      </c>
      <c r="G383">
        <v>433897472</v>
      </c>
      <c r="H383" s="105">
        <v>33401885</v>
      </c>
      <c r="I383" s="105">
        <f t="shared" si="15"/>
        <v>1974051403500</v>
      </c>
      <c r="J383" s="108">
        <v>570931000000</v>
      </c>
      <c r="K383" s="124">
        <v>95663000000</v>
      </c>
      <c r="L383" s="112">
        <f t="shared" si="16"/>
        <v>3.4576006619013504</v>
      </c>
      <c r="M383" s="112">
        <f t="shared" si="17"/>
        <v>20.635474566969467</v>
      </c>
    </row>
    <row r="384" spans="1:13" x14ac:dyDescent="0.2">
      <c r="A384" s="104">
        <v>39597</v>
      </c>
      <c r="B384">
        <v>5.89</v>
      </c>
      <c r="C384">
        <v>5.93</v>
      </c>
      <c r="D384">
        <v>5.82</v>
      </c>
      <c r="E384">
        <v>5.83</v>
      </c>
      <c r="F384">
        <v>64024078</v>
      </c>
      <c r="G384">
        <v>376426976</v>
      </c>
      <c r="H384" s="105">
        <v>33401885</v>
      </c>
      <c r="I384" s="105">
        <f t="shared" si="15"/>
        <v>1947329895500</v>
      </c>
      <c r="J384" s="108">
        <v>570931000000</v>
      </c>
      <c r="K384" s="124">
        <v>95663000000</v>
      </c>
      <c r="L384" s="112">
        <f t="shared" si="16"/>
        <v>3.4107972688468484</v>
      </c>
      <c r="M384" s="112">
        <f t="shared" si="17"/>
        <v>20.356144962002027</v>
      </c>
    </row>
    <row r="385" spans="1:13" x14ac:dyDescent="0.2">
      <c r="A385" s="104">
        <v>39598</v>
      </c>
      <c r="B385">
        <v>5.83</v>
      </c>
      <c r="C385">
        <v>5.94</v>
      </c>
      <c r="D385">
        <v>5.82</v>
      </c>
      <c r="E385">
        <v>5.88</v>
      </c>
      <c r="F385">
        <v>58607255</v>
      </c>
      <c r="G385">
        <v>344428832</v>
      </c>
      <c r="H385" s="105">
        <v>33401885</v>
      </c>
      <c r="I385" s="105">
        <f t="shared" si="15"/>
        <v>1964030837999.9998</v>
      </c>
      <c r="J385" s="108">
        <v>570931000000</v>
      </c>
      <c r="K385" s="124">
        <v>95663000000</v>
      </c>
      <c r="L385" s="112">
        <f t="shared" si="16"/>
        <v>3.4400493895059117</v>
      </c>
      <c r="M385" s="112">
        <f t="shared" si="17"/>
        <v>20.530725965106672</v>
      </c>
    </row>
    <row r="386" spans="1:13" x14ac:dyDescent="0.2">
      <c r="A386" s="104">
        <v>39601</v>
      </c>
      <c r="B386">
        <v>5.87</v>
      </c>
      <c r="C386">
        <v>6</v>
      </c>
      <c r="D386">
        <v>5.82</v>
      </c>
      <c r="E386">
        <v>5.93</v>
      </c>
      <c r="F386">
        <v>74188142</v>
      </c>
      <c r="G386">
        <v>438836320</v>
      </c>
      <c r="H386" s="105">
        <v>33401885</v>
      </c>
      <c r="I386" s="105">
        <f t="shared" si="15"/>
        <v>1980731780499.9998</v>
      </c>
      <c r="J386" s="108">
        <v>570931000000</v>
      </c>
      <c r="K386" s="124">
        <v>95663000000</v>
      </c>
      <c r="L386" s="112">
        <f t="shared" si="16"/>
        <v>3.4693015101649758</v>
      </c>
      <c r="M386" s="112">
        <f t="shared" si="17"/>
        <v>20.705306968211321</v>
      </c>
    </row>
    <row r="387" spans="1:13" x14ac:dyDescent="0.2">
      <c r="A387" s="104">
        <v>39602</v>
      </c>
      <c r="B387">
        <v>5.93</v>
      </c>
      <c r="C387">
        <v>5.97</v>
      </c>
      <c r="D387">
        <v>5.84</v>
      </c>
      <c r="E387">
        <v>5.91</v>
      </c>
      <c r="F387">
        <v>53380923</v>
      </c>
      <c r="G387">
        <v>314439392</v>
      </c>
      <c r="H387" s="105">
        <v>33401885</v>
      </c>
      <c r="I387" s="105">
        <f t="shared" ref="I387:I450" si="18">E387*H387*10000</f>
        <v>1974051403500</v>
      </c>
      <c r="J387" s="108">
        <v>570931000000</v>
      </c>
      <c r="K387" s="124">
        <v>95663000000</v>
      </c>
      <c r="L387" s="112">
        <f t="shared" ref="L387:L450" si="19">I387/J387</f>
        <v>3.4576006619013504</v>
      </c>
      <c r="M387" s="112">
        <f t="shared" ref="M387:M450" si="20">I387/K387</f>
        <v>20.635474566969467</v>
      </c>
    </row>
    <row r="388" spans="1:13" x14ac:dyDescent="0.2">
      <c r="A388" s="104">
        <v>39603</v>
      </c>
      <c r="B388">
        <v>5.88</v>
      </c>
      <c r="C388">
        <v>5.9</v>
      </c>
      <c r="D388">
        <v>5.79</v>
      </c>
      <c r="E388">
        <v>5.82</v>
      </c>
      <c r="F388">
        <v>45279808</v>
      </c>
      <c r="G388">
        <v>263515152</v>
      </c>
      <c r="H388" s="105">
        <v>33401885</v>
      </c>
      <c r="I388" s="105">
        <f t="shared" si="18"/>
        <v>1943989707000.0002</v>
      </c>
      <c r="J388" s="108">
        <v>570931000000</v>
      </c>
      <c r="K388" s="124">
        <v>95663000000</v>
      </c>
      <c r="L388" s="112">
        <f t="shared" si="19"/>
        <v>3.4049468447150359</v>
      </c>
      <c r="M388" s="112">
        <f t="shared" si="20"/>
        <v>20.3212287613811</v>
      </c>
    </row>
    <row r="389" spans="1:13" x14ac:dyDescent="0.2">
      <c r="A389" s="104">
        <v>39605</v>
      </c>
      <c r="B389">
        <v>5.84</v>
      </c>
      <c r="C389">
        <v>5.88</v>
      </c>
      <c r="D389">
        <v>5.81</v>
      </c>
      <c r="E389">
        <v>5.87</v>
      </c>
      <c r="F389">
        <v>50372750</v>
      </c>
      <c r="G389">
        <v>294099616</v>
      </c>
      <c r="H389" s="105">
        <v>33401885</v>
      </c>
      <c r="I389" s="105">
        <f t="shared" si="18"/>
        <v>1960690649500.0002</v>
      </c>
      <c r="J389" s="108">
        <v>570931000000</v>
      </c>
      <c r="K389" s="124">
        <v>95663000000</v>
      </c>
      <c r="L389" s="112">
        <f t="shared" si="19"/>
        <v>3.4341989653741001</v>
      </c>
      <c r="M389" s="112">
        <f t="shared" si="20"/>
        <v>20.495809764485749</v>
      </c>
    </row>
    <row r="390" spans="1:13" x14ac:dyDescent="0.2">
      <c r="A390" s="104">
        <v>39609</v>
      </c>
      <c r="B390">
        <v>5.61</v>
      </c>
      <c r="C390">
        <v>5.61</v>
      </c>
      <c r="D390">
        <v>5.36</v>
      </c>
      <c r="E390">
        <v>5.38</v>
      </c>
      <c r="F390">
        <v>120911557</v>
      </c>
      <c r="G390">
        <v>660538048</v>
      </c>
      <c r="H390" s="105">
        <v>33401885</v>
      </c>
      <c r="I390" s="105">
        <f t="shared" si="18"/>
        <v>1797021412999.9998</v>
      </c>
      <c r="J390" s="108">
        <v>570931000000</v>
      </c>
      <c r="K390" s="124">
        <v>95663000000</v>
      </c>
      <c r="L390" s="112">
        <f t="shared" si="19"/>
        <v>3.147528182915273</v>
      </c>
      <c r="M390" s="112">
        <f t="shared" si="20"/>
        <v>18.784915934060187</v>
      </c>
    </row>
    <row r="391" spans="1:13" x14ac:dyDescent="0.2">
      <c r="A391" s="104">
        <v>39610</v>
      </c>
      <c r="B391">
        <v>5.39</v>
      </c>
      <c r="C391">
        <v>5.42</v>
      </c>
      <c r="D391">
        <v>5.22</v>
      </c>
      <c r="E391">
        <v>5.25</v>
      </c>
      <c r="F391">
        <v>69400793</v>
      </c>
      <c r="G391">
        <v>366828032</v>
      </c>
      <c r="H391" s="105">
        <v>33401885</v>
      </c>
      <c r="I391" s="105">
        <f t="shared" si="18"/>
        <v>1753598962500</v>
      </c>
      <c r="J391" s="108">
        <v>570931000000</v>
      </c>
      <c r="K391" s="124">
        <v>95663000000</v>
      </c>
      <c r="L391" s="112">
        <f t="shared" si="19"/>
        <v>3.0714726692017074</v>
      </c>
      <c r="M391" s="112">
        <f t="shared" si="20"/>
        <v>18.331005325988105</v>
      </c>
    </row>
    <row r="392" spans="1:13" x14ac:dyDescent="0.2">
      <c r="A392" s="104">
        <v>39611</v>
      </c>
      <c r="B392">
        <v>5.22</v>
      </c>
      <c r="C392">
        <v>5.25</v>
      </c>
      <c r="D392">
        <v>5.03</v>
      </c>
      <c r="E392">
        <v>5.2</v>
      </c>
      <c r="F392">
        <v>82531126</v>
      </c>
      <c r="G392">
        <v>424635392</v>
      </c>
      <c r="H392" s="105">
        <v>33401885</v>
      </c>
      <c r="I392" s="105">
        <f t="shared" si="18"/>
        <v>1736898020000</v>
      </c>
      <c r="J392" s="108">
        <v>570931000000</v>
      </c>
      <c r="K392" s="124">
        <v>95663000000</v>
      </c>
      <c r="L392" s="112">
        <f t="shared" si="19"/>
        <v>3.0422205485426437</v>
      </c>
      <c r="M392" s="112">
        <f t="shared" si="20"/>
        <v>18.156424322883456</v>
      </c>
    </row>
    <row r="393" spans="1:13" x14ac:dyDescent="0.2">
      <c r="A393" s="104">
        <v>39612</v>
      </c>
      <c r="B393">
        <v>5.2</v>
      </c>
      <c r="C393">
        <v>5.22</v>
      </c>
      <c r="D393">
        <v>5.04</v>
      </c>
      <c r="E393">
        <v>5.08</v>
      </c>
      <c r="F393">
        <v>54965328</v>
      </c>
      <c r="G393">
        <v>281150144</v>
      </c>
      <c r="H393" s="105">
        <v>33401885</v>
      </c>
      <c r="I393" s="105">
        <f t="shared" si="18"/>
        <v>1696815758000</v>
      </c>
      <c r="J393" s="108">
        <v>570931000000</v>
      </c>
      <c r="K393" s="124">
        <v>95663000000</v>
      </c>
      <c r="L393" s="112">
        <f t="shared" si="19"/>
        <v>2.97201545896089</v>
      </c>
      <c r="M393" s="112">
        <f t="shared" si="20"/>
        <v>17.737429915432298</v>
      </c>
    </row>
    <row r="394" spans="1:13" x14ac:dyDescent="0.2">
      <c r="A394" s="104">
        <v>39615</v>
      </c>
      <c r="B394">
        <v>5.1100000000000003</v>
      </c>
      <c r="C394">
        <v>5.25</v>
      </c>
      <c r="D394">
        <v>5</v>
      </c>
      <c r="E394">
        <v>5.18</v>
      </c>
      <c r="F394">
        <v>85886932</v>
      </c>
      <c r="G394">
        <v>443180576</v>
      </c>
      <c r="H394" s="105">
        <v>33401885</v>
      </c>
      <c r="I394" s="105">
        <f t="shared" si="18"/>
        <v>1730217642999.9998</v>
      </c>
      <c r="J394" s="108">
        <v>570931000000</v>
      </c>
      <c r="K394" s="124">
        <v>95663000000</v>
      </c>
      <c r="L394" s="112">
        <f t="shared" si="19"/>
        <v>3.0305197002790174</v>
      </c>
      <c r="M394" s="112">
        <f t="shared" si="20"/>
        <v>18.086591921641592</v>
      </c>
    </row>
    <row r="395" spans="1:13" x14ac:dyDescent="0.2">
      <c r="A395" s="104">
        <v>39616</v>
      </c>
      <c r="B395">
        <v>5.18</v>
      </c>
      <c r="C395">
        <v>5.26</v>
      </c>
      <c r="D395">
        <v>5.1100000000000003</v>
      </c>
      <c r="E395">
        <v>5.17</v>
      </c>
      <c r="F395">
        <v>61631131</v>
      </c>
      <c r="G395">
        <v>320376512</v>
      </c>
      <c r="H395" s="105">
        <v>33401885</v>
      </c>
      <c r="I395" s="105">
        <f t="shared" si="18"/>
        <v>1726877454500</v>
      </c>
      <c r="J395" s="108">
        <v>570931000000</v>
      </c>
      <c r="K395" s="124">
        <v>95663000000</v>
      </c>
      <c r="L395" s="112">
        <f t="shared" si="19"/>
        <v>3.0246692761472054</v>
      </c>
      <c r="M395" s="112">
        <f t="shared" si="20"/>
        <v>18.051675721020665</v>
      </c>
    </row>
    <row r="396" spans="1:13" x14ac:dyDescent="0.2">
      <c r="A396" s="104">
        <v>39617</v>
      </c>
      <c r="B396">
        <v>5.05</v>
      </c>
      <c r="C396">
        <v>5.31</v>
      </c>
      <c r="D396">
        <v>4.99</v>
      </c>
      <c r="E396">
        <v>5.29</v>
      </c>
      <c r="F396">
        <v>103267417</v>
      </c>
      <c r="G396">
        <v>535647264</v>
      </c>
      <c r="H396" s="105">
        <v>33401885</v>
      </c>
      <c r="I396" s="105">
        <f t="shared" si="18"/>
        <v>1766959716500</v>
      </c>
      <c r="J396" s="108">
        <v>570931000000</v>
      </c>
      <c r="K396" s="124">
        <v>95663000000</v>
      </c>
      <c r="L396" s="112">
        <f t="shared" si="19"/>
        <v>3.0948743657289586</v>
      </c>
      <c r="M396" s="112">
        <f t="shared" si="20"/>
        <v>18.470670128471824</v>
      </c>
    </row>
    <row r="397" spans="1:13" x14ac:dyDescent="0.2">
      <c r="A397" s="104">
        <v>39618</v>
      </c>
      <c r="B397">
        <v>5.28</v>
      </c>
      <c r="C397">
        <v>5.28</v>
      </c>
      <c r="D397">
        <v>5</v>
      </c>
      <c r="E397">
        <v>5.01</v>
      </c>
      <c r="F397">
        <v>77050728</v>
      </c>
      <c r="G397">
        <v>393063680</v>
      </c>
      <c r="H397" s="105">
        <v>33401885</v>
      </c>
      <c r="I397" s="105">
        <f t="shared" si="18"/>
        <v>1673434438500</v>
      </c>
      <c r="J397" s="108">
        <v>570931000000</v>
      </c>
      <c r="K397" s="124">
        <v>95663000000</v>
      </c>
      <c r="L397" s="112">
        <f t="shared" si="19"/>
        <v>2.931062490038201</v>
      </c>
      <c r="M397" s="112">
        <f t="shared" si="20"/>
        <v>17.493016511085791</v>
      </c>
    </row>
    <row r="398" spans="1:13" x14ac:dyDescent="0.2">
      <c r="A398" s="104">
        <v>39619</v>
      </c>
      <c r="B398">
        <v>5.0599999999999996</v>
      </c>
      <c r="C398">
        <v>5.34</v>
      </c>
      <c r="D398">
        <v>4.9000000000000004</v>
      </c>
      <c r="E398">
        <v>5.18</v>
      </c>
      <c r="F398">
        <v>133101112</v>
      </c>
      <c r="G398">
        <v>690234176</v>
      </c>
      <c r="H398" s="105">
        <v>33401885</v>
      </c>
      <c r="I398" s="105">
        <f t="shared" si="18"/>
        <v>1730217642999.9998</v>
      </c>
      <c r="J398" s="108">
        <v>570931000000</v>
      </c>
      <c r="K398" s="124">
        <v>95663000000</v>
      </c>
      <c r="L398" s="112">
        <f t="shared" si="19"/>
        <v>3.0305197002790174</v>
      </c>
      <c r="M398" s="112">
        <f t="shared" si="20"/>
        <v>18.086591921641592</v>
      </c>
    </row>
    <row r="399" spans="1:13" x14ac:dyDescent="0.2">
      <c r="A399" s="104">
        <v>39622</v>
      </c>
      <c r="B399">
        <v>5.0999999999999996</v>
      </c>
      <c r="C399">
        <v>5.19</v>
      </c>
      <c r="D399">
        <v>5.03</v>
      </c>
      <c r="E399">
        <v>5.09</v>
      </c>
      <c r="F399">
        <v>69574334</v>
      </c>
      <c r="G399">
        <v>354765728</v>
      </c>
      <c r="H399" s="105">
        <v>33401885</v>
      </c>
      <c r="I399" s="105">
        <f t="shared" si="18"/>
        <v>1700155946500</v>
      </c>
      <c r="J399" s="108">
        <v>570931000000</v>
      </c>
      <c r="K399" s="124">
        <v>95663000000</v>
      </c>
      <c r="L399" s="112">
        <f t="shared" si="19"/>
        <v>2.9778658830927029</v>
      </c>
      <c r="M399" s="112">
        <f t="shared" si="20"/>
        <v>17.772346116053228</v>
      </c>
    </row>
    <row r="400" spans="1:13" x14ac:dyDescent="0.2">
      <c r="A400" s="104">
        <v>39623</v>
      </c>
      <c r="B400">
        <v>5.0999999999999996</v>
      </c>
      <c r="C400">
        <v>5.22</v>
      </c>
      <c r="D400">
        <v>5.07</v>
      </c>
      <c r="E400">
        <v>5.2</v>
      </c>
      <c r="F400">
        <v>62262914</v>
      </c>
      <c r="G400">
        <v>321809344</v>
      </c>
      <c r="H400" s="105">
        <v>33401885</v>
      </c>
      <c r="I400" s="105">
        <f t="shared" si="18"/>
        <v>1736898020000</v>
      </c>
      <c r="J400" s="108">
        <v>570931000000</v>
      </c>
      <c r="K400" s="124">
        <v>95663000000</v>
      </c>
      <c r="L400" s="112">
        <f t="shared" si="19"/>
        <v>3.0422205485426437</v>
      </c>
      <c r="M400" s="112">
        <f t="shared" si="20"/>
        <v>18.156424322883456</v>
      </c>
    </row>
    <row r="401" spans="1:13" x14ac:dyDescent="0.2">
      <c r="A401" s="104">
        <v>39624</v>
      </c>
      <c r="B401">
        <v>5.18</v>
      </c>
      <c r="C401">
        <v>5.3</v>
      </c>
      <c r="D401">
        <v>5.17</v>
      </c>
      <c r="E401">
        <v>5.28</v>
      </c>
      <c r="F401">
        <v>95225922</v>
      </c>
      <c r="G401">
        <v>501121760</v>
      </c>
      <c r="H401" s="105">
        <v>33401885</v>
      </c>
      <c r="I401" s="105">
        <f t="shared" si="18"/>
        <v>1763619528000</v>
      </c>
      <c r="J401" s="108">
        <v>570931000000</v>
      </c>
      <c r="K401" s="124">
        <v>95663000000</v>
      </c>
      <c r="L401" s="112">
        <f t="shared" si="19"/>
        <v>3.0890239415971457</v>
      </c>
      <c r="M401" s="112">
        <f t="shared" si="20"/>
        <v>18.435753927850893</v>
      </c>
    </row>
    <row r="402" spans="1:13" x14ac:dyDescent="0.2">
      <c r="A402" s="104">
        <v>39625</v>
      </c>
      <c r="B402">
        <v>5.3</v>
      </c>
      <c r="C402">
        <v>5.3</v>
      </c>
      <c r="D402">
        <v>5.08</v>
      </c>
      <c r="E402">
        <v>5.17</v>
      </c>
      <c r="F402">
        <v>142025433</v>
      </c>
      <c r="G402">
        <v>734275520</v>
      </c>
      <c r="H402" s="105">
        <v>33401885</v>
      </c>
      <c r="I402" s="105">
        <f t="shared" si="18"/>
        <v>1726877454500</v>
      </c>
      <c r="J402" s="108">
        <v>570931000000</v>
      </c>
      <c r="K402" s="124">
        <v>95663000000</v>
      </c>
      <c r="L402" s="112">
        <f t="shared" si="19"/>
        <v>3.0246692761472054</v>
      </c>
      <c r="M402" s="112">
        <f t="shared" si="20"/>
        <v>18.051675721020665</v>
      </c>
    </row>
    <row r="403" spans="1:13" x14ac:dyDescent="0.2">
      <c r="A403" s="104">
        <v>39626</v>
      </c>
      <c r="B403">
        <v>5</v>
      </c>
      <c r="C403">
        <v>5.0599999999999996</v>
      </c>
      <c r="D403">
        <v>4.9000000000000004</v>
      </c>
      <c r="E403">
        <v>5.01</v>
      </c>
      <c r="F403">
        <v>146187994</v>
      </c>
      <c r="G403">
        <v>728792832</v>
      </c>
      <c r="H403" s="105">
        <v>33401885</v>
      </c>
      <c r="I403" s="105">
        <f t="shared" si="18"/>
        <v>1673434438500</v>
      </c>
      <c r="J403" s="108">
        <v>570931000000</v>
      </c>
      <c r="K403" s="124">
        <v>95663000000</v>
      </c>
      <c r="L403" s="112">
        <f t="shared" si="19"/>
        <v>2.931062490038201</v>
      </c>
      <c r="M403" s="112">
        <f t="shared" si="20"/>
        <v>17.493016511085791</v>
      </c>
    </row>
    <row r="404" spans="1:13" x14ac:dyDescent="0.2">
      <c r="A404" s="104">
        <v>39629</v>
      </c>
      <c r="B404">
        <v>4.99</v>
      </c>
      <c r="C404">
        <v>5.0599999999999996</v>
      </c>
      <c r="D404">
        <v>4.9000000000000004</v>
      </c>
      <c r="E404">
        <v>4.96</v>
      </c>
      <c r="F404">
        <v>79282603</v>
      </c>
      <c r="G404">
        <v>394780576</v>
      </c>
      <c r="H404" s="105">
        <v>33401885</v>
      </c>
      <c r="I404" s="105">
        <f t="shared" si="18"/>
        <v>1656733496000</v>
      </c>
      <c r="J404" s="108">
        <v>570931000000</v>
      </c>
      <c r="K404" s="124">
        <v>95663000000</v>
      </c>
      <c r="L404" s="112">
        <f t="shared" si="19"/>
        <v>2.9018103693791368</v>
      </c>
      <c r="M404" s="112">
        <f t="shared" si="20"/>
        <v>17.318435507981143</v>
      </c>
    </row>
    <row r="405" spans="1:13" x14ac:dyDescent="0.2">
      <c r="A405" s="104">
        <v>39630</v>
      </c>
      <c r="B405">
        <v>4.97</v>
      </c>
      <c r="C405">
        <v>5.01</v>
      </c>
      <c r="D405">
        <v>4.78</v>
      </c>
      <c r="E405">
        <v>4.8099999999999996</v>
      </c>
      <c r="F405">
        <v>86187049</v>
      </c>
      <c r="G405">
        <v>417793984</v>
      </c>
      <c r="H405" s="105">
        <v>33401885</v>
      </c>
      <c r="I405" s="105">
        <f t="shared" si="18"/>
        <v>1606630668500</v>
      </c>
      <c r="J405" s="108">
        <v>570931000000</v>
      </c>
      <c r="K405" s="124">
        <v>95663000000</v>
      </c>
      <c r="L405" s="112">
        <f t="shared" si="19"/>
        <v>2.8140540074019453</v>
      </c>
      <c r="M405" s="112">
        <f t="shared" si="20"/>
        <v>16.794692498667196</v>
      </c>
    </row>
    <row r="406" spans="1:13" x14ac:dyDescent="0.2">
      <c r="A406" s="104">
        <v>39631</v>
      </c>
      <c r="B406">
        <v>4.82</v>
      </c>
      <c r="C406">
        <v>4.8499999999999996</v>
      </c>
      <c r="D406">
        <v>4.6900000000000004</v>
      </c>
      <c r="E406">
        <v>4.7300000000000004</v>
      </c>
      <c r="F406">
        <v>78967011</v>
      </c>
      <c r="G406">
        <v>375096352</v>
      </c>
      <c r="H406" s="105">
        <v>33401885</v>
      </c>
      <c r="I406" s="105">
        <f t="shared" si="18"/>
        <v>1579909160500</v>
      </c>
      <c r="J406" s="108">
        <v>570931000000</v>
      </c>
      <c r="K406" s="124">
        <v>95663000000</v>
      </c>
      <c r="L406" s="112">
        <f t="shared" si="19"/>
        <v>2.7672506143474429</v>
      </c>
      <c r="M406" s="112">
        <f t="shared" si="20"/>
        <v>16.515362893699759</v>
      </c>
    </row>
    <row r="407" spans="1:13" x14ac:dyDescent="0.2">
      <c r="A407" s="104">
        <v>39632</v>
      </c>
      <c r="B407">
        <v>4.66</v>
      </c>
      <c r="C407">
        <v>4.84</v>
      </c>
      <c r="D407">
        <v>4.55</v>
      </c>
      <c r="E407">
        <v>4.75</v>
      </c>
      <c r="F407">
        <v>93883634</v>
      </c>
      <c r="G407">
        <v>439790912</v>
      </c>
      <c r="H407" s="105">
        <v>33401885</v>
      </c>
      <c r="I407" s="105">
        <f t="shared" si="18"/>
        <v>1586589537500</v>
      </c>
      <c r="J407" s="108">
        <v>570931000000</v>
      </c>
      <c r="K407" s="124">
        <v>95663000000</v>
      </c>
      <c r="L407" s="112">
        <f t="shared" si="19"/>
        <v>2.7789514626110687</v>
      </c>
      <c r="M407" s="112">
        <f t="shared" si="20"/>
        <v>16.585195294941617</v>
      </c>
    </row>
    <row r="408" spans="1:13" x14ac:dyDescent="0.2">
      <c r="A408" s="104">
        <v>39633</v>
      </c>
      <c r="B408">
        <v>4.8099999999999996</v>
      </c>
      <c r="C408">
        <v>4.8499999999999996</v>
      </c>
      <c r="D408">
        <v>4.6900000000000004</v>
      </c>
      <c r="E408">
        <v>4.8</v>
      </c>
      <c r="F408">
        <v>120842176</v>
      </c>
      <c r="G408">
        <v>578494080</v>
      </c>
      <c r="H408" s="105">
        <v>33401885</v>
      </c>
      <c r="I408" s="105">
        <f t="shared" si="18"/>
        <v>1603290480000</v>
      </c>
      <c r="J408" s="108">
        <v>570931000000</v>
      </c>
      <c r="K408" s="124">
        <v>95663000000</v>
      </c>
      <c r="L408" s="112">
        <f t="shared" si="19"/>
        <v>2.8082035832701324</v>
      </c>
      <c r="M408" s="112">
        <f t="shared" si="20"/>
        <v>16.759776298046265</v>
      </c>
    </row>
    <row r="409" spans="1:13" x14ac:dyDescent="0.2">
      <c r="A409" s="104">
        <v>39636</v>
      </c>
      <c r="B409">
        <v>4.8</v>
      </c>
      <c r="C409">
        <v>5.04</v>
      </c>
      <c r="D409">
        <v>4.79</v>
      </c>
      <c r="E409">
        <v>4.97</v>
      </c>
      <c r="F409">
        <v>129065635</v>
      </c>
      <c r="G409">
        <v>634693952</v>
      </c>
      <c r="H409" s="105">
        <v>33401885</v>
      </c>
      <c r="I409" s="105">
        <f t="shared" si="18"/>
        <v>1660073684500</v>
      </c>
      <c r="J409" s="108">
        <v>570931000000</v>
      </c>
      <c r="K409" s="124">
        <v>95663000000</v>
      </c>
      <c r="L409" s="112">
        <f t="shared" si="19"/>
        <v>2.9076607935109497</v>
      </c>
      <c r="M409" s="112">
        <f t="shared" si="20"/>
        <v>17.353351708602073</v>
      </c>
    </row>
    <row r="410" spans="1:13" x14ac:dyDescent="0.2">
      <c r="A410" s="104">
        <v>39637</v>
      </c>
      <c r="B410">
        <v>4.95</v>
      </c>
      <c r="C410">
        <v>5.01</v>
      </c>
      <c r="D410">
        <v>4.84</v>
      </c>
      <c r="E410">
        <v>4.91</v>
      </c>
      <c r="F410">
        <v>98074722</v>
      </c>
      <c r="G410">
        <v>482959520</v>
      </c>
      <c r="H410" s="105">
        <v>33401885</v>
      </c>
      <c r="I410" s="105">
        <f t="shared" si="18"/>
        <v>1640032553500</v>
      </c>
      <c r="J410" s="108">
        <v>570931000000</v>
      </c>
      <c r="K410" s="124">
        <v>95663000000</v>
      </c>
      <c r="L410" s="112">
        <f t="shared" si="19"/>
        <v>2.8725582487200731</v>
      </c>
      <c r="M410" s="112">
        <f t="shared" si="20"/>
        <v>17.143854504876494</v>
      </c>
    </row>
    <row r="411" spans="1:13" x14ac:dyDescent="0.2">
      <c r="A411" s="104">
        <v>39638</v>
      </c>
      <c r="B411">
        <v>4.95</v>
      </c>
      <c r="C411">
        <v>5.21</v>
      </c>
      <c r="D411">
        <v>4.9400000000000004</v>
      </c>
      <c r="E411">
        <v>5.13</v>
      </c>
      <c r="F411">
        <v>201555887</v>
      </c>
      <c r="G411">
        <v>1026862400</v>
      </c>
      <c r="H411" s="105">
        <v>33401885</v>
      </c>
      <c r="I411" s="105">
        <f t="shared" si="18"/>
        <v>1713516700499.9998</v>
      </c>
      <c r="J411" s="108">
        <v>570931000000</v>
      </c>
      <c r="K411" s="124">
        <v>95663000000</v>
      </c>
      <c r="L411" s="112">
        <f t="shared" si="19"/>
        <v>3.0012675796199537</v>
      </c>
      <c r="M411" s="112">
        <f t="shared" si="20"/>
        <v>17.912010918536946</v>
      </c>
    </row>
    <row r="412" spans="1:13" x14ac:dyDescent="0.2">
      <c r="A412" s="104">
        <v>39639</v>
      </c>
      <c r="B412">
        <v>5.07</v>
      </c>
      <c r="C412">
        <v>5.2</v>
      </c>
      <c r="D412">
        <v>5.0199999999999996</v>
      </c>
      <c r="E412">
        <v>5.09</v>
      </c>
      <c r="F412">
        <v>120724918</v>
      </c>
      <c r="G412">
        <v>620077888</v>
      </c>
      <c r="H412" s="105">
        <v>33401885</v>
      </c>
      <c r="I412" s="105">
        <f t="shared" si="18"/>
        <v>1700155946500</v>
      </c>
      <c r="J412" s="108">
        <v>570931000000</v>
      </c>
      <c r="K412" s="124">
        <v>95663000000</v>
      </c>
      <c r="L412" s="112">
        <f t="shared" si="19"/>
        <v>2.9778658830927029</v>
      </c>
      <c r="M412" s="112">
        <f t="shared" si="20"/>
        <v>17.772346116053228</v>
      </c>
    </row>
    <row r="413" spans="1:13" x14ac:dyDescent="0.2">
      <c r="A413" s="104">
        <v>39640</v>
      </c>
      <c r="B413">
        <v>5.07</v>
      </c>
      <c r="C413">
        <v>5.13</v>
      </c>
      <c r="D413">
        <v>4.9800000000000004</v>
      </c>
      <c r="E413">
        <v>5.03</v>
      </c>
      <c r="F413">
        <v>78572917</v>
      </c>
      <c r="G413">
        <v>394862176</v>
      </c>
      <c r="H413" s="105">
        <v>33401885</v>
      </c>
      <c r="I413" s="105">
        <f t="shared" si="18"/>
        <v>1680114815500</v>
      </c>
      <c r="J413" s="108">
        <v>570931000000</v>
      </c>
      <c r="K413" s="124">
        <v>95663000000</v>
      </c>
      <c r="L413" s="112">
        <f t="shared" si="19"/>
        <v>2.9427633383018263</v>
      </c>
      <c r="M413" s="112">
        <f t="shared" si="20"/>
        <v>17.562848912327649</v>
      </c>
    </row>
    <row r="414" spans="1:13" x14ac:dyDescent="0.2">
      <c r="A414" s="104">
        <v>39643</v>
      </c>
      <c r="B414">
        <v>5.01</v>
      </c>
      <c r="C414">
        <v>5.1100000000000003</v>
      </c>
      <c r="D414">
        <v>4.99</v>
      </c>
      <c r="E414">
        <v>5.05</v>
      </c>
      <c r="F414">
        <v>39926531</v>
      </c>
      <c r="G414">
        <v>201546016</v>
      </c>
      <c r="H414" s="105">
        <v>33401885</v>
      </c>
      <c r="I414" s="105">
        <f t="shared" si="18"/>
        <v>1686795192500</v>
      </c>
      <c r="J414" s="108">
        <v>570931000000</v>
      </c>
      <c r="K414" s="124">
        <v>95663000000</v>
      </c>
      <c r="L414" s="112">
        <f t="shared" si="19"/>
        <v>2.9544641865654517</v>
      </c>
      <c r="M414" s="112">
        <f t="shared" si="20"/>
        <v>17.63268131356951</v>
      </c>
    </row>
    <row r="415" spans="1:13" x14ac:dyDescent="0.2">
      <c r="A415" s="104">
        <v>39644</v>
      </c>
      <c r="B415">
        <v>5.0599999999999996</v>
      </c>
      <c r="C415">
        <v>5.08</v>
      </c>
      <c r="D415">
        <v>4.84</v>
      </c>
      <c r="E415">
        <v>4.88</v>
      </c>
      <c r="F415">
        <v>103826027</v>
      </c>
      <c r="G415">
        <v>512525440</v>
      </c>
      <c r="H415" s="105">
        <v>33401885</v>
      </c>
      <c r="I415" s="105">
        <f t="shared" si="18"/>
        <v>1630011987999.9998</v>
      </c>
      <c r="J415" s="108">
        <v>570931000000</v>
      </c>
      <c r="K415" s="124">
        <v>95663000000</v>
      </c>
      <c r="L415" s="112">
        <f t="shared" si="19"/>
        <v>2.8550069763246344</v>
      </c>
      <c r="M415" s="112">
        <f t="shared" si="20"/>
        <v>17.039105903013702</v>
      </c>
    </row>
    <row r="416" spans="1:13" x14ac:dyDescent="0.2">
      <c r="A416" s="104">
        <v>39645</v>
      </c>
      <c r="B416">
        <v>4.8099999999999996</v>
      </c>
      <c r="C416">
        <v>4.8600000000000003</v>
      </c>
      <c r="D416">
        <v>4.6900000000000004</v>
      </c>
      <c r="E416">
        <v>4.76</v>
      </c>
      <c r="F416">
        <v>63748213</v>
      </c>
      <c r="G416">
        <v>303219392</v>
      </c>
      <c r="H416" s="105">
        <v>33401885</v>
      </c>
      <c r="I416" s="105">
        <f t="shared" si="18"/>
        <v>1589929726000</v>
      </c>
      <c r="J416" s="108">
        <v>570931000000</v>
      </c>
      <c r="K416" s="124">
        <v>95663000000</v>
      </c>
      <c r="L416" s="112">
        <f t="shared" si="19"/>
        <v>2.7848018867428812</v>
      </c>
      <c r="M416" s="112">
        <f t="shared" si="20"/>
        <v>16.620111495562547</v>
      </c>
    </row>
    <row r="417" spans="1:13" x14ac:dyDescent="0.2">
      <c r="A417" s="104">
        <v>39646</v>
      </c>
      <c r="B417">
        <v>4.8499999999999996</v>
      </c>
      <c r="C417">
        <v>4.9000000000000004</v>
      </c>
      <c r="D417">
        <v>4.72</v>
      </c>
      <c r="E417">
        <v>4.7699999999999996</v>
      </c>
      <c r="F417">
        <v>66049476</v>
      </c>
      <c r="G417">
        <v>317798464</v>
      </c>
      <c r="H417" s="105">
        <v>33401885</v>
      </c>
      <c r="I417" s="105">
        <f t="shared" si="18"/>
        <v>1593269914500</v>
      </c>
      <c r="J417" s="108">
        <v>570931000000</v>
      </c>
      <c r="K417" s="124">
        <v>95663000000</v>
      </c>
      <c r="L417" s="112">
        <f t="shared" si="19"/>
        <v>2.7906523108746941</v>
      </c>
      <c r="M417" s="112">
        <f t="shared" si="20"/>
        <v>16.655027696183478</v>
      </c>
    </row>
    <row r="418" spans="1:13" x14ac:dyDescent="0.2">
      <c r="A418" s="104">
        <v>39647</v>
      </c>
      <c r="B418">
        <v>4.84</v>
      </c>
      <c r="C418">
        <v>4.95</v>
      </c>
      <c r="D418">
        <v>4.76</v>
      </c>
      <c r="E418">
        <v>4.9000000000000004</v>
      </c>
      <c r="F418">
        <v>92584781</v>
      </c>
      <c r="G418">
        <v>449700352</v>
      </c>
      <c r="H418" s="105">
        <v>33401885</v>
      </c>
      <c r="I418" s="105">
        <f t="shared" si="18"/>
        <v>1636692365000</v>
      </c>
      <c r="J418" s="108">
        <v>570931000000</v>
      </c>
      <c r="K418" s="124">
        <v>95663000000</v>
      </c>
      <c r="L418" s="112">
        <f t="shared" si="19"/>
        <v>2.8667078245882602</v>
      </c>
      <c r="M418" s="112">
        <f t="shared" si="20"/>
        <v>17.108938304255563</v>
      </c>
    </row>
    <row r="419" spans="1:13" x14ac:dyDescent="0.2">
      <c r="A419" s="104">
        <v>39650</v>
      </c>
      <c r="B419">
        <v>4.88</v>
      </c>
      <c r="C419">
        <v>5.0599999999999996</v>
      </c>
      <c r="D419">
        <v>4.8600000000000003</v>
      </c>
      <c r="E419">
        <v>5.05</v>
      </c>
      <c r="F419">
        <v>100870995</v>
      </c>
      <c r="G419">
        <v>504674368</v>
      </c>
      <c r="H419" s="105">
        <v>33401885</v>
      </c>
      <c r="I419" s="105">
        <f t="shared" si="18"/>
        <v>1686795192500</v>
      </c>
      <c r="J419" s="108">
        <v>570931000000</v>
      </c>
      <c r="K419" s="124">
        <v>95663000000</v>
      </c>
      <c r="L419" s="112">
        <f t="shared" si="19"/>
        <v>2.9544641865654517</v>
      </c>
      <c r="M419" s="112">
        <f t="shared" si="20"/>
        <v>17.63268131356951</v>
      </c>
    </row>
    <row r="420" spans="1:13" x14ac:dyDescent="0.2">
      <c r="A420" s="104">
        <v>39651</v>
      </c>
      <c r="B420">
        <v>5.05</v>
      </c>
      <c r="C420">
        <v>5.05</v>
      </c>
      <c r="D420">
        <v>4.96</v>
      </c>
      <c r="E420">
        <v>5.01</v>
      </c>
      <c r="F420">
        <v>48788169</v>
      </c>
      <c r="G420">
        <v>244049488</v>
      </c>
      <c r="H420" s="105">
        <v>33401885</v>
      </c>
      <c r="I420" s="105">
        <f t="shared" si="18"/>
        <v>1673434438500</v>
      </c>
      <c r="J420" s="108">
        <v>570931000000</v>
      </c>
      <c r="K420" s="124">
        <v>95663000000</v>
      </c>
      <c r="L420" s="112">
        <f t="shared" si="19"/>
        <v>2.931062490038201</v>
      </c>
      <c r="M420" s="112">
        <f t="shared" si="20"/>
        <v>17.493016511085791</v>
      </c>
    </row>
    <row r="421" spans="1:13" x14ac:dyDescent="0.2">
      <c r="A421" s="104">
        <v>39652</v>
      </c>
      <c r="B421">
        <v>5.05</v>
      </c>
      <c r="C421">
        <v>5.1100000000000003</v>
      </c>
      <c r="D421">
        <v>5.03</v>
      </c>
      <c r="E421">
        <v>5.05</v>
      </c>
      <c r="F421">
        <v>77631880</v>
      </c>
      <c r="G421">
        <v>393375808</v>
      </c>
      <c r="H421" s="105">
        <v>33401885</v>
      </c>
      <c r="I421" s="105">
        <f t="shared" si="18"/>
        <v>1686795192500</v>
      </c>
      <c r="J421" s="108">
        <v>570931000000</v>
      </c>
      <c r="K421" s="124">
        <v>95663000000</v>
      </c>
      <c r="L421" s="112">
        <f t="shared" si="19"/>
        <v>2.9544641865654517</v>
      </c>
      <c r="M421" s="112">
        <f t="shared" si="20"/>
        <v>17.63268131356951</v>
      </c>
    </row>
    <row r="422" spans="1:13" x14ac:dyDescent="0.2">
      <c r="A422" s="104">
        <v>39653</v>
      </c>
      <c r="B422">
        <v>5.09</v>
      </c>
      <c r="C422">
        <v>5.2</v>
      </c>
      <c r="D422">
        <v>5.09</v>
      </c>
      <c r="E422">
        <v>5.17</v>
      </c>
      <c r="F422">
        <v>158086556</v>
      </c>
      <c r="G422">
        <v>813495232</v>
      </c>
      <c r="H422" s="105">
        <v>33401885</v>
      </c>
      <c r="I422" s="105">
        <f t="shared" si="18"/>
        <v>1726877454500</v>
      </c>
      <c r="J422" s="108">
        <v>570931000000</v>
      </c>
      <c r="K422" s="124">
        <v>95663000000</v>
      </c>
      <c r="L422" s="112">
        <f t="shared" si="19"/>
        <v>3.0246692761472054</v>
      </c>
      <c r="M422" s="112">
        <f t="shared" si="20"/>
        <v>18.051675721020665</v>
      </c>
    </row>
    <row r="423" spans="1:13" x14ac:dyDescent="0.2">
      <c r="A423" s="104">
        <v>39654</v>
      </c>
      <c r="B423">
        <v>5.12</v>
      </c>
      <c r="C423">
        <v>5.21</v>
      </c>
      <c r="D423">
        <v>5.09</v>
      </c>
      <c r="E423">
        <v>5.15</v>
      </c>
      <c r="F423">
        <v>176224383</v>
      </c>
      <c r="G423">
        <v>910224512</v>
      </c>
      <c r="H423" s="105">
        <v>33401885</v>
      </c>
      <c r="I423" s="105">
        <f t="shared" si="18"/>
        <v>1720197077500</v>
      </c>
      <c r="J423" s="108">
        <v>570931000000</v>
      </c>
      <c r="K423" s="124">
        <v>95663000000</v>
      </c>
      <c r="L423" s="112">
        <f t="shared" si="19"/>
        <v>3.0129684278835795</v>
      </c>
      <c r="M423" s="112">
        <f t="shared" si="20"/>
        <v>17.981843319778807</v>
      </c>
    </row>
    <row r="424" spans="1:13" x14ac:dyDescent="0.2">
      <c r="A424" s="104">
        <v>39657</v>
      </c>
      <c r="B424">
        <v>5.21</v>
      </c>
      <c r="C424">
        <v>5.34</v>
      </c>
      <c r="D424">
        <v>5.21</v>
      </c>
      <c r="E424">
        <v>5.26</v>
      </c>
      <c r="F424">
        <v>168599728</v>
      </c>
      <c r="G424">
        <v>893214592</v>
      </c>
      <c r="H424" s="105">
        <v>33401885</v>
      </c>
      <c r="I424" s="105">
        <f t="shared" si="18"/>
        <v>1756939151000</v>
      </c>
      <c r="J424" s="108">
        <v>570931000000</v>
      </c>
      <c r="K424" s="124">
        <v>95663000000</v>
      </c>
      <c r="L424" s="112">
        <f t="shared" si="19"/>
        <v>3.0773230933335203</v>
      </c>
      <c r="M424" s="112">
        <f t="shared" si="20"/>
        <v>18.365921526609032</v>
      </c>
    </row>
    <row r="425" spans="1:13" x14ac:dyDescent="0.2">
      <c r="A425" s="104">
        <v>39658</v>
      </c>
      <c r="B425">
        <v>5.2</v>
      </c>
      <c r="C425">
        <v>5.22</v>
      </c>
      <c r="D425">
        <v>5.07</v>
      </c>
      <c r="E425">
        <v>5.14</v>
      </c>
      <c r="F425">
        <v>84058840</v>
      </c>
      <c r="G425">
        <v>432516832</v>
      </c>
      <c r="H425" s="105">
        <v>33401885</v>
      </c>
      <c r="I425" s="105">
        <f t="shared" si="18"/>
        <v>1716856888999.9998</v>
      </c>
      <c r="J425" s="108">
        <v>570931000000</v>
      </c>
      <c r="K425" s="124">
        <v>95663000000</v>
      </c>
      <c r="L425" s="112">
        <f t="shared" si="19"/>
        <v>3.0071180037517666</v>
      </c>
      <c r="M425" s="112">
        <f t="shared" si="20"/>
        <v>17.946927119157873</v>
      </c>
    </row>
    <row r="426" spans="1:13" x14ac:dyDescent="0.2">
      <c r="A426" s="104">
        <v>39659</v>
      </c>
      <c r="B426">
        <v>5.21</v>
      </c>
      <c r="C426">
        <v>5.25</v>
      </c>
      <c r="D426">
        <v>5.09</v>
      </c>
      <c r="E426">
        <v>5.12</v>
      </c>
      <c r="F426">
        <v>63532754</v>
      </c>
      <c r="G426">
        <v>327857280</v>
      </c>
      <c r="H426" s="105">
        <v>33401885</v>
      </c>
      <c r="I426" s="105">
        <f t="shared" si="18"/>
        <v>1710176512000.0002</v>
      </c>
      <c r="J426" s="108">
        <v>570931000000</v>
      </c>
      <c r="K426" s="124">
        <v>95663000000</v>
      </c>
      <c r="L426" s="112">
        <f t="shared" si="19"/>
        <v>2.9954171554881417</v>
      </c>
      <c r="M426" s="112">
        <f t="shared" si="20"/>
        <v>17.87709471791602</v>
      </c>
    </row>
    <row r="427" spans="1:13" x14ac:dyDescent="0.2">
      <c r="A427" s="104">
        <v>39660</v>
      </c>
      <c r="B427">
        <v>5.17</v>
      </c>
      <c r="C427">
        <v>5.18</v>
      </c>
      <c r="D427">
        <v>5.03</v>
      </c>
      <c r="E427">
        <v>5.07</v>
      </c>
      <c r="F427">
        <v>54049666</v>
      </c>
      <c r="G427">
        <v>274943776</v>
      </c>
      <c r="H427" s="105">
        <v>33401885</v>
      </c>
      <c r="I427" s="105">
        <f t="shared" si="18"/>
        <v>1693475569500.0002</v>
      </c>
      <c r="J427" s="108">
        <v>570931000000</v>
      </c>
      <c r="K427" s="124">
        <v>95663000000</v>
      </c>
      <c r="L427" s="112">
        <f t="shared" si="19"/>
        <v>2.966165034829078</v>
      </c>
      <c r="M427" s="112">
        <f t="shared" si="20"/>
        <v>17.702513714811371</v>
      </c>
    </row>
    <row r="428" spans="1:13" x14ac:dyDescent="0.2">
      <c r="A428" s="104">
        <v>39661</v>
      </c>
      <c r="B428">
        <v>5.03</v>
      </c>
      <c r="C428">
        <v>5.27</v>
      </c>
      <c r="D428">
        <v>4.9800000000000004</v>
      </c>
      <c r="E428">
        <v>5.15</v>
      </c>
      <c r="F428">
        <v>86549747</v>
      </c>
      <c r="G428">
        <v>441603744</v>
      </c>
      <c r="H428" s="105">
        <v>33401885</v>
      </c>
      <c r="I428" s="105">
        <f t="shared" si="18"/>
        <v>1720197077500</v>
      </c>
      <c r="J428" s="108">
        <v>570931000000</v>
      </c>
      <c r="K428" s="124">
        <v>95663000000</v>
      </c>
      <c r="L428" s="112">
        <f t="shared" si="19"/>
        <v>3.0129684278835795</v>
      </c>
      <c r="M428" s="112">
        <f t="shared" si="20"/>
        <v>17.981843319778807</v>
      </c>
    </row>
    <row r="429" spans="1:13" x14ac:dyDescent="0.2">
      <c r="A429" s="104">
        <v>39664</v>
      </c>
      <c r="B429">
        <v>5.12</v>
      </c>
      <c r="C429">
        <v>5.15</v>
      </c>
      <c r="D429">
        <v>5.03</v>
      </c>
      <c r="E429">
        <v>5.05</v>
      </c>
      <c r="F429">
        <v>39543506</v>
      </c>
      <c r="G429">
        <v>201099168</v>
      </c>
      <c r="H429" s="105">
        <v>33401885</v>
      </c>
      <c r="I429" s="105">
        <f t="shared" si="18"/>
        <v>1686795192500</v>
      </c>
      <c r="J429" s="108">
        <v>570931000000</v>
      </c>
      <c r="K429" s="124">
        <v>95663000000</v>
      </c>
      <c r="L429" s="112">
        <f t="shared" si="19"/>
        <v>2.9544641865654517</v>
      </c>
      <c r="M429" s="112">
        <f t="shared" si="20"/>
        <v>17.63268131356951</v>
      </c>
    </row>
    <row r="430" spans="1:13" x14ac:dyDescent="0.2">
      <c r="A430" s="104">
        <v>39665</v>
      </c>
      <c r="B430">
        <v>5.08</v>
      </c>
      <c r="C430">
        <v>5.13</v>
      </c>
      <c r="D430">
        <v>5.03</v>
      </c>
      <c r="E430">
        <v>5.05</v>
      </c>
      <c r="F430">
        <v>48178075</v>
      </c>
      <c r="G430">
        <v>244622384</v>
      </c>
      <c r="H430" s="105">
        <v>33401885</v>
      </c>
      <c r="I430" s="105">
        <f t="shared" si="18"/>
        <v>1686795192500</v>
      </c>
      <c r="J430" s="108">
        <v>570931000000</v>
      </c>
      <c r="K430" s="124">
        <v>95663000000</v>
      </c>
      <c r="L430" s="112">
        <f t="shared" si="19"/>
        <v>2.9544641865654517</v>
      </c>
      <c r="M430" s="112">
        <f t="shared" si="20"/>
        <v>17.63268131356951</v>
      </c>
    </row>
    <row r="431" spans="1:13" x14ac:dyDescent="0.2">
      <c r="A431" s="104">
        <v>39666</v>
      </c>
      <c r="B431">
        <v>5.0999999999999996</v>
      </c>
      <c r="C431">
        <v>5.18</v>
      </c>
      <c r="D431">
        <v>5.04</v>
      </c>
      <c r="E431">
        <v>5.13</v>
      </c>
      <c r="F431">
        <v>56099978</v>
      </c>
      <c r="G431">
        <v>287180192</v>
      </c>
      <c r="H431" s="105">
        <v>33401885</v>
      </c>
      <c r="I431" s="105">
        <f t="shared" si="18"/>
        <v>1713516700499.9998</v>
      </c>
      <c r="J431" s="108">
        <v>570931000000</v>
      </c>
      <c r="K431" s="124">
        <v>95663000000</v>
      </c>
      <c r="L431" s="112">
        <f t="shared" si="19"/>
        <v>3.0012675796199537</v>
      </c>
      <c r="M431" s="112">
        <f t="shared" si="20"/>
        <v>17.912010918536946</v>
      </c>
    </row>
    <row r="432" spans="1:13" x14ac:dyDescent="0.2">
      <c r="A432" s="104">
        <v>39667</v>
      </c>
      <c r="B432">
        <v>5.14</v>
      </c>
      <c r="C432">
        <v>5.19</v>
      </c>
      <c r="D432">
        <v>5.07</v>
      </c>
      <c r="E432">
        <v>5.16</v>
      </c>
      <c r="F432">
        <v>46486571</v>
      </c>
      <c r="G432">
        <v>238865600</v>
      </c>
      <c r="H432" s="105">
        <v>33401885</v>
      </c>
      <c r="I432" s="105">
        <f t="shared" si="18"/>
        <v>1723537266000</v>
      </c>
      <c r="J432" s="108">
        <v>570931000000</v>
      </c>
      <c r="K432" s="124">
        <v>95663000000</v>
      </c>
      <c r="L432" s="112">
        <f t="shared" si="19"/>
        <v>3.0188188520153925</v>
      </c>
      <c r="M432" s="112">
        <f t="shared" si="20"/>
        <v>18.016759520399738</v>
      </c>
    </row>
    <row r="433" spans="1:13" x14ac:dyDescent="0.2">
      <c r="A433" s="104">
        <v>39668</v>
      </c>
      <c r="B433">
        <v>5.14</v>
      </c>
      <c r="C433">
        <v>5.15</v>
      </c>
      <c r="D433">
        <v>4.96</v>
      </c>
      <c r="E433">
        <v>5</v>
      </c>
      <c r="F433">
        <v>75935067</v>
      </c>
      <c r="G433">
        <v>383594176</v>
      </c>
      <c r="H433" s="105">
        <v>33401885</v>
      </c>
      <c r="I433" s="105">
        <f t="shared" si="18"/>
        <v>1670094250000</v>
      </c>
      <c r="J433" s="108">
        <v>570931000000</v>
      </c>
      <c r="K433" s="124">
        <v>95663000000</v>
      </c>
      <c r="L433" s="112">
        <f t="shared" si="19"/>
        <v>2.925212065906388</v>
      </c>
      <c r="M433" s="112">
        <f t="shared" si="20"/>
        <v>17.458100310464861</v>
      </c>
    </row>
    <row r="434" spans="1:13" x14ac:dyDescent="0.2">
      <c r="A434" s="104">
        <v>39671</v>
      </c>
      <c r="B434">
        <v>5</v>
      </c>
      <c r="C434">
        <v>5.05</v>
      </c>
      <c r="D434">
        <v>4.83</v>
      </c>
      <c r="E434">
        <v>4.88</v>
      </c>
      <c r="F434">
        <v>88240933</v>
      </c>
      <c r="G434">
        <v>435640448</v>
      </c>
      <c r="H434" s="105">
        <v>33401885</v>
      </c>
      <c r="I434" s="105">
        <f t="shared" si="18"/>
        <v>1630011987999.9998</v>
      </c>
      <c r="J434" s="108">
        <v>570931000000</v>
      </c>
      <c r="K434" s="124">
        <v>95663000000</v>
      </c>
      <c r="L434" s="112">
        <f t="shared" si="19"/>
        <v>2.8550069763246344</v>
      </c>
      <c r="M434" s="112">
        <f t="shared" si="20"/>
        <v>17.039105903013702</v>
      </c>
    </row>
    <row r="435" spans="1:13" x14ac:dyDescent="0.2">
      <c r="A435" s="104">
        <v>39672</v>
      </c>
      <c r="B435">
        <v>4.84</v>
      </c>
      <c r="C435">
        <v>4.93</v>
      </c>
      <c r="D435">
        <v>4.8</v>
      </c>
      <c r="E435">
        <v>4.8899999999999997</v>
      </c>
      <c r="F435">
        <v>40149511</v>
      </c>
      <c r="G435">
        <v>195228672</v>
      </c>
      <c r="H435" s="105">
        <v>33401885</v>
      </c>
      <c r="I435" s="105">
        <f t="shared" si="18"/>
        <v>1633352176499.9998</v>
      </c>
      <c r="J435" s="108">
        <v>570931000000</v>
      </c>
      <c r="K435" s="124">
        <v>95663000000</v>
      </c>
      <c r="L435" s="112">
        <f t="shared" si="19"/>
        <v>2.8608574004564469</v>
      </c>
      <c r="M435" s="112">
        <f t="shared" si="20"/>
        <v>17.074022103634633</v>
      </c>
    </row>
    <row r="436" spans="1:13" x14ac:dyDescent="0.2">
      <c r="A436" s="104">
        <v>39673</v>
      </c>
      <c r="B436">
        <v>4.8099999999999996</v>
      </c>
      <c r="C436">
        <v>4.84</v>
      </c>
      <c r="D436">
        <v>4.7</v>
      </c>
      <c r="E436">
        <v>4.75</v>
      </c>
      <c r="F436">
        <v>62070672</v>
      </c>
      <c r="G436">
        <v>294267264</v>
      </c>
      <c r="H436" s="105">
        <v>33401885</v>
      </c>
      <c r="I436" s="105">
        <f t="shared" si="18"/>
        <v>1586589537500</v>
      </c>
      <c r="J436" s="108">
        <v>570931000000</v>
      </c>
      <c r="K436" s="124">
        <v>95663000000</v>
      </c>
      <c r="L436" s="112">
        <f t="shared" si="19"/>
        <v>2.7789514626110687</v>
      </c>
      <c r="M436" s="112">
        <f t="shared" si="20"/>
        <v>16.585195294941617</v>
      </c>
    </row>
    <row r="437" spans="1:13" x14ac:dyDescent="0.2">
      <c r="A437" s="104">
        <v>39674</v>
      </c>
      <c r="B437">
        <v>4.75</v>
      </c>
      <c r="C437">
        <v>4.75</v>
      </c>
      <c r="D437">
        <v>4.6399999999999997</v>
      </c>
      <c r="E437">
        <v>4.7</v>
      </c>
      <c r="F437">
        <v>42826099</v>
      </c>
      <c r="G437">
        <v>200778016</v>
      </c>
      <c r="H437" s="105">
        <v>33401885</v>
      </c>
      <c r="I437" s="105">
        <f t="shared" si="18"/>
        <v>1569888595000</v>
      </c>
      <c r="J437" s="108">
        <v>570931000000</v>
      </c>
      <c r="K437" s="124">
        <v>95663000000</v>
      </c>
      <c r="L437" s="112">
        <f t="shared" si="19"/>
        <v>2.7496993419520046</v>
      </c>
      <c r="M437" s="112">
        <f t="shared" si="20"/>
        <v>16.410614291836968</v>
      </c>
    </row>
    <row r="438" spans="1:13" x14ac:dyDescent="0.2">
      <c r="A438" s="104">
        <v>39675</v>
      </c>
      <c r="B438">
        <v>4.7</v>
      </c>
      <c r="C438">
        <v>4.7699999999999996</v>
      </c>
      <c r="D438">
        <v>4.6500000000000004</v>
      </c>
      <c r="E438">
        <v>4.71</v>
      </c>
      <c r="F438">
        <v>33798308</v>
      </c>
      <c r="G438">
        <v>159332672</v>
      </c>
      <c r="H438" s="105">
        <v>33401885</v>
      </c>
      <c r="I438" s="105">
        <f t="shared" si="18"/>
        <v>1573228783500</v>
      </c>
      <c r="J438" s="108">
        <v>570931000000</v>
      </c>
      <c r="K438" s="124">
        <v>95663000000</v>
      </c>
      <c r="L438" s="112">
        <f t="shared" si="19"/>
        <v>2.7555497660838175</v>
      </c>
      <c r="M438" s="112">
        <f t="shared" si="20"/>
        <v>16.445530492457898</v>
      </c>
    </row>
    <row r="439" spans="1:13" x14ac:dyDescent="0.2">
      <c r="A439" s="104">
        <v>39678</v>
      </c>
      <c r="B439">
        <v>4.7300000000000004</v>
      </c>
      <c r="C439">
        <v>4.75</v>
      </c>
      <c r="D439">
        <v>4.54</v>
      </c>
      <c r="E439">
        <v>4.55</v>
      </c>
      <c r="F439">
        <v>52323942</v>
      </c>
      <c r="G439">
        <v>240974480</v>
      </c>
      <c r="H439" s="105">
        <v>33401885</v>
      </c>
      <c r="I439" s="105">
        <f t="shared" si="18"/>
        <v>1519785767500</v>
      </c>
      <c r="J439" s="108">
        <v>570931000000</v>
      </c>
      <c r="K439" s="124">
        <v>95663000000</v>
      </c>
      <c r="L439" s="112">
        <f t="shared" si="19"/>
        <v>2.6619429799748131</v>
      </c>
      <c r="M439" s="112">
        <f t="shared" si="20"/>
        <v>15.886871282523023</v>
      </c>
    </row>
    <row r="440" spans="1:13" x14ac:dyDescent="0.2">
      <c r="A440" s="104">
        <v>39679</v>
      </c>
      <c r="B440">
        <v>4.5199999999999996</v>
      </c>
      <c r="C440">
        <v>4.62</v>
      </c>
      <c r="D440">
        <v>4.5</v>
      </c>
      <c r="E440">
        <v>4.5999999999999996</v>
      </c>
      <c r="F440">
        <v>50600380</v>
      </c>
      <c r="G440">
        <v>231376224</v>
      </c>
      <c r="H440" s="105">
        <v>33401885</v>
      </c>
      <c r="I440" s="105">
        <f t="shared" si="18"/>
        <v>1536486710000</v>
      </c>
      <c r="J440" s="108">
        <v>570931000000</v>
      </c>
      <c r="K440" s="124">
        <v>95663000000</v>
      </c>
      <c r="L440" s="112">
        <f t="shared" si="19"/>
        <v>2.6911951006338768</v>
      </c>
      <c r="M440" s="112">
        <f t="shared" si="20"/>
        <v>16.061452285627674</v>
      </c>
    </row>
    <row r="441" spans="1:13" x14ac:dyDescent="0.2">
      <c r="A441" s="104">
        <v>39680</v>
      </c>
      <c r="B441">
        <v>4.58</v>
      </c>
      <c r="C441">
        <v>5</v>
      </c>
      <c r="D441">
        <v>4.51</v>
      </c>
      <c r="E441">
        <v>4.9000000000000004</v>
      </c>
      <c r="F441">
        <v>109996070</v>
      </c>
      <c r="G441">
        <v>531653920</v>
      </c>
      <c r="H441" s="105">
        <v>33401885</v>
      </c>
      <c r="I441" s="105">
        <f t="shared" si="18"/>
        <v>1636692365000</v>
      </c>
      <c r="J441" s="108">
        <v>570931000000</v>
      </c>
      <c r="K441" s="124">
        <v>95663000000</v>
      </c>
      <c r="L441" s="112">
        <f t="shared" si="19"/>
        <v>2.8667078245882602</v>
      </c>
      <c r="M441" s="112">
        <f t="shared" si="20"/>
        <v>17.108938304255563</v>
      </c>
    </row>
    <row r="442" spans="1:13" x14ac:dyDescent="0.2">
      <c r="A442" s="104">
        <v>39681</v>
      </c>
      <c r="B442">
        <v>4.8499999999999996</v>
      </c>
      <c r="C442">
        <v>4.92</v>
      </c>
      <c r="D442">
        <v>4.75</v>
      </c>
      <c r="E442">
        <v>4.76</v>
      </c>
      <c r="F442">
        <v>55985584</v>
      </c>
      <c r="G442">
        <v>269743520</v>
      </c>
      <c r="H442" s="105">
        <v>33401885</v>
      </c>
      <c r="I442" s="105">
        <f t="shared" si="18"/>
        <v>1589929726000</v>
      </c>
      <c r="J442" s="108">
        <v>570931000000</v>
      </c>
      <c r="K442" s="124">
        <v>95663000000</v>
      </c>
      <c r="L442" s="112">
        <f t="shared" si="19"/>
        <v>2.7848018867428812</v>
      </c>
      <c r="M442" s="112">
        <f t="shared" si="20"/>
        <v>16.620111495562547</v>
      </c>
    </row>
    <row r="443" spans="1:13" x14ac:dyDescent="0.2">
      <c r="A443" s="110">
        <v>39682</v>
      </c>
      <c r="B443">
        <v>4.8099999999999996</v>
      </c>
      <c r="C443">
        <v>4.87</v>
      </c>
      <c r="D443">
        <v>4.71</v>
      </c>
      <c r="E443">
        <v>4.83</v>
      </c>
      <c r="F443">
        <v>50184285</v>
      </c>
      <c r="G443">
        <v>241420800</v>
      </c>
      <c r="H443" s="105">
        <v>33401885</v>
      </c>
      <c r="I443" s="105">
        <f t="shared" si="18"/>
        <v>1613311045500</v>
      </c>
      <c r="J443" s="108">
        <v>554342000000</v>
      </c>
      <c r="K443" s="125">
        <v>104943000000</v>
      </c>
      <c r="L443" s="112">
        <f t="shared" si="19"/>
        <v>2.9103171787452511</v>
      </c>
      <c r="M443" s="112">
        <f t="shared" si="20"/>
        <v>15.373212558245905</v>
      </c>
    </row>
    <row r="444" spans="1:13" x14ac:dyDescent="0.2">
      <c r="A444" s="104">
        <v>39685</v>
      </c>
      <c r="B444">
        <v>4.83</v>
      </c>
      <c r="C444">
        <v>4.96</v>
      </c>
      <c r="D444">
        <v>4.79</v>
      </c>
      <c r="E444">
        <v>4.88</v>
      </c>
      <c r="F444">
        <v>53517747</v>
      </c>
      <c r="G444">
        <v>260924928</v>
      </c>
      <c r="H444" s="105">
        <v>33401885</v>
      </c>
      <c r="I444" s="105">
        <f t="shared" si="18"/>
        <v>1630011987999.9998</v>
      </c>
      <c r="J444" s="108">
        <v>554342000000</v>
      </c>
      <c r="K444" s="125">
        <v>104943000000</v>
      </c>
      <c r="L444" s="112">
        <f t="shared" si="19"/>
        <v>2.9404446857715989</v>
      </c>
      <c r="M444" s="112">
        <f t="shared" si="20"/>
        <v>15.532355545391304</v>
      </c>
    </row>
    <row r="445" spans="1:13" x14ac:dyDescent="0.2">
      <c r="A445" s="104">
        <v>39686</v>
      </c>
      <c r="B445">
        <v>4.82</v>
      </c>
      <c r="C445">
        <v>4.92</v>
      </c>
      <c r="D445">
        <v>4.7699999999999996</v>
      </c>
      <c r="E445">
        <v>4.8099999999999996</v>
      </c>
      <c r="F445">
        <v>42048467</v>
      </c>
      <c r="G445">
        <v>203374096</v>
      </c>
      <c r="H445" s="105">
        <v>33401885</v>
      </c>
      <c r="I445" s="105">
        <f t="shared" si="18"/>
        <v>1606630668500</v>
      </c>
      <c r="J445" s="108">
        <v>554342000000</v>
      </c>
      <c r="K445" s="125">
        <v>104943000000</v>
      </c>
      <c r="L445" s="112">
        <f t="shared" si="19"/>
        <v>2.8982661759347117</v>
      </c>
      <c r="M445" s="112">
        <f t="shared" si="20"/>
        <v>15.309555363387744</v>
      </c>
    </row>
    <row r="446" spans="1:13" x14ac:dyDescent="0.2">
      <c r="A446" s="104">
        <v>39687</v>
      </c>
      <c r="B446">
        <v>4.79</v>
      </c>
      <c r="C446">
        <v>4.8899999999999997</v>
      </c>
      <c r="D446">
        <v>4.7699999999999996</v>
      </c>
      <c r="E446">
        <v>4.82</v>
      </c>
      <c r="F446">
        <v>39691426</v>
      </c>
      <c r="G446">
        <v>192037040</v>
      </c>
      <c r="H446" s="105">
        <v>33401885</v>
      </c>
      <c r="I446" s="105">
        <f t="shared" si="18"/>
        <v>1609970857000.0002</v>
      </c>
      <c r="J446" s="108">
        <v>554342000000</v>
      </c>
      <c r="K446" s="125">
        <v>104943000000</v>
      </c>
      <c r="L446" s="112">
        <f t="shared" si="19"/>
        <v>2.9042916773399821</v>
      </c>
      <c r="M446" s="112">
        <f t="shared" si="20"/>
        <v>15.341383960816827</v>
      </c>
    </row>
    <row r="447" spans="1:13" x14ac:dyDescent="0.2">
      <c r="A447" s="104">
        <v>39688</v>
      </c>
      <c r="B447">
        <v>4.83</v>
      </c>
      <c r="C447">
        <v>4.92</v>
      </c>
      <c r="D447">
        <v>4.82</v>
      </c>
      <c r="E447">
        <v>4.87</v>
      </c>
      <c r="F447">
        <v>47176900</v>
      </c>
      <c r="G447">
        <v>229926624</v>
      </c>
      <c r="H447" s="105">
        <v>33401885</v>
      </c>
      <c r="I447" s="105">
        <f t="shared" si="18"/>
        <v>1626671799500.0002</v>
      </c>
      <c r="J447" s="108">
        <v>554342000000</v>
      </c>
      <c r="K447" s="125">
        <v>104943000000</v>
      </c>
      <c r="L447" s="112">
        <f t="shared" si="19"/>
        <v>2.9344191843663303</v>
      </c>
      <c r="M447" s="112">
        <f t="shared" si="20"/>
        <v>15.50052694796223</v>
      </c>
    </row>
    <row r="448" spans="1:13" x14ac:dyDescent="0.2">
      <c r="A448" s="104">
        <v>39689</v>
      </c>
      <c r="B448">
        <v>4.9000000000000004</v>
      </c>
      <c r="C448">
        <v>4.9800000000000004</v>
      </c>
      <c r="D448">
        <v>4.8499999999999996</v>
      </c>
      <c r="E448">
        <v>4.93</v>
      </c>
      <c r="F448">
        <v>54575367</v>
      </c>
      <c r="G448">
        <v>268278912</v>
      </c>
      <c r="H448" s="105">
        <v>33401885</v>
      </c>
      <c r="I448" s="105">
        <f t="shared" si="18"/>
        <v>1646712930499.9998</v>
      </c>
      <c r="J448" s="108">
        <v>554342000000</v>
      </c>
      <c r="K448" s="125">
        <v>104943000000</v>
      </c>
      <c r="L448" s="112">
        <f t="shared" si="19"/>
        <v>2.9705721927979476</v>
      </c>
      <c r="M448" s="112">
        <f t="shared" si="20"/>
        <v>15.691498532536707</v>
      </c>
    </row>
    <row r="449" spans="1:13" x14ac:dyDescent="0.2">
      <c r="A449" s="104">
        <v>39692</v>
      </c>
      <c r="B449">
        <v>4.87</v>
      </c>
      <c r="C449">
        <v>4.91</v>
      </c>
      <c r="D449">
        <v>4.71</v>
      </c>
      <c r="E449">
        <v>4.79</v>
      </c>
      <c r="F449">
        <v>52589471</v>
      </c>
      <c r="G449">
        <v>252653536</v>
      </c>
      <c r="H449" s="105">
        <v>33401885</v>
      </c>
      <c r="I449" s="105">
        <f t="shared" si="18"/>
        <v>1599950291500</v>
      </c>
      <c r="J449" s="108">
        <v>554342000000</v>
      </c>
      <c r="K449" s="125">
        <v>104943000000</v>
      </c>
      <c r="L449" s="112">
        <f t="shared" si="19"/>
        <v>2.8862151731241723</v>
      </c>
      <c r="M449" s="112">
        <f t="shared" si="20"/>
        <v>15.245898168529584</v>
      </c>
    </row>
    <row r="450" spans="1:13" x14ac:dyDescent="0.2">
      <c r="A450" s="104">
        <v>39693</v>
      </c>
      <c r="B450">
        <v>4.72</v>
      </c>
      <c r="C450">
        <v>4.74</v>
      </c>
      <c r="D450">
        <v>4.58</v>
      </c>
      <c r="E450">
        <v>4.6900000000000004</v>
      </c>
      <c r="F450">
        <v>67974549</v>
      </c>
      <c r="G450">
        <v>316891552</v>
      </c>
      <c r="H450" s="105">
        <v>33401885</v>
      </c>
      <c r="I450" s="105">
        <f t="shared" si="18"/>
        <v>1566548406500</v>
      </c>
      <c r="J450" s="108">
        <v>554342000000</v>
      </c>
      <c r="K450" s="125">
        <v>104943000000</v>
      </c>
      <c r="L450" s="112">
        <f t="shared" si="19"/>
        <v>2.8259601590714758</v>
      </c>
      <c r="M450" s="112">
        <f t="shared" si="20"/>
        <v>14.927612194238778</v>
      </c>
    </row>
    <row r="451" spans="1:13" x14ac:dyDescent="0.2">
      <c r="A451" s="104">
        <v>39694</v>
      </c>
      <c r="B451">
        <v>4.6900000000000004</v>
      </c>
      <c r="C451">
        <v>4.71</v>
      </c>
      <c r="D451">
        <v>4.58</v>
      </c>
      <c r="E451">
        <v>4.6399999999999997</v>
      </c>
      <c r="F451">
        <v>33090488</v>
      </c>
      <c r="G451">
        <v>153089520</v>
      </c>
      <c r="H451" s="105">
        <v>33401885</v>
      </c>
      <c r="I451" s="105">
        <f t="shared" ref="I451:I514" si="21">E451*H451*10000</f>
        <v>1549847463999.9998</v>
      </c>
      <c r="J451" s="108">
        <v>554342000000</v>
      </c>
      <c r="K451" s="125">
        <v>104943000000</v>
      </c>
      <c r="L451" s="112">
        <f t="shared" ref="L451:L514" si="22">I451/J451</f>
        <v>2.7958326520451271</v>
      </c>
      <c r="M451" s="112">
        <f t="shared" ref="M451:M514" si="23">I451/K451</f>
        <v>14.768469207093371</v>
      </c>
    </row>
    <row r="452" spans="1:13" x14ac:dyDescent="0.2">
      <c r="A452" s="104">
        <v>39695</v>
      </c>
      <c r="B452">
        <v>4.6399999999999997</v>
      </c>
      <c r="C452">
        <v>4.6500000000000004</v>
      </c>
      <c r="D452">
        <v>4.5599999999999996</v>
      </c>
      <c r="E452">
        <v>4.6399999999999997</v>
      </c>
      <c r="F452">
        <v>30153670</v>
      </c>
      <c r="G452">
        <v>138600848</v>
      </c>
      <c r="H452" s="105">
        <v>33401885</v>
      </c>
      <c r="I452" s="105">
        <f t="shared" si="21"/>
        <v>1549847463999.9998</v>
      </c>
      <c r="J452" s="108">
        <v>554342000000</v>
      </c>
      <c r="K452" s="125">
        <v>104943000000</v>
      </c>
      <c r="L452" s="112">
        <f t="shared" si="22"/>
        <v>2.7958326520451271</v>
      </c>
      <c r="M452" s="112">
        <f t="shared" si="23"/>
        <v>14.768469207093371</v>
      </c>
    </row>
    <row r="453" spans="1:13" x14ac:dyDescent="0.2">
      <c r="A453" s="104">
        <v>39696</v>
      </c>
      <c r="B453">
        <v>4.5599999999999996</v>
      </c>
      <c r="C453">
        <v>4.59</v>
      </c>
      <c r="D453">
        <v>4.4800000000000004</v>
      </c>
      <c r="E453">
        <v>4.51</v>
      </c>
      <c r="F453">
        <v>58843881</v>
      </c>
      <c r="G453">
        <v>266177024</v>
      </c>
      <c r="H453" s="105">
        <v>33401885</v>
      </c>
      <c r="I453" s="105">
        <f t="shared" si="21"/>
        <v>1506425013500</v>
      </c>
      <c r="J453" s="108">
        <v>554342000000</v>
      </c>
      <c r="K453" s="125">
        <v>104943000000</v>
      </c>
      <c r="L453" s="112">
        <f t="shared" si="22"/>
        <v>2.7175011337766217</v>
      </c>
      <c r="M453" s="112">
        <f t="shared" si="23"/>
        <v>14.354697440515327</v>
      </c>
    </row>
    <row r="454" spans="1:13" x14ac:dyDescent="0.2">
      <c r="A454" s="104">
        <v>39699</v>
      </c>
      <c r="B454">
        <v>4.53</v>
      </c>
      <c r="C454">
        <v>4.63</v>
      </c>
      <c r="D454">
        <v>4.49</v>
      </c>
      <c r="E454">
        <v>4.53</v>
      </c>
      <c r="F454">
        <v>61669413</v>
      </c>
      <c r="G454">
        <v>280476864</v>
      </c>
      <c r="H454" s="105">
        <v>33401885</v>
      </c>
      <c r="I454" s="105">
        <f t="shared" si="21"/>
        <v>1513105390500</v>
      </c>
      <c r="J454" s="108">
        <v>554342000000</v>
      </c>
      <c r="K454" s="125">
        <v>104943000000</v>
      </c>
      <c r="L454" s="112">
        <f t="shared" si="22"/>
        <v>2.7295521365871611</v>
      </c>
      <c r="M454" s="112">
        <f t="shared" si="23"/>
        <v>14.418354635373488</v>
      </c>
    </row>
    <row r="455" spans="1:13" x14ac:dyDescent="0.2">
      <c r="A455" s="104">
        <v>39700</v>
      </c>
      <c r="B455">
        <v>4.59</v>
      </c>
      <c r="C455">
        <v>4.59</v>
      </c>
      <c r="D455">
        <v>4.49</v>
      </c>
      <c r="E455">
        <v>4.53</v>
      </c>
      <c r="F455">
        <v>57334446</v>
      </c>
      <c r="G455">
        <v>259291632</v>
      </c>
      <c r="H455" s="105">
        <v>33401885</v>
      </c>
      <c r="I455" s="105">
        <f t="shared" si="21"/>
        <v>1513105390500</v>
      </c>
      <c r="J455" s="108">
        <v>554342000000</v>
      </c>
      <c r="K455" s="125">
        <v>104943000000</v>
      </c>
      <c r="L455" s="112">
        <f t="shared" si="22"/>
        <v>2.7295521365871611</v>
      </c>
      <c r="M455" s="112">
        <f t="shared" si="23"/>
        <v>14.418354635373488</v>
      </c>
    </row>
    <row r="456" spans="1:13" x14ac:dyDescent="0.2">
      <c r="A456" s="104">
        <v>39701</v>
      </c>
      <c r="B456">
        <v>4.51</v>
      </c>
      <c r="C456">
        <v>4.59</v>
      </c>
      <c r="D456">
        <v>4.4000000000000004</v>
      </c>
      <c r="E456">
        <v>4.51</v>
      </c>
      <c r="F456">
        <v>41372372</v>
      </c>
      <c r="G456">
        <v>185693280</v>
      </c>
      <c r="H456" s="105">
        <v>33401885</v>
      </c>
      <c r="I456" s="105">
        <f t="shared" si="21"/>
        <v>1506425013500</v>
      </c>
      <c r="J456" s="108">
        <v>554342000000</v>
      </c>
      <c r="K456" s="125">
        <v>104943000000</v>
      </c>
      <c r="L456" s="112">
        <f t="shared" si="22"/>
        <v>2.7175011337766217</v>
      </c>
      <c r="M456" s="112">
        <f t="shared" si="23"/>
        <v>14.354697440515327</v>
      </c>
    </row>
    <row r="457" spans="1:13" x14ac:dyDescent="0.2">
      <c r="A457" s="104">
        <v>39702</v>
      </c>
      <c r="B457">
        <v>4.49</v>
      </c>
      <c r="C457">
        <v>4.49</v>
      </c>
      <c r="D457">
        <v>4.28</v>
      </c>
      <c r="E457">
        <v>4.3</v>
      </c>
      <c r="F457">
        <v>80431750</v>
      </c>
      <c r="G457">
        <v>350224224</v>
      </c>
      <c r="H457" s="105">
        <v>33401885</v>
      </c>
      <c r="I457" s="105">
        <f t="shared" si="21"/>
        <v>1436281055000</v>
      </c>
      <c r="J457" s="108">
        <v>554342000000</v>
      </c>
      <c r="K457" s="125">
        <v>104943000000</v>
      </c>
      <c r="L457" s="112">
        <f t="shared" si="22"/>
        <v>2.5909656042659583</v>
      </c>
      <c r="M457" s="112">
        <f t="shared" si="23"/>
        <v>13.686296894504636</v>
      </c>
    </row>
    <row r="458" spans="1:13" x14ac:dyDescent="0.2">
      <c r="A458" s="104">
        <v>39703</v>
      </c>
      <c r="B458">
        <v>4.3</v>
      </c>
      <c r="C458">
        <v>4.34</v>
      </c>
      <c r="D458">
        <v>4.17</v>
      </c>
      <c r="E458">
        <v>4.22</v>
      </c>
      <c r="F458">
        <v>53594829</v>
      </c>
      <c r="G458">
        <v>227388480</v>
      </c>
      <c r="H458" s="105">
        <v>33401885</v>
      </c>
      <c r="I458" s="105">
        <f t="shared" si="21"/>
        <v>1409559547000</v>
      </c>
      <c r="J458" s="108">
        <v>554342000000</v>
      </c>
      <c r="K458" s="125">
        <v>104943000000</v>
      </c>
      <c r="L458" s="112">
        <f t="shared" si="22"/>
        <v>2.5427615930238012</v>
      </c>
      <c r="M458" s="112">
        <f t="shared" si="23"/>
        <v>13.431668115071991</v>
      </c>
    </row>
    <row r="459" spans="1:13" x14ac:dyDescent="0.2">
      <c r="A459" s="104">
        <v>39707</v>
      </c>
      <c r="B459">
        <v>4</v>
      </c>
      <c r="C459">
        <v>4.01</v>
      </c>
      <c r="D459">
        <v>3.8</v>
      </c>
      <c r="E459">
        <v>3.8</v>
      </c>
      <c r="F459">
        <v>220747781</v>
      </c>
      <c r="G459">
        <v>844738240</v>
      </c>
      <c r="H459" s="105">
        <v>33401885</v>
      </c>
      <c r="I459" s="105">
        <f t="shared" si="21"/>
        <v>1269271630000</v>
      </c>
      <c r="J459" s="108">
        <v>554342000000</v>
      </c>
      <c r="K459" s="125">
        <v>104943000000</v>
      </c>
      <c r="L459" s="112">
        <f t="shared" si="22"/>
        <v>2.2896905340024749</v>
      </c>
      <c r="M459" s="112">
        <f t="shared" si="23"/>
        <v>12.094867023050609</v>
      </c>
    </row>
    <row r="460" spans="1:13" x14ac:dyDescent="0.2">
      <c r="A460" s="104">
        <v>39708</v>
      </c>
      <c r="B460">
        <v>3.7</v>
      </c>
      <c r="C460">
        <v>3.8</v>
      </c>
      <c r="D460">
        <v>3.42</v>
      </c>
      <c r="E460">
        <v>3.42</v>
      </c>
      <c r="F460">
        <v>265321582</v>
      </c>
      <c r="G460">
        <v>935595328</v>
      </c>
      <c r="H460" s="105">
        <v>33401885</v>
      </c>
      <c r="I460" s="105">
        <f t="shared" si="21"/>
        <v>1142344467000</v>
      </c>
      <c r="J460" s="108">
        <v>554342000000</v>
      </c>
      <c r="K460" s="125">
        <v>104943000000</v>
      </c>
      <c r="L460" s="112">
        <f t="shared" si="22"/>
        <v>2.0607214806022274</v>
      </c>
      <c r="M460" s="112">
        <f t="shared" si="23"/>
        <v>10.885380320745547</v>
      </c>
    </row>
    <row r="461" spans="1:13" x14ac:dyDescent="0.2">
      <c r="A461" s="104">
        <v>39709</v>
      </c>
      <c r="B461">
        <v>3.26</v>
      </c>
      <c r="C461">
        <v>3.61</v>
      </c>
      <c r="D461">
        <v>3.13</v>
      </c>
      <c r="E461">
        <v>3.44</v>
      </c>
      <c r="F461">
        <v>390741401</v>
      </c>
      <c r="G461">
        <v>1291043200</v>
      </c>
      <c r="H461" s="105">
        <v>33401885</v>
      </c>
      <c r="I461" s="105">
        <f t="shared" si="21"/>
        <v>1149024844000</v>
      </c>
      <c r="J461" s="108">
        <v>554342000000</v>
      </c>
      <c r="K461" s="125">
        <v>104943000000</v>
      </c>
      <c r="L461" s="112">
        <f t="shared" si="22"/>
        <v>2.0727724834127668</v>
      </c>
      <c r="M461" s="112">
        <f t="shared" si="23"/>
        <v>10.949037515603708</v>
      </c>
    </row>
    <row r="462" spans="1:13" x14ac:dyDescent="0.2">
      <c r="A462" s="104">
        <v>39710</v>
      </c>
      <c r="B462">
        <v>3.78</v>
      </c>
      <c r="C462">
        <v>3.78</v>
      </c>
      <c r="D462">
        <v>3.78</v>
      </c>
      <c r="E462">
        <v>3.78</v>
      </c>
      <c r="F462">
        <v>49848828</v>
      </c>
      <c r="G462">
        <v>188428576</v>
      </c>
      <c r="H462" s="105">
        <v>33401885</v>
      </c>
      <c r="I462" s="105">
        <f t="shared" si="21"/>
        <v>1262591253000</v>
      </c>
      <c r="J462" s="108">
        <v>554342000000</v>
      </c>
      <c r="K462" s="125">
        <v>104943000000</v>
      </c>
      <c r="L462" s="112">
        <f t="shared" si="22"/>
        <v>2.2776395311919355</v>
      </c>
      <c r="M462" s="112">
        <f t="shared" si="23"/>
        <v>12.031209828192447</v>
      </c>
    </row>
    <row r="463" spans="1:13" x14ac:dyDescent="0.2">
      <c r="A463" s="104">
        <v>39713</v>
      </c>
      <c r="B463">
        <v>4.16</v>
      </c>
      <c r="C463">
        <v>4.16</v>
      </c>
      <c r="D463">
        <v>4.16</v>
      </c>
      <c r="E463">
        <v>4.16</v>
      </c>
      <c r="F463">
        <v>113151305</v>
      </c>
      <c r="G463">
        <v>470709440</v>
      </c>
      <c r="H463" s="105">
        <v>33401885</v>
      </c>
      <c r="I463" s="105">
        <f t="shared" si="21"/>
        <v>1389518416000</v>
      </c>
      <c r="J463" s="108">
        <v>554342000000</v>
      </c>
      <c r="K463" s="125">
        <v>104943000000</v>
      </c>
      <c r="L463" s="112">
        <f t="shared" si="22"/>
        <v>2.5066085845921831</v>
      </c>
      <c r="M463" s="112">
        <f t="shared" si="23"/>
        <v>13.240696530497509</v>
      </c>
    </row>
    <row r="464" spans="1:13" x14ac:dyDescent="0.2">
      <c r="A464" s="104">
        <v>39714</v>
      </c>
      <c r="B464">
        <v>4.18</v>
      </c>
      <c r="C464">
        <v>4.45</v>
      </c>
      <c r="D464">
        <v>4.12</v>
      </c>
      <c r="E464">
        <v>4.3499999999999996</v>
      </c>
      <c r="F464">
        <v>1133013379</v>
      </c>
      <c r="G464">
        <v>4851303936</v>
      </c>
      <c r="H464" s="105">
        <v>33401885</v>
      </c>
      <c r="I464" s="105">
        <f t="shared" si="21"/>
        <v>1452981997500</v>
      </c>
      <c r="J464" s="108">
        <v>554342000000</v>
      </c>
      <c r="K464" s="125">
        <v>104943000000</v>
      </c>
      <c r="L464" s="112">
        <f t="shared" si="22"/>
        <v>2.621093111292307</v>
      </c>
      <c r="M464" s="112">
        <f t="shared" si="23"/>
        <v>13.845439881650039</v>
      </c>
    </row>
    <row r="465" spans="1:13" x14ac:dyDescent="0.2">
      <c r="A465" s="104">
        <v>39715</v>
      </c>
      <c r="B465">
        <v>4.01</v>
      </c>
      <c r="C465">
        <v>4.33</v>
      </c>
      <c r="D465">
        <v>3.98</v>
      </c>
      <c r="E465">
        <v>4.29</v>
      </c>
      <c r="F465">
        <v>460417545</v>
      </c>
      <c r="G465">
        <v>1916169728</v>
      </c>
      <c r="H465" s="105">
        <v>33401885</v>
      </c>
      <c r="I465" s="105">
        <f t="shared" si="21"/>
        <v>1432940866500</v>
      </c>
      <c r="J465" s="108">
        <v>554342000000</v>
      </c>
      <c r="K465" s="125">
        <v>104943000000</v>
      </c>
      <c r="L465" s="112">
        <f t="shared" si="22"/>
        <v>2.5849401028606889</v>
      </c>
      <c r="M465" s="112">
        <f t="shared" si="23"/>
        <v>13.654468297075555</v>
      </c>
    </row>
    <row r="466" spans="1:13" x14ac:dyDescent="0.2">
      <c r="A466" s="104">
        <v>39716</v>
      </c>
      <c r="B466">
        <v>4.2300000000000004</v>
      </c>
      <c r="C466">
        <v>4.4800000000000004</v>
      </c>
      <c r="D466">
        <v>4.2</v>
      </c>
      <c r="E466">
        <v>4.37</v>
      </c>
      <c r="F466">
        <v>506407925</v>
      </c>
      <c r="G466">
        <v>2216787200</v>
      </c>
      <c r="H466" s="105">
        <v>33401885</v>
      </c>
      <c r="I466" s="105">
        <f t="shared" si="21"/>
        <v>1459662374500.0002</v>
      </c>
      <c r="J466" s="108">
        <v>554342000000</v>
      </c>
      <c r="K466" s="125">
        <v>104943000000</v>
      </c>
      <c r="L466" s="112">
        <f t="shared" si="22"/>
        <v>2.6331441141028469</v>
      </c>
      <c r="M466" s="112">
        <f t="shared" si="23"/>
        <v>13.909097076508202</v>
      </c>
    </row>
    <row r="467" spans="1:13" x14ac:dyDescent="0.2">
      <c r="A467" s="104">
        <v>39717</v>
      </c>
      <c r="B467">
        <v>4.4000000000000004</v>
      </c>
      <c r="C467">
        <v>4.41</v>
      </c>
      <c r="D467">
        <v>4.2300000000000004</v>
      </c>
      <c r="E467">
        <v>4.3499999999999996</v>
      </c>
      <c r="F467">
        <v>234365921</v>
      </c>
      <c r="G467">
        <v>1014429888</v>
      </c>
      <c r="H467" s="105">
        <v>33401885</v>
      </c>
      <c r="I467" s="105">
        <f t="shared" si="21"/>
        <v>1452981997500</v>
      </c>
      <c r="J467" s="108">
        <v>554342000000</v>
      </c>
      <c r="K467" s="125">
        <v>104943000000</v>
      </c>
      <c r="L467" s="112">
        <f t="shared" si="22"/>
        <v>2.621093111292307</v>
      </c>
      <c r="M467" s="112">
        <f t="shared" si="23"/>
        <v>13.845439881650039</v>
      </c>
    </row>
    <row r="468" spans="1:13" x14ac:dyDescent="0.2">
      <c r="A468" s="104">
        <v>39727</v>
      </c>
      <c r="B468">
        <v>4.28</v>
      </c>
      <c r="C468">
        <v>4.28</v>
      </c>
      <c r="D468">
        <v>4.05</v>
      </c>
      <c r="E468">
        <v>4.07</v>
      </c>
      <c r="F468">
        <v>231572858</v>
      </c>
      <c r="G468">
        <v>961699520</v>
      </c>
      <c r="H468" s="105">
        <v>33401885</v>
      </c>
      <c r="I468" s="105">
        <f t="shared" si="21"/>
        <v>1359456719500.0002</v>
      </c>
      <c r="J468" s="108">
        <v>554342000000</v>
      </c>
      <c r="K468" s="125">
        <v>104943000000</v>
      </c>
      <c r="L468" s="112">
        <f t="shared" si="22"/>
        <v>2.4523790719447565</v>
      </c>
      <c r="M468" s="112">
        <f t="shared" si="23"/>
        <v>12.954239153635786</v>
      </c>
    </row>
    <row r="469" spans="1:13" x14ac:dyDescent="0.2">
      <c r="A469" s="104">
        <v>39728</v>
      </c>
      <c r="B469">
        <v>3.93</v>
      </c>
      <c r="C469">
        <v>4.2</v>
      </c>
      <c r="D469">
        <v>3.87</v>
      </c>
      <c r="E469">
        <v>4.16</v>
      </c>
      <c r="F469">
        <v>172159868</v>
      </c>
      <c r="G469">
        <v>704218432</v>
      </c>
      <c r="H469" s="105">
        <v>33401885</v>
      </c>
      <c r="I469" s="105">
        <f t="shared" si="21"/>
        <v>1389518416000</v>
      </c>
      <c r="J469" s="108">
        <v>554342000000</v>
      </c>
      <c r="K469" s="125">
        <v>104943000000</v>
      </c>
      <c r="L469" s="112">
        <f t="shared" si="22"/>
        <v>2.5066085845921831</v>
      </c>
      <c r="M469" s="112">
        <f t="shared" si="23"/>
        <v>13.240696530497509</v>
      </c>
    </row>
    <row r="470" spans="1:13" x14ac:dyDescent="0.2">
      <c r="A470" s="104">
        <v>39729</v>
      </c>
      <c r="B470">
        <v>4.01</v>
      </c>
      <c r="C470">
        <v>4.17</v>
      </c>
      <c r="D470">
        <v>3.99</v>
      </c>
      <c r="E470">
        <v>4.07</v>
      </c>
      <c r="F470">
        <v>186826220</v>
      </c>
      <c r="G470">
        <v>757731200</v>
      </c>
      <c r="H470" s="105">
        <v>33401885</v>
      </c>
      <c r="I470" s="105">
        <f t="shared" si="21"/>
        <v>1359456719500.0002</v>
      </c>
      <c r="J470" s="108">
        <v>554342000000</v>
      </c>
      <c r="K470" s="125">
        <v>104943000000</v>
      </c>
      <c r="L470" s="112">
        <f t="shared" si="22"/>
        <v>2.4523790719447565</v>
      </c>
      <c r="M470" s="112">
        <f t="shared" si="23"/>
        <v>12.954239153635786</v>
      </c>
    </row>
    <row r="471" spans="1:13" x14ac:dyDescent="0.2">
      <c r="A471" s="104">
        <v>39730</v>
      </c>
      <c r="B471">
        <v>4.16</v>
      </c>
      <c r="C471">
        <v>4.17</v>
      </c>
      <c r="D471">
        <v>4</v>
      </c>
      <c r="E471">
        <v>4.0599999999999996</v>
      </c>
      <c r="F471">
        <v>127640272</v>
      </c>
      <c r="G471">
        <v>518131200</v>
      </c>
      <c r="H471" s="105">
        <v>33401885</v>
      </c>
      <c r="I471" s="105">
        <f t="shared" si="21"/>
        <v>1356116531000</v>
      </c>
      <c r="J471" s="108">
        <v>554342000000</v>
      </c>
      <c r="K471" s="125">
        <v>104943000000</v>
      </c>
      <c r="L471" s="112">
        <f t="shared" si="22"/>
        <v>2.4463535705394865</v>
      </c>
      <c r="M471" s="112">
        <f t="shared" si="23"/>
        <v>12.922410556206703</v>
      </c>
    </row>
    <row r="472" spans="1:13" x14ac:dyDescent="0.2">
      <c r="A472" s="104">
        <v>39731</v>
      </c>
      <c r="B472">
        <v>3.87</v>
      </c>
      <c r="C472">
        <v>4.07</v>
      </c>
      <c r="D472">
        <v>3.85</v>
      </c>
      <c r="E472">
        <v>4</v>
      </c>
      <c r="F472">
        <v>178049857</v>
      </c>
      <c r="G472">
        <v>706593088</v>
      </c>
      <c r="H472" s="105">
        <v>33401885</v>
      </c>
      <c r="I472" s="105">
        <f t="shared" si="21"/>
        <v>1336075400000</v>
      </c>
      <c r="J472" s="108">
        <v>554342000000</v>
      </c>
      <c r="K472" s="125">
        <v>104943000000</v>
      </c>
      <c r="L472" s="112">
        <f t="shared" si="22"/>
        <v>2.4102005621078684</v>
      </c>
      <c r="M472" s="112">
        <f t="shared" si="23"/>
        <v>12.731438971632219</v>
      </c>
    </row>
    <row r="473" spans="1:13" x14ac:dyDescent="0.2">
      <c r="A473" s="104">
        <v>39734</v>
      </c>
      <c r="B473">
        <v>3.95</v>
      </c>
      <c r="C473">
        <v>4.3099999999999996</v>
      </c>
      <c r="D473">
        <v>3.9</v>
      </c>
      <c r="E473">
        <v>4.3</v>
      </c>
      <c r="F473">
        <v>286493591</v>
      </c>
      <c r="G473">
        <v>1187069056</v>
      </c>
      <c r="H473" s="105">
        <v>33401885</v>
      </c>
      <c r="I473" s="105">
        <f t="shared" si="21"/>
        <v>1436281055000</v>
      </c>
      <c r="J473" s="108">
        <v>554342000000</v>
      </c>
      <c r="K473" s="125">
        <v>104943000000</v>
      </c>
      <c r="L473" s="112">
        <f t="shared" si="22"/>
        <v>2.5909656042659583</v>
      </c>
      <c r="M473" s="112">
        <f t="shared" si="23"/>
        <v>13.686296894504636</v>
      </c>
    </row>
    <row r="474" spans="1:13" x14ac:dyDescent="0.2">
      <c r="A474" s="104">
        <v>39735</v>
      </c>
      <c r="B474">
        <v>4.41</v>
      </c>
      <c r="C474">
        <v>4.43</v>
      </c>
      <c r="D474">
        <v>4.1500000000000004</v>
      </c>
      <c r="E474">
        <v>4.16</v>
      </c>
      <c r="F474">
        <v>351626841</v>
      </c>
      <c r="G474">
        <v>1519660672</v>
      </c>
      <c r="H474" s="105">
        <v>33401885</v>
      </c>
      <c r="I474" s="105">
        <f t="shared" si="21"/>
        <v>1389518416000</v>
      </c>
      <c r="J474" s="108">
        <v>554342000000</v>
      </c>
      <c r="K474" s="125">
        <v>104943000000</v>
      </c>
      <c r="L474" s="112">
        <f t="shared" si="22"/>
        <v>2.5066085845921831</v>
      </c>
      <c r="M474" s="112">
        <f t="shared" si="23"/>
        <v>13.240696530497509</v>
      </c>
    </row>
    <row r="475" spans="1:13" x14ac:dyDescent="0.2">
      <c r="A475" s="104">
        <v>39736</v>
      </c>
      <c r="B475">
        <v>4.1100000000000003</v>
      </c>
      <c r="C475">
        <v>4.21</v>
      </c>
      <c r="D475">
        <v>4.08</v>
      </c>
      <c r="E475">
        <v>4.13</v>
      </c>
      <c r="F475">
        <v>105465485</v>
      </c>
      <c r="G475">
        <v>436362272</v>
      </c>
      <c r="H475" s="105">
        <v>33401885</v>
      </c>
      <c r="I475" s="105">
        <f t="shared" si="21"/>
        <v>1379497850499.9998</v>
      </c>
      <c r="J475" s="108">
        <v>554342000000</v>
      </c>
      <c r="K475" s="125">
        <v>104943000000</v>
      </c>
      <c r="L475" s="112">
        <f t="shared" si="22"/>
        <v>2.4885320803763737</v>
      </c>
      <c r="M475" s="112">
        <f t="shared" si="23"/>
        <v>13.145210738210265</v>
      </c>
    </row>
    <row r="476" spans="1:13" x14ac:dyDescent="0.2">
      <c r="A476" s="104">
        <v>39737</v>
      </c>
      <c r="B476">
        <v>4</v>
      </c>
      <c r="C476">
        <v>4.07</v>
      </c>
      <c r="D476">
        <v>3.97</v>
      </c>
      <c r="E476">
        <v>4</v>
      </c>
      <c r="F476">
        <v>135641600</v>
      </c>
      <c r="G476">
        <v>542708672</v>
      </c>
      <c r="H476" s="105">
        <v>33401885</v>
      </c>
      <c r="I476" s="105">
        <f t="shared" si="21"/>
        <v>1336075400000</v>
      </c>
      <c r="J476" s="108">
        <v>554342000000</v>
      </c>
      <c r="K476" s="125">
        <v>104943000000</v>
      </c>
      <c r="L476" s="112">
        <f t="shared" si="22"/>
        <v>2.4102005621078684</v>
      </c>
      <c r="M476" s="112">
        <f t="shared" si="23"/>
        <v>12.731438971632219</v>
      </c>
    </row>
    <row r="477" spans="1:13" x14ac:dyDescent="0.2">
      <c r="A477" s="104">
        <v>39738</v>
      </c>
      <c r="B477">
        <v>4.0199999999999996</v>
      </c>
      <c r="C477">
        <v>4.0599999999999996</v>
      </c>
      <c r="D477">
        <v>3.95</v>
      </c>
      <c r="E477">
        <v>4</v>
      </c>
      <c r="F477">
        <v>104897715</v>
      </c>
      <c r="G477">
        <v>418633536</v>
      </c>
      <c r="H477" s="105">
        <v>33401885</v>
      </c>
      <c r="I477" s="105">
        <f t="shared" si="21"/>
        <v>1336075400000</v>
      </c>
      <c r="J477" s="108">
        <v>554342000000</v>
      </c>
      <c r="K477" s="125">
        <v>104943000000</v>
      </c>
      <c r="L477" s="112">
        <f t="shared" si="22"/>
        <v>2.4102005621078684</v>
      </c>
      <c r="M477" s="112">
        <f t="shared" si="23"/>
        <v>12.731438971632219</v>
      </c>
    </row>
    <row r="478" spans="1:13" x14ac:dyDescent="0.2">
      <c r="A478" s="104">
        <v>39741</v>
      </c>
      <c r="B478">
        <v>4</v>
      </c>
      <c r="C478">
        <v>4.07</v>
      </c>
      <c r="D478">
        <v>3.89</v>
      </c>
      <c r="E478">
        <v>4.05</v>
      </c>
      <c r="F478">
        <v>105914055</v>
      </c>
      <c r="G478">
        <v>422334016</v>
      </c>
      <c r="H478" s="105">
        <v>33401885</v>
      </c>
      <c r="I478" s="105">
        <f t="shared" si="21"/>
        <v>1352776342500</v>
      </c>
      <c r="J478" s="108">
        <v>554342000000</v>
      </c>
      <c r="K478" s="125">
        <v>104943000000</v>
      </c>
      <c r="L478" s="112">
        <f t="shared" si="22"/>
        <v>2.4403280691342166</v>
      </c>
      <c r="M478" s="112">
        <f t="shared" si="23"/>
        <v>12.890581958777622</v>
      </c>
    </row>
    <row r="479" spans="1:13" x14ac:dyDescent="0.2">
      <c r="A479" s="104">
        <v>39742</v>
      </c>
      <c r="B479">
        <v>4.0599999999999996</v>
      </c>
      <c r="C479">
        <v>4.07</v>
      </c>
      <c r="D479">
        <v>3.97</v>
      </c>
      <c r="E479">
        <v>3.98</v>
      </c>
      <c r="F479">
        <v>118917716</v>
      </c>
      <c r="G479">
        <v>477477728</v>
      </c>
      <c r="H479" s="105">
        <v>33401885</v>
      </c>
      <c r="I479" s="105">
        <f t="shared" si="21"/>
        <v>1329395023000</v>
      </c>
      <c r="J479" s="108">
        <v>554342000000</v>
      </c>
      <c r="K479" s="125">
        <v>104943000000</v>
      </c>
      <c r="L479" s="112">
        <f t="shared" si="22"/>
        <v>2.398149559297329</v>
      </c>
      <c r="M479" s="112">
        <f t="shared" si="23"/>
        <v>12.667781776774058</v>
      </c>
    </row>
    <row r="480" spans="1:13" x14ac:dyDescent="0.2">
      <c r="A480" s="104">
        <v>39743</v>
      </c>
      <c r="B480">
        <v>3.96</v>
      </c>
      <c r="C480">
        <v>4.01</v>
      </c>
      <c r="D480">
        <v>3.9</v>
      </c>
      <c r="E480">
        <v>3.91</v>
      </c>
      <c r="F480">
        <v>98995141</v>
      </c>
      <c r="G480">
        <v>389715168</v>
      </c>
      <c r="H480" s="105">
        <v>33401885</v>
      </c>
      <c r="I480" s="105">
        <f t="shared" si="21"/>
        <v>1306013703500</v>
      </c>
      <c r="J480" s="108">
        <v>554342000000</v>
      </c>
      <c r="K480" s="125">
        <v>104943000000</v>
      </c>
      <c r="L480" s="112">
        <f t="shared" si="22"/>
        <v>2.3559710494604413</v>
      </c>
      <c r="M480" s="112">
        <f t="shared" si="23"/>
        <v>12.444981594770494</v>
      </c>
    </row>
    <row r="481" spans="1:13" x14ac:dyDescent="0.2">
      <c r="A481" s="104">
        <v>39744</v>
      </c>
      <c r="B481">
        <v>3.83</v>
      </c>
      <c r="C481">
        <v>3.83</v>
      </c>
      <c r="D481">
        <v>3.65</v>
      </c>
      <c r="E481">
        <v>3.8</v>
      </c>
      <c r="F481">
        <v>124914241</v>
      </c>
      <c r="G481">
        <v>469950368</v>
      </c>
      <c r="H481" s="105">
        <v>33401885</v>
      </c>
      <c r="I481" s="105">
        <f t="shared" si="21"/>
        <v>1269271630000</v>
      </c>
      <c r="J481" s="108">
        <v>554342000000</v>
      </c>
      <c r="K481" s="125">
        <v>104943000000</v>
      </c>
      <c r="L481" s="112">
        <f t="shared" si="22"/>
        <v>2.2896905340024749</v>
      </c>
      <c r="M481" s="112">
        <f t="shared" si="23"/>
        <v>12.094867023050609</v>
      </c>
    </row>
    <row r="482" spans="1:13" x14ac:dyDescent="0.2">
      <c r="A482" s="104">
        <v>39745</v>
      </c>
      <c r="B482">
        <v>3.8</v>
      </c>
      <c r="C482">
        <v>3.81</v>
      </c>
      <c r="D482">
        <v>3.66</v>
      </c>
      <c r="E482">
        <v>3.7</v>
      </c>
      <c r="F482">
        <v>142862835</v>
      </c>
      <c r="G482">
        <v>531288288</v>
      </c>
      <c r="H482" s="105">
        <v>33401885</v>
      </c>
      <c r="I482" s="105">
        <f t="shared" si="21"/>
        <v>1235869745000</v>
      </c>
      <c r="J482" s="108">
        <v>554342000000</v>
      </c>
      <c r="K482" s="125">
        <v>104943000000</v>
      </c>
      <c r="L482" s="112">
        <f t="shared" si="22"/>
        <v>2.2294355199497784</v>
      </c>
      <c r="M482" s="112">
        <f t="shared" si="23"/>
        <v>11.776581048759803</v>
      </c>
    </row>
    <row r="483" spans="1:13" x14ac:dyDescent="0.2">
      <c r="A483" s="110">
        <v>39749</v>
      </c>
      <c r="B483">
        <v>3.37</v>
      </c>
      <c r="C483">
        <v>3.88</v>
      </c>
      <c r="D483">
        <v>3.37</v>
      </c>
      <c r="E483">
        <v>3.8</v>
      </c>
      <c r="F483">
        <v>294857960</v>
      </c>
      <c r="G483">
        <v>1071797376</v>
      </c>
      <c r="H483" s="105">
        <v>33401885</v>
      </c>
      <c r="I483" s="105">
        <f t="shared" si="21"/>
        <v>1269271630000</v>
      </c>
      <c r="J483" s="108">
        <v>585819000000</v>
      </c>
      <c r="K483" s="124">
        <v>110679000000</v>
      </c>
      <c r="L483" s="112">
        <f t="shared" si="22"/>
        <v>2.1666617675425344</v>
      </c>
      <c r="M483" s="112">
        <f t="shared" si="23"/>
        <v>11.468043892698706</v>
      </c>
    </row>
    <row r="484" spans="1:13" x14ac:dyDescent="0.2">
      <c r="A484" s="104">
        <v>39750</v>
      </c>
      <c r="B484">
        <v>3.8</v>
      </c>
      <c r="C484">
        <v>3.81</v>
      </c>
      <c r="D484">
        <v>3.55</v>
      </c>
      <c r="E484">
        <v>3.58</v>
      </c>
      <c r="F484">
        <v>185702893</v>
      </c>
      <c r="G484">
        <v>681808448</v>
      </c>
      <c r="H484" s="105">
        <v>33401885</v>
      </c>
      <c r="I484" s="105">
        <f t="shared" si="21"/>
        <v>1195787483000</v>
      </c>
      <c r="J484" s="108">
        <v>585819000000</v>
      </c>
      <c r="K484" s="124">
        <v>110679000000</v>
      </c>
      <c r="L484" s="112">
        <f t="shared" si="22"/>
        <v>2.0412234546848089</v>
      </c>
      <c r="M484" s="112">
        <f t="shared" si="23"/>
        <v>10.804104509437201</v>
      </c>
    </row>
    <row r="485" spans="1:13" x14ac:dyDescent="0.2">
      <c r="A485" s="104">
        <v>39751</v>
      </c>
      <c r="B485">
        <v>3.6</v>
      </c>
      <c r="C485">
        <v>3.75</v>
      </c>
      <c r="D485">
        <v>3.48</v>
      </c>
      <c r="E485">
        <v>3.63</v>
      </c>
      <c r="F485">
        <v>164447890</v>
      </c>
      <c r="G485">
        <v>597845312</v>
      </c>
      <c r="H485" s="105">
        <v>33401885</v>
      </c>
      <c r="I485" s="105">
        <f t="shared" si="21"/>
        <v>1212488425500</v>
      </c>
      <c r="J485" s="108">
        <v>585819000000</v>
      </c>
      <c r="K485" s="124">
        <v>110679000000</v>
      </c>
      <c r="L485" s="112">
        <f t="shared" si="22"/>
        <v>2.0697321621524738</v>
      </c>
      <c r="M485" s="112">
        <f t="shared" si="23"/>
        <v>10.954999823814816</v>
      </c>
    </row>
    <row r="486" spans="1:13" x14ac:dyDescent="0.2">
      <c r="A486" s="104">
        <v>39752</v>
      </c>
      <c r="B486">
        <v>3.59</v>
      </c>
      <c r="C486">
        <v>3.67</v>
      </c>
      <c r="D486">
        <v>3.57</v>
      </c>
      <c r="E486">
        <v>3.62</v>
      </c>
      <c r="F486">
        <v>100197582</v>
      </c>
      <c r="G486">
        <v>362157280</v>
      </c>
      <c r="H486" s="105">
        <v>33401885</v>
      </c>
      <c r="I486" s="105">
        <f t="shared" si="21"/>
        <v>1209148237000</v>
      </c>
      <c r="J486" s="108">
        <v>585819000000</v>
      </c>
      <c r="K486" s="124">
        <v>110679000000</v>
      </c>
      <c r="L486" s="112">
        <f t="shared" si="22"/>
        <v>2.0640304206589408</v>
      </c>
      <c r="M486" s="112">
        <f t="shared" si="23"/>
        <v>10.924820760939292</v>
      </c>
    </row>
    <row r="487" spans="1:13" x14ac:dyDescent="0.2">
      <c r="A487" s="104">
        <v>39755</v>
      </c>
      <c r="B487">
        <v>3.58</v>
      </c>
      <c r="C487">
        <v>3.72</v>
      </c>
      <c r="D487">
        <v>3.58</v>
      </c>
      <c r="E487">
        <v>3.66</v>
      </c>
      <c r="F487">
        <v>93719159</v>
      </c>
      <c r="G487">
        <v>345208928</v>
      </c>
      <c r="H487" s="105">
        <v>33401885</v>
      </c>
      <c r="I487" s="105">
        <f t="shared" si="21"/>
        <v>1222508991000</v>
      </c>
      <c r="J487" s="108">
        <v>585819000000</v>
      </c>
      <c r="K487" s="124">
        <v>110679000000</v>
      </c>
      <c r="L487" s="112">
        <f t="shared" si="22"/>
        <v>2.0868373866330727</v>
      </c>
      <c r="M487" s="112">
        <f t="shared" si="23"/>
        <v>11.045537012441384</v>
      </c>
    </row>
    <row r="488" spans="1:13" x14ac:dyDescent="0.2">
      <c r="A488" s="104">
        <v>39756</v>
      </c>
      <c r="B488">
        <v>3.63</v>
      </c>
      <c r="C488">
        <v>3.72</v>
      </c>
      <c r="D488">
        <v>3.59</v>
      </c>
      <c r="E488">
        <v>3.69</v>
      </c>
      <c r="F488">
        <v>103668583</v>
      </c>
      <c r="G488">
        <v>379698944</v>
      </c>
      <c r="H488" s="105">
        <v>33401885</v>
      </c>
      <c r="I488" s="105">
        <f t="shared" si="21"/>
        <v>1232529556500</v>
      </c>
      <c r="J488" s="108">
        <v>585819000000</v>
      </c>
      <c r="K488" s="124">
        <v>110679000000</v>
      </c>
      <c r="L488" s="112">
        <f t="shared" si="22"/>
        <v>2.1039426111136716</v>
      </c>
      <c r="M488" s="112">
        <f t="shared" si="23"/>
        <v>11.136074201067954</v>
      </c>
    </row>
    <row r="489" spans="1:13" x14ac:dyDescent="0.2">
      <c r="A489" s="104">
        <v>39757</v>
      </c>
      <c r="B489">
        <v>3.71</v>
      </c>
      <c r="C489">
        <v>3.9</v>
      </c>
      <c r="D489">
        <v>3.71</v>
      </c>
      <c r="E489">
        <v>3.72</v>
      </c>
      <c r="F489">
        <v>231910576</v>
      </c>
      <c r="G489">
        <v>881929984</v>
      </c>
      <c r="H489" s="105">
        <v>33401885</v>
      </c>
      <c r="I489" s="105">
        <f t="shared" si="21"/>
        <v>1242550122000</v>
      </c>
      <c r="J489" s="108">
        <v>585819000000</v>
      </c>
      <c r="K489" s="124">
        <v>110679000000</v>
      </c>
      <c r="L489" s="112">
        <f t="shared" si="22"/>
        <v>2.1210478355942706</v>
      </c>
      <c r="M489" s="112">
        <f t="shared" si="23"/>
        <v>11.226611389694522</v>
      </c>
    </row>
    <row r="490" spans="1:13" x14ac:dyDescent="0.2">
      <c r="A490" s="104">
        <v>39758</v>
      </c>
      <c r="B490">
        <v>3.65</v>
      </c>
      <c r="C490">
        <v>3.7</v>
      </c>
      <c r="D490">
        <v>3.63</v>
      </c>
      <c r="E490">
        <v>3.69</v>
      </c>
      <c r="F490">
        <v>106972822</v>
      </c>
      <c r="G490">
        <v>391143200</v>
      </c>
      <c r="H490" s="105">
        <v>33401885</v>
      </c>
      <c r="I490" s="105">
        <f t="shared" si="21"/>
        <v>1232529556500</v>
      </c>
      <c r="J490" s="108">
        <v>585819000000</v>
      </c>
      <c r="K490" s="124">
        <v>110679000000</v>
      </c>
      <c r="L490" s="112">
        <f t="shared" si="22"/>
        <v>2.1039426111136716</v>
      </c>
      <c r="M490" s="112">
        <f t="shared" si="23"/>
        <v>11.136074201067954</v>
      </c>
    </row>
    <row r="491" spans="1:13" x14ac:dyDescent="0.2">
      <c r="A491" s="104">
        <v>39759</v>
      </c>
      <c r="B491">
        <v>3.61</v>
      </c>
      <c r="C491">
        <v>3.81</v>
      </c>
      <c r="D491">
        <v>3.6</v>
      </c>
      <c r="E491">
        <v>3.77</v>
      </c>
      <c r="F491">
        <v>125990307</v>
      </c>
      <c r="G491">
        <v>470536992</v>
      </c>
      <c r="H491" s="105">
        <v>33401885</v>
      </c>
      <c r="I491" s="105">
        <f t="shared" si="21"/>
        <v>1259251064500</v>
      </c>
      <c r="J491" s="108">
        <v>585819000000</v>
      </c>
      <c r="K491" s="124">
        <v>110679000000</v>
      </c>
      <c r="L491" s="112">
        <f t="shared" si="22"/>
        <v>2.1495565430619354</v>
      </c>
      <c r="M491" s="112">
        <f t="shared" si="23"/>
        <v>11.377506704072136</v>
      </c>
    </row>
    <row r="492" spans="1:13" x14ac:dyDescent="0.2">
      <c r="A492" s="104">
        <v>39762</v>
      </c>
      <c r="B492">
        <v>3.86</v>
      </c>
      <c r="C492">
        <v>4.01</v>
      </c>
      <c r="D492">
        <v>3.83</v>
      </c>
      <c r="E492">
        <v>3.99</v>
      </c>
      <c r="F492">
        <v>271210020</v>
      </c>
      <c r="G492">
        <v>1068083520</v>
      </c>
      <c r="H492" s="105">
        <v>33401885</v>
      </c>
      <c r="I492" s="105">
        <f t="shared" si="21"/>
        <v>1332735211500</v>
      </c>
      <c r="J492" s="108">
        <v>585819000000</v>
      </c>
      <c r="K492" s="124">
        <v>110679000000</v>
      </c>
      <c r="L492" s="112">
        <f t="shared" si="22"/>
        <v>2.2749948559196613</v>
      </c>
      <c r="M492" s="112">
        <f t="shared" si="23"/>
        <v>12.041446087333641</v>
      </c>
    </row>
    <row r="493" spans="1:13" x14ac:dyDescent="0.2">
      <c r="A493" s="104">
        <v>39763</v>
      </c>
      <c r="B493">
        <v>3.97</v>
      </c>
      <c r="C493">
        <v>4.0199999999999996</v>
      </c>
      <c r="D493">
        <v>3.88</v>
      </c>
      <c r="E493">
        <v>3.92</v>
      </c>
      <c r="F493">
        <v>175914776</v>
      </c>
      <c r="G493">
        <v>694161920</v>
      </c>
      <c r="H493" s="105">
        <v>33401885</v>
      </c>
      <c r="I493" s="105">
        <f t="shared" si="21"/>
        <v>1309353892000</v>
      </c>
      <c r="J493" s="108">
        <v>585819000000</v>
      </c>
      <c r="K493" s="124">
        <v>110679000000</v>
      </c>
      <c r="L493" s="112">
        <f t="shared" si="22"/>
        <v>2.2350826654649305</v>
      </c>
      <c r="M493" s="112">
        <f t="shared" si="23"/>
        <v>11.83019264720498</v>
      </c>
    </row>
    <row r="494" spans="1:13" x14ac:dyDescent="0.2">
      <c r="A494" s="104">
        <v>39764</v>
      </c>
      <c r="B494">
        <v>3.86</v>
      </c>
      <c r="C494">
        <v>3.99</v>
      </c>
      <c r="D494">
        <v>3.86</v>
      </c>
      <c r="E494">
        <v>3.94</v>
      </c>
      <c r="F494">
        <v>100451503</v>
      </c>
      <c r="G494">
        <v>395158368</v>
      </c>
      <c r="H494" s="105">
        <v>33401885</v>
      </c>
      <c r="I494" s="105">
        <f t="shared" si="21"/>
        <v>1316034269000</v>
      </c>
      <c r="J494" s="108">
        <v>585819000000</v>
      </c>
      <c r="K494" s="124">
        <v>110679000000</v>
      </c>
      <c r="L494" s="112">
        <f t="shared" si="22"/>
        <v>2.2464861484519965</v>
      </c>
      <c r="M494" s="112">
        <f t="shared" si="23"/>
        <v>11.890550772956026</v>
      </c>
    </row>
    <row r="495" spans="1:13" x14ac:dyDescent="0.2">
      <c r="A495" s="104">
        <v>39765</v>
      </c>
      <c r="B495">
        <v>3.9</v>
      </c>
      <c r="C495">
        <v>4.09</v>
      </c>
      <c r="D495">
        <v>3.86</v>
      </c>
      <c r="E495">
        <v>4.04</v>
      </c>
      <c r="F495">
        <v>252072825</v>
      </c>
      <c r="G495">
        <v>1001900608</v>
      </c>
      <c r="H495" s="105">
        <v>33401885</v>
      </c>
      <c r="I495" s="105">
        <f t="shared" si="21"/>
        <v>1349436154000</v>
      </c>
      <c r="J495" s="108">
        <v>585819000000</v>
      </c>
      <c r="K495" s="124">
        <v>110679000000</v>
      </c>
      <c r="L495" s="112">
        <f t="shared" si="22"/>
        <v>2.3035035633873262</v>
      </c>
      <c r="M495" s="112">
        <f t="shared" si="23"/>
        <v>12.192341401711255</v>
      </c>
    </row>
    <row r="496" spans="1:13" x14ac:dyDescent="0.2">
      <c r="A496" s="104">
        <v>39766</v>
      </c>
      <c r="B496">
        <v>4.08</v>
      </c>
      <c r="C496">
        <v>4.13</v>
      </c>
      <c r="D496">
        <v>4.0199999999999996</v>
      </c>
      <c r="E496">
        <v>4.0999999999999996</v>
      </c>
      <c r="F496">
        <v>218079117</v>
      </c>
      <c r="G496">
        <v>890066304</v>
      </c>
      <c r="H496" s="105">
        <v>33401885</v>
      </c>
      <c r="I496" s="105">
        <f t="shared" si="21"/>
        <v>1369477285000</v>
      </c>
      <c r="J496" s="108">
        <v>585819000000</v>
      </c>
      <c r="K496" s="124">
        <v>110679000000</v>
      </c>
      <c r="L496" s="112">
        <f t="shared" si="22"/>
        <v>2.3377140123485241</v>
      </c>
      <c r="M496" s="112">
        <f t="shared" si="23"/>
        <v>12.373415778964393</v>
      </c>
    </row>
    <row r="497" spans="1:13" x14ac:dyDescent="0.2">
      <c r="A497" s="104">
        <v>39769</v>
      </c>
      <c r="B497">
        <v>4.0999999999999996</v>
      </c>
      <c r="C497">
        <v>4.17</v>
      </c>
      <c r="D497">
        <v>4.05</v>
      </c>
      <c r="E497">
        <v>4.1399999999999997</v>
      </c>
      <c r="F497">
        <v>182031846</v>
      </c>
      <c r="G497">
        <v>749222976</v>
      </c>
      <c r="H497" s="105">
        <v>33401885</v>
      </c>
      <c r="I497" s="105">
        <f t="shared" si="21"/>
        <v>1382838038999.9998</v>
      </c>
      <c r="J497" s="108">
        <v>585819000000</v>
      </c>
      <c r="K497" s="124">
        <v>110679000000</v>
      </c>
      <c r="L497" s="112">
        <f t="shared" si="22"/>
        <v>2.3605209783226555</v>
      </c>
      <c r="M497" s="112">
        <f t="shared" si="23"/>
        <v>12.494132030466481</v>
      </c>
    </row>
    <row r="498" spans="1:13" x14ac:dyDescent="0.2">
      <c r="A498" s="104">
        <v>39770</v>
      </c>
      <c r="B498">
        <v>4.13</v>
      </c>
      <c r="C498">
        <v>4.16</v>
      </c>
      <c r="D498">
        <v>3.9</v>
      </c>
      <c r="E498">
        <v>4</v>
      </c>
      <c r="F498">
        <v>196917885</v>
      </c>
      <c r="G498">
        <v>795291072</v>
      </c>
      <c r="H498" s="105">
        <v>33401885</v>
      </c>
      <c r="I498" s="105">
        <f t="shared" si="21"/>
        <v>1336075400000</v>
      </c>
      <c r="J498" s="108">
        <v>585819000000</v>
      </c>
      <c r="K498" s="124">
        <v>110679000000</v>
      </c>
      <c r="L498" s="112">
        <f t="shared" si="22"/>
        <v>2.2806965974131943</v>
      </c>
      <c r="M498" s="112">
        <f t="shared" si="23"/>
        <v>12.071625150209163</v>
      </c>
    </row>
    <row r="499" spans="1:13" x14ac:dyDescent="0.2">
      <c r="A499" s="104">
        <v>39771</v>
      </c>
      <c r="B499">
        <v>3.94</v>
      </c>
      <c r="C499">
        <v>4.1500000000000004</v>
      </c>
      <c r="D499">
        <v>3.91</v>
      </c>
      <c r="E499">
        <v>4.1399999999999997</v>
      </c>
      <c r="F499">
        <v>197416954</v>
      </c>
      <c r="G499">
        <v>800742528</v>
      </c>
      <c r="H499" s="105">
        <v>33401885</v>
      </c>
      <c r="I499" s="105">
        <f t="shared" si="21"/>
        <v>1382838038999.9998</v>
      </c>
      <c r="J499" s="108">
        <v>585819000000</v>
      </c>
      <c r="K499" s="124">
        <v>110679000000</v>
      </c>
      <c r="L499" s="112">
        <f t="shared" si="22"/>
        <v>2.3605209783226555</v>
      </c>
      <c r="M499" s="112">
        <f t="shared" si="23"/>
        <v>12.494132030466481</v>
      </c>
    </row>
    <row r="500" spans="1:13" x14ac:dyDescent="0.2">
      <c r="A500" s="104">
        <v>39772</v>
      </c>
      <c r="B500">
        <v>4.03</v>
      </c>
      <c r="C500">
        <v>4.13</v>
      </c>
      <c r="D500">
        <v>3.98</v>
      </c>
      <c r="E500">
        <v>4.08</v>
      </c>
      <c r="F500">
        <v>173912301</v>
      </c>
      <c r="G500">
        <v>704557440</v>
      </c>
      <c r="H500" s="105">
        <v>33401885</v>
      </c>
      <c r="I500" s="105">
        <f t="shared" si="21"/>
        <v>1362796908000</v>
      </c>
      <c r="J500" s="108">
        <v>585819000000</v>
      </c>
      <c r="K500" s="124">
        <v>110679000000</v>
      </c>
      <c r="L500" s="112">
        <f t="shared" si="22"/>
        <v>2.3263105293614581</v>
      </c>
      <c r="M500" s="112">
        <f t="shared" si="23"/>
        <v>12.313057653213347</v>
      </c>
    </row>
    <row r="501" spans="1:13" x14ac:dyDescent="0.2">
      <c r="A501" s="104">
        <v>39773</v>
      </c>
      <c r="B501">
        <v>3.97</v>
      </c>
      <c r="C501">
        <v>4.13</v>
      </c>
      <c r="D501">
        <v>3.89</v>
      </c>
      <c r="E501">
        <v>4.05</v>
      </c>
      <c r="F501">
        <v>190452445</v>
      </c>
      <c r="G501">
        <v>761637504</v>
      </c>
      <c r="H501" s="105">
        <v>33401885</v>
      </c>
      <c r="I501" s="105">
        <f t="shared" si="21"/>
        <v>1352776342500</v>
      </c>
      <c r="J501" s="108">
        <v>585819000000</v>
      </c>
      <c r="K501" s="124">
        <v>110679000000</v>
      </c>
      <c r="L501" s="112">
        <f t="shared" si="22"/>
        <v>2.3092053048808592</v>
      </c>
      <c r="M501" s="112">
        <f t="shared" si="23"/>
        <v>12.222520464586777</v>
      </c>
    </row>
    <row r="502" spans="1:13" x14ac:dyDescent="0.2">
      <c r="A502" s="104">
        <v>39776</v>
      </c>
      <c r="B502">
        <v>3.99</v>
      </c>
      <c r="C502">
        <v>4.03</v>
      </c>
      <c r="D502">
        <v>3.91</v>
      </c>
      <c r="E502">
        <v>3.96</v>
      </c>
      <c r="F502">
        <v>82391005</v>
      </c>
      <c r="G502">
        <v>326834720</v>
      </c>
      <c r="H502" s="105">
        <v>33401885</v>
      </c>
      <c r="I502" s="105">
        <f t="shared" si="21"/>
        <v>1322714646000</v>
      </c>
      <c r="J502" s="108">
        <v>585819000000</v>
      </c>
      <c r="K502" s="124">
        <v>110679000000</v>
      </c>
      <c r="L502" s="112">
        <f t="shared" si="22"/>
        <v>2.2578896314390624</v>
      </c>
      <c r="M502" s="112">
        <f t="shared" si="23"/>
        <v>11.950908898707072</v>
      </c>
    </row>
    <row r="503" spans="1:13" x14ac:dyDescent="0.2">
      <c r="A503" s="104">
        <v>39777</v>
      </c>
      <c r="B503">
        <v>4.01</v>
      </c>
      <c r="C503">
        <v>4.04</v>
      </c>
      <c r="D503">
        <v>3.9</v>
      </c>
      <c r="E503">
        <v>3.96</v>
      </c>
      <c r="F503">
        <v>72469353</v>
      </c>
      <c r="G503">
        <v>286050336</v>
      </c>
      <c r="H503" s="105">
        <v>33401885</v>
      </c>
      <c r="I503" s="105">
        <f t="shared" si="21"/>
        <v>1322714646000</v>
      </c>
      <c r="J503" s="108">
        <v>585819000000</v>
      </c>
      <c r="K503" s="124">
        <v>110679000000</v>
      </c>
      <c r="L503" s="112">
        <f t="shared" si="22"/>
        <v>2.2578896314390624</v>
      </c>
      <c r="M503" s="112">
        <f t="shared" si="23"/>
        <v>11.950908898707072</v>
      </c>
    </row>
    <row r="504" spans="1:13" x14ac:dyDescent="0.2">
      <c r="A504" s="104">
        <v>39778</v>
      </c>
      <c r="B504">
        <v>3.95</v>
      </c>
      <c r="C504">
        <v>3.98</v>
      </c>
      <c r="D504">
        <v>3.92</v>
      </c>
      <c r="E504">
        <v>3.96</v>
      </c>
      <c r="F504">
        <v>51043152</v>
      </c>
      <c r="G504">
        <v>201162368</v>
      </c>
      <c r="H504" s="105">
        <v>33401885</v>
      </c>
      <c r="I504" s="105">
        <f t="shared" si="21"/>
        <v>1322714646000</v>
      </c>
      <c r="J504" s="108">
        <v>585819000000</v>
      </c>
      <c r="K504" s="124">
        <v>110679000000</v>
      </c>
      <c r="L504" s="112">
        <f t="shared" si="22"/>
        <v>2.2578896314390624</v>
      </c>
      <c r="M504" s="112">
        <f t="shared" si="23"/>
        <v>11.950908898707072</v>
      </c>
    </row>
    <row r="505" spans="1:13" x14ac:dyDescent="0.2">
      <c r="A505" s="104">
        <v>39779</v>
      </c>
      <c r="B505">
        <v>4.18</v>
      </c>
      <c r="C505">
        <v>4.18</v>
      </c>
      <c r="D505">
        <v>3.93</v>
      </c>
      <c r="E505">
        <v>3.95</v>
      </c>
      <c r="F505">
        <v>232208169</v>
      </c>
      <c r="G505">
        <v>938818496</v>
      </c>
      <c r="H505" s="105">
        <v>33401885</v>
      </c>
      <c r="I505" s="105">
        <f t="shared" si="21"/>
        <v>1319374457500</v>
      </c>
      <c r="J505" s="108">
        <v>585819000000</v>
      </c>
      <c r="K505" s="124">
        <v>110679000000</v>
      </c>
      <c r="L505" s="112">
        <f t="shared" si="22"/>
        <v>2.2521878899455294</v>
      </c>
      <c r="M505" s="112">
        <f t="shared" si="23"/>
        <v>11.920729835831549</v>
      </c>
    </row>
    <row r="506" spans="1:13" x14ac:dyDescent="0.2">
      <c r="A506" s="104">
        <v>39780</v>
      </c>
      <c r="B506">
        <v>3.93</v>
      </c>
      <c r="C506">
        <v>3.94</v>
      </c>
      <c r="D506">
        <v>3.74</v>
      </c>
      <c r="E506">
        <v>3.83</v>
      </c>
      <c r="F506">
        <v>168705001</v>
      </c>
      <c r="G506">
        <v>645606208</v>
      </c>
      <c r="H506" s="105">
        <v>33401885</v>
      </c>
      <c r="I506" s="105">
        <f t="shared" si="21"/>
        <v>1279292195500</v>
      </c>
      <c r="J506" s="108">
        <v>585819000000</v>
      </c>
      <c r="K506" s="124">
        <v>110679000000</v>
      </c>
      <c r="L506" s="112">
        <f t="shared" si="22"/>
        <v>2.1837669920231333</v>
      </c>
      <c r="M506" s="112">
        <f t="shared" si="23"/>
        <v>11.558581081325274</v>
      </c>
    </row>
    <row r="507" spans="1:13" x14ac:dyDescent="0.2">
      <c r="A507" s="104">
        <v>39783</v>
      </c>
      <c r="B507">
        <v>3.8</v>
      </c>
      <c r="C507">
        <v>3.82</v>
      </c>
      <c r="D507">
        <v>3.7</v>
      </c>
      <c r="E507">
        <v>3.81</v>
      </c>
      <c r="F507">
        <v>118964646</v>
      </c>
      <c r="G507">
        <v>447800128</v>
      </c>
      <c r="H507" s="105">
        <v>33401885</v>
      </c>
      <c r="I507" s="105">
        <f t="shared" si="21"/>
        <v>1272611818500</v>
      </c>
      <c r="J507" s="108">
        <v>585819000000</v>
      </c>
      <c r="K507" s="124">
        <v>110679000000</v>
      </c>
      <c r="L507" s="112">
        <f t="shared" si="22"/>
        <v>2.1723635090360673</v>
      </c>
      <c r="M507" s="112">
        <f t="shared" si="23"/>
        <v>11.498222955574228</v>
      </c>
    </row>
    <row r="508" spans="1:13" x14ac:dyDescent="0.2">
      <c r="A508" s="104">
        <v>39784</v>
      </c>
      <c r="B508">
        <v>3.73</v>
      </c>
      <c r="C508">
        <v>3.78</v>
      </c>
      <c r="D508">
        <v>3.65</v>
      </c>
      <c r="E508">
        <v>3.76</v>
      </c>
      <c r="F508">
        <v>160076434</v>
      </c>
      <c r="G508">
        <v>596019456</v>
      </c>
      <c r="H508" s="105">
        <v>33401885</v>
      </c>
      <c r="I508" s="105">
        <f t="shared" si="21"/>
        <v>1255910876000</v>
      </c>
      <c r="J508" s="108">
        <v>585819000000</v>
      </c>
      <c r="K508" s="124">
        <v>110679000000</v>
      </c>
      <c r="L508" s="112">
        <f t="shared" si="22"/>
        <v>2.1438548015684025</v>
      </c>
      <c r="M508" s="112">
        <f t="shared" si="23"/>
        <v>11.347327641196614</v>
      </c>
    </row>
    <row r="509" spans="1:13" x14ac:dyDescent="0.2">
      <c r="A509" s="104">
        <v>39785</v>
      </c>
      <c r="B509">
        <v>3.8</v>
      </c>
      <c r="C509">
        <v>3.88</v>
      </c>
      <c r="D509">
        <v>3.78</v>
      </c>
      <c r="E509">
        <v>3.87</v>
      </c>
      <c r="F509">
        <v>174551806</v>
      </c>
      <c r="G509">
        <v>669018560</v>
      </c>
      <c r="H509" s="105">
        <v>33401885</v>
      </c>
      <c r="I509" s="105">
        <f t="shared" si="21"/>
        <v>1292652949500</v>
      </c>
      <c r="J509" s="108">
        <v>585819000000</v>
      </c>
      <c r="K509" s="124">
        <v>110679000000</v>
      </c>
      <c r="L509" s="112">
        <f t="shared" si="22"/>
        <v>2.2065739579972652</v>
      </c>
      <c r="M509" s="112">
        <f t="shared" si="23"/>
        <v>11.679297332827366</v>
      </c>
    </row>
    <row r="510" spans="1:13" x14ac:dyDescent="0.2">
      <c r="A510" s="104">
        <v>39786</v>
      </c>
      <c r="B510">
        <v>3.97</v>
      </c>
      <c r="C510">
        <v>4.07</v>
      </c>
      <c r="D510">
        <v>3.92</v>
      </c>
      <c r="E510">
        <v>3.96</v>
      </c>
      <c r="F510">
        <v>300583059</v>
      </c>
      <c r="G510">
        <v>1200071168</v>
      </c>
      <c r="H510" s="105">
        <v>33401885</v>
      </c>
      <c r="I510" s="105">
        <f t="shared" si="21"/>
        <v>1322714646000</v>
      </c>
      <c r="J510" s="108">
        <v>585819000000</v>
      </c>
      <c r="K510" s="124">
        <v>110679000000</v>
      </c>
      <c r="L510" s="112">
        <f t="shared" si="22"/>
        <v>2.2578896314390624</v>
      </c>
      <c r="M510" s="112">
        <f t="shared" si="23"/>
        <v>11.950908898707072</v>
      </c>
    </row>
    <row r="511" spans="1:13" x14ac:dyDescent="0.2">
      <c r="A511" s="104">
        <v>39787</v>
      </c>
      <c r="B511">
        <v>3.93</v>
      </c>
      <c r="C511">
        <v>4.0199999999999996</v>
      </c>
      <c r="D511">
        <v>3.91</v>
      </c>
      <c r="E511">
        <v>4</v>
      </c>
      <c r="F511">
        <v>125687661</v>
      </c>
      <c r="G511">
        <v>499233728</v>
      </c>
      <c r="H511" s="105">
        <v>33401885</v>
      </c>
      <c r="I511" s="105">
        <f t="shared" si="21"/>
        <v>1336075400000</v>
      </c>
      <c r="J511" s="108">
        <v>585819000000</v>
      </c>
      <c r="K511" s="124">
        <v>110679000000</v>
      </c>
      <c r="L511" s="112">
        <f t="shared" si="22"/>
        <v>2.2806965974131943</v>
      </c>
      <c r="M511" s="112">
        <f t="shared" si="23"/>
        <v>12.071625150209163</v>
      </c>
    </row>
    <row r="512" spans="1:13" x14ac:dyDescent="0.2">
      <c r="A512" s="104">
        <v>39790</v>
      </c>
      <c r="B512">
        <v>4.0199999999999996</v>
      </c>
      <c r="C512">
        <v>4.13</v>
      </c>
      <c r="D512">
        <v>3.99</v>
      </c>
      <c r="E512">
        <v>4.0999999999999996</v>
      </c>
      <c r="F512">
        <v>255821128</v>
      </c>
      <c r="G512">
        <v>1040298560</v>
      </c>
      <c r="H512" s="105">
        <v>33401885</v>
      </c>
      <c r="I512" s="105">
        <f t="shared" si="21"/>
        <v>1369477285000</v>
      </c>
      <c r="J512" s="108">
        <v>585819000000</v>
      </c>
      <c r="K512" s="124">
        <v>110679000000</v>
      </c>
      <c r="L512" s="112">
        <f t="shared" si="22"/>
        <v>2.3377140123485241</v>
      </c>
      <c r="M512" s="112">
        <f t="shared" si="23"/>
        <v>12.373415778964393</v>
      </c>
    </row>
    <row r="513" spans="1:13" x14ac:dyDescent="0.2">
      <c r="A513" s="104">
        <v>39791</v>
      </c>
      <c r="B513">
        <v>4.12</v>
      </c>
      <c r="C513">
        <v>4.12</v>
      </c>
      <c r="D513">
        <v>3.97</v>
      </c>
      <c r="E513">
        <v>3.97</v>
      </c>
      <c r="F513">
        <v>188115434</v>
      </c>
      <c r="G513">
        <v>759211392</v>
      </c>
      <c r="H513" s="105">
        <v>33401885</v>
      </c>
      <c r="I513" s="105">
        <f t="shared" si="21"/>
        <v>1326054834500</v>
      </c>
      <c r="J513" s="108">
        <v>585819000000</v>
      </c>
      <c r="K513" s="124">
        <v>110679000000</v>
      </c>
      <c r="L513" s="112">
        <f t="shared" si="22"/>
        <v>2.2635913729325954</v>
      </c>
      <c r="M513" s="112">
        <f t="shared" si="23"/>
        <v>11.981087961582595</v>
      </c>
    </row>
    <row r="514" spans="1:13" x14ac:dyDescent="0.2">
      <c r="A514" s="104">
        <v>39792</v>
      </c>
      <c r="B514">
        <v>3.96</v>
      </c>
      <c r="C514">
        <v>4.09</v>
      </c>
      <c r="D514">
        <v>3.94</v>
      </c>
      <c r="E514">
        <v>4.08</v>
      </c>
      <c r="F514">
        <v>189625180</v>
      </c>
      <c r="G514">
        <v>763247104</v>
      </c>
      <c r="H514" s="105">
        <v>33401885</v>
      </c>
      <c r="I514" s="105">
        <f t="shared" si="21"/>
        <v>1362796908000</v>
      </c>
      <c r="J514" s="108">
        <v>585819000000</v>
      </c>
      <c r="K514" s="124">
        <v>110679000000</v>
      </c>
      <c r="L514" s="112">
        <f t="shared" si="22"/>
        <v>2.3263105293614581</v>
      </c>
      <c r="M514" s="112">
        <f t="shared" si="23"/>
        <v>12.313057653213347</v>
      </c>
    </row>
    <row r="515" spans="1:13" x14ac:dyDescent="0.2">
      <c r="A515" s="104">
        <v>39793</v>
      </c>
      <c r="B515">
        <v>4.04</v>
      </c>
      <c r="C515">
        <v>4.08</v>
      </c>
      <c r="D515">
        <v>3.95</v>
      </c>
      <c r="E515">
        <v>3.97</v>
      </c>
      <c r="F515">
        <v>175152694</v>
      </c>
      <c r="G515">
        <v>701219840</v>
      </c>
      <c r="H515" s="105">
        <v>33401885</v>
      </c>
      <c r="I515" s="105">
        <f t="shared" ref="I515:I578" si="24">E515*H515*10000</f>
        <v>1326054834500</v>
      </c>
      <c r="J515" s="108">
        <v>585819000000</v>
      </c>
      <c r="K515" s="124">
        <v>110679000000</v>
      </c>
      <c r="L515" s="112">
        <f t="shared" ref="L515:L578" si="25">I515/J515</f>
        <v>2.2635913729325954</v>
      </c>
      <c r="M515" s="112">
        <f t="shared" ref="M515:M578" si="26">I515/K515</f>
        <v>11.981087961582595</v>
      </c>
    </row>
    <row r="516" spans="1:13" x14ac:dyDescent="0.2">
      <c r="A516" s="104">
        <v>39794</v>
      </c>
      <c r="B516">
        <v>3.94</v>
      </c>
      <c r="C516">
        <v>3.96</v>
      </c>
      <c r="D516">
        <v>3.76</v>
      </c>
      <c r="E516">
        <v>3.82</v>
      </c>
      <c r="F516">
        <v>181007223</v>
      </c>
      <c r="G516">
        <v>696869184</v>
      </c>
      <c r="H516" s="105">
        <v>33401885</v>
      </c>
      <c r="I516" s="105">
        <f t="shared" si="24"/>
        <v>1275952007000</v>
      </c>
      <c r="J516" s="108">
        <v>585819000000</v>
      </c>
      <c r="K516" s="124">
        <v>110679000000</v>
      </c>
      <c r="L516" s="112">
        <f t="shared" si="25"/>
        <v>2.1780652505296003</v>
      </c>
      <c r="M516" s="112">
        <f t="shared" si="26"/>
        <v>11.528402018449752</v>
      </c>
    </row>
    <row r="517" spans="1:13" x14ac:dyDescent="0.2">
      <c r="A517" s="104">
        <v>39797</v>
      </c>
      <c r="B517">
        <v>3.85</v>
      </c>
      <c r="C517">
        <v>3.89</v>
      </c>
      <c r="D517">
        <v>3.75</v>
      </c>
      <c r="E517">
        <v>3.8</v>
      </c>
      <c r="F517">
        <v>131938402</v>
      </c>
      <c r="G517">
        <v>503112192</v>
      </c>
      <c r="H517" s="105">
        <v>33401885</v>
      </c>
      <c r="I517" s="105">
        <f t="shared" si="24"/>
        <v>1269271630000</v>
      </c>
      <c r="J517" s="108">
        <v>585819000000</v>
      </c>
      <c r="K517" s="124">
        <v>110679000000</v>
      </c>
      <c r="L517" s="112">
        <f t="shared" si="25"/>
        <v>2.1666617675425344</v>
      </c>
      <c r="M517" s="112">
        <f t="shared" si="26"/>
        <v>11.468043892698706</v>
      </c>
    </row>
    <row r="518" spans="1:13" x14ac:dyDescent="0.2">
      <c r="A518" s="104">
        <v>39798</v>
      </c>
      <c r="B518">
        <v>3.78</v>
      </c>
      <c r="C518">
        <v>3.8</v>
      </c>
      <c r="D518">
        <v>3.69</v>
      </c>
      <c r="E518">
        <v>3.79</v>
      </c>
      <c r="F518">
        <v>123269290</v>
      </c>
      <c r="G518">
        <v>460121312</v>
      </c>
      <c r="H518" s="105">
        <v>33401885</v>
      </c>
      <c r="I518" s="105">
        <f t="shared" si="24"/>
        <v>1265931441500</v>
      </c>
      <c r="J518" s="108">
        <v>585819000000</v>
      </c>
      <c r="K518" s="124">
        <v>110679000000</v>
      </c>
      <c r="L518" s="112">
        <f t="shared" si="25"/>
        <v>2.1609600260490014</v>
      </c>
      <c r="M518" s="112">
        <f t="shared" si="26"/>
        <v>11.437864829823182</v>
      </c>
    </row>
    <row r="519" spans="1:13" x14ac:dyDescent="0.2">
      <c r="A519" s="104">
        <v>39799</v>
      </c>
      <c r="B519">
        <v>3.82</v>
      </c>
      <c r="C519">
        <v>3.82</v>
      </c>
      <c r="D519">
        <v>3.74</v>
      </c>
      <c r="E519">
        <v>3.78</v>
      </c>
      <c r="F519">
        <v>137055268</v>
      </c>
      <c r="G519">
        <v>518034496</v>
      </c>
      <c r="H519" s="105">
        <v>33401885</v>
      </c>
      <c r="I519" s="105">
        <f t="shared" si="24"/>
        <v>1262591253000</v>
      </c>
      <c r="J519" s="108">
        <v>585819000000</v>
      </c>
      <c r="K519" s="124">
        <v>110679000000</v>
      </c>
      <c r="L519" s="112">
        <f t="shared" si="25"/>
        <v>2.1552582845554684</v>
      </c>
      <c r="M519" s="112">
        <f t="shared" si="26"/>
        <v>11.40768576694766</v>
      </c>
    </row>
    <row r="520" spans="1:13" x14ac:dyDescent="0.2">
      <c r="A520" s="104">
        <v>39800</v>
      </c>
      <c r="B520">
        <v>3.78</v>
      </c>
      <c r="C520">
        <v>3.87</v>
      </c>
      <c r="D520">
        <v>3.71</v>
      </c>
      <c r="E520">
        <v>3.86</v>
      </c>
      <c r="F520">
        <v>180781593</v>
      </c>
      <c r="G520">
        <v>687253376</v>
      </c>
      <c r="H520" s="105">
        <v>33401885</v>
      </c>
      <c r="I520" s="105">
        <f t="shared" si="24"/>
        <v>1289312761000</v>
      </c>
      <c r="J520" s="108">
        <v>585819000000</v>
      </c>
      <c r="K520" s="124">
        <v>110679000000</v>
      </c>
      <c r="L520" s="112">
        <f t="shared" si="25"/>
        <v>2.2008722165037322</v>
      </c>
      <c r="M520" s="112">
        <f t="shared" si="26"/>
        <v>11.649118269951842</v>
      </c>
    </row>
    <row r="521" spans="1:13" x14ac:dyDescent="0.2">
      <c r="A521" s="104">
        <v>39801</v>
      </c>
      <c r="B521">
        <v>3.81</v>
      </c>
      <c r="C521">
        <v>3.88</v>
      </c>
      <c r="D521">
        <v>3.8</v>
      </c>
      <c r="E521">
        <v>3.82</v>
      </c>
      <c r="F521">
        <v>156041519</v>
      </c>
      <c r="G521">
        <v>598622848</v>
      </c>
      <c r="H521" s="105">
        <v>33401885</v>
      </c>
      <c r="I521" s="105">
        <f t="shared" si="24"/>
        <v>1275952007000</v>
      </c>
      <c r="J521" s="108">
        <v>585819000000</v>
      </c>
      <c r="K521" s="124">
        <v>110679000000</v>
      </c>
      <c r="L521" s="112">
        <f t="shared" si="25"/>
        <v>2.1780652505296003</v>
      </c>
      <c r="M521" s="112">
        <f t="shared" si="26"/>
        <v>11.528402018449752</v>
      </c>
    </row>
    <row r="522" spans="1:13" x14ac:dyDescent="0.2">
      <c r="A522" s="104">
        <v>39804</v>
      </c>
      <c r="B522">
        <v>3.83</v>
      </c>
      <c r="C522">
        <v>3.83</v>
      </c>
      <c r="D522">
        <v>3.73</v>
      </c>
      <c r="E522">
        <v>3.78</v>
      </c>
      <c r="F522">
        <v>100995751</v>
      </c>
      <c r="G522">
        <v>380292416</v>
      </c>
      <c r="H522" s="105">
        <v>33401885</v>
      </c>
      <c r="I522" s="105">
        <f t="shared" si="24"/>
        <v>1262591253000</v>
      </c>
      <c r="J522" s="108">
        <v>585819000000</v>
      </c>
      <c r="K522" s="124">
        <v>110679000000</v>
      </c>
      <c r="L522" s="112">
        <f t="shared" si="25"/>
        <v>2.1552582845554684</v>
      </c>
      <c r="M522" s="112">
        <f t="shared" si="26"/>
        <v>11.40768576694766</v>
      </c>
    </row>
    <row r="523" spans="1:13" x14ac:dyDescent="0.2">
      <c r="A523" s="104">
        <v>39805</v>
      </c>
      <c r="B523">
        <v>3.78</v>
      </c>
      <c r="C523">
        <v>3.78</v>
      </c>
      <c r="D523">
        <v>3.65</v>
      </c>
      <c r="E523">
        <v>3.68</v>
      </c>
      <c r="F523">
        <v>166311987</v>
      </c>
      <c r="G523">
        <v>615800000</v>
      </c>
      <c r="H523" s="105">
        <v>33401885</v>
      </c>
      <c r="I523" s="105">
        <f t="shared" si="24"/>
        <v>1229189368000</v>
      </c>
      <c r="J523" s="108">
        <v>585819000000</v>
      </c>
      <c r="K523" s="124">
        <v>110679000000</v>
      </c>
      <c r="L523" s="112">
        <f t="shared" si="25"/>
        <v>2.0982408696201387</v>
      </c>
      <c r="M523" s="112">
        <f t="shared" si="26"/>
        <v>11.10589513819243</v>
      </c>
    </row>
    <row r="524" spans="1:13" x14ac:dyDescent="0.2">
      <c r="A524" s="104">
        <v>39806</v>
      </c>
      <c r="B524">
        <v>3.65</v>
      </c>
      <c r="C524">
        <v>3.7</v>
      </c>
      <c r="D524">
        <v>3.61</v>
      </c>
      <c r="E524">
        <v>3.63</v>
      </c>
      <c r="F524">
        <v>86970500</v>
      </c>
      <c r="G524">
        <v>317223552</v>
      </c>
      <c r="H524" s="105">
        <v>33401885</v>
      </c>
      <c r="I524" s="105">
        <f t="shared" si="24"/>
        <v>1212488425500</v>
      </c>
      <c r="J524" s="108">
        <v>585819000000</v>
      </c>
      <c r="K524" s="124">
        <v>110679000000</v>
      </c>
      <c r="L524" s="112">
        <f t="shared" si="25"/>
        <v>2.0697321621524738</v>
      </c>
      <c r="M524" s="112">
        <f t="shared" si="26"/>
        <v>10.954999823814816</v>
      </c>
    </row>
    <row r="525" spans="1:13" x14ac:dyDescent="0.2">
      <c r="A525" s="104">
        <v>39807</v>
      </c>
      <c r="B525">
        <v>3.65</v>
      </c>
      <c r="C525">
        <v>3.69</v>
      </c>
      <c r="D525">
        <v>3.6</v>
      </c>
      <c r="E525">
        <v>3.63</v>
      </c>
      <c r="F525">
        <v>87309340</v>
      </c>
      <c r="G525">
        <v>317469344</v>
      </c>
      <c r="H525" s="105">
        <v>33401885</v>
      </c>
      <c r="I525" s="105">
        <f t="shared" si="24"/>
        <v>1212488425500</v>
      </c>
      <c r="J525" s="108">
        <v>585819000000</v>
      </c>
      <c r="K525" s="124">
        <v>110679000000</v>
      </c>
      <c r="L525" s="112">
        <f t="shared" si="25"/>
        <v>2.0697321621524738</v>
      </c>
      <c r="M525" s="112">
        <f t="shared" si="26"/>
        <v>10.954999823814816</v>
      </c>
    </row>
    <row r="526" spans="1:13" x14ac:dyDescent="0.2">
      <c r="A526" s="104">
        <v>39808</v>
      </c>
      <c r="B526">
        <v>3.63</v>
      </c>
      <c r="C526">
        <v>3.7</v>
      </c>
      <c r="D526">
        <v>3.62</v>
      </c>
      <c r="E526">
        <v>3.65</v>
      </c>
      <c r="F526">
        <v>73994621</v>
      </c>
      <c r="G526">
        <v>270554592</v>
      </c>
      <c r="H526" s="105">
        <v>33401885</v>
      </c>
      <c r="I526" s="105">
        <f t="shared" si="24"/>
        <v>1219168802500</v>
      </c>
      <c r="J526" s="108">
        <v>585819000000</v>
      </c>
      <c r="K526" s="124">
        <v>110679000000</v>
      </c>
      <c r="L526" s="112">
        <f t="shared" si="25"/>
        <v>2.0811356451395397</v>
      </c>
      <c r="M526" s="112">
        <f t="shared" si="26"/>
        <v>11.015357949565862</v>
      </c>
    </row>
    <row r="527" spans="1:13" x14ac:dyDescent="0.2">
      <c r="A527" s="104">
        <v>39811</v>
      </c>
      <c r="B527">
        <v>3.63</v>
      </c>
      <c r="C527">
        <v>3.67</v>
      </c>
      <c r="D527">
        <v>3.59</v>
      </c>
      <c r="E527">
        <v>3.64</v>
      </c>
      <c r="F527">
        <v>77651697</v>
      </c>
      <c r="G527">
        <v>282022528</v>
      </c>
      <c r="H527" s="105">
        <v>33401885</v>
      </c>
      <c r="I527" s="105">
        <f t="shared" si="24"/>
        <v>1215828614000</v>
      </c>
      <c r="J527" s="108">
        <v>585819000000</v>
      </c>
      <c r="K527" s="124">
        <v>110679000000</v>
      </c>
      <c r="L527" s="112">
        <f t="shared" si="25"/>
        <v>2.0754339036460068</v>
      </c>
      <c r="M527" s="112">
        <f t="shared" si="26"/>
        <v>10.985178886690338</v>
      </c>
    </row>
    <row r="528" spans="1:13" x14ac:dyDescent="0.2">
      <c r="A528" s="104">
        <v>39812</v>
      </c>
      <c r="B528">
        <v>3.66</v>
      </c>
      <c r="C528">
        <v>3.66</v>
      </c>
      <c r="D528">
        <v>3.56</v>
      </c>
      <c r="E528">
        <v>3.57</v>
      </c>
      <c r="F528">
        <v>105932423</v>
      </c>
      <c r="G528">
        <v>381536000</v>
      </c>
      <c r="H528" s="105">
        <v>33401885</v>
      </c>
      <c r="I528" s="105">
        <f t="shared" si="24"/>
        <v>1192447294500</v>
      </c>
      <c r="J528" s="108">
        <v>585819000000</v>
      </c>
      <c r="K528" s="124">
        <v>110679000000</v>
      </c>
      <c r="L528" s="112">
        <f t="shared" si="25"/>
        <v>2.0355217131912759</v>
      </c>
      <c r="M528" s="112">
        <f t="shared" si="26"/>
        <v>10.773925446561678</v>
      </c>
    </row>
    <row r="529" spans="1:13" x14ac:dyDescent="0.2">
      <c r="A529" s="104">
        <v>39813</v>
      </c>
      <c r="B529">
        <v>3.57</v>
      </c>
      <c r="C529">
        <v>3.59</v>
      </c>
      <c r="D529">
        <v>3.53</v>
      </c>
      <c r="E529">
        <v>3.54</v>
      </c>
      <c r="F529">
        <v>98683218</v>
      </c>
      <c r="G529">
        <v>350787840</v>
      </c>
      <c r="H529" s="105">
        <v>33401885</v>
      </c>
      <c r="I529" s="105">
        <f t="shared" si="24"/>
        <v>1182426729000</v>
      </c>
      <c r="J529" s="108">
        <v>585819000000</v>
      </c>
      <c r="K529" s="124">
        <v>110679000000</v>
      </c>
      <c r="L529" s="112">
        <f t="shared" si="25"/>
        <v>2.018416488710677</v>
      </c>
      <c r="M529" s="112">
        <f t="shared" si="26"/>
        <v>10.68338825793511</v>
      </c>
    </row>
    <row r="530" spans="1:13" x14ac:dyDescent="0.2">
      <c r="A530" s="104">
        <v>39818</v>
      </c>
      <c r="B530">
        <v>3.59</v>
      </c>
      <c r="C530">
        <v>3.61</v>
      </c>
      <c r="D530">
        <v>3.55</v>
      </c>
      <c r="E530">
        <v>3.6</v>
      </c>
      <c r="F530">
        <v>147089315</v>
      </c>
      <c r="G530">
        <v>527817024</v>
      </c>
      <c r="H530" s="105">
        <v>33401885</v>
      </c>
      <c r="I530" s="105">
        <f t="shared" si="24"/>
        <v>1202467860000</v>
      </c>
      <c r="J530" s="108">
        <v>585819000000</v>
      </c>
      <c r="K530" s="124">
        <v>110679000000</v>
      </c>
      <c r="L530" s="112">
        <f t="shared" si="25"/>
        <v>2.0526269376718749</v>
      </c>
      <c r="M530" s="112">
        <f t="shared" si="26"/>
        <v>10.864462635188247</v>
      </c>
    </row>
    <row r="531" spans="1:13" x14ac:dyDescent="0.2">
      <c r="A531" s="104">
        <v>39819</v>
      </c>
      <c r="B531">
        <v>3.62</v>
      </c>
      <c r="C531">
        <v>3.72</v>
      </c>
      <c r="D531">
        <v>3.6</v>
      </c>
      <c r="E531">
        <v>3.7</v>
      </c>
      <c r="F531">
        <v>185695145</v>
      </c>
      <c r="G531">
        <v>682649728</v>
      </c>
      <c r="H531" s="105">
        <v>33401885</v>
      </c>
      <c r="I531" s="105">
        <f t="shared" si="24"/>
        <v>1235869745000</v>
      </c>
      <c r="J531" s="108">
        <v>585819000000</v>
      </c>
      <c r="K531" s="124">
        <v>110679000000</v>
      </c>
      <c r="L531" s="112">
        <f t="shared" si="25"/>
        <v>2.1096443526072046</v>
      </c>
      <c r="M531" s="112">
        <f t="shared" si="26"/>
        <v>11.166253263943476</v>
      </c>
    </row>
    <row r="532" spans="1:13" x14ac:dyDescent="0.2">
      <c r="A532" s="104">
        <v>39820</v>
      </c>
      <c r="B532">
        <v>3.7</v>
      </c>
      <c r="C532">
        <v>3.7</v>
      </c>
      <c r="D532">
        <v>3.6</v>
      </c>
      <c r="E532">
        <v>3.62</v>
      </c>
      <c r="F532">
        <v>104754157</v>
      </c>
      <c r="G532">
        <v>383604096</v>
      </c>
      <c r="H532" s="105">
        <v>33401885</v>
      </c>
      <c r="I532" s="105">
        <f t="shared" si="24"/>
        <v>1209148237000</v>
      </c>
      <c r="J532" s="108">
        <v>585819000000</v>
      </c>
      <c r="K532" s="124">
        <v>110679000000</v>
      </c>
      <c r="L532" s="112">
        <f t="shared" si="25"/>
        <v>2.0640304206589408</v>
      </c>
      <c r="M532" s="112">
        <f t="shared" si="26"/>
        <v>10.924820760939292</v>
      </c>
    </row>
    <row r="533" spans="1:13" x14ac:dyDescent="0.2">
      <c r="A533" s="104">
        <v>39821</v>
      </c>
      <c r="B533">
        <v>3.56</v>
      </c>
      <c r="C533">
        <v>3.56</v>
      </c>
      <c r="D533">
        <v>3.49</v>
      </c>
      <c r="E533">
        <v>3.54</v>
      </c>
      <c r="F533">
        <v>205953406</v>
      </c>
      <c r="G533">
        <v>723241984</v>
      </c>
      <c r="H533" s="105">
        <v>33401885</v>
      </c>
      <c r="I533" s="105">
        <f t="shared" si="24"/>
        <v>1182426729000</v>
      </c>
      <c r="J533" s="108">
        <v>585819000000</v>
      </c>
      <c r="K533" s="124">
        <v>110679000000</v>
      </c>
      <c r="L533" s="112">
        <f t="shared" si="25"/>
        <v>2.018416488710677</v>
      </c>
      <c r="M533" s="112">
        <f t="shared" si="26"/>
        <v>10.68338825793511</v>
      </c>
    </row>
    <row r="534" spans="1:13" x14ac:dyDescent="0.2">
      <c r="A534" s="104">
        <v>39822</v>
      </c>
      <c r="B534">
        <v>3.52</v>
      </c>
      <c r="C534">
        <v>3.62</v>
      </c>
      <c r="D534">
        <v>3.52</v>
      </c>
      <c r="E534">
        <v>3.58</v>
      </c>
      <c r="F534">
        <v>136040586</v>
      </c>
      <c r="G534">
        <v>486973600</v>
      </c>
      <c r="H534" s="105">
        <v>33401885</v>
      </c>
      <c r="I534" s="105">
        <f t="shared" si="24"/>
        <v>1195787483000</v>
      </c>
      <c r="J534" s="108">
        <v>585819000000</v>
      </c>
      <c r="K534" s="124">
        <v>110679000000</v>
      </c>
      <c r="L534" s="112">
        <f t="shared" si="25"/>
        <v>2.0412234546848089</v>
      </c>
      <c r="M534" s="112">
        <f t="shared" si="26"/>
        <v>10.804104509437201</v>
      </c>
    </row>
    <row r="535" spans="1:13" x14ac:dyDescent="0.2">
      <c r="A535" s="104">
        <v>39825</v>
      </c>
      <c r="B535">
        <v>3.57</v>
      </c>
      <c r="C535">
        <v>3.59</v>
      </c>
      <c r="D535">
        <v>3.55</v>
      </c>
      <c r="E535">
        <v>3.56</v>
      </c>
      <c r="F535">
        <v>76190365</v>
      </c>
      <c r="G535">
        <v>271820992</v>
      </c>
      <c r="H535" s="105">
        <v>33401885</v>
      </c>
      <c r="I535" s="105">
        <f t="shared" si="24"/>
        <v>1189107106000</v>
      </c>
      <c r="J535" s="108">
        <v>585819000000</v>
      </c>
      <c r="K535" s="124">
        <v>110679000000</v>
      </c>
      <c r="L535" s="112">
        <f t="shared" si="25"/>
        <v>2.029819971697743</v>
      </c>
      <c r="M535" s="112">
        <f t="shared" si="26"/>
        <v>10.743746383686155</v>
      </c>
    </row>
    <row r="536" spans="1:13" x14ac:dyDescent="0.2">
      <c r="A536" s="104">
        <v>39826</v>
      </c>
      <c r="B536">
        <v>3.51</v>
      </c>
      <c r="C536">
        <v>3.54</v>
      </c>
      <c r="D536">
        <v>3.47</v>
      </c>
      <c r="E536">
        <v>3.48</v>
      </c>
      <c r="F536">
        <v>102313895</v>
      </c>
      <c r="G536">
        <v>357750592</v>
      </c>
      <c r="H536" s="105">
        <v>33401885</v>
      </c>
      <c r="I536" s="105">
        <f t="shared" si="24"/>
        <v>1162385598000</v>
      </c>
      <c r="J536" s="108">
        <v>585819000000</v>
      </c>
      <c r="K536" s="124">
        <v>110679000000</v>
      </c>
      <c r="L536" s="112">
        <f t="shared" si="25"/>
        <v>1.984206039749479</v>
      </c>
      <c r="M536" s="112">
        <f t="shared" si="26"/>
        <v>10.502313880681973</v>
      </c>
    </row>
    <row r="537" spans="1:13" x14ac:dyDescent="0.2">
      <c r="A537" s="104">
        <v>39827</v>
      </c>
      <c r="B537">
        <v>3.48</v>
      </c>
      <c r="C537">
        <v>3.58</v>
      </c>
      <c r="D537">
        <v>3.48</v>
      </c>
      <c r="E537">
        <v>3.57</v>
      </c>
      <c r="F537">
        <v>112609010</v>
      </c>
      <c r="G537">
        <v>398705280</v>
      </c>
      <c r="H537" s="105">
        <v>33401885</v>
      </c>
      <c r="I537" s="105">
        <f t="shared" si="24"/>
        <v>1192447294500</v>
      </c>
      <c r="J537" s="108">
        <v>585819000000</v>
      </c>
      <c r="K537" s="124">
        <v>110679000000</v>
      </c>
      <c r="L537" s="112">
        <f t="shared" si="25"/>
        <v>2.0355217131912759</v>
      </c>
      <c r="M537" s="112">
        <f t="shared" si="26"/>
        <v>10.773925446561678</v>
      </c>
    </row>
    <row r="538" spans="1:13" x14ac:dyDescent="0.2">
      <c r="A538" s="104">
        <v>39828</v>
      </c>
      <c r="B538">
        <v>3.55</v>
      </c>
      <c r="C538">
        <v>3.55</v>
      </c>
      <c r="D538">
        <v>3.47</v>
      </c>
      <c r="E538">
        <v>3.49</v>
      </c>
      <c r="F538">
        <v>243105817</v>
      </c>
      <c r="G538">
        <v>851264512</v>
      </c>
      <c r="H538" s="105">
        <v>33401885</v>
      </c>
      <c r="I538" s="105">
        <f t="shared" si="24"/>
        <v>1165725786500</v>
      </c>
      <c r="J538" s="108">
        <v>585819000000</v>
      </c>
      <c r="K538" s="124">
        <v>110679000000</v>
      </c>
      <c r="L538" s="112">
        <f t="shared" si="25"/>
        <v>1.9899077812430119</v>
      </c>
      <c r="M538" s="112">
        <f t="shared" si="26"/>
        <v>10.532492943557495</v>
      </c>
    </row>
    <row r="539" spans="1:13" x14ac:dyDescent="0.2">
      <c r="A539" s="104">
        <v>39829</v>
      </c>
      <c r="B539">
        <v>3.51</v>
      </c>
      <c r="C539">
        <v>3.62</v>
      </c>
      <c r="D539">
        <v>3.5</v>
      </c>
      <c r="E539">
        <v>3.56</v>
      </c>
      <c r="F539">
        <v>455748693</v>
      </c>
      <c r="G539">
        <v>1626993664</v>
      </c>
      <c r="H539" s="105">
        <v>33401885</v>
      </c>
      <c r="I539" s="105">
        <f t="shared" si="24"/>
        <v>1189107106000</v>
      </c>
      <c r="J539" s="108">
        <v>585819000000</v>
      </c>
      <c r="K539" s="124">
        <v>110679000000</v>
      </c>
      <c r="L539" s="112">
        <f t="shared" si="25"/>
        <v>2.029819971697743</v>
      </c>
      <c r="M539" s="112">
        <f t="shared" si="26"/>
        <v>10.743746383686155</v>
      </c>
    </row>
    <row r="540" spans="1:13" x14ac:dyDescent="0.2">
      <c r="A540" s="104">
        <v>39832</v>
      </c>
      <c r="B540">
        <v>3.59</v>
      </c>
      <c r="C540">
        <v>3.75</v>
      </c>
      <c r="D540">
        <v>3.58</v>
      </c>
      <c r="E540">
        <v>3.68</v>
      </c>
      <c r="F540">
        <v>362710806</v>
      </c>
      <c r="G540">
        <v>1336977024</v>
      </c>
      <c r="H540" s="105">
        <v>33401885</v>
      </c>
      <c r="I540" s="105">
        <f t="shared" si="24"/>
        <v>1229189368000</v>
      </c>
      <c r="J540" s="108">
        <v>585819000000</v>
      </c>
      <c r="K540" s="124">
        <v>110679000000</v>
      </c>
      <c r="L540" s="112">
        <f t="shared" si="25"/>
        <v>2.0982408696201387</v>
      </c>
      <c r="M540" s="112">
        <f t="shared" si="26"/>
        <v>11.10589513819243</v>
      </c>
    </row>
    <row r="541" spans="1:13" x14ac:dyDescent="0.2">
      <c r="A541" s="104">
        <v>39833</v>
      </c>
      <c r="B541">
        <v>3.67</v>
      </c>
      <c r="C541">
        <v>3.68</v>
      </c>
      <c r="D541">
        <v>3.61</v>
      </c>
      <c r="E541">
        <v>3.68</v>
      </c>
      <c r="F541">
        <v>125306624</v>
      </c>
      <c r="G541">
        <v>457669888</v>
      </c>
      <c r="H541" s="105">
        <v>33401885</v>
      </c>
      <c r="I541" s="105">
        <f t="shared" si="24"/>
        <v>1229189368000</v>
      </c>
      <c r="J541" s="108">
        <v>585819000000</v>
      </c>
      <c r="K541" s="124">
        <v>110679000000</v>
      </c>
      <c r="L541" s="112">
        <f t="shared" si="25"/>
        <v>2.0982408696201387</v>
      </c>
      <c r="M541" s="112">
        <f t="shared" si="26"/>
        <v>11.10589513819243</v>
      </c>
    </row>
    <row r="542" spans="1:13" x14ac:dyDescent="0.2">
      <c r="A542" s="104">
        <v>39834</v>
      </c>
      <c r="B542">
        <v>3.62</v>
      </c>
      <c r="C542">
        <v>3.75</v>
      </c>
      <c r="D542">
        <v>3.61</v>
      </c>
      <c r="E542">
        <v>3.68</v>
      </c>
      <c r="F542">
        <v>142557656</v>
      </c>
      <c r="G542">
        <v>526037952</v>
      </c>
      <c r="H542" s="105">
        <v>33401885</v>
      </c>
      <c r="I542" s="105">
        <f t="shared" si="24"/>
        <v>1229189368000</v>
      </c>
      <c r="J542" s="108">
        <v>585819000000</v>
      </c>
      <c r="K542" s="124">
        <v>110679000000</v>
      </c>
      <c r="L542" s="112">
        <f t="shared" si="25"/>
        <v>2.0982408696201387</v>
      </c>
      <c r="M542" s="112">
        <f t="shared" si="26"/>
        <v>11.10589513819243</v>
      </c>
    </row>
    <row r="543" spans="1:13" x14ac:dyDescent="0.2">
      <c r="A543" s="104">
        <v>39835</v>
      </c>
      <c r="B543">
        <v>3.68</v>
      </c>
      <c r="C543">
        <v>3.75</v>
      </c>
      <c r="D543">
        <v>3.67</v>
      </c>
      <c r="E543">
        <v>3.69</v>
      </c>
      <c r="F543">
        <v>96291155</v>
      </c>
      <c r="G543">
        <v>356459424</v>
      </c>
      <c r="H543" s="105">
        <v>33401885</v>
      </c>
      <c r="I543" s="105">
        <f t="shared" si="24"/>
        <v>1232529556500</v>
      </c>
      <c r="J543" s="108">
        <v>585819000000</v>
      </c>
      <c r="K543" s="124">
        <v>110679000000</v>
      </c>
      <c r="L543" s="112">
        <f t="shared" si="25"/>
        <v>2.1039426111136716</v>
      </c>
      <c r="M543" s="112">
        <f t="shared" si="26"/>
        <v>11.136074201067954</v>
      </c>
    </row>
    <row r="544" spans="1:13" x14ac:dyDescent="0.2">
      <c r="A544" s="104">
        <v>39836</v>
      </c>
      <c r="B544">
        <v>3.69</v>
      </c>
      <c r="C544">
        <v>3.73</v>
      </c>
      <c r="D544">
        <v>3.63</v>
      </c>
      <c r="E544">
        <v>3.66</v>
      </c>
      <c r="F544">
        <v>98195511</v>
      </c>
      <c r="G544">
        <v>360498272</v>
      </c>
      <c r="H544" s="105">
        <v>33401885</v>
      </c>
      <c r="I544" s="105">
        <f t="shared" si="24"/>
        <v>1222508991000</v>
      </c>
      <c r="J544" s="108">
        <v>585819000000</v>
      </c>
      <c r="K544" s="124">
        <v>110679000000</v>
      </c>
      <c r="L544" s="112">
        <f t="shared" si="25"/>
        <v>2.0868373866330727</v>
      </c>
      <c r="M544" s="112">
        <f t="shared" si="26"/>
        <v>11.045537012441384</v>
      </c>
    </row>
    <row r="545" spans="1:13" x14ac:dyDescent="0.2">
      <c r="A545" s="104">
        <v>39846</v>
      </c>
      <c r="B545">
        <v>3.69</v>
      </c>
      <c r="C545">
        <v>3.7</v>
      </c>
      <c r="D545">
        <v>3.63</v>
      </c>
      <c r="E545">
        <v>3.66</v>
      </c>
      <c r="F545">
        <v>64775504</v>
      </c>
      <c r="G545">
        <v>237003232</v>
      </c>
      <c r="H545" s="105">
        <v>33401885</v>
      </c>
      <c r="I545" s="105">
        <f t="shared" si="24"/>
        <v>1222508991000</v>
      </c>
      <c r="J545" s="108">
        <v>585819000000</v>
      </c>
      <c r="K545" s="124">
        <v>110679000000</v>
      </c>
      <c r="L545" s="112">
        <f t="shared" si="25"/>
        <v>2.0868373866330727</v>
      </c>
      <c r="M545" s="112">
        <f t="shared" si="26"/>
        <v>11.045537012441384</v>
      </c>
    </row>
    <row r="546" spans="1:13" x14ac:dyDescent="0.2">
      <c r="A546" s="104">
        <v>39847</v>
      </c>
      <c r="B546">
        <v>3.66</v>
      </c>
      <c r="C546">
        <v>3.73</v>
      </c>
      <c r="D546">
        <v>3.64</v>
      </c>
      <c r="E546">
        <v>3.73</v>
      </c>
      <c r="F546">
        <v>179275883</v>
      </c>
      <c r="G546">
        <v>662821120</v>
      </c>
      <c r="H546" s="105">
        <v>33401885</v>
      </c>
      <c r="I546" s="105">
        <f t="shared" si="24"/>
        <v>1245890310500</v>
      </c>
      <c r="J546" s="108">
        <v>585819000000</v>
      </c>
      <c r="K546" s="124">
        <v>110679000000</v>
      </c>
      <c r="L546" s="112">
        <f t="shared" si="25"/>
        <v>2.1267495770878035</v>
      </c>
      <c r="M546" s="112">
        <f t="shared" si="26"/>
        <v>11.256790452570044</v>
      </c>
    </row>
    <row r="547" spans="1:13" x14ac:dyDescent="0.2">
      <c r="A547" s="104">
        <v>39848</v>
      </c>
      <c r="B547">
        <v>3.73</v>
      </c>
      <c r="C547">
        <v>3.86</v>
      </c>
      <c r="D547">
        <v>3.73</v>
      </c>
      <c r="E547">
        <v>3.84</v>
      </c>
      <c r="F547">
        <v>308277551</v>
      </c>
      <c r="G547">
        <v>1173124864</v>
      </c>
      <c r="H547" s="105">
        <v>33401885</v>
      </c>
      <c r="I547" s="105">
        <f t="shared" si="24"/>
        <v>1282632384000</v>
      </c>
      <c r="J547" s="108">
        <v>585819000000</v>
      </c>
      <c r="K547" s="124">
        <v>110679000000</v>
      </c>
      <c r="L547" s="112">
        <f t="shared" si="25"/>
        <v>2.1894687335166663</v>
      </c>
      <c r="M547" s="112">
        <f t="shared" si="26"/>
        <v>11.588760144200798</v>
      </c>
    </row>
    <row r="548" spans="1:13" x14ac:dyDescent="0.2">
      <c r="A548" s="104">
        <v>39849</v>
      </c>
      <c r="B548">
        <v>3.83</v>
      </c>
      <c r="C548">
        <v>3.89</v>
      </c>
      <c r="D548">
        <v>3.75</v>
      </c>
      <c r="E548">
        <v>3.8</v>
      </c>
      <c r="F548">
        <v>236513139</v>
      </c>
      <c r="G548">
        <v>909261440</v>
      </c>
      <c r="H548" s="105">
        <v>33401885</v>
      </c>
      <c r="I548" s="105">
        <f t="shared" si="24"/>
        <v>1269271630000</v>
      </c>
      <c r="J548" s="108">
        <v>585819000000</v>
      </c>
      <c r="K548" s="124">
        <v>110679000000</v>
      </c>
      <c r="L548" s="112">
        <f t="shared" si="25"/>
        <v>2.1666617675425344</v>
      </c>
      <c r="M548" s="112">
        <f t="shared" si="26"/>
        <v>11.468043892698706</v>
      </c>
    </row>
    <row r="549" spans="1:13" x14ac:dyDescent="0.2">
      <c r="A549" s="104">
        <v>39850</v>
      </c>
      <c r="B549">
        <v>3.8</v>
      </c>
      <c r="C549">
        <v>3.93</v>
      </c>
      <c r="D549">
        <v>3.8</v>
      </c>
      <c r="E549">
        <v>3.92</v>
      </c>
      <c r="F549">
        <v>248757871</v>
      </c>
      <c r="G549">
        <v>965062720</v>
      </c>
      <c r="H549" s="105">
        <v>33401885</v>
      </c>
      <c r="I549" s="105">
        <f t="shared" si="24"/>
        <v>1309353892000</v>
      </c>
      <c r="J549" s="108">
        <v>585819000000</v>
      </c>
      <c r="K549" s="124">
        <v>110679000000</v>
      </c>
      <c r="L549" s="112">
        <f t="shared" si="25"/>
        <v>2.2350826654649305</v>
      </c>
      <c r="M549" s="112">
        <f t="shared" si="26"/>
        <v>11.83019264720498</v>
      </c>
    </row>
    <row r="550" spans="1:13" x14ac:dyDescent="0.2">
      <c r="A550" s="104">
        <v>39853</v>
      </c>
      <c r="B550">
        <v>3.97</v>
      </c>
      <c r="C550">
        <v>4.01</v>
      </c>
      <c r="D550">
        <v>3.89</v>
      </c>
      <c r="E550">
        <v>3.93</v>
      </c>
      <c r="F550">
        <v>300632175</v>
      </c>
      <c r="G550">
        <v>1185262592</v>
      </c>
      <c r="H550" s="105">
        <v>33401885</v>
      </c>
      <c r="I550" s="105">
        <f t="shared" si="24"/>
        <v>1312694080500</v>
      </c>
      <c r="J550" s="108">
        <v>585819000000</v>
      </c>
      <c r="K550" s="124">
        <v>110679000000</v>
      </c>
      <c r="L550" s="112">
        <f t="shared" si="25"/>
        <v>2.2407844069584635</v>
      </c>
      <c r="M550" s="112">
        <f t="shared" si="26"/>
        <v>11.860371710080504</v>
      </c>
    </row>
    <row r="551" spans="1:13" x14ac:dyDescent="0.2">
      <c r="A551" s="104">
        <v>39854</v>
      </c>
      <c r="B551">
        <v>3.93</v>
      </c>
      <c r="C551">
        <v>3.96</v>
      </c>
      <c r="D551">
        <v>3.86</v>
      </c>
      <c r="E551">
        <v>3.94</v>
      </c>
      <c r="F551">
        <v>296804984</v>
      </c>
      <c r="G551">
        <v>1159060736</v>
      </c>
      <c r="H551" s="105">
        <v>33401885</v>
      </c>
      <c r="I551" s="105">
        <f t="shared" si="24"/>
        <v>1316034269000</v>
      </c>
      <c r="J551" s="108">
        <v>585819000000</v>
      </c>
      <c r="K551" s="124">
        <v>110679000000</v>
      </c>
      <c r="L551" s="112">
        <f t="shared" si="25"/>
        <v>2.2464861484519965</v>
      </c>
      <c r="M551" s="112">
        <f t="shared" si="26"/>
        <v>11.890550772956026</v>
      </c>
    </row>
    <row r="552" spans="1:13" x14ac:dyDescent="0.2">
      <c r="A552" s="104">
        <v>39855</v>
      </c>
      <c r="B552">
        <v>3.89</v>
      </c>
      <c r="C552">
        <v>4.01</v>
      </c>
      <c r="D552">
        <v>3.85</v>
      </c>
      <c r="E552">
        <v>3.95</v>
      </c>
      <c r="F552">
        <v>324494561</v>
      </c>
      <c r="G552">
        <v>1271816576</v>
      </c>
      <c r="H552" s="105">
        <v>33401885</v>
      </c>
      <c r="I552" s="105">
        <f t="shared" si="24"/>
        <v>1319374457500</v>
      </c>
      <c r="J552" s="108">
        <v>585819000000</v>
      </c>
      <c r="K552" s="124">
        <v>110679000000</v>
      </c>
      <c r="L552" s="112">
        <f t="shared" si="25"/>
        <v>2.2521878899455294</v>
      </c>
      <c r="M552" s="112">
        <f t="shared" si="26"/>
        <v>11.920729835831549</v>
      </c>
    </row>
    <row r="553" spans="1:13" x14ac:dyDescent="0.2">
      <c r="A553" s="104">
        <v>39856</v>
      </c>
      <c r="B553">
        <v>3.95</v>
      </c>
      <c r="C553">
        <v>3.97</v>
      </c>
      <c r="D553">
        <v>3.83</v>
      </c>
      <c r="E553">
        <v>3.89</v>
      </c>
      <c r="F553">
        <v>225035642</v>
      </c>
      <c r="G553">
        <v>874566464</v>
      </c>
      <c r="H553" s="105">
        <v>33401885</v>
      </c>
      <c r="I553" s="105">
        <f t="shared" si="24"/>
        <v>1299333326500</v>
      </c>
      <c r="J553" s="108">
        <v>585819000000</v>
      </c>
      <c r="K553" s="124">
        <v>110679000000</v>
      </c>
      <c r="L553" s="112">
        <f t="shared" si="25"/>
        <v>2.2179774409843311</v>
      </c>
      <c r="M553" s="112">
        <f t="shared" si="26"/>
        <v>11.739655458578412</v>
      </c>
    </row>
    <row r="554" spans="1:13" x14ac:dyDescent="0.2">
      <c r="A554" s="104">
        <v>39857</v>
      </c>
      <c r="B554">
        <v>3.89</v>
      </c>
      <c r="C554">
        <v>3.98</v>
      </c>
      <c r="D554">
        <v>3.8</v>
      </c>
      <c r="E554">
        <v>3.97</v>
      </c>
      <c r="F554">
        <v>331861516</v>
      </c>
      <c r="G554">
        <v>1301039104</v>
      </c>
      <c r="H554" s="105">
        <v>33401885</v>
      </c>
      <c r="I554" s="105">
        <f t="shared" si="24"/>
        <v>1326054834500</v>
      </c>
      <c r="J554" s="108">
        <v>585819000000</v>
      </c>
      <c r="K554" s="124">
        <v>110679000000</v>
      </c>
      <c r="L554" s="112">
        <f t="shared" si="25"/>
        <v>2.2635913729325954</v>
      </c>
      <c r="M554" s="112">
        <f t="shared" si="26"/>
        <v>11.981087961582595</v>
      </c>
    </row>
    <row r="555" spans="1:13" x14ac:dyDescent="0.2">
      <c r="A555" s="104">
        <v>39860</v>
      </c>
      <c r="B555">
        <v>3.98</v>
      </c>
      <c r="C555">
        <v>4.0999999999999996</v>
      </c>
      <c r="D555">
        <v>3.98</v>
      </c>
      <c r="E555">
        <v>4.0999999999999996</v>
      </c>
      <c r="F555">
        <v>456663696</v>
      </c>
      <c r="G555">
        <v>1845383296</v>
      </c>
      <c r="H555" s="105">
        <v>33401885</v>
      </c>
      <c r="I555" s="105">
        <f t="shared" si="24"/>
        <v>1369477285000</v>
      </c>
      <c r="J555" s="108">
        <v>585819000000</v>
      </c>
      <c r="K555" s="124">
        <v>110679000000</v>
      </c>
      <c r="L555" s="112">
        <f t="shared" si="25"/>
        <v>2.3377140123485241</v>
      </c>
      <c r="M555" s="112">
        <f t="shared" si="26"/>
        <v>12.373415778964393</v>
      </c>
    </row>
    <row r="556" spans="1:13" x14ac:dyDescent="0.2">
      <c r="A556" s="104">
        <v>39861</v>
      </c>
      <c r="B556">
        <v>4.09</v>
      </c>
      <c r="C556">
        <v>4.1399999999999997</v>
      </c>
      <c r="D556">
        <v>4</v>
      </c>
      <c r="E556">
        <v>4.01</v>
      </c>
      <c r="F556">
        <v>319110613</v>
      </c>
      <c r="G556">
        <v>1298459008</v>
      </c>
      <c r="H556" s="105">
        <v>33401885</v>
      </c>
      <c r="I556" s="105">
        <f t="shared" si="24"/>
        <v>1339415588500</v>
      </c>
      <c r="J556" s="108">
        <v>585819000000</v>
      </c>
      <c r="K556" s="124">
        <v>110679000000</v>
      </c>
      <c r="L556" s="112">
        <f t="shared" si="25"/>
        <v>2.2863983389067273</v>
      </c>
      <c r="M556" s="112">
        <f t="shared" si="26"/>
        <v>12.101804213084685</v>
      </c>
    </row>
    <row r="557" spans="1:13" x14ac:dyDescent="0.2">
      <c r="A557" s="104">
        <v>39862</v>
      </c>
      <c r="B557">
        <v>3.94</v>
      </c>
      <c r="C557">
        <v>3.97</v>
      </c>
      <c r="D557">
        <v>3.81</v>
      </c>
      <c r="E557">
        <v>3.84</v>
      </c>
      <c r="F557">
        <v>252644209</v>
      </c>
      <c r="G557">
        <v>984731712</v>
      </c>
      <c r="H557" s="105">
        <v>33401885</v>
      </c>
      <c r="I557" s="105">
        <f t="shared" si="24"/>
        <v>1282632384000</v>
      </c>
      <c r="J557" s="108">
        <v>585819000000</v>
      </c>
      <c r="K557" s="124">
        <v>110679000000</v>
      </c>
      <c r="L557" s="112">
        <f t="shared" si="25"/>
        <v>2.1894687335166663</v>
      </c>
      <c r="M557" s="112">
        <f t="shared" si="26"/>
        <v>11.588760144200798</v>
      </c>
    </row>
    <row r="558" spans="1:13" x14ac:dyDescent="0.2">
      <c r="A558" s="104">
        <v>39863</v>
      </c>
      <c r="B558">
        <v>3.85</v>
      </c>
      <c r="C558">
        <v>3.89</v>
      </c>
      <c r="D558">
        <v>3.78</v>
      </c>
      <c r="E558">
        <v>3.82</v>
      </c>
      <c r="F558">
        <v>242476411</v>
      </c>
      <c r="G558">
        <v>928617472</v>
      </c>
      <c r="H558" s="105">
        <v>33401885</v>
      </c>
      <c r="I558" s="105">
        <f t="shared" si="24"/>
        <v>1275952007000</v>
      </c>
      <c r="J558" s="108">
        <v>585819000000</v>
      </c>
      <c r="K558" s="124">
        <v>110679000000</v>
      </c>
      <c r="L558" s="112">
        <f t="shared" si="25"/>
        <v>2.1780652505296003</v>
      </c>
      <c r="M558" s="112">
        <f t="shared" si="26"/>
        <v>11.528402018449752</v>
      </c>
    </row>
    <row r="559" spans="1:13" x14ac:dyDescent="0.2">
      <c r="A559" s="104">
        <v>39864</v>
      </c>
      <c r="B559">
        <v>3.81</v>
      </c>
      <c r="C559">
        <v>3.83</v>
      </c>
      <c r="D559">
        <v>3.76</v>
      </c>
      <c r="E559">
        <v>3.83</v>
      </c>
      <c r="F559">
        <v>180244570</v>
      </c>
      <c r="G559">
        <v>683852736</v>
      </c>
      <c r="H559" s="105">
        <v>33401885</v>
      </c>
      <c r="I559" s="105">
        <f t="shared" si="24"/>
        <v>1279292195500</v>
      </c>
      <c r="J559" s="108">
        <v>585819000000</v>
      </c>
      <c r="K559" s="124">
        <v>110679000000</v>
      </c>
      <c r="L559" s="112">
        <f t="shared" si="25"/>
        <v>2.1837669920231333</v>
      </c>
      <c r="M559" s="112">
        <f t="shared" si="26"/>
        <v>11.558581081325274</v>
      </c>
    </row>
    <row r="560" spans="1:13" x14ac:dyDescent="0.2">
      <c r="A560" s="104">
        <v>39867</v>
      </c>
      <c r="B560">
        <v>3.8</v>
      </c>
      <c r="C560">
        <v>3.86</v>
      </c>
      <c r="D560">
        <v>3.73</v>
      </c>
      <c r="E560">
        <v>3.85</v>
      </c>
      <c r="F560">
        <v>312854404</v>
      </c>
      <c r="G560">
        <v>1191897088</v>
      </c>
      <c r="H560" s="105">
        <v>33401885</v>
      </c>
      <c r="I560" s="105">
        <f t="shared" si="24"/>
        <v>1285972572500</v>
      </c>
      <c r="J560" s="108">
        <v>585819000000</v>
      </c>
      <c r="K560" s="124">
        <v>110679000000</v>
      </c>
      <c r="L560" s="112">
        <f t="shared" si="25"/>
        <v>2.1951704750101992</v>
      </c>
      <c r="M560" s="112">
        <f t="shared" si="26"/>
        <v>11.61893920707632</v>
      </c>
    </row>
    <row r="561" spans="1:13" x14ac:dyDescent="0.2">
      <c r="A561" s="104">
        <v>39868</v>
      </c>
      <c r="B561">
        <v>3.8</v>
      </c>
      <c r="C561">
        <v>3.82</v>
      </c>
      <c r="D561">
        <v>3.68</v>
      </c>
      <c r="E561">
        <v>3.7</v>
      </c>
      <c r="F561">
        <v>275734270</v>
      </c>
      <c r="G561">
        <v>1032774400</v>
      </c>
      <c r="H561" s="105">
        <v>33401885</v>
      </c>
      <c r="I561" s="105">
        <f t="shared" si="24"/>
        <v>1235869745000</v>
      </c>
      <c r="J561" s="108">
        <v>585819000000</v>
      </c>
      <c r="K561" s="124">
        <v>110679000000</v>
      </c>
      <c r="L561" s="112">
        <f t="shared" si="25"/>
        <v>2.1096443526072046</v>
      </c>
      <c r="M561" s="112">
        <f t="shared" si="26"/>
        <v>11.166253263943476</v>
      </c>
    </row>
    <row r="562" spans="1:13" x14ac:dyDescent="0.2">
      <c r="A562" s="104">
        <v>39869</v>
      </c>
      <c r="B562">
        <v>3.75</v>
      </c>
      <c r="C562">
        <v>3.79</v>
      </c>
      <c r="D562">
        <v>3.62</v>
      </c>
      <c r="E562">
        <v>3.71</v>
      </c>
      <c r="F562">
        <v>308064052</v>
      </c>
      <c r="G562">
        <v>1139746304</v>
      </c>
      <c r="H562" s="105">
        <v>33401885</v>
      </c>
      <c r="I562" s="105">
        <f t="shared" si="24"/>
        <v>1239209933500</v>
      </c>
      <c r="J562" s="108">
        <v>585819000000</v>
      </c>
      <c r="K562" s="124">
        <v>110679000000</v>
      </c>
      <c r="L562" s="112">
        <f t="shared" si="25"/>
        <v>2.1153460941007376</v>
      </c>
      <c r="M562" s="112">
        <f t="shared" si="26"/>
        <v>11.196432326818998</v>
      </c>
    </row>
    <row r="563" spans="1:13" x14ac:dyDescent="0.2">
      <c r="A563" s="104">
        <v>39870</v>
      </c>
      <c r="B563">
        <v>3.71</v>
      </c>
      <c r="C563">
        <v>3.8</v>
      </c>
      <c r="D563">
        <v>3.66</v>
      </c>
      <c r="E563">
        <v>3.67</v>
      </c>
      <c r="F563">
        <v>291104193</v>
      </c>
      <c r="G563">
        <v>1084075136</v>
      </c>
      <c r="H563" s="105">
        <v>33401885</v>
      </c>
      <c r="I563" s="105">
        <f t="shared" si="24"/>
        <v>1225849179500</v>
      </c>
      <c r="J563" s="108">
        <v>585819000000</v>
      </c>
      <c r="K563" s="124">
        <v>110679000000</v>
      </c>
      <c r="L563" s="112">
        <f t="shared" si="25"/>
        <v>2.0925391281266057</v>
      </c>
      <c r="M563" s="112">
        <f t="shared" si="26"/>
        <v>11.075716075316908</v>
      </c>
    </row>
    <row r="564" spans="1:13" x14ac:dyDescent="0.2">
      <c r="A564" s="104">
        <v>39871</v>
      </c>
      <c r="B564">
        <v>3.65</v>
      </c>
      <c r="C564">
        <v>3.78</v>
      </c>
      <c r="D564">
        <v>3.65</v>
      </c>
      <c r="E564">
        <v>3.73</v>
      </c>
      <c r="F564">
        <v>264211077</v>
      </c>
      <c r="G564">
        <v>983189760</v>
      </c>
      <c r="H564" s="105">
        <v>33401885</v>
      </c>
      <c r="I564" s="105">
        <f t="shared" si="24"/>
        <v>1245890310500</v>
      </c>
      <c r="J564" s="108">
        <v>585819000000</v>
      </c>
      <c r="K564" s="124">
        <v>110679000000</v>
      </c>
      <c r="L564" s="112">
        <f t="shared" si="25"/>
        <v>2.1267495770878035</v>
      </c>
      <c r="M564" s="112">
        <f t="shared" si="26"/>
        <v>11.256790452570044</v>
      </c>
    </row>
    <row r="565" spans="1:13" x14ac:dyDescent="0.2">
      <c r="A565" s="104">
        <v>39874</v>
      </c>
      <c r="B565">
        <v>3.71</v>
      </c>
      <c r="C565">
        <v>3.72</v>
      </c>
      <c r="D565">
        <v>3.63</v>
      </c>
      <c r="E565">
        <v>3.7</v>
      </c>
      <c r="F565">
        <v>107824944</v>
      </c>
      <c r="G565">
        <v>395889824</v>
      </c>
      <c r="H565" s="105">
        <v>33401885</v>
      </c>
      <c r="I565" s="105">
        <f t="shared" si="24"/>
        <v>1235869745000</v>
      </c>
      <c r="J565" s="108">
        <v>585819000000</v>
      </c>
      <c r="K565" s="124">
        <v>110679000000</v>
      </c>
      <c r="L565" s="112">
        <f t="shared" si="25"/>
        <v>2.1096443526072046</v>
      </c>
      <c r="M565" s="112">
        <f t="shared" si="26"/>
        <v>11.166253263943476</v>
      </c>
    </row>
    <row r="566" spans="1:13" x14ac:dyDescent="0.2">
      <c r="A566" s="104">
        <v>39875</v>
      </c>
      <c r="B566">
        <v>3.63</v>
      </c>
      <c r="C566">
        <v>3.65</v>
      </c>
      <c r="D566">
        <v>3.61</v>
      </c>
      <c r="E566">
        <v>3.65</v>
      </c>
      <c r="F566">
        <v>127347540</v>
      </c>
      <c r="G566">
        <v>461889696</v>
      </c>
      <c r="H566" s="105">
        <v>33401885</v>
      </c>
      <c r="I566" s="105">
        <f t="shared" si="24"/>
        <v>1219168802500</v>
      </c>
      <c r="J566" s="108">
        <v>585819000000</v>
      </c>
      <c r="K566" s="124">
        <v>110679000000</v>
      </c>
      <c r="L566" s="112">
        <f t="shared" si="25"/>
        <v>2.0811356451395397</v>
      </c>
      <c r="M566" s="112">
        <f t="shared" si="26"/>
        <v>11.015357949565862</v>
      </c>
    </row>
    <row r="567" spans="1:13" x14ac:dyDescent="0.2">
      <c r="A567" s="104">
        <v>39876</v>
      </c>
      <c r="B567">
        <v>3.64</v>
      </c>
      <c r="C567">
        <v>3.88</v>
      </c>
      <c r="D567">
        <v>3.63</v>
      </c>
      <c r="E567">
        <v>3.83</v>
      </c>
      <c r="F567">
        <v>546147246</v>
      </c>
      <c r="G567">
        <v>2055186432</v>
      </c>
      <c r="H567" s="105">
        <v>33401885</v>
      </c>
      <c r="I567" s="105">
        <f t="shared" si="24"/>
        <v>1279292195500</v>
      </c>
      <c r="J567" s="108">
        <v>585819000000</v>
      </c>
      <c r="K567" s="124">
        <v>110679000000</v>
      </c>
      <c r="L567" s="112">
        <f t="shared" si="25"/>
        <v>2.1837669920231333</v>
      </c>
      <c r="M567" s="112">
        <f t="shared" si="26"/>
        <v>11.558581081325274</v>
      </c>
    </row>
    <row r="568" spans="1:13" x14ac:dyDescent="0.2">
      <c r="A568" s="104">
        <v>39877</v>
      </c>
      <c r="B568">
        <v>3.86</v>
      </c>
      <c r="C568">
        <v>3.95</v>
      </c>
      <c r="D568">
        <v>3.79</v>
      </c>
      <c r="E568">
        <v>3.9</v>
      </c>
      <c r="F568">
        <v>771306529</v>
      </c>
      <c r="G568">
        <v>2977786112</v>
      </c>
      <c r="H568" s="105">
        <v>33401885</v>
      </c>
      <c r="I568" s="105">
        <f t="shared" si="24"/>
        <v>1302673515000</v>
      </c>
      <c r="J568" s="108">
        <v>585819000000</v>
      </c>
      <c r="K568" s="124">
        <v>110679000000</v>
      </c>
      <c r="L568" s="112">
        <f t="shared" si="25"/>
        <v>2.2236791824778641</v>
      </c>
      <c r="M568" s="112">
        <f t="shared" si="26"/>
        <v>11.769834521453934</v>
      </c>
    </row>
    <row r="569" spans="1:13" x14ac:dyDescent="0.2">
      <c r="A569" s="104">
        <v>39878</v>
      </c>
      <c r="B569">
        <v>3.82</v>
      </c>
      <c r="C569">
        <v>3.88</v>
      </c>
      <c r="D569">
        <v>3.79</v>
      </c>
      <c r="E569">
        <v>3.8</v>
      </c>
      <c r="F569">
        <v>296488558</v>
      </c>
      <c r="G569">
        <v>1135178112</v>
      </c>
      <c r="H569" s="105">
        <v>33401885</v>
      </c>
      <c r="I569" s="105">
        <f t="shared" si="24"/>
        <v>1269271630000</v>
      </c>
      <c r="J569" s="108">
        <v>585819000000</v>
      </c>
      <c r="K569" s="124">
        <v>110679000000</v>
      </c>
      <c r="L569" s="112">
        <f t="shared" si="25"/>
        <v>2.1666617675425344</v>
      </c>
      <c r="M569" s="112">
        <f t="shared" si="26"/>
        <v>11.468043892698706</v>
      </c>
    </row>
    <row r="570" spans="1:13" x14ac:dyDescent="0.2">
      <c r="A570" s="104">
        <v>39881</v>
      </c>
      <c r="B570">
        <v>3.82</v>
      </c>
      <c r="C570">
        <v>3.9</v>
      </c>
      <c r="D570">
        <v>3.69</v>
      </c>
      <c r="E570">
        <v>3.7</v>
      </c>
      <c r="F570">
        <v>258886915</v>
      </c>
      <c r="G570">
        <v>981570688</v>
      </c>
      <c r="H570" s="105">
        <v>33401885</v>
      </c>
      <c r="I570" s="105">
        <f t="shared" si="24"/>
        <v>1235869745000</v>
      </c>
      <c r="J570" s="108">
        <v>585819000000</v>
      </c>
      <c r="K570" s="124">
        <v>110679000000</v>
      </c>
      <c r="L570" s="112">
        <f t="shared" si="25"/>
        <v>2.1096443526072046</v>
      </c>
      <c r="M570" s="112">
        <f t="shared" si="26"/>
        <v>11.166253263943476</v>
      </c>
    </row>
    <row r="571" spans="1:13" x14ac:dyDescent="0.2">
      <c r="A571" s="104">
        <v>39882</v>
      </c>
      <c r="B571">
        <v>3.67</v>
      </c>
      <c r="C571">
        <v>3.73</v>
      </c>
      <c r="D571">
        <v>3.63</v>
      </c>
      <c r="E571">
        <v>3.72</v>
      </c>
      <c r="F571">
        <v>128089701</v>
      </c>
      <c r="G571">
        <v>471363840</v>
      </c>
      <c r="H571" s="105">
        <v>33401885</v>
      </c>
      <c r="I571" s="105">
        <f t="shared" si="24"/>
        <v>1242550122000</v>
      </c>
      <c r="J571" s="108">
        <v>585819000000</v>
      </c>
      <c r="K571" s="124">
        <v>110679000000</v>
      </c>
      <c r="L571" s="112">
        <f t="shared" si="25"/>
        <v>2.1210478355942706</v>
      </c>
      <c r="M571" s="112">
        <f t="shared" si="26"/>
        <v>11.226611389694522</v>
      </c>
    </row>
    <row r="572" spans="1:13" x14ac:dyDescent="0.2">
      <c r="A572" s="104">
        <v>39883</v>
      </c>
      <c r="B572">
        <v>3.8</v>
      </c>
      <c r="C572">
        <v>3.82</v>
      </c>
      <c r="D572">
        <v>3.68</v>
      </c>
      <c r="E572">
        <v>3.7</v>
      </c>
      <c r="F572">
        <v>171294491</v>
      </c>
      <c r="G572">
        <v>642069312</v>
      </c>
      <c r="H572" s="105">
        <v>33401885</v>
      </c>
      <c r="I572" s="105">
        <f t="shared" si="24"/>
        <v>1235869745000</v>
      </c>
      <c r="J572" s="108">
        <v>585819000000</v>
      </c>
      <c r="K572" s="124">
        <v>110679000000</v>
      </c>
      <c r="L572" s="112">
        <f t="shared" si="25"/>
        <v>2.1096443526072046</v>
      </c>
      <c r="M572" s="112">
        <f t="shared" si="26"/>
        <v>11.166253263943476</v>
      </c>
    </row>
    <row r="573" spans="1:13" x14ac:dyDescent="0.2">
      <c r="A573" s="104">
        <v>39884</v>
      </c>
      <c r="B573">
        <v>3.68</v>
      </c>
      <c r="C573">
        <v>3.71</v>
      </c>
      <c r="D573">
        <v>3.63</v>
      </c>
      <c r="E573">
        <v>3.68</v>
      </c>
      <c r="F573">
        <v>120905053</v>
      </c>
      <c r="G573">
        <v>443067648</v>
      </c>
      <c r="H573" s="105">
        <v>33401885</v>
      </c>
      <c r="I573" s="105">
        <f t="shared" si="24"/>
        <v>1229189368000</v>
      </c>
      <c r="J573" s="108">
        <v>585819000000</v>
      </c>
      <c r="K573" s="124">
        <v>110679000000</v>
      </c>
      <c r="L573" s="112">
        <f t="shared" si="25"/>
        <v>2.0982408696201387</v>
      </c>
      <c r="M573" s="112">
        <f t="shared" si="26"/>
        <v>11.10589513819243</v>
      </c>
    </row>
    <row r="574" spans="1:13" x14ac:dyDescent="0.2">
      <c r="A574" s="104">
        <v>39885</v>
      </c>
      <c r="B574">
        <v>3.7</v>
      </c>
      <c r="C574">
        <v>3.74</v>
      </c>
      <c r="D574">
        <v>3.67</v>
      </c>
      <c r="E574">
        <v>3.68</v>
      </c>
      <c r="F574">
        <v>114822221</v>
      </c>
      <c r="G574">
        <v>424606784</v>
      </c>
      <c r="H574" s="105">
        <v>33401885</v>
      </c>
      <c r="I574" s="105">
        <f t="shared" si="24"/>
        <v>1229189368000</v>
      </c>
      <c r="J574" s="108">
        <v>585819000000</v>
      </c>
      <c r="K574" s="124">
        <v>110679000000</v>
      </c>
      <c r="L574" s="112">
        <f t="shared" si="25"/>
        <v>2.0982408696201387</v>
      </c>
      <c r="M574" s="112">
        <f t="shared" si="26"/>
        <v>11.10589513819243</v>
      </c>
    </row>
    <row r="575" spans="1:13" x14ac:dyDescent="0.2">
      <c r="A575" s="104">
        <v>39888</v>
      </c>
      <c r="B575">
        <v>3.66</v>
      </c>
      <c r="C575">
        <v>3.72</v>
      </c>
      <c r="D575">
        <v>3.64</v>
      </c>
      <c r="E575">
        <v>3.69</v>
      </c>
      <c r="F575">
        <v>125300673</v>
      </c>
      <c r="G575">
        <v>461255520</v>
      </c>
      <c r="H575" s="105">
        <v>33401885</v>
      </c>
      <c r="I575" s="105">
        <f t="shared" si="24"/>
        <v>1232529556500</v>
      </c>
      <c r="J575" s="108">
        <v>585819000000</v>
      </c>
      <c r="K575" s="124">
        <v>110679000000</v>
      </c>
      <c r="L575" s="112">
        <f t="shared" si="25"/>
        <v>2.1039426111136716</v>
      </c>
      <c r="M575" s="112">
        <f t="shared" si="26"/>
        <v>11.136074201067954</v>
      </c>
    </row>
    <row r="576" spans="1:13" x14ac:dyDescent="0.2">
      <c r="A576" s="104">
        <v>39889</v>
      </c>
      <c r="B576">
        <v>3.7</v>
      </c>
      <c r="C576">
        <v>3.79</v>
      </c>
      <c r="D576">
        <v>3.68</v>
      </c>
      <c r="E576">
        <v>3.77</v>
      </c>
      <c r="F576">
        <v>261914631</v>
      </c>
      <c r="G576">
        <v>978639040</v>
      </c>
      <c r="H576" s="105">
        <v>33401885</v>
      </c>
      <c r="I576" s="105">
        <f t="shared" si="24"/>
        <v>1259251064500</v>
      </c>
      <c r="J576" s="108">
        <v>585819000000</v>
      </c>
      <c r="K576" s="124">
        <v>110679000000</v>
      </c>
      <c r="L576" s="112">
        <f t="shared" si="25"/>
        <v>2.1495565430619354</v>
      </c>
      <c r="M576" s="112">
        <f t="shared" si="26"/>
        <v>11.377506704072136</v>
      </c>
    </row>
    <row r="577" spans="1:13" x14ac:dyDescent="0.2">
      <c r="A577" s="104">
        <v>39890</v>
      </c>
      <c r="B577">
        <v>3.78</v>
      </c>
      <c r="C577">
        <v>3.8</v>
      </c>
      <c r="D577">
        <v>3.74</v>
      </c>
      <c r="E577">
        <v>3.75</v>
      </c>
      <c r="F577">
        <v>201072415</v>
      </c>
      <c r="G577">
        <v>757472896</v>
      </c>
      <c r="H577" s="105">
        <v>33401885</v>
      </c>
      <c r="I577" s="105">
        <f t="shared" si="24"/>
        <v>1252570687500</v>
      </c>
      <c r="J577" s="108">
        <v>585819000000</v>
      </c>
      <c r="K577" s="124">
        <v>110679000000</v>
      </c>
      <c r="L577" s="112">
        <f t="shared" si="25"/>
        <v>2.1381530600748695</v>
      </c>
      <c r="M577" s="112">
        <f t="shared" si="26"/>
        <v>11.31714857832109</v>
      </c>
    </row>
    <row r="578" spans="1:13" x14ac:dyDescent="0.2">
      <c r="A578" s="104">
        <v>39891</v>
      </c>
      <c r="B578">
        <v>3.76</v>
      </c>
      <c r="C578">
        <v>3.78</v>
      </c>
      <c r="D578">
        <v>3.72</v>
      </c>
      <c r="E578">
        <v>3.77</v>
      </c>
      <c r="F578">
        <v>215691816</v>
      </c>
      <c r="G578">
        <v>809272256</v>
      </c>
      <c r="H578" s="105">
        <v>33401885</v>
      </c>
      <c r="I578" s="105">
        <f t="shared" si="24"/>
        <v>1259251064500</v>
      </c>
      <c r="J578" s="108">
        <v>585819000000</v>
      </c>
      <c r="K578" s="124">
        <v>110679000000</v>
      </c>
      <c r="L578" s="112">
        <f t="shared" si="25"/>
        <v>2.1495565430619354</v>
      </c>
      <c r="M578" s="112">
        <f t="shared" si="26"/>
        <v>11.377506704072136</v>
      </c>
    </row>
    <row r="579" spans="1:13" x14ac:dyDescent="0.2">
      <c r="A579" s="104">
        <v>39892</v>
      </c>
      <c r="B579">
        <v>3.76</v>
      </c>
      <c r="C579">
        <v>3.84</v>
      </c>
      <c r="D579">
        <v>3.75</v>
      </c>
      <c r="E579">
        <v>3.78</v>
      </c>
      <c r="F579">
        <v>241650502</v>
      </c>
      <c r="G579">
        <v>913853760</v>
      </c>
      <c r="H579" s="105">
        <v>33401885</v>
      </c>
      <c r="I579" s="105">
        <f t="shared" ref="I579:I642" si="27">E579*H579*10000</f>
        <v>1262591253000</v>
      </c>
      <c r="J579" s="108">
        <v>585819000000</v>
      </c>
      <c r="K579" s="124">
        <v>110679000000</v>
      </c>
      <c r="L579" s="112">
        <f t="shared" ref="L579:L642" si="28">I579/J579</f>
        <v>2.1552582845554684</v>
      </c>
      <c r="M579" s="112">
        <f t="shared" ref="M579:M642" si="29">I579/K579</f>
        <v>11.40768576694766</v>
      </c>
    </row>
    <row r="580" spans="1:13" x14ac:dyDescent="0.2">
      <c r="A580" s="104">
        <v>39895</v>
      </c>
      <c r="B580">
        <v>3.78</v>
      </c>
      <c r="C580">
        <v>3.83</v>
      </c>
      <c r="D580">
        <v>3.75</v>
      </c>
      <c r="E580">
        <v>3.82</v>
      </c>
      <c r="F580">
        <v>230087717</v>
      </c>
      <c r="G580">
        <v>873828736</v>
      </c>
      <c r="H580" s="105">
        <v>33401885</v>
      </c>
      <c r="I580" s="105">
        <f t="shared" si="27"/>
        <v>1275952007000</v>
      </c>
      <c r="J580" s="108">
        <v>585819000000</v>
      </c>
      <c r="K580" s="124">
        <v>110679000000</v>
      </c>
      <c r="L580" s="112">
        <f t="shared" si="28"/>
        <v>2.1780652505296003</v>
      </c>
      <c r="M580" s="112">
        <f t="shared" si="29"/>
        <v>11.528402018449752</v>
      </c>
    </row>
    <row r="581" spans="1:13" x14ac:dyDescent="0.2">
      <c r="A581" s="104">
        <v>39896</v>
      </c>
      <c r="B581">
        <v>3.86</v>
      </c>
      <c r="C581">
        <v>3.9</v>
      </c>
      <c r="D581">
        <v>3.81</v>
      </c>
      <c r="E581">
        <v>3.83</v>
      </c>
      <c r="F581">
        <v>293845285</v>
      </c>
      <c r="G581">
        <v>1130922496</v>
      </c>
      <c r="H581" s="105">
        <v>33401885</v>
      </c>
      <c r="I581" s="105">
        <f t="shared" si="27"/>
        <v>1279292195500</v>
      </c>
      <c r="J581" s="108">
        <v>585819000000</v>
      </c>
      <c r="K581" s="124">
        <v>110679000000</v>
      </c>
      <c r="L581" s="112">
        <f t="shared" si="28"/>
        <v>2.1837669920231333</v>
      </c>
      <c r="M581" s="112">
        <f t="shared" si="29"/>
        <v>11.558581081325274</v>
      </c>
    </row>
    <row r="582" spans="1:13" x14ac:dyDescent="0.2">
      <c r="A582" s="104">
        <v>39897</v>
      </c>
      <c r="B582">
        <v>3.81</v>
      </c>
      <c r="C582">
        <v>3.83</v>
      </c>
      <c r="D582">
        <v>3.76</v>
      </c>
      <c r="E582">
        <v>3.77</v>
      </c>
      <c r="F582">
        <v>213669401</v>
      </c>
      <c r="G582">
        <v>810009344</v>
      </c>
      <c r="H582" s="105">
        <v>33401885</v>
      </c>
      <c r="I582" s="105">
        <f t="shared" si="27"/>
        <v>1259251064500</v>
      </c>
      <c r="J582" s="108">
        <v>585819000000</v>
      </c>
      <c r="K582" s="124">
        <v>110679000000</v>
      </c>
      <c r="L582" s="112">
        <f t="shared" si="28"/>
        <v>2.1495565430619354</v>
      </c>
      <c r="M582" s="112">
        <f t="shared" si="29"/>
        <v>11.377506704072136</v>
      </c>
    </row>
    <row r="583" spans="1:13" x14ac:dyDescent="0.2">
      <c r="A583" s="110">
        <v>39898</v>
      </c>
      <c r="B583">
        <v>3.8</v>
      </c>
      <c r="C583">
        <v>4</v>
      </c>
      <c r="D583">
        <v>3.8</v>
      </c>
      <c r="E583">
        <v>3.99</v>
      </c>
      <c r="F583">
        <v>735865114</v>
      </c>
      <c r="G583">
        <v>2876124672</v>
      </c>
      <c r="H583" s="105">
        <v>33401885</v>
      </c>
      <c r="I583" s="105">
        <f t="shared" si="27"/>
        <v>1332735211500</v>
      </c>
      <c r="J583" s="108">
        <v>607138000000</v>
      </c>
      <c r="K583" s="124">
        <v>110766000000</v>
      </c>
      <c r="L583" s="112">
        <f t="shared" si="28"/>
        <v>2.1951108504162149</v>
      </c>
      <c r="M583" s="112">
        <f t="shared" si="29"/>
        <v>12.031988259032556</v>
      </c>
    </row>
    <row r="584" spans="1:13" x14ac:dyDescent="0.2">
      <c r="A584" s="104">
        <v>39899</v>
      </c>
      <c r="B584">
        <v>4.0199999999999996</v>
      </c>
      <c r="C584">
        <v>4.0199999999999996</v>
      </c>
      <c r="D584">
        <v>3.93</v>
      </c>
      <c r="E584">
        <v>3.95</v>
      </c>
      <c r="F584">
        <v>431999836</v>
      </c>
      <c r="G584">
        <v>1713183616</v>
      </c>
      <c r="H584" s="105">
        <v>33401885</v>
      </c>
      <c r="I584" s="105">
        <f t="shared" si="27"/>
        <v>1319374457500</v>
      </c>
      <c r="J584" s="108">
        <v>607138000000</v>
      </c>
      <c r="K584" s="124">
        <v>110766000000</v>
      </c>
      <c r="L584" s="112">
        <f t="shared" si="28"/>
        <v>2.1731047266025185</v>
      </c>
      <c r="M584" s="112">
        <f t="shared" si="29"/>
        <v>11.911366822851777</v>
      </c>
    </row>
    <row r="585" spans="1:13" x14ac:dyDescent="0.2">
      <c r="A585" s="104">
        <v>39902</v>
      </c>
      <c r="B585">
        <v>3.98</v>
      </c>
      <c r="C585">
        <v>3.99</v>
      </c>
      <c r="D585">
        <v>3.92</v>
      </c>
      <c r="E585">
        <v>3.93</v>
      </c>
      <c r="F585">
        <v>234638516</v>
      </c>
      <c r="G585">
        <v>925620160</v>
      </c>
      <c r="H585" s="105">
        <v>33401885</v>
      </c>
      <c r="I585" s="105">
        <f t="shared" si="27"/>
        <v>1312694080500</v>
      </c>
      <c r="J585" s="108">
        <v>607138000000</v>
      </c>
      <c r="K585" s="124">
        <v>110766000000</v>
      </c>
      <c r="L585" s="112">
        <f t="shared" si="28"/>
        <v>2.1621016646956703</v>
      </c>
      <c r="M585" s="112">
        <f t="shared" si="29"/>
        <v>11.851056104761389</v>
      </c>
    </row>
    <row r="586" spans="1:13" x14ac:dyDescent="0.2">
      <c r="A586" s="104">
        <v>39903</v>
      </c>
      <c r="B586">
        <v>3.88</v>
      </c>
      <c r="C586">
        <v>3.95</v>
      </c>
      <c r="D586">
        <v>3.85</v>
      </c>
      <c r="E586">
        <v>3.94</v>
      </c>
      <c r="F586">
        <v>224811079</v>
      </c>
      <c r="G586">
        <v>876170240</v>
      </c>
      <c r="H586" s="105">
        <v>33401885</v>
      </c>
      <c r="I586" s="105">
        <f t="shared" si="27"/>
        <v>1316034269000</v>
      </c>
      <c r="J586" s="108">
        <v>607138000000</v>
      </c>
      <c r="K586" s="124">
        <v>110766000000</v>
      </c>
      <c r="L586" s="112">
        <f t="shared" si="28"/>
        <v>2.1676031956490944</v>
      </c>
      <c r="M586" s="112">
        <f t="shared" si="29"/>
        <v>11.881211463806583</v>
      </c>
    </row>
    <row r="587" spans="1:13" x14ac:dyDescent="0.2">
      <c r="A587" s="104">
        <v>39904</v>
      </c>
      <c r="B587">
        <v>3.95</v>
      </c>
      <c r="C587">
        <v>4.01</v>
      </c>
      <c r="D587">
        <v>3.92</v>
      </c>
      <c r="E587">
        <v>3.97</v>
      </c>
      <c r="F587">
        <v>335059694</v>
      </c>
      <c r="G587">
        <v>1326970880</v>
      </c>
      <c r="H587" s="105">
        <v>33401885</v>
      </c>
      <c r="I587" s="105">
        <f t="shared" si="27"/>
        <v>1326054834500</v>
      </c>
      <c r="J587" s="108">
        <v>607138000000</v>
      </c>
      <c r="K587" s="124">
        <v>110766000000</v>
      </c>
      <c r="L587" s="112">
        <f t="shared" si="28"/>
        <v>2.1841077885093667</v>
      </c>
      <c r="M587" s="112">
        <f t="shared" si="29"/>
        <v>11.971677540942167</v>
      </c>
    </row>
    <row r="588" spans="1:13" x14ac:dyDescent="0.2">
      <c r="A588" s="104">
        <v>39905</v>
      </c>
      <c r="B588">
        <v>3.98</v>
      </c>
      <c r="C588">
        <v>4.0599999999999996</v>
      </c>
      <c r="D588">
        <v>3.98</v>
      </c>
      <c r="E588">
        <v>3.99</v>
      </c>
      <c r="F588">
        <v>406592967</v>
      </c>
      <c r="G588">
        <v>1632256384</v>
      </c>
      <c r="H588" s="105">
        <v>33401885</v>
      </c>
      <c r="I588" s="105">
        <f t="shared" si="27"/>
        <v>1332735211500</v>
      </c>
      <c r="J588" s="108">
        <v>607138000000</v>
      </c>
      <c r="K588" s="124">
        <v>110766000000</v>
      </c>
      <c r="L588" s="112">
        <f t="shared" si="28"/>
        <v>2.1951108504162149</v>
      </c>
      <c r="M588" s="112">
        <f t="shared" si="29"/>
        <v>12.031988259032556</v>
      </c>
    </row>
    <row r="589" spans="1:13" x14ac:dyDescent="0.2">
      <c r="A589" s="104">
        <v>39906</v>
      </c>
      <c r="B589">
        <v>4.03</v>
      </c>
      <c r="C589">
        <v>4.12</v>
      </c>
      <c r="D589">
        <v>4.01</v>
      </c>
      <c r="E589">
        <v>4.07</v>
      </c>
      <c r="F589">
        <v>511698764</v>
      </c>
      <c r="G589">
        <v>2083231232</v>
      </c>
      <c r="H589" s="105">
        <v>33401885</v>
      </c>
      <c r="I589" s="105">
        <f t="shared" si="27"/>
        <v>1359456719500.0002</v>
      </c>
      <c r="J589" s="108">
        <v>607138000000</v>
      </c>
      <c r="K589" s="124">
        <v>110766000000</v>
      </c>
      <c r="L589" s="112">
        <f t="shared" si="28"/>
        <v>2.2391230980436081</v>
      </c>
      <c r="M589" s="112">
        <f t="shared" si="29"/>
        <v>12.273231131394112</v>
      </c>
    </row>
    <row r="590" spans="1:13" x14ac:dyDescent="0.2">
      <c r="A590" s="104">
        <v>39910</v>
      </c>
      <c r="B590">
        <v>4.09</v>
      </c>
      <c r="C590">
        <v>4.18</v>
      </c>
      <c r="D590">
        <v>4.07</v>
      </c>
      <c r="E590">
        <v>4.1100000000000003</v>
      </c>
      <c r="F590">
        <v>333880021</v>
      </c>
      <c r="G590">
        <v>1377054464</v>
      </c>
      <c r="H590" s="105">
        <v>33401885</v>
      </c>
      <c r="I590" s="105">
        <f t="shared" si="27"/>
        <v>1372817473500.0002</v>
      </c>
      <c r="J590" s="108">
        <v>607138000000</v>
      </c>
      <c r="K590" s="124">
        <v>110766000000</v>
      </c>
      <c r="L590" s="112">
        <f t="shared" si="28"/>
        <v>2.2611292218573045</v>
      </c>
      <c r="M590" s="112">
        <f t="shared" si="29"/>
        <v>12.393852567574889</v>
      </c>
    </row>
    <row r="591" spans="1:13" x14ac:dyDescent="0.2">
      <c r="A591" s="104">
        <v>39911</v>
      </c>
      <c r="B591">
        <v>4.0999999999999996</v>
      </c>
      <c r="C591">
        <v>4.1100000000000003</v>
      </c>
      <c r="D591">
        <v>3.96</v>
      </c>
      <c r="E591">
        <v>3.97</v>
      </c>
      <c r="F591">
        <v>291413457</v>
      </c>
      <c r="G591">
        <v>1172040832</v>
      </c>
      <c r="H591" s="105">
        <v>33401885</v>
      </c>
      <c r="I591" s="105">
        <f t="shared" si="27"/>
        <v>1326054834500</v>
      </c>
      <c r="J591" s="108">
        <v>607138000000</v>
      </c>
      <c r="K591" s="124">
        <v>110766000000</v>
      </c>
      <c r="L591" s="112">
        <f t="shared" si="28"/>
        <v>2.1841077885093667</v>
      </c>
      <c r="M591" s="112">
        <f t="shared" si="29"/>
        <v>11.971677540942167</v>
      </c>
    </row>
    <row r="592" spans="1:13" x14ac:dyDescent="0.2">
      <c r="A592" s="104">
        <v>39912</v>
      </c>
      <c r="B592">
        <v>3.97</v>
      </c>
      <c r="C592">
        <v>4.03</v>
      </c>
      <c r="D592">
        <v>3.95</v>
      </c>
      <c r="E592">
        <v>4</v>
      </c>
      <c r="F592">
        <v>201211088</v>
      </c>
      <c r="G592">
        <v>802833664</v>
      </c>
      <c r="H592" s="105">
        <v>33401885</v>
      </c>
      <c r="I592" s="105">
        <f t="shared" si="27"/>
        <v>1336075400000</v>
      </c>
      <c r="J592" s="108">
        <v>607138000000</v>
      </c>
      <c r="K592" s="124">
        <v>110766000000</v>
      </c>
      <c r="L592" s="112">
        <f t="shared" si="28"/>
        <v>2.200612381369639</v>
      </c>
      <c r="M592" s="112">
        <f t="shared" si="29"/>
        <v>12.06214361807775</v>
      </c>
    </row>
    <row r="593" spans="1:13" x14ac:dyDescent="0.2">
      <c r="A593" s="104">
        <v>39913</v>
      </c>
      <c r="B593">
        <v>4.05</v>
      </c>
      <c r="C593">
        <v>4.09</v>
      </c>
      <c r="D593">
        <v>4.03</v>
      </c>
      <c r="E593">
        <v>4.07</v>
      </c>
      <c r="F593">
        <v>264093424</v>
      </c>
      <c r="G593">
        <v>1072532608</v>
      </c>
      <c r="H593" s="105">
        <v>33401885</v>
      </c>
      <c r="I593" s="105">
        <f t="shared" si="27"/>
        <v>1359456719500.0002</v>
      </c>
      <c r="J593" s="108">
        <v>607138000000</v>
      </c>
      <c r="K593" s="124">
        <v>110766000000</v>
      </c>
      <c r="L593" s="112">
        <f t="shared" si="28"/>
        <v>2.2391230980436081</v>
      </c>
      <c r="M593" s="112">
        <f t="shared" si="29"/>
        <v>12.273231131394112</v>
      </c>
    </row>
    <row r="594" spans="1:13" x14ac:dyDescent="0.2">
      <c r="A594" s="104">
        <v>39916</v>
      </c>
      <c r="B594">
        <v>4.0999999999999996</v>
      </c>
      <c r="C594">
        <v>4.18</v>
      </c>
      <c r="D594">
        <v>4.08</v>
      </c>
      <c r="E594">
        <v>4.12</v>
      </c>
      <c r="F594">
        <v>429107639</v>
      </c>
      <c r="G594">
        <v>1770227840</v>
      </c>
      <c r="H594" s="105">
        <v>33401885</v>
      </c>
      <c r="I594" s="105">
        <f t="shared" si="27"/>
        <v>1376157662000.0002</v>
      </c>
      <c r="J594" s="108">
        <v>607138000000</v>
      </c>
      <c r="K594" s="124">
        <v>110766000000</v>
      </c>
      <c r="L594" s="112">
        <f t="shared" si="28"/>
        <v>2.2666307528107286</v>
      </c>
      <c r="M594" s="112">
        <f t="shared" si="29"/>
        <v>12.424007926620083</v>
      </c>
    </row>
    <row r="595" spans="1:13" x14ac:dyDescent="0.2">
      <c r="A595" s="104">
        <v>39917</v>
      </c>
      <c r="B595">
        <v>4.12</v>
      </c>
      <c r="C595">
        <v>4.18</v>
      </c>
      <c r="D595">
        <v>4.1100000000000003</v>
      </c>
      <c r="E595">
        <v>4.1399999999999997</v>
      </c>
      <c r="F595">
        <v>246531045</v>
      </c>
      <c r="G595">
        <v>1020858944</v>
      </c>
      <c r="H595" s="105">
        <v>33401885</v>
      </c>
      <c r="I595" s="105">
        <f t="shared" si="27"/>
        <v>1382838038999.9998</v>
      </c>
      <c r="J595" s="108">
        <v>607138000000</v>
      </c>
      <c r="K595" s="124">
        <v>110766000000</v>
      </c>
      <c r="L595" s="112">
        <f t="shared" si="28"/>
        <v>2.2776338147175763</v>
      </c>
      <c r="M595" s="112">
        <f t="shared" si="29"/>
        <v>12.484318644710468</v>
      </c>
    </row>
    <row r="596" spans="1:13" x14ac:dyDescent="0.2">
      <c r="A596" s="104">
        <v>39918</v>
      </c>
      <c r="B596">
        <v>4.13</v>
      </c>
      <c r="C596">
        <v>4.1399999999999997</v>
      </c>
      <c r="D596">
        <v>4.0599999999999996</v>
      </c>
      <c r="E596">
        <v>4.12</v>
      </c>
      <c r="F596">
        <v>194231253</v>
      </c>
      <c r="G596">
        <v>797713664</v>
      </c>
      <c r="H596" s="105">
        <v>33401885</v>
      </c>
      <c r="I596" s="105">
        <f t="shared" si="27"/>
        <v>1376157662000.0002</v>
      </c>
      <c r="J596" s="108">
        <v>607138000000</v>
      </c>
      <c r="K596" s="124">
        <v>110766000000</v>
      </c>
      <c r="L596" s="112">
        <f t="shared" si="28"/>
        <v>2.2666307528107286</v>
      </c>
      <c r="M596" s="112">
        <f t="shared" si="29"/>
        <v>12.424007926620083</v>
      </c>
    </row>
    <row r="597" spans="1:13" x14ac:dyDescent="0.2">
      <c r="A597" s="104">
        <v>39919</v>
      </c>
      <c r="B597">
        <v>4.12</v>
      </c>
      <c r="C597">
        <v>4.1500000000000004</v>
      </c>
      <c r="D597">
        <v>4.05</v>
      </c>
      <c r="E597">
        <v>4.1100000000000003</v>
      </c>
      <c r="F597">
        <v>279549630</v>
      </c>
      <c r="G597">
        <v>1146016768</v>
      </c>
      <c r="H597" s="105">
        <v>33401885</v>
      </c>
      <c r="I597" s="105">
        <f t="shared" si="27"/>
        <v>1372817473500.0002</v>
      </c>
      <c r="J597" s="108">
        <v>607138000000</v>
      </c>
      <c r="K597" s="124">
        <v>110766000000</v>
      </c>
      <c r="L597" s="112">
        <f t="shared" si="28"/>
        <v>2.2611292218573045</v>
      </c>
      <c r="M597" s="112">
        <f t="shared" si="29"/>
        <v>12.393852567574889</v>
      </c>
    </row>
    <row r="598" spans="1:13" x14ac:dyDescent="0.2">
      <c r="A598" s="104">
        <v>39920</v>
      </c>
      <c r="B598">
        <v>4.1100000000000003</v>
      </c>
      <c r="C598">
        <v>4.17</v>
      </c>
      <c r="D598">
        <v>4.07</v>
      </c>
      <c r="E598">
        <v>4.1100000000000003</v>
      </c>
      <c r="F598">
        <v>285822922</v>
      </c>
      <c r="G598">
        <v>1176855808</v>
      </c>
      <c r="H598" s="105">
        <v>33401885</v>
      </c>
      <c r="I598" s="105">
        <f t="shared" si="27"/>
        <v>1372817473500.0002</v>
      </c>
      <c r="J598" s="108">
        <v>607138000000</v>
      </c>
      <c r="K598" s="124">
        <v>110766000000</v>
      </c>
      <c r="L598" s="112">
        <f t="shared" si="28"/>
        <v>2.2611292218573045</v>
      </c>
      <c r="M598" s="112">
        <f t="shared" si="29"/>
        <v>12.393852567574889</v>
      </c>
    </row>
    <row r="599" spans="1:13" x14ac:dyDescent="0.2">
      <c r="A599" s="104">
        <v>39923</v>
      </c>
      <c r="B599">
        <v>4.12</v>
      </c>
      <c r="C599">
        <v>4.17</v>
      </c>
      <c r="D599">
        <v>4.0999999999999996</v>
      </c>
      <c r="E599">
        <v>4.16</v>
      </c>
      <c r="F599">
        <v>215951410</v>
      </c>
      <c r="G599">
        <v>895289344</v>
      </c>
      <c r="H599" s="105">
        <v>33401885</v>
      </c>
      <c r="I599" s="105">
        <f t="shared" si="27"/>
        <v>1389518416000</v>
      </c>
      <c r="J599" s="108">
        <v>607138000000</v>
      </c>
      <c r="K599" s="124">
        <v>110766000000</v>
      </c>
      <c r="L599" s="112">
        <f t="shared" si="28"/>
        <v>2.2886368766244249</v>
      </c>
      <c r="M599" s="112">
        <f t="shared" si="29"/>
        <v>12.54462936280086</v>
      </c>
    </row>
    <row r="600" spans="1:13" x14ac:dyDescent="0.2">
      <c r="A600" s="104">
        <v>39924</v>
      </c>
      <c r="B600">
        <v>4.0999999999999996</v>
      </c>
      <c r="C600">
        <v>4.13</v>
      </c>
      <c r="D600">
        <v>4.08</v>
      </c>
      <c r="E600">
        <v>4.12</v>
      </c>
      <c r="F600">
        <v>227177137</v>
      </c>
      <c r="G600">
        <v>932988608</v>
      </c>
      <c r="H600" s="105">
        <v>33401885</v>
      </c>
      <c r="I600" s="105">
        <f t="shared" si="27"/>
        <v>1376157662000.0002</v>
      </c>
      <c r="J600" s="108">
        <v>607138000000</v>
      </c>
      <c r="K600" s="124">
        <v>110766000000</v>
      </c>
      <c r="L600" s="112">
        <f t="shared" si="28"/>
        <v>2.2666307528107286</v>
      </c>
      <c r="M600" s="112">
        <f t="shared" si="29"/>
        <v>12.424007926620083</v>
      </c>
    </row>
    <row r="601" spans="1:13" x14ac:dyDescent="0.2">
      <c r="A601" s="104">
        <v>39925</v>
      </c>
      <c r="B601">
        <v>4.13</v>
      </c>
      <c r="C601">
        <v>4.24</v>
      </c>
      <c r="D601">
        <v>4.0999999999999996</v>
      </c>
      <c r="E601">
        <v>4.1100000000000003</v>
      </c>
      <c r="F601">
        <v>438886036</v>
      </c>
      <c r="G601">
        <v>1827950592</v>
      </c>
      <c r="H601" s="105">
        <v>33401885</v>
      </c>
      <c r="I601" s="105">
        <f t="shared" si="27"/>
        <v>1372817473500.0002</v>
      </c>
      <c r="J601" s="108">
        <v>607138000000</v>
      </c>
      <c r="K601" s="124">
        <v>110766000000</v>
      </c>
      <c r="L601" s="112">
        <f t="shared" si="28"/>
        <v>2.2611292218573045</v>
      </c>
      <c r="M601" s="112">
        <f t="shared" si="29"/>
        <v>12.393852567574889</v>
      </c>
    </row>
    <row r="602" spans="1:13" x14ac:dyDescent="0.2">
      <c r="A602" s="104">
        <v>39926</v>
      </c>
      <c r="B602">
        <v>4.07</v>
      </c>
      <c r="C602">
        <v>4.0999999999999996</v>
      </c>
      <c r="D602">
        <v>4.01</v>
      </c>
      <c r="E602">
        <v>4.07</v>
      </c>
      <c r="F602">
        <v>309129419</v>
      </c>
      <c r="G602">
        <v>1251668224</v>
      </c>
      <c r="H602" s="105">
        <v>33401885</v>
      </c>
      <c r="I602" s="105">
        <f t="shared" si="27"/>
        <v>1359456719500.0002</v>
      </c>
      <c r="J602" s="108">
        <v>607138000000</v>
      </c>
      <c r="K602" s="124">
        <v>110766000000</v>
      </c>
      <c r="L602" s="112">
        <f t="shared" si="28"/>
        <v>2.2391230980436081</v>
      </c>
      <c r="M602" s="112">
        <f t="shared" si="29"/>
        <v>12.273231131394112</v>
      </c>
    </row>
    <row r="603" spans="1:13" x14ac:dyDescent="0.2">
      <c r="A603" s="104">
        <v>39927</v>
      </c>
      <c r="B603">
        <v>4.07</v>
      </c>
      <c r="C603">
        <v>4.09</v>
      </c>
      <c r="D603">
        <v>4.01</v>
      </c>
      <c r="E603">
        <v>4.0199999999999996</v>
      </c>
      <c r="F603">
        <v>171742841</v>
      </c>
      <c r="G603">
        <v>694875392</v>
      </c>
      <c r="H603" s="105">
        <v>33401885</v>
      </c>
      <c r="I603" s="105">
        <f t="shared" si="27"/>
        <v>1342755777000</v>
      </c>
      <c r="J603" s="108">
        <v>607138000000</v>
      </c>
      <c r="K603" s="124">
        <v>110766000000</v>
      </c>
      <c r="L603" s="112">
        <f t="shared" si="28"/>
        <v>2.2116154432764872</v>
      </c>
      <c r="M603" s="112">
        <f t="shared" si="29"/>
        <v>12.122454336168138</v>
      </c>
    </row>
    <row r="604" spans="1:13" x14ac:dyDescent="0.2">
      <c r="A604" s="104">
        <v>39930</v>
      </c>
      <c r="B604">
        <v>4.01</v>
      </c>
      <c r="C604">
        <v>4.03</v>
      </c>
      <c r="D604">
        <v>3.96</v>
      </c>
      <c r="E604">
        <v>3.99</v>
      </c>
      <c r="F604">
        <v>201589632</v>
      </c>
      <c r="G604">
        <v>803725376</v>
      </c>
      <c r="H604" s="105">
        <v>33401885</v>
      </c>
      <c r="I604" s="105">
        <f t="shared" si="27"/>
        <v>1332735211500</v>
      </c>
      <c r="J604" s="108">
        <v>607138000000</v>
      </c>
      <c r="K604" s="124">
        <v>110766000000</v>
      </c>
      <c r="L604" s="112">
        <f t="shared" si="28"/>
        <v>2.1951108504162149</v>
      </c>
      <c r="M604" s="112">
        <f t="shared" si="29"/>
        <v>12.031988259032556</v>
      </c>
    </row>
    <row r="605" spans="1:13" x14ac:dyDescent="0.2">
      <c r="A605" s="110">
        <v>39931</v>
      </c>
      <c r="B605">
        <v>4</v>
      </c>
      <c r="C605">
        <v>4.04</v>
      </c>
      <c r="D605">
        <v>3.98</v>
      </c>
      <c r="E605">
        <v>4.01</v>
      </c>
      <c r="F605">
        <v>182492221</v>
      </c>
      <c r="G605">
        <v>731323968</v>
      </c>
      <c r="H605" s="105">
        <v>33401885</v>
      </c>
      <c r="I605" s="105">
        <f t="shared" si="27"/>
        <v>1339415588500</v>
      </c>
      <c r="J605" s="108">
        <v>640585000000</v>
      </c>
      <c r="K605" s="124">
        <v>112806000000</v>
      </c>
      <c r="L605" s="112">
        <f t="shared" si="28"/>
        <v>2.0909256203314159</v>
      </c>
      <c r="M605" s="112">
        <f t="shared" si="29"/>
        <v>11.873620095562293</v>
      </c>
    </row>
    <row r="606" spans="1:13" x14ac:dyDescent="0.2">
      <c r="A606" s="104">
        <v>39932</v>
      </c>
      <c r="B606">
        <v>4.0199999999999996</v>
      </c>
      <c r="C606">
        <v>4.1500000000000004</v>
      </c>
      <c r="D606">
        <v>3.99</v>
      </c>
      <c r="E606">
        <v>4.1100000000000003</v>
      </c>
      <c r="F606">
        <v>323292294</v>
      </c>
      <c r="G606">
        <v>1314627840</v>
      </c>
      <c r="H606" s="105">
        <v>33401885</v>
      </c>
      <c r="I606" s="105">
        <f t="shared" si="27"/>
        <v>1372817473500.0002</v>
      </c>
      <c r="J606" s="108">
        <v>640585000000</v>
      </c>
      <c r="K606" s="124">
        <v>112806000000</v>
      </c>
      <c r="L606" s="112">
        <f t="shared" si="28"/>
        <v>2.1430684038808279</v>
      </c>
      <c r="M606" s="112">
        <f t="shared" si="29"/>
        <v>12.169720347321952</v>
      </c>
    </row>
    <row r="607" spans="1:13" x14ac:dyDescent="0.2">
      <c r="A607" s="104">
        <v>39933</v>
      </c>
      <c r="B607">
        <v>4.13</v>
      </c>
      <c r="C607">
        <v>4.13</v>
      </c>
      <c r="D607">
        <v>4.07</v>
      </c>
      <c r="E607">
        <v>4.09</v>
      </c>
      <c r="F607">
        <v>289376406</v>
      </c>
      <c r="G607">
        <v>1185400064</v>
      </c>
      <c r="H607" s="105">
        <v>33401885</v>
      </c>
      <c r="I607" s="105">
        <f t="shared" si="27"/>
        <v>1366137096500</v>
      </c>
      <c r="J607" s="108">
        <v>640585000000</v>
      </c>
      <c r="K607" s="124">
        <v>112806000000</v>
      </c>
      <c r="L607" s="112">
        <f t="shared" si="28"/>
        <v>2.1326398471709451</v>
      </c>
      <c r="M607" s="112">
        <f t="shared" si="29"/>
        <v>12.11050029697002</v>
      </c>
    </row>
    <row r="608" spans="1:13" x14ac:dyDescent="0.2">
      <c r="A608" s="104">
        <v>39937</v>
      </c>
      <c r="B608">
        <v>4.0999999999999996</v>
      </c>
      <c r="C608">
        <v>4.21</v>
      </c>
      <c r="D608">
        <v>4.09</v>
      </c>
      <c r="E608">
        <v>4.2</v>
      </c>
      <c r="F608">
        <v>408992015</v>
      </c>
      <c r="G608">
        <v>1705748992</v>
      </c>
      <c r="H608" s="105">
        <v>33401885</v>
      </c>
      <c r="I608" s="105">
        <f t="shared" si="27"/>
        <v>1402879170000</v>
      </c>
      <c r="J608" s="108">
        <v>640585000000</v>
      </c>
      <c r="K608" s="124">
        <v>112806000000</v>
      </c>
      <c r="L608" s="112">
        <f t="shared" si="28"/>
        <v>2.1899969090752984</v>
      </c>
      <c r="M608" s="112">
        <f t="shared" si="29"/>
        <v>12.436210573905644</v>
      </c>
    </row>
    <row r="609" spans="1:13" x14ac:dyDescent="0.2">
      <c r="A609" s="104">
        <v>39938</v>
      </c>
      <c r="B609">
        <v>4.22</v>
      </c>
      <c r="C609">
        <v>4.29</v>
      </c>
      <c r="D609">
        <v>4.1900000000000004</v>
      </c>
      <c r="E609">
        <v>4.21</v>
      </c>
      <c r="F609">
        <v>306172248</v>
      </c>
      <c r="G609">
        <v>1297196160</v>
      </c>
      <c r="H609" s="105">
        <v>33401885</v>
      </c>
      <c r="I609" s="105">
        <f t="shared" si="27"/>
        <v>1406219358500</v>
      </c>
      <c r="J609" s="108">
        <v>640585000000</v>
      </c>
      <c r="K609" s="124">
        <v>112806000000</v>
      </c>
      <c r="L609" s="112">
        <f t="shared" si="28"/>
        <v>2.1952111874302394</v>
      </c>
      <c r="M609" s="112">
        <f t="shared" si="29"/>
        <v>12.46582059908161</v>
      </c>
    </row>
    <row r="610" spans="1:13" x14ac:dyDescent="0.2">
      <c r="A610" s="104">
        <v>39939</v>
      </c>
      <c r="B610">
        <v>4.1900000000000004</v>
      </c>
      <c r="C610">
        <v>4.26</v>
      </c>
      <c r="D610">
        <v>4.16</v>
      </c>
      <c r="E610">
        <v>4.24</v>
      </c>
      <c r="F610">
        <v>277284019</v>
      </c>
      <c r="G610">
        <v>1169830144</v>
      </c>
      <c r="H610" s="105">
        <v>33401885</v>
      </c>
      <c r="I610" s="105">
        <f t="shared" si="27"/>
        <v>1416239924000</v>
      </c>
      <c r="J610" s="108">
        <v>640585000000</v>
      </c>
      <c r="K610" s="124">
        <v>112806000000</v>
      </c>
      <c r="L610" s="112">
        <f t="shared" si="28"/>
        <v>2.210854022495063</v>
      </c>
      <c r="M610" s="112">
        <f t="shared" si="29"/>
        <v>12.554650674609507</v>
      </c>
    </row>
    <row r="611" spans="1:13" x14ac:dyDescent="0.2">
      <c r="A611" s="104">
        <v>39940</v>
      </c>
      <c r="B611">
        <v>4.2699999999999996</v>
      </c>
      <c r="C611">
        <v>4.3600000000000003</v>
      </c>
      <c r="D611">
        <v>4.24</v>
      </c>
      <c r="E611">
        <v>4.28</v>
      </c>
      <c r="F611">
        <v>395577585</v>
      </c>
      <c r="G611">
        <v>1700484096</v>
      </c>
      <c r="H611" s="105">
        <v>33401885</v>
      </c>
      <c r="I611" s="105">
        <f t="shared" si="27"/>
        <v>1429600678000</v>
      </c>
      <c r="J611" s="108">
        <v>640585000000</v>
      </c>
      <c r="K611" s="124">
        <v>112806000000</v>
      </c>
      <c r="L611" s="112">
        <f t="shared" si="28"/>
        <v>2.2317111359148281</v>
      </c>
      <c r="M611" s="112">
        <f t="shared" si="29"/>
        <v>12.673090775313369</v>
      </c>
    </row>
    <row r="612" spans="1:13" x14ac:dyDescent="0.2">
      <c r="A612" s="104">
        <v>39941</v>
      </c>
      <c r="B612">
        <v>4.28</v>
      </c>
      <c r="C612">
        <v>4.37</v>
      </c>
      <c r="D612">
        <v>4.25</v>
      </c>
      <c r="E612">
        <v>4.3600000000000003</v>
      </c>
      <c r="F612">
        <v>348954263</v>
      </c>
      <c r="G612">
        <v>1513004928</v>
      </c>
      <c r="H612" s="105">
        <v>33401885</v>
      </c>
      <c r="I612" s="105">
        <f t="shared" si="27"/>
        <v>1456322186000.0002</v>
      </c>
      <c r="J612" s="108">
        <v>640585000000</v>
      </c>
      <c r="K612" s="124">
        <v>112806000000</v>
      </c>
      <c r="L612" s="112">
        <f t="shared" si="28"/>
        <v>2.2734253627543577</v>
      </c>
      <c r="M612" s="112">
        <f t="shared" si="29"/>
        <v>12.909970976721098</v>
      </c>
    </row>
    <row r="613" spans="1:13" x14ac:dyDescent="0.2">
      <c r="A613" s="104">
        <v>39944</v>
      </c>
      <c r="B613">
        <v>4.3899999999999997</v>
      </c>
      <c r="C613">
        <v>4.5</v>
      </c>
      <c r="D613">
        <v>4.3099999999999996</v>
      </c>
      <c r="E613">
        <v>4.3099999999999996</v>
      </c>
      <c r="F613">
        <v>487367756</v>
      </c>
      <c r="G613">
        <v>2155304704</v>
      </c>
      <c r="H613" s="105">
        <v>33401885</v>
      </c>
      <c r="I613" s="105">
        <f t="shared" si="27"/>
        <v>1439621243500</v>
      </c>
      <c r="J613" s="108">
        <v>640585000000</v>
      </c>
      <c r="K613" s="124">
        <v>112806000000</v>
      </c>
      <c r="L613" s="112">
        <f t="shared" si="28"/>
        <v>2.2473539709796513</v>
      </c>
      <c r="M613" s="112">
        <f t="shared" si="29"/>
        <v>12.761920850841268</v>
      </c>
    </row>
    <row r="614" spans="1:13" x14ac:dyDescent="0.2">
      <c r="A614" s="104">
        <v>39945</v>
      </c>
      <c r="B614">
        <v>4.29</v>
      </c>
      <c r="C614">
        <v>4.33</v>
      </c>
      <c r="D614">
        <v>4.25</v>
      </c>
      <c r="E614">
        <v>4.32</v>
      </c>
      <c r="F614">
        <v>245275974</v>
      </c>
      <c r="G614">
        <v>1052732608</v>
      </c>
      <c r="H614" s="105">
        <v>33401885</v>
      </c>
      <c r="I614" s="105">
        <f t="shared" si="27"/>
        <v>1442961432000.0002</v>
      </c>
      <c r="J614" s="108">
        <v>640585000000</v>
      </c>
      <c r="K614" s="124">
        <v>112806000000</v>
      </c>
      <c r="L614" s="112">
        <f t="shared" si="28"/>
        <v>2.2525682493345931</v>
      </c>
      <c r="M614" s="112">
        <f t="shared" si="29"/>
        <v>12.791530876017235</v>
      </c>
    </row>
    <row r="615" spans="1:13" x14ac:dyDescent="0.2">
      <c r="A615" s="104">
        <v>39946</v>
      </c>
      <c r="B615">
        <v>4.33</v>
      </c>
      <c r="C615">
        <v>4.3499999999999996</v>
      </c>
      <c r="D615">
        <v>4.2699999999999996</v>
      </c>
      <c r="E615">
        <v>4.3499999999999996</v>
      </c>
      <c r="F615">
        <v>251701680</v>
      </c>
      <c r="G615">
        <v>1084654976</v>
      </c>
      <c r="H615" s="105">
        <v>33401885</v>
      </c>
      <c r="I615" s="105">
        <f t="shared" si="27"/>
        <v>1452981997500</v>
      </c>
      <c r="J615" s="108">
        <v>640585000000</v>
      </c>
      <c r="K615" s="124">
        <v>112806000000</v>
      </c>
      <c r="L615" s="112">
        <f t="shared" si="28"/>
        <v>2.2682110843994163</v>
      </c>
      <c r="M615" s="112">
        <f t="shared" si="29"/>
        <v>12.88036095154513</v>
      </c>
    </row>
    <row r="616" spans="1:13" x14ac:dyDescent="0.2">
      <c r="A616" s="104">
        <v>39947</v>
      </c>
      <c r="B616">
        <v>4.29</v>
      </c>
      <c r="C616">
        <v>4.3099999999999996</v>
      </c>
      <c r="D616">
        <v>4.25</v>
      </c>
      <c r="E616">
        <v>4.29</v>
      </c>
      <c r="F616">
        <v>236539359</v>
      </c>
      <c r="G616">
        <v>1012987904</v>
      </c>
      <c r="H616" s="105">
        <v>33401885</v>
      </c>
      <c r="I616" s="105">
        <f t="shared" si="27"/>
        <v>1432940866500</v>
      </c>
      <c r="J616" s="108">
        <v>640585000000</v>
      </c>
      <c r="K616" s="124">
        <v>112806000000</v>
      </c>
      <c r="L616" s="112">
        <f t="shared" si="28"/>
        <v>2.236925414269769</v>
      </c>
      <c r="M616" s="112">
        <f t="shared" si="29"/>
        <v>12.702700800489335</v>
      </c>
    </row>
    <row r="617" spans="1:13" x14ac:dyDescent="0.2">
      <c r="A617" s="104">
        <v>39948</v>
      </c>
      <c r="B617">
        <v>4.3</v>
      </c>
      <c r="C617">
        <v>4.3099999999999996</v>
      </c>
      <c r="D617">
        <v>4.26</v>
      </c>
      <c r="E617">
        <v>4.29</v>
      </c>
      <c r="F617">
        <v>198204668</v>
      </c>
      <c r="G617">
        <v>848495296</v>
      </c>
      <c r="H617" s="105">
        <v>33401885</v>
      </c>
      <c r="I617" s="105">
        <f t="shared" si="27"/>
        <v>1432940866500</v>
      </c>
      <c r="J617" s="108">
        <v>640585000000</v>
      </c>
      <c r="K617" s="124">
        <v>112806000000</v>
      </c>
      <c r="L617" s="112">
        <f t="shared" si="28"/>
        <v>2.236925414269769</v>
      </c>
      <c r="M617" s="112">
        <f t="shared" si="29"/>
        <v>12.702700800489335</v>
      </c>
    </row>
    <row r="618" spans="1:13" x14ac:dyDescent="0.2">
      <c r="A618" s="104">
        <v>39951</v>
      </c>
      <c r="B618">
        <v>4.2699999999999996</v>
      </c>
      <c r="C618">
        <v>4.3099999999999996</v>
      </c>
      <c r="D618">
        <v>4.22</v>
      </c>
      <c r="E618">
        <v>4.3099999999999996</v>
      </c>
      <c r="F618">
        <v>180449120</v>
      </c>
      <c r="G618">
        <v>769386432</v>
      </c>
      <c r="H618" s="105">
        <v>33401885</v>
      </c>
      <c r="I618" s="105">
        <f t="shared" si="27"/>
        <v>1439621243500</v>
      </c>
      <c r="J618" s="108">
        <v>640585000000</v>
      </c>
      <c r="K618" s="124">
        <v>112806000000</v>
      </c>
      <c r="L618" s="112">
        <f t="shared" si="28"/>
        <v>2.2473539709796513</v>
      </c>
      <c r="M618" s="112">
        <f t="shared" si="29"/>
        <v>12.761920850841268</v>
      </c>
    </row>
    <row r="619" spans="1:13" x14ac:dyDescent="0.2">
      <c r="A619" s="104">
        <v>39952</v>
      </c>
      <c r="B619">
        <v>4.3499999999999996</v>
      </c>
      <c r="C619">
        <v>4.38</v>
      </c>
      <c r="D619">
        <v>4.3099999999999996</v>
      </c>
      <c r="E619">
        <v>4.33</v>
      </c>
      <c r="F619">
        <v>198769998</v>
      </c>
      <c r="G619">
        <v>861885888</v>
      </c>
      <c r="H619" s="105">
        <v>33401885</v>
      </c>
      <c r="I619" s="105">
        <f t="shared" si="27"/>
        <v>1446301620500</v>
      </c>
      <c r="J619" s="108">
        <v>640585000000</v>
      </c>
      <c r="K619" s="124">
        <v>112806000000</v>
      </c>
      <c r="L619" s="112">
        <f t="shared" si="28"/>
        <v>2.2577825276895336</v>
      </c>
      <c r="M619" s="112">
        <f t="shared" si="29"/>
        <v>12.8211409011932</v>
      </c>
    </row>
    <row r="620" spans="1:13" x14ac:dyDescent="0.2">
      <c r="A620" s="104">
        <v>39953</v>
      </c>
      <c r="B620">
        <v>4.3499999999999996</v>
      </c>
      <c r="C620">
        <v>4.3499999999999996</v>
      </c>
      <c r="D620">
        <v>4.28</v>
      </c>
      <c r="E620">
        <v>4.28</v>
      </c>
      <c r="F620">
        <v>120918253</v>
      </c>
      <c r="G620">
        <v>521193760</v>
      </c>
      <c r="H620" s="105">
        <v>33401885</v>
      </c>
      <c r="I620" s="105">
        <f t="shared" si="27"/>
        <v>1429600678000</v>
      </c>
      <c r="J620" s="108">
        <v>640585000000</v>
      </c>
      <c r="K620" s="124">
        <v>112806000000</v>
      </c>
      <c r="L620" s="112">
        <f t="shared" si="28"/>
        <v>2.2317111359148281</v>
      </c>
      <c r="M620" s="112">
        <f t="shared" si="29"/>
        <v>12.673090775313369</v>
      </c>
    </row>
    <row r="621" spans="1:13" x14ac:dyDescent="0.2">
      <c r="A621" s="104">
        <v>39954</v>
      </c>
      <c r="B621">
        <v>4.25</v>
      </c>
      <c r="C621">
        <v>4.29</v>
      </c>
      <c r="D621">
        <v>4.22</v>
      </c>
      <c r="E621">
        <v>4.24</v>
      </c>
      <c r="F621">
        <v>178370209</v>
      </c>
      <c r="G621">
        <v>757567808</v>
      </c>
      <c r="H621" s="105">
        <v>33401885</v>
      </c>
      <c r="I621" s="105">
        <f t="shared" si="27"/>
        <v>1416239924000</v>
      </c>
      <c r="J621" s="108">
        <v>640585000000</v>
      </c>
      <c r="K621" s="124">
        <v>112806000000</v>
      </c>
      <c r="L621" s="112">
        <f t="shared" si="28"/>
        <v>2.210854022495063</v>
      </c>
      <c r="M621" s="112">
        <f t="shared" si="29"/>
        <v>12.554650674609507</v>
      </c>
    </row>
    <row r="622" spans="1:13" x14ac:dyDescent="0.2">
      <c r="A622" s="104">
        <v>39955</v>
      </c>
      <c r="B622">
        <v>4.22</v>
      </c>
      <c r="C622">
        <v>4.2699999999999996</v>
      </c>
      <c r="D622">
        <v>4.21</v>
      </c>
      <c r="E622">
        <v>4.26</v>
      </c>
      <c r="F622">
        <v>154848744</v>
      </c>
      <c r="G622">
        <v>655700032</v>
      </c>
      <c r="H622" s="105">
        <v>33401885</v>
      </c>
      <c r="I622" s="105">
        <f t="shared" si="27"/>
        <v>1422920301000</v>
      </c>
      <c r="J622" s="108">
        <v>640585000000</v>
      </c>
      <c r="K622" s="124">
        <v>112806000000</v>
      </c>
      <c r="L622" s="112">
        <f t="shared" si="28"/>
        <v>2.2212825792049453</v>
      </c>
      <c r="M622" s="112">
        <f t="shared" si="29"/>
        <v>12.613870724961439</v>
      </c>
    </row>
    <row r="623" spans="1:13" x14ac:dyDescent="0.2">
      <c r="A623" s="104">
        <v>39959</v>
      </c>
      <c r="B623">
        <v>4.26</v>
      </c>
      <c r="C623">
        <v>4.2699999999999996</v>
      </c>
      <c r="D623">
        <v>4.22</v>
      </c>
      <c r="E623">
        <v>4.2300000000000004</v>
      </c>
      <c r="F623">
        <v>174457967</v>
      </c>
      <c r="G623">
        <v>738633088</v>
      </c>
      <c r="H623" s="105">
        <v>33401885</v>
      </c>
      <c r="I623" s="105">
        <f t="shared" si="27"/>
        <v>1412899735500</v>
      </c>
      <c r="J623" s="108">
        <v>640585000000</v>
      </c>
      <c r="K623" s="124">
        <v>112806000000</v>
      </c>
      <c r="L623" s="112">
        <f t="shared" si="28"/>
        <v>2.2056397441401221</v>
      </c>
      <c r="M623" s="112">
        <f t="shared" si="29"/>
        <v>12.52504064943354</v>
      </c>
    </row>
    <row r="624" spans="1:13" x14ac:dyDescent="0.2">
      <c r="A624" s="104">
        <v>39960</v>
      </c>
      <c r="B624">
        <v>4.25</v>
      </c>
      <c r="C624">
        <v>4.3499999999999996</v>
      </c>
      <c r="D624">
        <v>4.2300000000000004</v>
      </c>
      <c r="E624">
        <v>4.34</v>
      </c>
      <c r="F624">
        <v>322611304</v>
      </c>
      <c r="G624">
        <v>1383972480</v>
      </c>
      <c r="H624" s="105">
        <v>33401885</v>
      </c>
      <c r="I624" s="105">
        <f t="shared" si="27"/>
        <v>1449641809000</v>
      </c>
      <c r="J624" s="108">
        <v>640585000000</v>
      </c>
      <c r="K624" s="124">
        <v>112806000000</v>
      </c>
      <c r="L624" s="112">
        <f t="shared" si="28"/>
        <v>2.262996806044475</v>
      </c>
      <c r="M624" s="112">
        <f t="shared" si="29"/>
        <v>12.850750926369164</v>
      </c>
    </row>
    <row r="625" spans="1:13" x14ac:dyDescent="0.2">
      <c r="A625" s="104">
        <v>39965</v>
      </c>
      <c r="B625">
        <v>4.38</v>
      </c>
      <c r="C625">
        <v>4.5199999999999996</v>
      </c>
      <c r="D625">
        <v>4.38</v>
      </c>
      <c r="E625">
        <v>4.5</v>
      </c>
      <c r="F625">
        <v>464676375</v>
      </c>
      <c r="G625">
        <v>2072378496</v>
      </c>
      <c r="H625" s="105">
        <v>33401885</v>
      </c>
      <c r="I625" s="105">
        <f t="shared" si="27"/>
        <v>1503084825000</v>
      </c>
      <c r="J625" s="108">
        <v>640585000000</v>
      </c>
      <c r="K625" s="124">
        <v>112806000000</v>
      </c>
      <c r="L625" s="112">
        <f t="shared" si="28"/>
        <v>2.3464252597235338</v>
      </c>
      <c r="M625" s="112">
        <f t="shared" si="29"/>
        <v>13.324511329184618</v>
      </c>
    </row>
    <row r="626" spans="1:13" x14ac:dyDescent="0.2">
      <c r="A626" s="104">
        <v>39966</v>
      </c>
      <c r="B626">
        <v>4.53</v>
      </c>
      <c r="C626">
        <v>4.57</v>
      </c>
      <c r="D626">
        <v>4.47</v>
      </c>
      <c r="E626">
        <v>4.5</v>
      </c>
      <c r="F626">
        <v>322287095</v>
      </c>
      <c r="G626">
        <v>1458716544</v>
      </c>
      <c r="H626" s="105">
        <v>33401885</v>
      </c>
      <c r="I626" s="105">
        <f t="shared" si="27"/>
        <v>1503084825000</v>
      </c>
      <c r="J626" s="108">
        <v>640585000000</v>
      </c>
      <c r="K626" s="124">
        <v>112806000000</v>
      </c>
      <c r="L626" s="112">
        <f t="shared" si="28"/>
        <v>2.3464252597235338</v>
      </c>
      <c r="M626" s="112">
        <f t="shared" si="29"/>
        <v>13.324511329184618</v>
      </c>
    </row>
    <row r="627" spans="1:13" x14ac:dyDescent="0.2">
      <c r="A627" s="104">
        <v>39967</v>
      </c>
      <c r="B627">
        <v>4.5</v>
      </c>
      <c r="C627">
        <v>4.6900000000000004</v>
      </c>
      <c r="D627">
        <v>4.49</v>
      </c>
      <c r="E627">
        <v>4.6900000000000004</v>
      </c>
      <c r="F627">
        <v>390322920</v>
      </c>
      <c r="G627">
        <v>1798320512</v>
      </c>
      <c r="H627" s="105">
        <v>33401885</v>
      </c>
      <c r="I627" s="105">
        <f t="shared" si="27"/>
        <v>1566548406500</v>
      </c>
      <c r="J627" s="108">
        <v>640585000000</v>
      </c>
      <c r="K627" s="124">
        <v>112806000000</v>
      </c>
      <c r="L627" s="112">
        <f t="shared" si="28"/>
        <v>2.4454965484674167</v>
      </c>
      <c r="M627" s="112">
        <f t="shared" si="29"/>
        <v>13.887101807527968</v>
      </c>
    </row>
    <row r="628" spans="1:13" x14ac:dyDescent="0.2">
      <c r="A628" s="104">
        <v>39968</v>
      </c>
      <c r="B628">
        <v>4.5199999999999996</v>
      </c>
      <c r="C628">
        <v>4.59</v>
      </c>
      <c r="D628">
        <v>4.4400000000000004</v>
      </c>
      <c r="E628">
        <v>4.4800000000000004</v>
      </c>
      <c r="F628">
        <v>404108288</v>
      </c>
      <c r="G628">
        <v>1820903168</v>
      </c>
      <c r="H628" s="105">
        <v>33401885</v>
      </c>
      <c r="I628" s="105">
        <f t="shared" si="27"/>
        <v>1496404448000</v>
      </c>
      <c r="J628" s="108">
        <v>640585000000</v>
      </c>
      <c r="K628" s="124">
        <v>112806000000</v>
      </c>
      <c r="L628" s="112">
        <f t="shared" si="28"/>
        <v>2.3359967030136515</v>
      </c>
      <c r="M628" s="112">
        <f t="shared" si="29"/>
        <v>13.265291278832686</v>
      </c>
    </row>
    <row r="629" spans="1:13" x14ac:dyDescent="0.2">
      <c r="A629" s="104">
        <v>39969</v>
      </c>
      <c r="B629">
        <v>4.51</v>
      </c>
      <c r="C629">
        <v>4.58</v>
      </c>
      <c r="D629">
        <v>4.46</v>
      </c>
      <c r="E629">
        <v>4.47</v>
      </c>
      <c r="F629">
        <v>255268620</v>
      </c>
      <c r="G629">
        <v>1153080064</v>
      </c>
      <c r="H629" s="105">
        <v>33401885</v>
      </c>
      <c r="I629" s="105">
        <f t="shared" si="27"/>
        <v>1493064259500</v>
      </c>
      <c r="J629" s="108">
        <v>640585000000</v>
      </c>
      <c r="K629" s="124">
        <v>112806000000</v>
      </c>
      <c r="L629" s="112">
        <f t="shared" si="28"/>
        <v>2.3307824246587105</v>
      </c>
      <c r="M629" s="112">
        <f t="shared" si="29"/>
        <v>13.23568125365672</v>
      </c>
    </row>
    <row r="630" spans="1:13" x14ac:dyDescent="0.2">
      <c r="A630" s="104">
        <v>39972</v>
      </c>
      <c r="B630">
        <v>4.47</v>
      </c>
      <c r="C630">
        <v>4.7300000000000004</v>
      </c>
      <c r="D630">
        <v>4.43</v>
      </c>
      <c r="E630">
        <v>4.6399999999999997</v>
      </c>
      <c r="F630">
        <v>441248522</v>
      </c>
      <c r="G630">
        <v>2032472448</v>
      </c>
      <c r="H630" s="105">
        <v>33401885</v>
      </c>
      <c r="I630" s="105">
        <f t="shared" si="27"/>
        <v>1549847463999.9998</v>
      </c>
      <c r="J630" s="108">
        <v>640585000000</v>
      </c>
      <c r="K630" s="124">
        <v>112806000000</v>
      </c>
      <c r="L630" s="112">
        <f t="shared" si="28"/>
        <v>2.4194251566927103</v>
      </c>
      <c r="M630" s="112">
        <f t="shared" si="29"/>
        <v>13.739051681648137</v>
      </c>
    </row>
    <row r="631" spans="1:13" x14ac:dyDescent="0.2">
      <c r="A631" s="104">
        <v>39973</v>
      </c>
      <c r="B631">
        <v>4.6399999999999997</v>
      </c>
      <c r="C631">
        <v>4.8</v>
      </c>
      <c r="D631">
        <v>4.5999999999999996</v>
      </c>
      <c r="E631">
        <v>4.7</v>
      </c>
      <c r="F631">
        <v>442348827</v>
      </c>
      <c r="G631">
        <v>2073686528</v>
      </c>
      <c r="H631" s="105">
        <v>33401885</v>
      </c>
      <c r="I631" s="105">
        <f t="shared" si="27"/>
        <v>1569888595000</v>
      </c>
      <c r="J631" s="108">
        <v>640585000000</v>
      </c>
      <c r="K631" s="124">
        <v>112806000000</v>
      </c>
      <c r="L631" s="112">
        <f t="shared" si="28"/>
        <v>2.4507108268223576</v>
      </c>
      <c r="M631" s="112">
        <f t="shared" si="29"/>
        <v>13.916711832703934</v>
      </c>
    </row>
    <row r="632" spans="1:13" x14ac:dyDescent="0.2">
      <c r="A632" s="104">
        <v>39974</v>
      </c>
      <c r="B632">
        <v>4.7</v>
      </c>
      <c r="C632">
        <v>4.7699999999999996</v>
      </c>
      <c r="D632">
        <v>4.6500000000000004</v>
      </c>
      <c r="E632">
        <v>4.71</v>
      </c>
      <c r="F632">
        <v>226947586</v>
      </c>
      <c r="G632">
        <v>1069302080</v>
      </c>
      <c r="H632" s="105">
        <v>33401885</v>
      </c>
      <c r="I632" s="105">
        <f t="shared" si="27"/>
        <v>1573228783500</v>
      </c>
      <c r="J632" s="108">
        <v>640585000000</v>
      </c>
      <c r="K632" s="124">
        <v>112806000000</v>
      </c>
      <c r="L632" s="112">
        <f t="shared" si="28"/>
        <v>2.455925105177299</v>
      </c>
      <c r="M632" s="112">
        <f t="shared" si="29"/>
        <v>13.9463218578799</v>
      </c>
    </row>
    <row r="633" spans="1:13" x14ac:dyDescent="0.2">
      <c r="A633" s="104">
        <v>39975</v>
      </c>
      <c r="B633">
        <v>4.7</v>
      </c>
      <c r="C633">
        <v>4.83</v>
      </c>
      <c r="D633">
        <v>4.68</v>
      </c>
      <c r="E633">
        <v>4.79</v>
      </c>
      <c r="F633">
        <v>305880667</v>
      </c>
      <c r="G633">
        <v>1455348224</v>
      </c>
      <c r="H633" s="105">
        <v>33401885</v>
      </c>
      <c r="I633" s="105">
        <f t="shared" si="27"/>
        <v>1599950291500</v>
      </c>
      <c r="J633" s="108">
        <v>640585000000</v>
      </c>
      <c r="K633" s="124">
        <v>112806000000</v>
      </c>
      <c r="L633" s="112">
        <f t="shared" si="28"/>
        <v>2.4976393320168282</v>
      </c>
      <c r="M633" s="112">
        <f t="shared" si="29"/>
        <v>14.183202059287627</v>
      </c>
    </row>
    <row r="634" spans="1:13" x14ac:dyDescent="0.2">
      <c r="A634" s="104">
        <v>39976</v>
      </c>
      <c r="B634">
        <v>4.78</v>
      </c>
      <c r="C634">
        <v>4.82</v>
      </c>
      <c r="D634">
        <v>4.63</v>
      </c>
      <c r="E634">
        <v>4.6900000000000004</v>
      </c>
      <c r="F634">
        <v>248185485</v>
      </c>
      <c r="G634">
        <v>1177318784</v>
      </c>
      <c r="H634" s="105">
        <v>33401885</v>
      </c>
      <c r="I634" s="105">
        <f t="shared" si="27"/>
        <v>1566548406500</v>
      </c>
      <c r="J634" s="108">
        <v>640585000000</v>
      </c>
      <c r="K634" s="124">
        <v>112806000000</v>
      </c>
      <c r="L634" s="112">
        <f t="shared" si="28"/>
        <v>2.4454965484674167</v>
      </c>
      <c r="M634" s="112">
        <f t="shared" si="29"/>
        <v>13.887101807527968</v>
      </c>
    </row>
    <row r="635" spans="1:13" x14ac:dyDescent="0.2">
      <c r="A635" s="104">
        <v>39979</v>
      </c>
      <c r="B635">
        <v>4.6900000000000004</v>
      </c>
      <c r="C635">
        <v>4.96</v>
      </c>
      <c r="D635">
        <v>4.6399999999999997</v>
      </c>
      <c r="E635">
        <v>4.9400000000000004</v>
      </c>
      <c r="F635">
        <v>389982014</v>
      </c>
      <c r="G635">
        <v>1875180544</v>
      </c>
      <c r="H635" s="105">
        <v>33401885</v>
      </c>
      <c r="I635" s="105">
        <f t="shared" si="27"/>
        <v>1650053119000</v>
      </c>
      <c r="J635" s="108">
        <v>640585000000</v>
      </c>
      <c r="K635" s="124">
        <v>112806000000</v>
      </c>
      <c r="L635" s="112">
        <f t="shared" si="28"/>
        <v>2.5758535073409461</v>
      </c>
      <c r="M635" s="112">
        <f t="shared" si="29"/>
        <v>14.627352436927113</v>
      </c>
    </row>
    <row r="636" spans="1:13" x14ac:dyDescent="0.2">
      <c r="A636" s="104">
        <v>39980</v>
      </c>
      <c r="B636">
        <v>4.87</v>
      </c>
      <c r="C636">
        <v>4.95</v>
      </c>
      <c r="D636">
        <v>4.83</v>
      </c>
      <c r="E636">
        <v>4.87</v>
      </c>
      <c r="F636">
        <v>256490298</v>
      </c>
      <c r="G636">
        <v>1254679808</v>
      </c>
      <c r="H636" s="105">
        <v>33401885</v>
      </c>
      <c r="I636" s="105">
        <f t="shared" si="27"/>
        <v>1626671799500.0002</v>
      </c>
      <c r="J636" s="108">
        <v>640585000000</v>
      </c>
      <c r="K636" s="124">
        <v>112806000000</v>
      </c>
      <c r="L636" s="112">
        <f t="shared" si="28"/>
        <v>2.5393535588563583</v>
      </c>
      <c r="M636" s="112">
        <f t="shared" si="29"/>
        <v>14.420082260695356</v>
      </c>
    </row>
    <row r="637" spans="1:13" x14ac:dyDescent="0.2">
      <c r="A637" s="104">
        <v>39981</v>
      </c>
      <c r="B637">
        <v>4.8499999999999996</v>
      </c>
      <c r="C637">
        <v>4.9400000000000004</v>
      </c>
      <c r="D637">
        <v>4.78</v>
      </c>
      <c r="E637">
        <v>4.9400000000000004</v>
      </c>
      <c r="F637">
        <v>185807567</v>
      </c>
      <c r="G637">
        <v>902288320</v>
      </c>
      <c r="H637" s="105">
        <v>33401885</v>
      </c>
      <c r="I637" s="105">
        <f t="shared" si="27"/>
        <v>1650053119000</v>
      </c>
      <c r="J637" s="108">
        <v>640585000000</v>
      </c>
      <c r="K637" s="124">
        <v>112806000000</v>
      </c>
      <c r="L637" s="112">
        <f t="shared" si="28"/>
        <v>2.5758535073409461</v>
      </c>
      <c r="M637" s="112">
        <f t="shared" si="29"/>
        <v>14.627352436927113</v>
      </c>
    </row>
    <row r="638" spans="1:13" x14ac:dyDescent="0.2">
      <c r="A638" s="104">
        <v>39982</v>
      </c>
      <c r="B638">
        <v>4.9400000000000004</v>
      </c>
      <c r="C638">
        <v>5.14</v>
      </c>
      <c r="D638">
        <v>4.91</v>
      </c>
      <c r="E638">
        <v>5.07</v>
      </c>
      <c r="F638">
        <v>394872725</v>
      </c>
      <c r="G638">
        <v>1997121536</v>
      </c>
      <c r="H638" s="105">
        <v>33401885</v>
      </c>
      <c r="I638" s="105">
        <f t="shared" si="27"/>
        <v>1693475569500.0002</v>
      </c>
      <c r="J638" s="108">
        <v>640585000000</v>
      </c>
      <c r="K638" s="124">
        <v>112806000000</v>
      </c>
      <c r="L638" s="112">
        <f t="shared" si="28"/>
        <v>2.6436391259551821</v>
      </c>
      <c r="M638" s="112">
        <f t="shared" si="29"/>
        <v>15.012282764214671</v>
      </c>
    </row>
    <row r="639" spans="1:13" x14ac:dyDescent="0.2">
      <c r="A639" s="104">
        <v>39983</v>
      </c>
      <c r="B639">
        <v>5.07</v>
      </c>
      <c r="C639">
        <v>5.22</v>
      </c>
      <c r="D639">
        <v>5.0199999999999996</v>
      </c>
      <c r="E639">
        <v>5.19</v>
      </c>
      <c r="F639">
        <v>372150070</v>
      </c>
      <c r="G639">
        <v>1917625472</v>
      </c>
      <c r="H639" s="105">
        <v>33401885</v>
      </c>
      <c r="I639" s="105">
        <f t="shared" si="27"/>
        <v>1733557831500</v>
      </c>
      <c r="J639" s="108">
        <v>640585000000</v>
      </c>
      <c r="K639" s="124">
        <v>112806000000</v>
      </c>
      <c r="L639" s="112">
        <f t="shared" si="28"/>
        <v>2.7062104662144759</v>
      </c>
      <c r="M639" s="112">
        <f t="shared" si="29"/>
        <v>15.367603066326259</v>
      </c>
    </row>
    <row r="640" spans="1:13" x14ac:dyDescent="0.2">
      <c r="A640" s="104">
        <v>39986</v>
      </c>
      <c r="B640">
        <v>5.21</v>
      </c>
      <c r="C640">
        <v>5.4</v>
      </c>
      <c r="D640">
        <v>5.21</v>
      </c>
      <c r="E640">
        <v>5.35</v>
      </c>
      <c r="F640">
        <v>376733049</v>
      </c>
      <c r="G640">
        <v>2005732608</v>
      </c>
      <c r="H640" s="105">
        <v>33401885</v>
      </c>
      <c r="I640" s="105">
        <f t="shared" si="27"/>
        <v>1787000847500</v>
      </c>
      <c r="J640" s="108">
        <v>640585000000</v>
      </c>
      <c r="K640" s="124">
        <v>112806000000</v>
      </c>
      <c r="L640" s="112">
        <f t="shared" si="28"/>
        <v>2.7896389198935347</v>
      </c>
      <c r="M640" s="112">
        <f t="shared" si="29"/>
        <v>15.841363469141712</v>
      </c>
    </row>
    <row r="641" spans="1:13" x14ac:dyDescent="0.2">
      <c r="A641" s="104">
        <v>39987</v>
      </c>
      <c r="B641">
        <v>5.26</v>
      </c>
      <c r="C641">
        <v>5.76</v>
      </c>
      <c r="D641">
        <v>5.23</v>
      </c>
      <c r="E641">
        <v>5.42</v>
      </c>
      <c r="F641">
        <v>579571167</v>
      </c>
      <c r="G641">
        <v>3156399872</v>
      </c>
      <c r="H641" s="105">
        <v>33401885</v>
      </c>
      <c r="I641" s="105">
        <f t="shared" si="27"/>
        <v>1810382167000</v>
      </c>
      <c r="J641" s="108">
        <v>640585000000</v>
      </c>
      <c r="K641" s="124">
        <v>112806000000</v>
      </c>
      <c r="L641" s="112">
        <f t="shared" si="28"/>
        <v>2.826138868378123</v>
      </c>
      <c r="M641" s="112">
        <f t="shared" si="29"/>
        <v>16.048633645373474</v>
      </c>
    </row>
    <row r="642" spans="1:13" x14ac:dyDescent="0.2">
      <c r="A642" s="104">
        <v>39988</v>
      </c>
      <c r="B642">
        <v>5.4</v>
      </c>
      <c r="C642">
        <v>5.45</v>
      </c>
      <c r="D642">
        <v>5.28</v>
      </c>
      <c r="E642">
        <v>5.36</v>
      </c>
      <c r="F642">
        <v>283448382</v>
      </c>
      <c r="G642">
        <v>1517638144</v>
      </c>
      <c r="H642" s="105">
        <v>33401885</v>
      </c>
      <c r="I642" s="105">
        <f t="shared" si="27"/>
        <v>1790341036000.0002</v>
      </c>
      <c r="J642" s="108">
        <v>640585000000</v>
      </c>
      <c r="K642" s="124">
        <v>112806000000</v>
      </c>
      <c r="L642" s="112">
        <f t="shared" si="28"/>
        <v>2.7948531982484766</v>
      </c>
      <c r="M642" s="112">
        <f t="shared" si="29"/>
        <v>15.870973494317679</v>
      </c>
    </row>
    <row r="643" spans="1:13" x14ac:dyDescent="0.2">
      <c r="A643" s="104">
        <v>39989</v>
      </c>
      <c r="B643">
        <v>5.35</v>
      </c>
      <c r="C643">
        <v>5.5</v>
      </c>
      <c r="D643">
        <v>5.31</v>
      </c>
      <c r="E643">
        <v>5.44</v>
      </c>
      <c r="F643">
        <v>210540089</v>
      </c>
      <c r="G643">
        <v>1142432256</v>
      </c>
      <c r="H643" s="105">
        <v>33401885</v>
      </c>
      <c r="I643" s="105">
        <f t="shared" ref="I643:I706" si="30">E643*H643*10000</f>
        <v>1817062544000</v>
      </c>
      <c r="J643" s="108">
        <v>640585000000</v>
      </c>
      <c r="K643" s="124">
        <v>112806000000</v>
      </c>
      <c r="L643" s="112">
        <f t="shared" ref="L643:L706" si="31">I643/J643</f>
        <v>2.8365674250880053</v>
      </c>
      <c r="M643" s="112">
        <f t="shared" ref="M643:M706" si="32">I643/K643</f>
        <v>16.107853695725403</v>
      </c>
    </row>
    <row r="644" spans="1:13" x14ac:dyDescent="0.2">
      <c r="A644" s="104">
        <v>39990</v>
      </c>
      <c r="B644">
        <v>5.48</v>
      </c>
      <c r="C644">
        <v>5.58</v>
      </c>
      <c r="D644">
        <v>5.45</v>
      </c>
      <c r="E644">
        <v>5.55</v>
      </c>
      <c r="F644">
        <v>223211139</v>
      </c>
      <c r="G644">
        <v>1234719488</v>
      </c>
      <c r="H644" s="105">
        <v>33401885</v>
      </c>
      <c r="I644" s="105">
        <f t="shared" si="30"/>
        <v>1853804617500</v>
      </c>
      <c r="J644" s="108">
        <v>640585000000</v>
      </c>
      <c r="K644" s="124">
        <v>112806000000</v>
      </c>
      <c r="L644" s="112">
        <f t="shared" si="31"/>
        <v>2.8939244869923586</v>
      </c>
      <c r="M644" s="112">
        <f t="shared" si="32"/>
        <v>16.43356397266103</v>
      </c>
    </row>
    <row r="645" spans="1:13" x14ac:dyDescent="0.2">
      <c r="A645" s="104">
        <v>39993</v>
      </c>
      <c r="B645">
        <v>5.56</v>
      </c>
      <c r="C645">
        <v>5.62</v>
      </c>
      <c r="D645">
        <v>5.51</v>
      </c>
      <c r="E645">
        <v>5.56</v>
      </c>
      <c r="F645">
        <v>192859291</v>
      </c>
      <c r="G645">
        <v>1071560384</v>
      </c>
      <c r="H645" s="105">
        <v>33401885</v>
      </c>
      <c r="I645" s="105">
        <f t="shared" si="30"/>
        <v>1857144806000</v>
      </c>
      <c r="J645" s="108">
        <v>640585000000</v>
      </c>
      <c r="K645" s="124">
        <v>112806000000</v>
      </c>
      <c r="L645" s="112">
        <f t="shared" si="31"/>
        <v>2.8991387653472995</v>
      </c>
      <c r="M645" s="112">
        <f t="shared" si="32"/>
        <v>16.463173997836993</v>
      </c>
    </row>
    <row r="646" spans="1:13" x14ac:dyDescent="0.2">
      <c r="A646" s="104">
        <v>39994</v>
      </c>
      <c r="B646">
        <v>5.56</v>
      </c>
      <c r="C646">
        <v>5.59</v>
      </c>
      <c r="D646">
        <v>5.4</v>
      </c>
      <c r="E646">
        <v>5.42</v>
      </c>
      <c r="F646">
        <v>200509061</v>
      </c>
      <c r="G646">
        <v>1098479872</v>
      </c>
      <c r="H646" s="105">
        <v>33401885</v>
      </c>
      <c r="I646" s="105">
        <f t="shared" si="30"/>
        <v>1810382167000</v>
      </c>
      <c r="J646" s="108">
        <v>640585000000</v>
      </c>
      <c r="K646" s="124">
        <v>112806000000</v>
      </c>
      <c r="L646" s="112">
        <f t="shared" si="31"/>
        <v>2.826138868378123</v>
      </c>
      <c r="M646" s="112">
        <f t="shared" si="32"/>
        <v>16.048633645373474</v>
      </c>
    </row>
    <row r="647" spans="1:13" x14ac:dyDescent="0.2">
      <c r="A647" s="104">
        <v>39995</v>
      </c>
      <c r="B647">
        <v>5.4</v>
      </c>
      <c r="C647">
        <v>5.52</v>
      </c>
      <c r="D647">
        <v>5.3</v>
      </c>
      <c r="E647">
        <v>5.48</v>
      </c>
      <c r="F647">
        <v>321943217</v>
      </c>
      <c r="G647">
        <v>1746411648</v>
      </c>
      <c r="H647" s="105">
        <v>33401885</v>
      </c>
      <c r="I647" s="105">
        <f t="shared" si="30"/>
        <v>1830423298000</v>
      </c>
      <c r="J647" s="108">
        <v>640585000000</v>
      </c>
      <c r="K647" s="124">
        <v>112806000000</v>
      </c>
      <c r="L647" s="112">
        <f t="shared" si="31"/>
        <v>2.8574245385077703</v>
      </c>
      <c r="M647" s="112">
        <f t="shared" si="32"/>
        <v>16.226293796429268</v>
      </c>
    </row>
    <row r="648" spans="1:13" x14ac:dyDescent="0.2">
      <c r="A648" s="104">
        <v>39996</v>
      </c>
      <c r="B648">
        <v>5.48</v>
      </c>
      <c r="C648">
        <v>5.64</v>
      </c>
      <c r="D648">
        <v>5.46</v>
      </c>
      <c r="E648">
        <v>5.5</v>
      </c>
      <c r="F648">
        <v>296200555</v>
      </c>
      <c r="G648">
        <v>1639792128</v>
      </c>
      <c r="H648" s="105">
        <v>33401885</v>
      </c>
      <c r="I648" s="105">
        <f t="shared" si="30"/>
        <v>1837103675000</v>
      </c>
      <c r="J648" s="108">
        <v>640585000000</v>
      </c>
      <c r="K648" s="124">
        <v>112806000000</v>
      </c>
      <c r="L648" s="112">
        <f t="shared" si="31"/>
        <v>2.8678530952176526</v>
      </c>
      <c r="M648" s="112">
        <f t="shared" si="32"/>
        <v>16.2855138467812</v>
      </c>
    </row>
    <row r="649" spans="1:13" x14ac:dyDescent="0.2">
      <c r="A649" s="104">
        <v>39997</v>
      </c>
      <c r="B649">
        <v>5.45</v>
      </c>
      <c r="C649">
        <v>5.53</v>
      </c>
      <c r="D649">
        <v>5.44</v>
      </c>
      <c r="E649">
        <v>5.48</v>
      </c>
      <c r="F649">
        <v>216994324</v>
      </c>
      <c r="G649">
        <v>1189954432</v>
      </c>
      <c r="H649" s="105">
        <v>33401885</v>
      </c>
      <c r="I649" s="105">
        <f t="shared" si="30"/>
        <v>1830423298000</v>
      </c>
      <c r="J649" s="108">
        <v>640585000000</v>
      </c>
      <c r="K649" s="124">
        <v>112806000000</v>
      </c>
      <c r="L649" s="112">
        <f t="shared" si="31"/>
        <v>2.8574245385077703</v>
      </c>
      <c r="M649" s="112">
        <f t="shared" si="32"/>
        <v>16.226293796429268</v>
      </c>
    </row>
    <row r="650" spans="1:13" x14ac:dyDescent="0.2">
      <c r="A650" s="104">
        <v>40000</v>
      </c>
      <c r="B650">
        <v>5.48</v>
      </c>
      <c r="C650">
        <v>5.56</v>
      </c>
      <c r="D650">
        <v>5.43</v>
      </c>
      <c r="E650">
        <v>5.55</v>
      </c>
      <c r="F650">
        <v>318756887</v>
      </c>
      <c r="G650">
        <v>1749717888</v>
      </c>
      <c r="H650" s="105">
        <v>33401885</v>
      </c>
      <c r="I650" s="105">
        <f t="shared" si="30"/>
        <v>1853804617500</v>
      </c>
      <c r="J650" s="108">
        <v>640585000000</v>
      </c>
      <c r="K650" s="124">
        <v>112806000000</v>
      </c>
      <c r="L650" s="112">
        <f t="shared" si="31"/>
        <v>2.8939244869923586</v>
      </c>
      <c r="M650" s="112">
        <f t="shared" si="32"/>
        <v>16.43356397266103</v>
      </c>
    </row>
    <row r="651" spans="1:13" x14ac:dyDescent="0.2">
      <c r="A651" s="104">
        <v>40001</v>
      </c>
      <c r="B651">
        <v>5.55</v>
      </c>
      <c r="C651">
        <v>5.55</v>
      </c>
      <c r="D651">
        <v>5.4</v>
      </c>
      <c r="E651">
        <v>5.43</v>
      </c>
      <c r="F651">
        <v>311682330</v>
      </c>
      <c r="G651">
        <v>1700465792</v>
      </c>
      <c r="H651" s="105">
        <v>33401885</v>
      </c>
      <c r="I651" s="105">
        <f t="shared" si="30"/>
        <v>1813722355499.9998</v>
      </c>
      <c r="J651" s="108">
        <v>640585000000</v>
      </c>
      <c r="K651" s="124">
        <v>112806000000</v>
      </c>
      <c r="L651" s="112">
        <f t="shared" si="31"/>
        <v>2.8313531467330639</v>
      </c>
      <c r="M651" s="112">
        <f t="shared" si="32"/>
        <v>16.078243670549437</v>
      </c>
    </row>
    <row r="652" spans="1:13" x14ac:dyDescent="0.2">
      <c r="A652" s="104">
        <v>40002</v>
      </c>
      <c r="B652">
        <v>5.36</v>
      </c>
      <c r="C652">
        <v>5.37</v>
      </c>
      <c r="D652">
        <v>5.12</v>
      </c>
      <c r="E652">
        <v>5.28</v>
      </c>
      <c r="F652">
        <v>508605177</v>
      </c>
      <c r="G652">
        <v>2668095488</v>
      </c>
      <c r="H652" s="105">
        <v>33401885</v>
      </c>
      <c r="I652" s="105">
        <f t="shared" si="30"/>
        <v>1763619528000</v>
      </c>
      <c r="J652" s="108">
        <v>640585000000</v>
      </c>
      <c r="K652" s="124">
        <v>112806000000</v>
      </c>
      <c r="L652" s="112">
        <f t="shared" si="31"/>
        <v>2.7531389714089465</v>
      </c>
      <c r="M652" s="112">
        <f t="shared" si="32"/>
        <v>15.634093292909952</v>
      </c>
    </row>
    <row r="653" spans="1:13" x14ac:dyDescent="0.2">
      <c r="A653" s="104">
        <v>40003</v>
      </c>
      <c r="B653">
        <v>5.23</v>
      </c>
      <c r="C653">
        <v>5.28</v>
      </c>
      <c r="D653">
        <v>5.16</v>
      </c>
      <c r="E653">
        <v>5.27</v>
      </c>
      <c r="F653">
        <v>265734353</v>
      </c>
      <c r="G653">
        <v>1388149248</v>
      </c>
      <c r="H653" s="105">
        <v>33401885</v>
      </c>
      <c r="I653" s="105">
        <f t="shared" si="30"/>
        <v>1760279339500</v>
      </c>
      <c r="J653" s="108">
        <v>640585000000</v>
      </c>
      <c r="K653" s="124">
        <v>112806000000</v>
      </c>
      <c r="L653" s="112">
        <f t="shared" si="31"/>
        <v>2.7479246930540051</v>
      </c>
      <c r="M653" s="112">
        <f t="shared" si="32"/>
        <v>15.604483267733986</v>
      </c>
    </row>
    <row r="654" spans="1:13" x14ac:dyDescent="0.2">
      <c r="A654" s="104">
        <v>40004</v>
      </c>
      <c r="B654">
        <v>5.27</v>
      </c>
      <c r="C654">
        <v>5.28</v>
      </c>
      <c r="D654">
        <v>5.2</v>
      </c>
      <c r="E654">
        <v>5.24</v>
      </c>
      <c r="F654">
        <v>209207671</v>
      </c>
      <c r="G654">
        <v>1095990400</v>
      </c>
      <c r="H654" s="105">
        <v>33401885</v>
      </c>
      <c r="I654" s="105">
        <f t="shared" si="30"/>
        <v>1750258774000</v>
      </c>
      <c r="J654" s="108">
        <v>640585000000</v>
      </c>
      <c r="K654" s="124">
        <v>112806000000</v>
      </c>
      <c r="L654" s="112">
        <f t="shared" si="31"/>
        <v>2.7322818579891819</v>
      </c>
      <c r="M654" s="112">
        <f t="shared" si="32"/>
        <v>15.515653192206088</v>
      </c>
    </row>
    <row r="655" spans="1:13" x14ac:dyDescent="0.2">
      <c r="A655" s="104">
        <v>40007</v>
      </c>
      <c r="B655">
        <v>5.22</v>
      </c>
      <c r="C655">
        <v>5.23</v>
      </c>
      <c r="D655">
        <v>5.15</v>
      </c>
      <c r="E655">
        <v>5.16</v>
      </c>
      <c r="F655">
        <v>239313824</v>
      </c>
      <c r="G655">
        <v>1241232640</v>
      </c>
      <c r="H655" s="105">
        <v>33401885</v>
      </c>
      <c r="I655" s="105">
        <f t="shared" si="30"/>
        <v>1723537266000</v>
      </c>
      <c r="J655" s="108">
        <v>640585000000</v>
      </c>
      <c r="K655" s="124">
        <v>112806000000</v>
      </c>
      <c r="L655" s="112">
        <f t="shared" si="31"/>
        <v>2.6905676311496523</v>
      </c>
      <c r="M655" s="112">
        <f t="shared" si="32"/>
        <v>15.278772990798362</v>
      </c>
    </row>
    <row r="656" spans="1:13" x14ac:dyDescent="0.2">
      <c r="A656" s="104">
        <v>40008</v>
      </c>
      <c r="B656">
        <v>5.19</v>
      </c>
      <c r="C656">
        <v>5.25</v>
      </c>
      <c r="D656">
        <v>5.18</v>
      </c>
      <c r="E656">
        <v>5.24</v>
      </c>
      <c r="F656">
        <v>281498267</v>
      </c>
      <c r="G656">
        <v>1469828352</v>
      </c>
      <c r="H656" s="105">
        <v>33401885</v>
      </c>
      <c r="I656" s="105">
        <f t="shared" si="30"/>
        <v>1750258774000</v>
      </c>
      <c r="J656" s="108">
        <v>640585000000</v>
      </c>
      <c r="K656" s="124">
        <v>112806000000</v>
      </c>
      <c r="L656" s="112">
        <f t="shared" si="31"/>
        <v>2.7322818579891819</v>
      </c>
      <c r="M656" s="112">
        <f t="shared" si="32"/>
        <v>15.515653192206088</v>
      </c>
    </row>
    <row r="657" spans="1:13" x14ac:dyDescent="0.2">
      <c r="A657" s="104">
        <v>40009</v>
      </c>
      <c r="B657">
        <v>5.26</v>
      </c>
      <c r="C657">
        <v>5.32</v>
      </c>
      <c r="D657">
        <v>5.22</v>
      </c>
      <c r="E657">
        <v>5.27</v>
      </c>
      <c r="F657">
        <v>353455200</v>
      </c>
      <c r="G657">
        <v>1857952896</v>
      </c>
      <c r="H657" s="105">
        <v>33401885</v>
      </c>
      <c r="I657" s="105">
        <f t="shared" si="30"/>
        <v>1760279339500</v>
      </c>
      <c r="J657" s="108">
        <v>640585000000</v>
      </c>
      <c r="K657" s="124">
        <v>112806000000</v>
      </c>
      <c r="L657" s="112">
        <f t="shared" si="31"/>
        <v>2.7479246930540051</v>
      </c>
      <c r="M657" s="112">
        <f t="shared" si="32"/>
        <v>15.604483267733986</v>
      </c>
    </row>
    <row r="658" spans="1:13" x14ac:dyDescent="0.2">
      <c r="A658" s="104">
        <v>40010</v>
      </c>
      <c r="B658">
        <v>5.3</v>
      </c>
      <c r="C658">
        <v>5.37</v>
      </c>
      <c r="D658">
        <v>5.23</v>
      </c>
      <c r="E658">
        <v>5.31</v>
      </c>
      <c r="F658">
        <v>374084718</v>
      </c>
      <c r="G658">
        <v>1984088704</v>
      </c>
      <c r="H658" s="105">
        <v>33401885</v>
      </c>
      <c r="I658" s="105">
        <f t="shared" si="30"/>
        <v>1773640093500</v>
      </c>
      <c r="J658" s="108">
        <v>640585000000</v>
      </c>
      <c r="K658" s="124">
        <v>112806000000</v>
      </c>
      <c r="L658" s="112">
        <f t="shared" si="31"/>
        <v>2.7687818064737701</v>
      </c>
      <c r="M658" s="112">
        <f t="shared" si="32"/>
        <v>15.722923368437849</v>
      </c>
    </row>
    <row r="659" spans="1:13" x14ac:dyDescent="0.2">
      <c r="A659" s="104">
        <v>40011</v>
      </c>
      <c r="B659">
        <v>5.31</v>
      </c>
      <c r="C659">
        <v>5.33</v>
      </c>
      <c r="D659">
        <v>5.18</v>
      </c>
      <c r="E659">
        <v>5.24</v>
      </c>
      <c r="F659">
        <v>325600960</v>
      </c>
      <c r="G659">
        <v>1703607680</v>
      </c>
      <c r="H659" s="105">
        <v>33401885</v>
      </c>
      <c r="I659" s="105">
        <f t="shared" si="30"/>
        <v>1750258774000</v>
      </c>
      <c r="J659" s="108">
        <v>640585000000</v>
      </c>
      <c r="K659" s="124">
        <v>112806000000</v>
      </c>
      <c r="L659" s="112">
        <f t="shared" si="31"/>
        <v>2.7322818579891819</v>
      </c>
      <c r="M659" s="112">
        <f t="shared" si="32"/>
        <v>15.515653192206088</v>
      </c>
    </row>
    <row r="660" spans="1:13" x14ac:dyDescent="0.2">
      <c r="A660" s="104">
        <v>40014</v>
      </c>
      <c r="B660">
        <v>5.26</v>
      </c>
      <c r="C660">
        <v>5.28</v>
      </c>
      <c r="D660">
        <v>5.19</v>
      </c>
      <c r="E660">
        <v>5.27</v>
      </c>
      <c r="F660">
        <v>320270791</v>
      </c>
      <c r="G660">
        <v>1677453312</v>
      </c>
      <c r="H660" s="105">
        <v>33401885</v>
      </c>
      <c r="I660" s="105">
        <f t="shared" si="30"/>
        <v>1760279339500</v>
      </c>
      <c r="J660" s="108">
        <v>640585000000</v>
      </c>
      <c r="K660" s="124">
        <v>112806000000</v>
      </c>
      <c r="L660" s="112">
        <f t="shared" si="31"/>
        <v>2.7479246930540051</v>
      </c>
      <c r="M660" s="112">
        <f t="shared" si="32"/>
        <v>15.604483267733986</v>
      </c>
    </row>
    <row r="661" spans="1:13" x14ac:dyDescent="0.2">
      <c r="A661" s="104">
        <v>40015</v>
      </c>
      <c r="B661">
        <v>5.28</v>
      </c>
      <c r="C661">
        <v>5.29</v>
      </c>
      <c r="D661">
        <v>5.16</v>
      </c>
      <c r="E661">
        <v>5.18</v>
      </c>
      <c r="F661">
        <v>363792095</v>
      </c>
      <c r="G661">
        <v>1900367616</v>
      </c>
      <c r="H661" s="105">
        <v>33401885</v>
      </c>
      <c r="I661" s="105">
        <f t="shared" si="30"/>
        <v>1730217642999.9998</v>
      </c>
      <c r="J661" s="108">
        <v>640585000000</v>
      </c>
      <c r="K661" s="124">
        <v>112806000000</v>
      </c>
      <c r="L661" s="112">
        <f t="shared" si="31"/>
        <v>2.7009961878595341</v>
      </c>
      <c r="M661" s="112">
        <f t="shared" si="32"/>
        <v>15.337993041150291</v>
      </c>
    </row>
    <row r="662" spans="1:13" x14ac:dyDescent="0.2">
      <c r="A662" s="104">
        <v>40016</v>
      </c>
      <c r="B662">
        <v>5.17</v>
      </c>
      <c r="C662">
        <v>5.24</v>
      </c>
      <c r="D662">
        <v>5.16</v>
      </c>
      <c r="E662">
        <v>5.21</v>
      </c>
      <c r="F662">
        <v>276594369</v>
      </c>
      <c r="G662">
        <v>1435833216</v>
      </c>
      <c r="H662" s="105">
        <v>33401885</v>
      </c>
      <c r="I662" s="105">
        <f t="shared" si="30"/>
        <v>1740238208500</v>
      </c>
      <c r="J662" s="108">
        <v>640585000000</v>
      </c>
      <c r="K662" s="124">
        <v>112806000000</v>
      </c>
      <c r="L662" s="112">
        <f t="shared" si="31"/>
        <v>2.7166390229243582</v>
      </c>
      <c r="M662" s="112">
        <f t="shared" si="32"/>
        <v>15.426823116678191</v>
      </c>
    </row>
    <row r="663" spans="1:13" x14ac:dyDescent="0.2">
      <c r="A663" s="104">
        <v>40017</v>
      </c>
      <c r="B663">
        <v>5.22</v>
      </c>
      <c r="C663">
        <v>5.3</v>
      </c>
      <c r="D663">
        <v>5.16</v>
      </c>
      <c r="E663">
        <v>5.26</v>
      </c>
      <c r="F663">
        <v>459267154</v>
      </c>
      <c r="G663">
        <v>2405261824</v>
      </c>
      <c r="H663" s="105">
        <v>33401885</v>
      </c>
      <c r="I663" s="105">
        <f t="shared" si="30"/>
        <v>1756939151000</v>
      </c>
      <c r="J663" s="108">
        <v>640585000000</v>
      </c>
      <c r="K663" s="124">
        <v>112806000000</v>
      </c>
      <c r="L663" s="112">
        <f t="shared" si="31"/>
        <v>2.7427104146990642</v>
      </c>
      <c r="M663" s="112">
        <f t="shared" si="32"/>
        <v>15.57487324255802</v>
      </c>
    </row>
    <row r="664" spans="1:13" x14ac:dyDescent="0.2">
      <c r="A664" s="104">
        <v>40018</v>
      </c>
      <c r="B664">
        <v>5.28</v>
      </c>
      <c r="C664">
        <v>5.29</v>
      </c>
      <c r="D664">
        <v>5.18</v>
      </c>
      <c r="E664">
        <v>5.22</v>
      </c>
      <c r="F664">
        <v>424452053</v>
      </c>
      <c r="G664">
        <v>2219148032</v>
      </c>
      <c r="H664" s="105">
        <v>33401885</v>
      </c>
      <c r="I664" s="105">
        <f t="shared" si="30"/>
        <v>1743578397000</v>
      </c>
      <c r="J664" s="108">
        <v>640585000000</v>
      </c>
      <c r="K664" s="124">
        <v>112806000000</v>
      </c>
      <c r="L664" s="112">
        <f t="shared" si="31"/>
        <v>2.7218533012792996</v>
      </c>
      <c r="M664" s="112">
        <f t="shared" si="32"/>
        <v>15.456433141854157</v>
      </c>
    </row>
    <row r="665" spans="1:13" x14ac:dyDescent="0.2">
      <c r="A665" s="104">
        <v>40021</v>
      </c>
      <c r="B665">
        <v>5.23</v>
      </c>
      <c r="C665">
        <v>5.3</v>
      </c>
      <c r="D665">
        <v>5.22</v>
      </c>
      <c r="E665">
        <v>5.3</v>
      </c>
      <c r="F665">
        <v>454658079</v>
      </c>
      <c r="G665">
        <v>2397944832</v>
      </c>
      <c r="H665" s="105">
        <v>33401885</v>
      </c>
      <c r="I665" s="105">
        <f t="shared" si="30"/>
        <v>1770299905000</v>
      </c>
      <c r="J665" s="108">
        <v>640585000000</v>
      </c>
      <c r="K665" s="124">
        <v>112806000000</v>
      </c>
      <c r="L665" s="112">
        <f t="shared" si="31"/>
        <v>2.7635675281188288</v>
      </c>
      <c r="M665" s="112">
        <f t="shared" si="32"/>
        <v>15.693313343261883</v>
      </c>
    </row>
    <row r="666" spans="1:13" x14ac:dyDescent="0.2">
      <c r="A666" s="104">
        <v>40022</v>
      </c>
      <c r="B666">
        <v>5.32</v>
      </c>
      <c r="C666">
        <v>5.32</v>
      </c>
      <c r="D666">
        <v>5.23</v>
      </c>
      <c r="E666">
        <v>5.31</v>
      </c>
      <c r="F666">
        <v>374380168</v>
      </c>
      <c r="G666">
        <v>1975233664</v>
      </c>
      <c r="H666" s="105">
        <v>33401885</v>
      </c>
      <c r="I666" s="105">
        <f t="shared" si="30"/>
        <v>1773640093500</v>
      </c>
      <c r="J666" s="108">
        <v>640585000000</v>
      </c>
      <c r="K666" s="124">
        <v>112806000000</v>
      </c>
      <c r="L666" s="112">
        <f t="shared" si="31"/>
        <v>2.7687818064737701</v>
      </c>
      <c r="M666" s="112">
        <f t="shared" si="32"/>
        <v>15.722923368437849</v>
      </c>
    </row>
    <row r="667" spans="1:13" x14ac:dyDescent="0.2">
      <c r="A667" s="104">
        <v>40023</v>
      </c>
      <c r="B667">
        <v>5.3</v>
      </c>
      <c r="C667">
        <v>5.44</v>
      </c>
      <c r="D667">
        <v>5</v>
      </c>
      <c r="E667">
        <v>5.17</v>
      </c>
      <c r="F667">
        <v>667444213</v>
      </c>
      <c r="G667">
        <v>3544481024</v>
      </c>
      <c r="H667" s="105">
        <v>33401885</v>
      </c>
      <c r="I667" s="105">
        <f t="shared" si="30"/>
        <v>1726877454500</v>
      </c>
      <c r="J667" s="108">
        <v>640585000000</v>
      </c>
      <c r="K667" s="124">
        <v>112806000000</v>
      </c>
      <c r="L667" s="112">
        <f t="shared" si="31"/>
        <v>2.6957819095045936</v>
      </c>
      <c r="M667" s="112">
        <f t="shared" si="32"/>
        <v>15.308383015974327</v>
      </c>
    </row>
    <row r="668" spans="1:13" x14ac:dyDescent="0.2">
      <c r="A668" s="104">
        <v>40024</v>
      </c>
      <c r="B668">
        <v>5.22</v>
      </c>
      <c r="C668">
        <v>5.4</v>
      </c>
      <c r="D668">
        <v>5.18</v>
      </c>
      <c r="E668">
        <v>5.34</v>
      </c>
      <c r="F668">
        <v>584862630</v>
      </c>
      <c r="G668">
        <v>3099112192</v>
      </c>
      <c r="H668" s="105">
        <v>33401885</v>
      </c>
      <c r="I668" s="105">
        <f t="shared" si="30"/>
        <v>1783660659000</v>
      </c>
      <c r="J668" s="108">
        <v>640585000000</v>
      </c>
      <c r="K668" s="124">
        <v>112806000000</v>
      </c>
      <c r="L668" s="112">
        <f t="shared" si="31"/>
        <v>2.7844246415385938</v>
      </c>
      <c r="M668" s="112">
        <f t="shared" si="32"/>
        <v>15.811753443965747</v>
      </c>
    </row>
    <row r="669" spans="1:13" x14ac:dyDescent="0.2">
      <c r="A669" s="104">
        <v>40025</v>
      </c>
      <c r="B669">
        <v>5.41</v>
      </c>
      <c r="C669">
        <v>5.45</v>
      </c>
      <c r="D669">
        <v>5.35</v>
      </c>
      <c r="E669">
        <v>5.43</v>
      </c>
      <c r="F669">
        <v>513816768</v>
      </c>
      <c r="G669">
        <v>2778590976</v>
      </c>
      <c r="H669" s="105">
        <v>33401885</v>
      </c>
      <c r="I669" s="105">
        <f t="shared" si="30"/>
        <v>1813722355499.9998</v>
      </c>
      <c r="J669" s="108">
        <v>640585000000</v>
      </c>
      <c r="K669" s="124">
        <v>112806000000</v>
      </c>
      <c r="L669" s="112">
        <f t="shared" si="31"/>
        <v>2.8313531467330639</v>
      </c>
      <c r="M669" s="112">
        <f t="shared" si="32"/>
        <v>16.078243670549437</v>
      </c>
    </row>
    <row r="670" spans="1:13" x14ac:dyDescent="0.2">
      <c r="A670" s="104">
        <v>40028</v>
      </c>
      <c r="B670">
        <v>5.44</v>
      </c>
      <c r="C670">
        <v>5.44</v>
      </c>
      <c r="D670">
        <v>5.35</v>
      </c>
      <c r="E670">
        <v>5.4</v>
      </c>
      <c r="F670">
        <v>381386769</v>
      </c>
      <c r="G670">
        <v>2051365120</v>
      </c>
      <c r="H670" s="105">
        <v>33401885</v>
      </c>
      <c r="I670" s="105">
        <f t="shared" si="30"/>
        <v>1803701790000</v>
      </c>
      <c r="J670" s="108">
        <v>640585000000</v>
      </c>
      <c r="K670" s="124">
        <v>112806000000</v>
      </c>
      <c r="L670" s="112">
        <f t="shared" si="31"/>
        <v>2.8157103116682407</v>
      </c>
      <c r="M670" s="112">
        <f t="shared" si="32"/>
        <v>15.989413595021542</v>
      </c>
    </row>
    <row r="671" spans="1:13" x14ac:dyDescent="0.2">
      <c r="A671" s="104">
        <v>40029</v>
      </c>
      <c r="B671">
        <v>5.4</v>
      </c>
      <c r="C671">
        <v>5.41</v>
      </c>
      <c r="D671">
        <v>5.24</v>
      </c>
      <c r="E671">
        <v>5.28</v>
      </c>
      <c r="F671">
        <v>415207648</v>
      </c>
      <c r="G671">
        <v>2201285888</v>
      </c>
      <c r="H671" s="105">
        <v>33401885</v>
      </c>
      <c r="I671" s="105">
        <f t="shared" si="30"/>
        <v>1763619528000</v>
      </c>
      <c r="J671" s="108">
        <v>640585000000</v>
      </c>
      <c r="K671" s="124">
        <v>112806000000</v>
      </c>
      <c r="L671" s="112">
        <f t="shared" si="31"/>
        <v>2.7531389714089465</v>
      </c>
      <c r="M671" s="112">
        <f t="shared" si="32"/>
        <v>15.634093292909952</v>
      </c>
    </row>
    <row r="672" spans="1:13" x14ac:dyDescent="0.2">
      <c r="A672" s="104">
        <v>40030</v>
      </c>
      <c r="B672">
        <v>5.3</v>
      </c>
      <c r="C672">
        <v>5.32</v>
      </c>
      <c r="D672">
        <v>5.19</v>
      </c>
      <c r="E672">
        <v>5.23</v>
      </c>
      <c r="F672">
        <v>409137589</v>
      </c>
      <c r="G672">
        <v>2138384512</v>
      </c>
      <c r="H672" s="105">
        <v>33401885</v>
      </c>
      <c r="I672" s="105">
        <f t="shared" si="30"/>
        <v>1746918585500</v>
      </c>
      <c r="J672" s="108">
        <v>640585000000</v>
      </c>
      <c r="K672" s="124">
        <v>112806000000</v>
      </c>
      <c r="L672" s="112">
        <f t="shared" si="31"/>
        <v>2.7270675796342405</v>
      </c>
      <c r="M672" s="112">
        <f t="shared" si="32"/>
        <v>15.486043167030122</v>
      </c>
    </row>
    <row r="673" spans="1:13" x14ac:dyDescent="0.2">
      <c r="A673" s="104">
        <v>40031</v>
      </c>
      <c r="B673">
        <v>5.19</v>
      </c>
      <c r="C673">
        <v>5.25</v>
      </c>
      <c r="D673">
        <v>5.08</v>
      </c>
      <c r="E673">
        <v>5.17</v>
      </c>
      <c r="F673">
        <v>340129070</v>
      </c>
      <c r="G673">
        <v>1751472896</v>
      </c>
      <c r="H673" s="105">
        <v>33401885</v>
      </c>
      <c r="I673" s="105">
        <f t="shared" si="30"/>
        <v>1726877454500</v>
      </c>
      <c r="J673" s="108">
        <v>640585000000</v>
      </c>
      <c r="K673" s="124">
        <v>112806000000</v>
      </c>
      <c r="L673" s="112">
        <f t="shared" si="31"/>
        <v>2.6957819095045936</v>
      </c>
      <c r="M673" s="112">
        <f t="shared" si="32"/>
        <v>15.308383015974327</v>
      </c>
    </row>
    <row r="674" spans="1:13" x14ac:dyDescent="0.2">
      <c r="A674" s="104">
        <v>40032</v>
      </c>
      <c r="B674">
        <v>5.17</v>
      </c>
      <c r="C674">
        <v>5.2</v>
      </c>
      <c r="D674">
        <v>5.07</v>
      </c>
      <c r="E674">
        <v>5.09</v>
      </c>
      <c r="F674">
        <v>230874131</v>
      </c>
      <c r="G674">
        <v>1185802496</v>
      </c>
      <c r="H674" s="105">
        <v>33401885</v>
      </c>
      <c r="I674" s="105">
        <f t="shared" si="30"/>
        <v>1700155946500</v>
      </c>
      <c r="J674" s="108">
        <v>640585000000</v>
      </c>
      <c r="K674" s="124">
        <v>112806000000</v>
      </c>
      <c r="L674" s="112">
        <f t="shared" si="31"/>
        <v>2.654067682665064</v>
      </c>
      <c r="M674" s="112">
        <f t="shared" si="32"/>
        <v>15.071502814566601</v>
      </c>
    </row>
    <row r="675" spans="1:13" x14ac:dyDescent="0.2">
      <c r="A675" s="104">
        <v>40035</v>
      </c>
      <c r="B675">
        <v>5.12</v>
      </c>
      <c r="C675">
        <v>5.15</v>
      </c>
      <c r="D675">
        <v>5.0199999999999996</v>
      </c>
      <c r="E675">
        <v>5.08</v>
      </c>
      <c r="F675">
        <v>235633195</v>
      </c>
      <c r="G675">
        <v>1197034112</v>
      </c>
      <c r="H675" s="105">
        <v>33401885</v>
      </c>
      <c r="I675" s="105">
        <f t="shared" si="30"/>
        <v>1696815758000</v>
      </c>
      <c r="J675" s="108">
        <v>640585000000</v>
      </c>
      <c r="K675" s="124">
        <v>112806000000</v>
      </c>
      <c r="L675" s="112">
        <f t="shared" si="31"/>
        <v>2.6488534043101226</v>
      </c>
      <c r="M675" s="112">
        <f t="shared" si="32"/>
        <v>15.041892789390635</v>
      </c>
    </row>
    <row r="676" spans="1:13" x14ac:dyDescent="0.2">
      <c r="A676" s="104">
        <v>40036</v>
      </c>
      <c r="B676">
        <v>5.09</v>
      </c>
      <c r="C676">
        <v>5.12</v>
      </c>
      <c r="D676">
        <v>5.05</v>
      </c>
      <c r="E676">
        <v>5.0999999999999996</v>
      </c>
      <c r="F676">
        <v>163923986</v>
      </c>
      <c r="G676">
        <v>833892480</v>
      </c>
      <c r="H676" s="105">
        <v>33401885</v>
      </c>
      <c r="I676" s="105">
        <f t="shared" si="30"/>
        <v>1703496135000</v>
      </c>
      <c r="J676" s="108">
        <v>640585000000</v>
      </c>
      <c r="K676" s="124">
        <v>112806000000</v>
      </c>
      <c r="L676" s="112">
        <f t="shared" si="31"/>
        <v>2.6592819610200054</v>
      </c>
      <c r="M676" s="112">
        <f t="shared" si="32"/>
        <v>15.101112839742568</v>
      </c>
    </row>
    <row r="677" spans="1:13" x14ac:dyDescent="0.2">
      <c r="A677" s="104">
        <v>40037</v>
      </c>
      <c r="B677">
        <v>5.08</v>
      </c>
      <c r="C677">
        <v>5.1100000000000003</v>
      </c>
      <c r="D677">
        <v>4.88</v>
      </c>
      <c r="E677">
        <v>4.9000000000000004</v>
      </c>
      <c r="F677">
        <v>329176811</v>
      </c>
      <c r="G677">
        <v>1636862592</v>
      </c>
      <c r="H677" s="105">
        <v>33401885</v>
      </c>
      <c r="I677" s="105">
        <f t="shared" si="30"/>
        <v>1636692365000</v>
      </c>
      <c r="J677" s="108">
        <v>640585000000</v>
      </c>
      <c r="K677" s="124">
        <v>112806000000</v>
      </c>
      <c r="L677" s="112">
        <f t="shared" si="31"/>
        <v>2.5549963939211815</v>
      </c>
      <c r="M677" s="112">
        <f t="shared" si="32"/>
        <v>14.508912336223251</v>
      </c>
    </row>
    <row r="678" spans="1:13" x14ac:dyDescent="0.2">
      <c r="A678" s="104">
        <v>40038</v>
      </c>
      <c r="B678">
        <v>4.91</v>
      </c>
      <c r="C678">
        <v>5.0199999999999996</v>
      </c>
      <c r="D678">
        <v>4.8</v>
      </c>
      <c r="E678">
        <v>4.99</v>
      </c>
      <c r="F678">
        <v>378137708</v>
      </c>
      <c r="G678">
        <v>1854534272</v>
      </c>
      <c r="H678" s="105">
        <v>33401885</v>
      </c>
      <c r="I678" s="105">
        <f t="shared" si="30"/>
        <v>1666754061500</v>
      </c>
      <c r="J678" s="108">
        <v>640585000000</v>
      </c>
      <c r="K678" s="124">
        <v>112806000000</v>
      </c>
      <c r="L678" s="112">
        <f t="shared" si="31"/>
        <v>2.6019248991156521</v>
      </c>
      <c r="M678" s="112">
        <f t="shared" si="32"/>
        <v>14.775402562806942</v>
      </c>
    </row>
    <row r="679" spans="1:13" x14ac:dyDescent="0.2">
      <c r="A679" s="104">
        <v>40039</v>
      </c>
      <c r="B679">
        <v>4.9400000000000004</v>
      </c>
      <c r="C679">
        <v>4.9800000000000004</v>
      </c>
      <c r="D679">
        <v>4.82</v>
      </c>
      <c r="E679">
        <v>4.83</v>
      </c>
      <c r="F679">
        <v>236610631</v>
      </c>
      <c r="G679">
        <v>1156339328</v>
      </c>
      <c r="H679" s="105">
        <v>33401885</v>
      </c>
      <c r="I679" s="105">
        <f t="shared" si="30"/>
        <v>1613311045500</v>
      </c>
      <c r="J679" s="108">
        <v>640585000000</v>
      </c>
      <c r="K679" s="124">
        <v>112806000000</v>
      </c>
      <c r="L679" s="112">
        <f t="shared" si="31"/>
        <v>2.5184964454365932</v>
      </c>
      <c r="M679" s="112">
        <f t="shared" si="32"/>
        <v>14.30164215999149</v>
      </c>
    </row>
    <row r="680" spans="1:13" x14ac:dyDescent="0.2">
      <c r="A680" s="104">
        <v>40042</v>
      </c>
      <c r="B680">
        <v>4.78</v>
      </c>
      <c r="C680">
        <v>4.84</v>
      </c>
      <c r="D680">
        <v>4.6500000000000004</v>
      </c>
      <c r="E680">
        <v>4.6900000000000004</v>
      </c>
      <c r="F680">
        <v>287174189</v>
      </c>
      <c r="G680">
        <v>1361843456</v>
      </c>
      <c r="H680" s="105">
        <v>33401885</v>
      </c>
      <c r="I680" s="105">
        <f t="shared" si="30"/>
        <v>1566548406500</v>
      </c>
      <c r="J680" s="108">
        <v>640585000000</v>
      </c>
      <c r="K680" s="124">
        <v>112806000000</v>
      </c>
      <c r="L680" s="112">
        <f t="shared" si="31"/>
        <v>2.4454965484674167</v>
      </c>
      <c r="M680" s="112">
        <f t="shared" si="32"/>
        <v>13.887101807527968</v>
      </c>
    </row>
    <row r="681" spans="1:13" x14ac:dyDescent="0.2">
      <c r="A681" s="104">
        <v>40043</v>
      </c>
      <c r="B681">
        <v>4.6500000000000004</v>
      </c>
      <c r="C681">
        <v>4.78</v>
      </c>
      <c r="D681">
        <v>4.62</v>
      </c>
      <c r="E681">
        <v>4.76</v>
      </c>
      <c r="F681">
        <v>202823213</v>
      </c>
      <c r="G681">
        <v>954619968</v>
      </c>
      <c r="H681" s="105">
        <v>33401885</v>
      </c>
      <c r="I681" s="105">
        <f t="shared" si="30"/>
        <v>1589929726000</v>
      </c>
      <c r="J681" s="108">
        <v>640585000000</v>
      </c>
      <c r="K681" s="124">
        <v>112806000000</v>
      </c>
      <c r="L681" s="112">
        <f t="shared" si="31"/>
        <v>2.481996496952005</v>
      </c>
      <c r="M681" s="112">
        <f t="shared" si="32"/>
        <v>14.094371983759729</v>
      </c>
    </row>
    <row r="682" spans="1:13" x14ac:dyDescent="0.2">
      <c r="A682" s="104">
        <v>40044</v>
      </c>
      <c r="B682">
        <v>4.75</v>
      </c>
      <c r="C682">
        <v>4.8</v>
      </c>
      <c r="D682">
        <v>4.57</v>
      </c>
      <c r="E682">
        <v>4.5999999999999996</v>
      </c>
      <c r="F682">
        <v>214070714</v>
      </c>
      <c r="G682">
        <v>1006870592</v>
      </c>
      <c r="H682" s="105">
        <v>33401885</v>
      </c>
      <c r="I682" s="105">
        <f t="shared" si="30"/>
        <v>1536486710000</v>
      </c>
      <c r="J682" s="108">
        <v>640585000000</v>
      </c>
      <c r="K682" s="124">
        <v>112806000000</v>
      </c>
      <c r="L682" s="112">
        <f t="shared" si="31"/>
        <v>2.3985680432729457</v>
      </c>
      <c r="M682" s="112">
        <f t="shared" si="32"/>
        <v>13.620611580944276</v>
      </c>
    </row>
    <row r="683" spans="1:13" x14ac:dyDescent="0.2">
      <c r="A683" s="104">
        <v>40045</v>
      </c>
      <c r="B683">
        <v>4.6100000000000003</v>
      </c>
      <c r="C683">
        <v>4.75</v>
      </c>
      <c r="D683">
        <v>4.6100000000000003</v>
      </c>
      <c r="E683">
        <v>4.75</v>
      </c>
      <c r="F683">
        <v>214020168</v>
      </c>
      <c r="G683">
        <v>1003037120</v>
      </c>
      <c r="H683" s="105">
        <v>33401885</v>
      </c>
      <c r="I683" s="105">
        <f t="shared" si="30"/>
        <v>1586589537500</v>
      </c>
      <c r="J683" s="108">
        <v>640585000000</v>
      </c>
      <c r="K683" s="124">
        <v>112806000000</v>
      </c>
      <c r="L683" s="112">
        <f t="shared" si="31"/>
        <v>2.4767822185970636</v>
      </c>
      <c r="M683" s="112">
        <f t="shared" si="32"/>
        <v>14.064761958583762</v>
      </c>
    </row>
    <row r="684" spans="1:13" x14ac:dyDescent="0.2">
      <c r="A684" s="110">
        <v>40046</v>
      </c>
      <c r="B684">
        <v>4.78</v>
      </c>
      <c r="C684">
        <v>4.9000000000000004</v>
      </c>
      <c r="D684">
        <v>4.75</v>
      </c>
      <c r="E684">
        <v>4.8600000000000003</v>
      </c>
      <c r="F684">
        <v>297602361</v>
      </c>
      <c r="G684">
        <v>1441831936</v>
      </c>
      <c r="H684" s="105">
        <v>33401885</v>
      </c>
      <c r="I684" s="105">
        <f t="shared" si="30"/>
        <v>1623331611000.0002</v>
      </c>
      <c r="J684" s="108">
        <v>620920000000</v>
      </c>
      <c r="K684" s="124">
        <v>112548000000</v>
      </c>
      <c r="L684" s="112">
        <f t="shared" si="31"/>
        <v>2.6143973635895126</v>
      </c>
      <c r="M684" s="112">
        <f t="shared" si="32"/>
        <v>14.423460310267622</v>
      </c>
    </row>
    <row r="685" spans="1:13" x14ac:dyDescent="0.2">
      <c r="A685" s="104">
        <v>40049</v>
      </c>
      <c r="B685">
        <v>4.88</v>
      </c>
      <c r="C685">
        <v>4.8899999999999997</v>
      </c>
      <c r="D685">
        <v>4.8</v>
      </c>
      <c r="E685">
        <v>4.84</v>
      </c>
      <c r="F685">
        <v>165906863</v>
      </c>
      <c r="G685">
        <v>802227584</v>
      </c>
      <c r="H685" s="105">
        <v>33401885</v>
      </c>
      <c r="I685" s="105">
        <f t="shared" si="30"/>
        <v>1616651234000</v>
      </c>
      <c r="J685" s="108">
        <v>620920000000</v>
      </c>
      <c r="K685" s="124">
        <v>112548000000</v>
      </c>
      <c r="L685" s="112">
        <f t="shared" si="31"/>
        <v>2.6036385267023126</v>
      </c>
      <c r="M685" s="112">
        <f t="shared" si="32"/>
        <v>14.364104506521661</v>
      </c>
    </row>
    <row r="686" spans="1:13" x14ac:dyDescent="0.2">
      <c r="A686" s="104">
        <v>40050</v>
      </c>
      <c r="B686">
        <v>4.82</v>
      </c>
      <c r="C686">
        <v>4.82</v>
      </c>
      <c r="D686">
        <v>4.62</v>
      </c>
      <c r="E686">
        <v>4.7</v>
      </c>
      <c r="F686">
        <v>177421375</v>
      </c>
      <c r="G686">
        <v>833460672</v>
      </c>
      <c r="H686" s="105">
        <v>33401885</v>
      </c>
      <c r="I686" s="105">
        <f t="shared" si="30"/>
        <v>1569888595000</v>
      </c>
      <c r="J686" s="108">
        <v>620920000000</v>
      </c>
      <c r="K686" s="124">
        <v>112548000000</v>
      </c>
      <c r="L686" s="112">
        <f t="shared" si="31"/>
        <v>2.528326668491915</v>
      </c>
      <c r="M686" s="112">
        <f t="shared" si="32"/>
        <v>13.948613880299961</v>
      </c>
    </row>
    <row r="687" spans="1:13" x14ac:dyDescent="0.2">
      <c r="A687" s="104">
        <v>40051</v>
      </c>
      <c r="B687">
        <v>4.68</v>
      </c>
      <c r="C687">
        <v>4.7699999999999996</v>
      </c>
      <c r="D687">
        <v>4.6500000000000004</v>
      </c>
      <c r="E687">
        <v>4.7300000000000004</v>
      </c>
      <c r="F687">
        <v>152585364</v>
      </c>
      <c r="G687">
        <v>722186304</v>
      </c>
      <c r="H687" s="105">
        <v>33401885</v>
      </c>
      <c r="I687" s="105">
        <f t="shared" si="30"/>
        <v>1579909160500</v>
      </c>
      <c r="J687" s="108">
        <v>620920000000</v>
      </c>
      <c r="K687" s="124">
        <v>112548000000</v>
      </c>
      <c r="L687" s="112">
        <f t="shared" si="31"/>
        <v>2.5444649238227148</v>
      </c>
      <c r="M687" s="112">
        <f t="shared" si="32"/>
        <v>14.037647585918897</v>
      </c>
    </row>
    <row r="688" spans="1:13" x14ac:dyDescent="0.2">
      <c r="A688" s="104">
        <v>40052</v>
      </c>
      <c r="B688">
        <v>4.72</v>
      </c>
      <c r="C688">
        <v>4.7699999999999996</v>
      </c>
      <c r="D688">
        <v>4.66</v>
      </c>
      <c r="E688">
        <v>4.7</v>
      </c>
      <c r="F688">
        <v>132358627</v>
      </c>
      <c r="G688">
        <v>623677376</v>
      </c>
      <c r="H688" s="105">
        <v>33401885</v>
      </c>
      <c r="I688" s="105">
        <f t="shared" si="30"/>
        <v>1569888595000</v>
      </c>
      <c r="J688" s="108">
        <v>620920000000</v>
      </c>
      <c r="K688" s="124">
        <v>112548000000</v>
      </c>
      <c r="L688" s="112">
        <f t="shared" si="31"/>
        <v>2.528326668491915</v>
      </c>
      <c r="M688" s="112">
        <f t="shared" si="32"/>
        <v>13.948613880299961</v>
      </c>
    </row>
    <row r="689" spans="1:13" x14ac:dyDescent="0.2">
      <c r="A689" s="104">
        <v>40053</v>
      </c>
      <c r="B689">
        <v>4.6900000000000004</v>
      </c>
      <c r="C689">
        <v>4.7300000000000004</v>
      </c>
      <c r="D689">
        <v>4.6100000000000003</v>
      </c>
      <c r="E689">
        <v>4.63</v>
      </c>
      <c r="F689">
        <v>145142582</v>
      </c>
      <c r="G689">
        <v>673409472</v>
      </c>
      <c r="H689" s="105">
        <v>33401885</v>
      </c>
      <c r="I689" s="105">
        <f t="shared" si="30"/>
        <v>1546507275499.9998</v>
      </c>
      <c r="J689" s="108">
        <v>620920000000</v>
      </c>
      <c r="K689" s="124">
        <v>112548000000</v>
      </c>
      <c r="L689" s="112">
        <f t="shared" si="31"/>
        <v>2.490670739386716</v>
      </c>
      <c r="M689" s="112">
        <f t="shared" si="32"/>
        <v>13.740868567189109</v>
      </c>
    </row>
    <row r="690" spans="1:13" x14ac:dyDescent="0.2">
      <c r="A690" s="104">
        <v>40056</v>
      </c>
      <c r="B690">
        <v>4.57</v>
      </c>
      <c r="C690">
        <v>4.58</v>
      </c>
      <c r="D690">
        <v>4.46</v>
      </c>
      <c r="E690">
        <v>4.47</v>
      </c>
      <c r="F690">
        <v>193968321</v>
      </c>
      <c r="G690">
        <v>873774464</v>
      </c>
      <c r="H690" s="105">
        <v>33401885</v>
      </c>
      <c r="I690" s="105">
        <f t="shared" si="30"/>
        <v>1493064259500</v>
      </c>
      <c r="J690" s="108">
        <v>620920000000</v>
      </c>
      <c r="K690" s="124">
        <v>112548000000</v>
      </c>
      <c r="L690" s="112">
        <f t="shared" si="31"/>
        <v>2.4046000442891193</v>
      </c>
      <c r="M690" s="112">
        <f t="shared" si="32"/>
        <v>13.266022137221452</v>
      </c>
    </row>
    <row r="691" spans="1:13" x14ac:dyDescent="0.2">
      <c r="A691" s="104">
        <v>40057</v>
      </c>
      <c r="B691">
        <v>4.46</v>
      </c>
      <c r="C691">
        <v>4.5999999999999996</v>
      </c>
      <c r="D691">
        <v>4.46</v>
      </c>
      <c r="E691">
        <v>4.5599999999999996</v>
      </c>
      <c r="F691">
        <v>151480343</v>
      </c>
      <c r="G691">
        <v>689017984</v>
      </c>
      <c r="H691" s="105">
        <v>33401885</v>
      </c>
      <c r="I691" s="105">
        <f t="shared" si="30"/>
        <v>1523125956000</v>
      </c>
      <c r="J691" s="108">
        <v>620920000000</v>
      </c>
      <c r="K691" s="124">
        <v>112548000000</v>
      </c>
      <c r="L691" s="112">
        <f t="shared" si="31"/>
        <v>2.4530148102815179</v>
      </c>
      <c r="M691" s="112">
        <f t="shared" si="32"/>
        <v>13.53312325407826</v>
      </c>
    </row>
    <row r="692" spans="1:13" x14ac:dyDescent="0.2">
      <c r="A692" s="104">
        <v>40059</v>
      </c>
      <c r="B692">
        <v>4.66</v>
      </c>
      <c r="C692">
        <v>4.7699999999999996</v>
      </c>
      <c r="D692">
        <v>4.6100000000000003</v>
      </c>
      <c r="E692">
        <v>4.75</v>
      </c>
      <c r="F692">
        <v>264940017</v>
      </c>
      <c r="G692">
        <v>1247809792</v>
      </c>
      <c r="H692" s="105">
        <v>33401885</v>
      </c>
      <c r="I692" s="105">
        <f t="shared" si="30"/>
        <v>1586589537500</v>
      </c>
      <c r="J692" s="108">
        <v>620920000000</v>
      </c>
      <c r="K692" s="124">
        <v>112548000000</v>
      </c>
      <c r="L692" s="112">
        <f t="shared" si="31"/>
        <v>2.5552237607099144</v>
      </c>
      <c r="M692" s="112">
        <f t="shared" si="32"/>
        <v>14.097003389664854</v>
      </c>
    </row>
    <row r="693" spans="1:13" x14ac:dyDescent="0.2">
      <c r="A693" s="104">
        <v>40060</v>
      </c>
      <c r="B693">
        <v>4.7</v>
      </c>
      <c r="C693">
        <v>4.84</v>
      </c>
      <c r="D693">
        <v>4.7</v>
      </c>
      <c r="E693">
        <v>4.8</v>
      </c>
      <c r="F693">
        <v>186458749</v>
      </c>
      <c r="G693">
        <v>892290368</v>
      </c>
      <c r="H693" s="105">
        <v>33401885</v>
      </c>
      <c r="I693" s="105">
        <f t="shared" si="30"/>
        <v>1603290480000</v>
      </c>
      <c r="J693" s="108">
        <v>620920000000</v>
      </c>
      <c r="K693" s="124">
        <v>112548000000</v>
      </c>
      <c r="L693" s="112">
        <f t="shared" si="31"/>
        <v>2.5821208529279134</v>
      </c>
      <c r="M693" s="112">
        <f t="shared" si="32"/>
        <v>14.245392899029747</v>
      </c>
    </row>
    <row r="694" spans="1:13" x14ac:dyDescent="0.2">
      <c r="A694" s="104">
        <v>40063</v>
      </c>
      <c r="B694">
        <v>4.8600000000000003</v>
      </c>
      <c r="C694">
        <v>4.8899999999999997</v>
      </c>
      <c r="D694">
        <v>4.7699999999999996</v>
      </c>
      <c r="E694">
        <v>4.8</v>
      </c>
      <c r="F694">
        <v>158595243</v>
      </c>
      <c r="G694">
        <v>765971840</v>
      </c>
      <c r="H694" s="105">
        <v>33401885</v>
      </c>
      <c r="I694" s="105">
        <f t="shared" si="30"/>
        <v>1603290480000</v>
      </c>
      <c r="J694" s="108">
        <v>620920000000</v>
      </c>
      <c r="K694" s="124">
        <v>112548000000</v>
      </c>
      <c r="L694" s="112">
        <f t="shared" si="31"/>
        <v>2.5821208529279134</v>
      </c>
      <c r="M694" s="112">
        <f t="shared" si="32"/>
        <v>14.245392899029747</v>
      </c>
    </row>
    <row r="695" spans="1:13" x14ac:dyDescent="0.2">
      <c r="A695" s="104">
        <v>40064</v>
      </c>
      <c r="B695">
        <v>4.8</v>
      </c>
      <c r="C695">
        <v>4.92</v>
      </c>
      <c r="D695">
        <v>4.75</v>
      </c>
      <c r="E695">
        <v>4.9000000000000004</v>
      </c>
      <c r="F695">
        <v>251777657</v>
      </c>
      <c r="G695">
        <v>1221426944</v>
      </c>
      <c r="H695" s="105">
        <v>33401885</v>
      </c>
      <c r="I695" s="105">
        <f t="shared" si="30"/>
        <v>1636692365000</v>
      </c>
      <c r="J695" s="108">
        <v>620920000000</v>
      </c>
      <c r="K695" s="124">
        <v>112548000000</v>
      </c>
      <c r="L695" s="112">
        <f t="shared" si="31"/>
        <v>2.6359150373639118</v>
      </c>
      <c r="M695" s="112">
        <f t="shared" si="32"/>
        <v>14.542171917759534</v>
      </c>
    </row>
    <row r="696" spans="1:13" x14ac:dyDescent="0.2">
      <c r="A696" s="104">
        <v>40065</v>
      </c>
      <c r="B696">
        <v>4.8899999999999997</v>
      </c>
      <c r="C696">
        <v>4.9800000000000004</v>
      </c>
      <c r="D696">
        <v>4.8</v>
      </c>
      <c r="E696">
        <v>4.87</v>
      </c>
      <c r="F696">
        <v>213658432</v>
      </c>
      <c r="G696">
        <v>1042442112</v>
      </c>
      <c r="H696" s="105">
        <v>33401885</v>
      </c>
      <c r="I696" s="105">
        <f t="shared" si="30"/>
        <v>1626671799500.0002</v>
      </c>
      <c r="J696" s="108">
        <v>620920000000</v>
      </c>
      <c r="K696" s="124">
        <v>112548000000</v>
      </c>
      <c r="L696" s="112">
        <f t="shared" si="31"/>
        <v>2.6197767820331124</v>
      </c>
      <c r="M696" s="112">
        <f t="shared" si="32"/>
        <v>14.453138212140599</v>
      </c>
    </row>
    <row r="697" spans="1:13" x14ac:dyDescent="0.2">
      <c r="A697" s="104">
        <v>40066</v>
      </c>
      <c r="B697">
        <v>4.8600000000000003</v>
      </c>
      <c r="C697">
        <v>4.95</v>
      </c>
      <c r="D697">
        <v>4.83</v>
      </c>
      <c r="E697">
        <v>4.9000000000000004</v>
      </c>
      <c r="F697">
        <v>142455833</v>
      </c>
      <c r="G697">
        <v>699031040</v>
      </c>
      <c r="H697" s="105">
        <v>33401885</v>
      </c>
      <c r="I697" s="105">
        <f t="shared" si="30"/>
        <v>1636692365000</v>
      </c>
      <c r="J697" s="108">
        <v>620920000000</v>
      </c>
      <c r="K697" s="124">
        <v>112548000000</v>
      </c>
      <c r="L697" s="112">
        <f t="shared" si="31"/>
        <v>2.6359150373639118</v>
      </c>
      <c r="M697" s="112">
        <f t="shared" si="32"/>
        <v>14.542171917759534</v>
      </c>
    </row>
    <row r="698" spans="1:13" x14ac:dyDescent="0.2">
      <c r="A698" s="104">
        <v>40067</v>
      </c>
      <c r="B698">
        <v>4.8899999999999997</v>
      </c>
      <c r="C698">
        <v>5.14</v>
      </c>
      <c r="D698">
        <v>4.88</v>
      </c>
      <c r="E698">
        <v>5.07</v>
      </c>
      <c r="F698">
        <v>283284918</v>
      </c>
      <c r="G698">
        <v>1423727232</v>
      </c>
      <c r="H698" s="105">
        <v>33401885</v>
      </c>
      <c r="I698" s="105">
        <f t="shared" si="30"/>
        <v>1693475569500.0002</v>
      </c>
      <c r="J698" s="108">
        <v>620920000000</v>
      </c>
      <c r="K698" s="124">
        <v>112548000000</v>
      </c>
      <c r="L698" s="112">
        <f t="shared" si="31"/>
        <v>2.7273651509051091</v>
      </c>
      <c r="M698" s="112">
        <f t="shared" si="32"/>
        <v>15.046696249600172</v>
      </c>
    </row>
    <row r="699" spans="1:13" x14ac:dyDescent="0.2">
      <c r="A699" s="104">
        <v>40070</v>
      </c>
      <c r="B699">
        <v>5.07</v>
      </c>
      <c r="C699">
        <v>5.1100000000000003</v>
      </c>
      <c r="D699">
        <v>5.0199999999999996</v>
      </c>
      <c r="E699">
        <v>5.08</v>
      </c>
      <c r="F699">
        <v>143712494</v>
      </c>
      <c r="G699">
        <v>726553600</v>
      </c>
      <c r="H699" s="105">
        <v>33401885</v>
      </c>
      <c r="I699" s="105">
        <f t="shared" si="30"/>
        <v>1696815758000</v>
      </c>
      <c r="J699" s="108">
        <v>620920000000</v>
      </c>
      <c r="K699" s="124">
        <v>112548000000</v>
      </c>
      <c r="L699" s="112">
        <f t="shared" si="31"/>
        <v>2.7327445693487085</v>
      </c>
      <c r="M699" s="112">
        <f t="shared" si="32"/>
        <v>15.07637415147315</v>
      </c>
    </row>
    <row r="700" spans="1:13" x14ac:dyDescent="0.2">
      <c r="A700" s="104">
        <v>40071</v>
      </c>
      <c r="B700">
        <v>5.07</v>
      </c>
      <c r="C700">
        <v>5.08</v>
      </c>
      <c r="D700">
        <v>5</v>
      </c>
      <c r="E700">
        <v>5.03</v>
      </c>
      <c r="F700">
        <v>135503965</v>
      </c>
      <c r="G700">
        <v>681660672</v>
      </c>
      <c r="H700" s="105">
        <v>33401885</v>
      </c>
      <c r="I700" s="105">
        <f t="shared" si="30"/>
        <v>1680114815500</v>
      </c>
      <c r="J700" s="108">
        <v>620920000000</v>
      </c>
      <c r="K700" s="124">
        <v>112548000000</v>
      </c>
      <c r="L700" s="112">
        <f t="shared" si="31"/>
        <v>2.7058474771307091</v>
      </c>
      <c r="M700" s="112">
        <f t="shared" si="32"/>
        <v>14.927984642108257</v>
      </c>
    </row>
    <row r="701" spans="1:13" x14ac:dyDescent="0.2">
      <c r="A701" s="104">
        <v>40072</v>
      </c>
      <c r="B701">
        <v>5.01</v>
      </c>
      <c r="C701">
        <v>5.0199999999999996</v>
      </c>
      <c r="D701">
        <v>4.9000000000000004</v>
      </c>
      <c r="E701">
        <v>4.96</v>
      </c>
      <c r="F701">
        <v>165318965</v>
      </c>
      <c r="G701">
        <v>819481216</v>
      </c>
      <c r="H701" s="105">
        <v>33401885</v>
      </c>
      <c r="I701" s="105">
        <f t="shared" si="30"/>
        <v>1656733496000</v>
      </c>
      <c r="J701" s="108">
        <v>620920000000</v>
      </c>
      <c r="K701" s="124">
        <v>112548000000</v>
      </c>
      <c r="L701" s="112">
        <f t="shared" si="31"/>
        <v>2.6681915480255105</v>
      </c>
      <c r="M701" s="112">
        <f t="shared" si="32"/>
        <v>14.720239328997405</v>
      </c>
    </row>
    <row r="702" spans="1:13" x14ac:dyDescent="0.2">
      <c r="A702" s="104">
        <v>40073</v>
      </c>
      <c r="B702">
        <v>5.05</v>
      </c>
      <c r="C702">
        <v>5.14</v>
      </c>
      <c r="D702">
        <v>5.05</v>
      </c>
      <c r="E702">
        <v>5.1100000000000003</v>
      </c>
      <c r="F702">
        <v>253303260</v>
      </c>
      <c r="G702">
        <v>1291242624</v>
      </c>
      <c r="H702" s="105">
        <v>33401885</v>
      </c>
      <c r="I702" s="105">
        <f t="shared" si="30"/>
        <v>1706836323500.0002</v>
      </c>
      <c r="J702" s="108">
        <v>620920000000</v>
      </c>
      <c r="K702" s="124">
        <v>112548000000</v>
      </c>
      <c r="L702" s="112">
        <f t="shared" si="31"/>
        <v>2.7488828246795083</v>
      </c>
      <c r="M702" s="112">
        <f t="shared" si="32"/>
        <v>15.165407857092088</v>
      </c>
    </row>
    <row r="703" spans="1:13" x14ac:dyDescent="0.2">
      <c r="A703" s="104">
        <v>40074</v>
      </c>
      <c r="B703">
        <v>5.0999999999999996</v>
      </c>
      <c r="C703">
        <v>5.1100000000000003</v>
      </c>
      <c r="D703">
        <v>4.9400000000000004</v>
      </c>
      <c r="E703">
        <v>5</v>
      </c>
      <c r="F703">
        <v>195077451</v>
      </c>
      <c r="G703">
        <v>978963648</v>
      </c>
      <c r="H703" s="105">
        <v>33401885</v>
      </c>
      <c r="I703" s="105">
        <f t="shared" si="30"/>
        <v>1670094250000</v>
      </c>
      <c r="J703" s="108">
        <v>620920000000</v>
      </c>
      <c r="K703" s="124">
        <v>112548000000</v>
      </c>
      <c r="L703" s="112">
        <f t="shared" si="31"/>
        <v>2.6897092217999097</v>
      </c>
      <c r="M703" s="112">
        <f t="shared" si="32"/>
        <v>14.83895093648932</v>
      </c>
    </row>
    <row r="704" spans="1:13" x14ac:dyDescent="0.2">
      <c r="A704" s="104">
        <v>40077</v>
      </c>
      <c r="B704">
        <v>4.95</v>
      </c>
      <c r="C704">
        <v>4.9800000000000004</v>
      </c>
      <c r="D704">
        <v>4.87</v>
      </c>
      <c r="E704">
        <v>4.97</v>
      </c>
      <c r="F704">
        <v>137628137</v>
      </c>
      <c r="G704">
        <v>676989440</v>
      </c>
      <c r="H704" s="105">
        <v>33401885</v>
      </c>
      <c r="I704" s="105">
        <f t="shared" si="30"/>
        <v>1660073684500</v>
      </c>
      <c r="J704" s="108">
        <v>620920000000</v>
      </c>
      <c r="K704" s="124">
        <v>112548000000</v>
      </c>
      <c r="L704" s="112">
        <f t="shared" si="31"/>
        <v>2.6735709664691103</v>
      </c>
      <c r="M704" s="112">
        <f t="shared" si="32"/>
        <v>14.749917230870384</v>
      </c>
    </row>
    <row r="705" spans="1:13" x14ac:dyDescent="0.2">
      <c r="A705" s="104">
        <v>40078</v>
      </c>
      <c r="B705">
        <v>4.9400000000000004</v>
      </c>
      <c r="C705">
        <v>4.9800000000000004</v>
      </c>
      <c r="D705">
        <v>4.8899999999999997</v>
      </c>
      <c r="E705">
        <v>4.93</v>
      </c>
      <c r="F705">
        <v>132222242</v>
      </c>
      <c r="G705">
        <v>652752960</v>
      </c>
      <c r="H705" s="105">
        <v>33401885</v>
      </c>
      <c r="I705" s="105">
        <f t="shared" si="30"/>
        <v>1646712930499.9998</v>
      </c>
      <c r="J705" s="108">
        <v>620920000000</v>
      </c>
      <c r="K705" s="124">
        <v>112548000000</v>
      </c>
      <c r="L705" s="112">
        <f t="shared" si="31"/>
        <v>2.6520532926947107</v>
      </c>
      <c r="M705" s="112">
        <f t="shared" si="32"/>
        <v>14.631205623378467</v>
      </c>
    </row>
    <row r="706" spans="1:13" x14ac:dyDescent="0.2">
      <c r="A706" s="104">
        <v>40079</v>
      </c>
      <c r="B706">
        <v>4.93</v>
      </c>
      <c r="C706">
        <v>4.96</v>
      </c>
      <c r="D706">
        <v>4.8499999999999996</v>
      </c>
      <c r="E706">
        <v>4.91</v>
      </c>
      <c r="F706">
        <v>123716706</v>
      </c>
      <c r="G706">
        <v>606464960</v>
      </c>
      <c r="H706" s="105">
        <v>33401885</v>
      </c>
      <c r="I706" s="105">
        <f t="shared" si="30"/>
        <v>1640032553500</v>
      </c>
      <c r="J706" s="108">
        <v>620920000000</v>
      </c>
      <c r="K706" s="124">
        <v>112548000000</v>
      </c>
      <c r="L706" s="112">
        <f t="shared" si="31"/>
        <v>2.6412944558075115</v>
      </c>
      <c r="M706" s="112">
        <f t="shared" si="32"/>
        <v>14.571849819632511</v>
      </c>
    </row>
    <row r="707" spans="1:13" x14ac:dyDescent="0.2">
      <c r="A707" s="104">
        <v>40080</v>
      </c>
      <c r="B707">
        <v>4.8899999999999997</v>
      </c>
      <c r="C707">
        <v>4.9800000000000004</v>
      </c>
      <c r="D707">
        <v>4.84</v>
      </c>
      <c r="E707">
        <v>4.95</v>
      </c>
      <c r="F707">
        <v>189526181</v>
      </c>
      <c r="G707">
        <v>929887424</v>
      </c>
      <c r="H707" s="105">
        <v>33401885</v>
      </c>
      <c r="I707" s="105">
        <f t="shared" ref="I707:I770" si="33">E707*H707*10000</f>
        <v>1653393307500</v>
      </c>
      <c r="J707" s="108">
        <v>620920000000</v>
      </c>
      <c r="K707" s="124">
        <v>112548000000</v>
      </c>
      <c r="L707" s="112">
        <f t="shared" ref="L707:L770" si="34">I707/J707</f>
        <v>2.6628121295819107</v>
      </c>
      <c r="M707" s="112">
        <f t="shared" ref="M707:M770" si="35">I707/K707</f>
        <v>14.690561427124427</v>
      </c>
    </row>
    <row r="708" spans="1:13" x14ac:dyDescent="0.2">
      <c r="A708" s="104">
        <v>40081</v>
      </c>
      <c r="B708">
        <v>4.8899999999999997</v>
      </c>
      <c r="C708">
        <v>4.95</v>
      </c>
      <c r="D708">
        <v>4.8499999999999996</v>
      </c>
      <c r="E708">
        <v>4.9000000000000004</v>
      </c>
      <c r="F708">
        <v>119245242</v>
      </c>
      <c r="G708">
        <v>582946176</v>
      </c>
      <c r="H708" s="105">
        <v>33401885</v>
      </c>
      <c r="I708" s="105">
        <f t="shared" si="33"/>
        <v>1636692365000</v>
      </c>
      <c r="J708" s="108">
        <v>620920000000</v>
      </c>
      <c r="K708" s="124">
        <v>112548000000</v>
      </c>
      <c r="L708" s="112">
        <f t="shared" si="34"/>
        <v>2.6359150373639118</v>
      </c>
      <c r="M708" s="112">
        <f t="shared" si="35"/>
        <v>14.542171917759534</v>
      </c>
    </row>
    <row r="709" spans="1:13" x14ac:dyDescent="0.2">
      <c r="A709" s="104">
        <v>40084</v>
      </c>
      <c r="B709">
        <v>4.8899999999999997</v>
      </c>
      <c r="C709">
        <v>4.91</v>
      </c>
      <c r="D709">
        <v>4.7</v>
      </c>
      <c r="E709">
        <v>4.72</v>
      </c>
      <c r="F709">
        <v>98311906</v>
      </c>
      <c r="G709">
        <v>473506112</v>
      </c>
      <c r="H709" s="105">
        <v>33401885</v>
      </c>
      <c r="I709" s="105">
        <f t="shared" si="33"/>
        <v>1576568972000</v>
      </c>
      <c r="J709" s="108">
        <v>620920000000</v>
      </c>
      <c r="K709" s="124">
        <v>112548000000</v>
      </c>
      <c r="L709" s="112">
        <f t="shared" si="34"/>
        <v>2.539085505379115</v>
      </c>
      <c r="M709" s="112">
        <f t="shared" si="35"/>
        <v>14.007969684045918</v>
      </c>
    </row>
    <row r="710" spans="1:13" x14ac:dyDescent="0.2">
      <c r="A710" s="104">
        <v>40085</v>
      </c>
      <c r="B710">
        <v>4.72</v>
      </c>
      <c r="C710">
        <v>4.78</v>
      </c>
      <c r="D710">
        <v>4.67</v>
      </c>
      <c r="E710">
        <v>4.74</v>
      </c>
      <c r="F710">
        <v>111617025</v>
      </c>
      <c r="G710">
        <v>526885440</v>
      </c>
      <c r="H710" s="105">
        <v>33401885</v>
      </c>
      <c r="I710" s="105">
        <f t="shared" si="33"/>
        <v>1583249349000</v>
      </c>
      <c r="J710" s="108">
        <v>620920000000</v>
      </c>
      <c r="K710" s="124">
        <v>112548000000</v>
      </c>
      <c r="L710" s="112">
        <f t="shared" si="34"/>
        <v>2.5498443422663146</v>
      </c>
      <c r="M710" s="112">
        <f t="shared" si="35"/>
        <v>14.067325487791875</v>
      </c>
    </row>
    <row r="711" spans="1:13" x14ac:dyDescent="0.2">
      <c r="A711" s="104">
        <v>40086</v>
      </c>
      <c r="B711">
        <v>4.78</v>
      </c>
      <c r="C711">
        <v>4.79</v>
      </c>
      <c r="D711">
        <v>4.7</v>
      </c>
      <c r="E711">
        <v>4.7699999999999996</v>
      </c>
      <c r="F711">
        <v>132574979</v>
      </c>
      <c r="G711">
        <v>629569408</v>
      </c>
      <c r="H711" s="105">
        <v>33401885</v>
      </c>
      <c r="I711" s="105">
        <f t="shared" si="33"/>
        <v>1593269914500</v>
      </c>
      <c r="J711" s="108">
        <v>620920000000</v>
      </c>
      <c r="K711" s="124">
        <v>112548000000</v>
      </c>
      <c r="L711" s="112">
        <f t="shared" si="34"/>
        <v>2.565982597597114</v>
      </c>
      <c r="M711" s="112">
        <f t="shared" si="35"/>
        <v>14.156359193410811</v>
      </c>
    </row>
    <row r="712" spans="1:13" x14ac:dyDescent="0.2">
      <c r="A712" s="104">
        <v>40095</v>
      </c>
      <c r="B712">
        <v>4.9000000000000004</v>
      </c>
      <c r="C712">
        <v>4.96</v>
      </c>
      <c r="D712">
        <v>4.83</v>
      </c>
      <c r="E712">
        <v>4.9400000000000004</v>
      </c>
      <c r="F712">
        <v>224176418</v>
      </c>
      <c r="G712">
        <v>1096699776</v>
      </c>
      <c r="H712" s="105">
        <v>33401885</v>
      </c>
      <c r="I712" s="105">
        <f t="shared" si="33"/>
        <v>1650053119000</v>
      </c>
      <c r="J712" s="108">
        <v>620920000000</v>
      </c>
      <c r="K712" s="124">
        <v>112548000000</v>
      </c>
      <c r="L712" s="112">
        <f t="shared" si="34"/>
        <v>2.6574327111383109</v>
      </c>
      <c r="M712" s="112">
        <f t="shared" si="35"/>
        <v>14.660883525251448</v>
      </c>
    </row>
    <row r="713" spans="1:13" x14ac:dyDescent="0.2">
      <c r="A713" s="104">
        <v>40098</v>
      </c>
      <c r="B713">
        <v>5.01</v>
      </c>
      <c r="C713">
        <v>5.09</v>
      </c>
      <c r="D713">
        <v>4.95</v>
      </c>
      <c r="E713">
        <v>4.96</v>
      </c>
      <c r="F713">
        <v>193240386</v>
      </c>
      <c r="G713">
        <v>972215168</v>
      </c>
      <c r="H713" s="105">
        <v>33401885</v>
      </c>
      <c r="I713" s="105">
        <f t="shared" si="33"/>
        <v>1656733496000</v>
      </c>
      <c r="J713" s="108">
        <v>620920000000</v>
      </c>
      <c r="K713" s="124">
        <v>112548000000</v>
      </c>
      <c r="L713" s="112">
        <f t="shared" si="34"/>
        <v>2.6681915480255105</v>
      </c>
      <c r="M713" s="112">
        <f t="shared" si="35"/>
        <v>14.720239328997405</v>
      </c>
    </row>
    <row r="714" spans="1:13" x14ac:dyDescent="0.2">
      <c r="A714" s="104">
        <v>40099</v>
      </c>
      <c r="B714">
        <v>4.95</v>
      </c>
      <c r="C714">
        <v>5.0199999999999996</v>
      </c>
      <c r="D714">
        <v>4.92</v>
      </c>
      <c r="E714">
        <v>4.99</v>
      </c>
      <c r="F714">
        <v>96933312</v>
      </c>
      <c r="G714">
        <v>482989952</v>
      </c>
      <c r="H714" s="105">
        <v>33401885</v>
      </c>
      <c r="I714" s="105">
        <f t="shared" si="33"/>
        <v>1666754061500</v>
      </c>
      <c r="J714" s="108">
        <v>620920000000</v>
      </c>
      <c r="K714" s="124">
        <v>112548000000</v>
      </c>
      <c r="L714" s="112">
        <f t="shared" si="34"/>
        <v>2.6843298033563099</v>
      </c>
      <c r="M714" s="112">
        <f t="shared" si="35"/>
        <v>14.809273034616341</v>
      </c>
    </row>
    <row r="715" spans="1:13" x14ac:dyDescent="0.2">
      <c r="A715" s="104">
        <v>40100</v>
      </c>
      <c r="B715">
        <v>5</v>
      </c>
      <c r="C715">
        <v>5.0599999999999996</v>
      </c>
      <c r="D715">
        <v>4.9800000000000004</v>
      </c>
      <c r="E715">
        <v>5.0199999999999996</v>
      </c>
      <c r="F715">
        <v>162418830</v>
      </c>
      <c r="G715">
        <v>815097344</v>
      </c>
      <c r="H715" s="105">
        <v>33401885</v>
      </c>
      <c r="I715" s="105">
        <f t="shared" si="33"/>
        <v>1676774627000</v>
      </c>
      <c r="J715" s="108">
        <v>620920000000</v>
      </c>
      <c r="K715" s="124">
        <v>112548000000</v>
      </c>
      <c r="L715" s="112">
        <f t="shared" si="34"/>
        <v>2.7004680586871093</v>
      </c>
      <c r="M715" s="112">
        <f t="shared" si="35"/>
        <v>14.898306740235277</v>
      </c>
    </row>
    <row r="716" spans="1:13" x14ac:dyDescent="0.2">
      <c r="A716" s="104">
        <v>40101</v>
      </c>
      <c r="B716">
        <v>5.0599999999999996</v>
      </c>
      <c r="C716">
        <v>5.08</v>
      </c>
      <c r="D716">
        <v>5</v>
      </c>
      <c r="E716">
        <v>5.01</v>
      </c>
      <c r="F716">
        <v>116716936</v>
      </c>
      <c r="G716">
        <v>588484736</v>
      </c>
      <c r="H716" s="105">
        <v>33401885</v>
      </c>
      <c r="I716" s="105">
        <f t="shared" si="33"/>
        <v>1673434438500</v>
      </c>
      <c r="J716" s="108">
        <v>620920000000</v>
      </c>
      <c r="K716" s="124">
        <v>112548000000</v>
      </c>
      <c r="L716" s="112">
        <f t="shared" si="34"/>
        <v>2.6950886402435095</v>
      </c>
      <c r="M716" s="112">
        <f t="shared" si="35"/>
        <v>14.868628838362298</v>
      </c>
    </row>
    <row r="717" spans="1:13" x14ac:dyDescent="0.2">
      <c r="A717" s="104">
        <v>40102</v>
      </c>
      <c r="B717">
        <v>5.0199999999999996</v>
      </c>
      <c r="C717">
        <v>5.03</v>
      </c>
      <c r="D717">
        <v>4.8899999999999997</v>
      </c>
      <c r="E717">
        <v>4.95</v>
      </c>
      <c r="F717">
        <v>127711035</v>
      </c>
      <c r="G717">
        <v>632042816</v>
      </c>
      <c r="H717" s="105">
        <v>33401885</v>
      </c>
      <c r="I717" s="105">
        <f t="shared" si="33"/>
        <v>1653393307500</v>
      </c>
      <c r="J717" s="108">
        <v>620920000000</v>
      </c>
      <c r="K717" s="124">
        <v>112548000000</v>
      </c>
      <c r="L717" s="112">
        <f t="shared" si="34"/>
        <v>2.6628121295819107</v>
      </c>
      <c r="M717" s="112">
        <f t="shared" si="35"/>
        <v>14.690561427124427</v>
      </c>
    </row>
    <row r="718" spans="1:13" x14ac:dyDescent="0.2">
      <c r="A718" s="104">
        <v>40105</v>
      </c>
      <c r="B718">
        <v>4.9400000000000004</v>
      </c>
      <c r="C718">
        <v>5.0199999999999996</v>
      </c>
      <c r="D718">
        <v>4.91</v>
      </c>
      <c r="E718">
        <v>5</v>
      </c>
      <c r="F718">
        <v>153272321</v>
      </c>
      <c r="G718">
        <v>763197504</v>
      </c>
      <c r="H718" s="105">
        <v>33401885</v>
      </c>
      <c r="I718" s="105">
        <f t="shared" si="33"/>
        <v>1670094250000</v>
      </c>
      <c r="J718" s="108">
        <v>620920000000</v>
      </c>
      <c r="K718" s="124">
        <v>112548000000</v>
      </c>
      <c r="L718" s="112">
        <f t="shared" si="34"/>
        <v>2.6897092217999097</v>
      </c>
      <c r="M718" s="112">
        <f t="shared" si="35"/>
        <v>14.83895093648932</v>
      </c>
    </row>
    <row r="719" spans="1:13" x14ac:dyDescent="0.2">
      <c r="A719" s="104">
        <v>40106</v>
      </c>
      <c r="B719">
        <v>5.05</v>
      </c>
      <c r="C719">
        <v>5.12</v>
      </c>
      <c r="D719">
        <v>5.03</v>
      </c>
      <c r="E719">
        <v>5.1100000000000003</v>
      </c>
      <c r="F719">
        <v>257619761</v>
      </c>
      <c r="G719">
        <v>1308857472</v>
      </c>
      <c r="H719" s="105">
        <v>33401885</v>
      </c>
      <c r="I719" s="105">
        <f t="shared" si="33"/>
        <v>1706836323500.0002</v>
      </c>
      <c r="J719" s="108">
        <v>620920000000</v>
      </c>
      <c r="K719" s="124">
        <v>112548000000</v>
      </c>
      <c r="L719" s="112">
        <f t="shared" si="34"/>
        <v>2.7488828246795083</v>
      </c>
      <c r="M719" s="112">
        <f t="shared" si="35"/>
        <v>15.165407857092088</v>
      </c>
    </row>
    <row r="720" spans="1:13" x14ac:dyDescent="0.2">
      <c r="A720" s="104">
        <v>40107</v>
      </c>
      <c r="B720">
        <v>5.0999999999999996</v>
      </c>
      <c r="C720">
        <v>5.18</v>
      </c>
      <c r="D720">
        <v>5.07</v>
      </c>
      <c r="E720">
        <v>5.14</v>
      </c>
      <c r="F720">
        <v>236498633</v>
      </c>
      <c r="G720">
        <v>1214266240</v>
      </c>
      <c r="H720" s="105">
        <v>33401885</v>
      </c>
      <c r="I720" s="105">
        <f t="shared" si="33"/>
        <v>1716856888999.9998</v>
      </c>
      <c r="J720" s="108">
        <v>620920000000</v>
      </c>
      <c r="K720" s="124">
        <v>112548000000</v>
      </c>
      <c r="L720" s="112">
        <f t="shared" si="34"/>
        <v>2.7650210800103068</v>
      </c>
      <c r="M720" s="112">
        <f t="shared" si="35"/>
        <v>15.254441562711019</v>
      </c>
    </row>
    <row r="721" spans="1:13" x14ac:dyDescent="0.2">
      <c r="A721" s="104">
        <v>40108</v>
      </c>
      <c r="B721">
        <v>5.13</v>
      </c>
      <c r="C721">
        <v>5.16</v>
      </c>
      <c r="D721">
        <v>5.08</v>
      </c>
      <c r="E721">
        <v>5.0999999999999996</v>
      </c>
      <c r="F721">
        <v>94278957</v>
      </c>
      <c r="G721">
        <v>481747264</v>
      </c>
      <c r="H721" s="105">
        <v>33401885</v>
      </c>
      <c r="I721" s="105">
        <f t="shared" si="33"/>
        <v>1703496135000</v>
      </c>
      <c r="J721" s="108">
        <v>620920000000</v>
      </c>
      <c r="K721" s="124">
        <v>112548000000</v>
      </c>
      <c r="L721" s="112">
        <f t="shared" si="34"/>
        <v>2.743503406235908</v>
      </c>
      <c r="M721" s="112">
        <f t="shared" si="35"/>
        <v>15.135729955219107</v>
      </c>
    </row>
    <row r="722" spans="1:13" x14ac:dyDescent="0.2">
      <c r="A722" s="104">
        <v>40109</v>
      </c>
      <c r="B722">
        <v>5.12</v>
      </c>
      <c r="C722">
        <v>5.22</v>
      </c>
      <c r="D722">
        <v>5.12</v>
      </c>
      <c r="E722">
        <v>5.2</v>
      </c>
      <c r="F722">
        <v>236260389</v>
      </c>
      <c r="G722">
        <v>1223803904</v>
      </c>
      <c r="H722" s="105">
        <v>33401885</v>
      </c>
      <c r="I722" s="105">
        <f t="shared" si="33"/>
        <v>1736898020000</v>
      </c>
      <c r="J722" s="108">
        <v>620920000000</v>
      </c>
      <c r="K722" s="124">
        <v>112548000000</v>
      </c>
      <c r="L722" s="112">
        <f t="shared" si="34"/>
        <v>2.7972975906719064</v>
      </c>
      <c r="M722" s="112">
        <f t="shared" si="35"/>
        <v>15.432508973948893</v>
      </c>
    </row>
    <row r="723" spans="1:13" x14ac:dyDescent="0.2">
      <c r="A723" s="104">
        <v>40112</v>
      </c>
      <c r="B723">
        <v>5.21</v>
      </c>
      <c r="C723">
        <v>5.26</v>
      </c>
      <c r="D723">
        <v>5.18</v>
      </c>
      <c r="E723">
        <v>5.22</v>
      </c>
      <c r="F723">
        <v>137286945</v>
      </c>
      <c r="G723">
        <v>715459008</v>
      </c>
      <c r="H723" s="105">
        <v>33401885</v>
      </c>
      <c r="I723" s="105">
        <f t="shared" si="33"/>
        <v>1743578397000</v>
      </c>
      <c r="J723" s="108">
        <v>620920000000</v>
      </c>
      <c r="K723" s="124">
        <v>112548000000</v>
      </c>
      <c r="L723" s="112">
        <f t="shared" si="34"/>
        <v>2.808056427559106</v>
      </c>
      <c r="M723" s="112">
        <f t="shared" si="35"/>
        <v>15.49186477769485</v>
      </c>
    </row>
    <row r="724" spans="1:13" x14ac:dyDescent="0.2">
      <c r="A724" s="104">
        <v>40113</v>
      </c>
      <c r="B724">
        <v>5.19</v>
      </c>
      <c r="C724">
        <v>5.2</v>
      </c>
      <c r="D724">
        <v>5.07</v>
      </c>
      <c r="E724">
        <v>5.09</v>
      </c>
      <c r="F724">
        <v>158426192</v>
      </c>
      <c r="G724">
        <v>814316736</v>
      </c>
      <c r="H724" s="105">
        <v>33401885</v>
      </c>
      <c r="I724" s="105">
        <f t="shared" si="33"/>
        <v>1700155946500</v>
      </c>
      <c r="J724" s="108">
        <v>620920000000</v>
      </c>
      <c r="K724" s="124">
        <v>112548000000</v>
      </c>
      <c r="L724" s="112">
        <f t="shared" si="34"/>
        <v>2.7381239877923083</v>
      </c>
      <c r="M724" s="112">
        <f t="shared" si="35"/>
        <v>15.106052053346128</v>
      </c>
    </row>
    <row r="725" spans="1:13" x14ac:dyDescent="0.2">
      <c r="A725" s="104">
        <v>40114</v>
      </c>
      <c r="B725">
        <v>5.08</v>
      </c>
      <c r="C725">
        <v>5.0999999999999996</v>
      </c>
      <c r="D725">
        <v>4.99</v>
      </c>
      <c r="E725">
        <v>5.0599999999999996</v>
      </c>
      <c r="F725">
        <v>124468251</v>
      </c>
      <c r="G725">
        <v>627598976</v>
      </c>
      <c r="H725" s="105">
        <v>33401885</v>
      </c>
      <c r="I725" s="105">
        <f t="shared" si="33"/>
        <v>1690135381000</v>
      </c>
      <c r="J725" s="108">
        <v>620920000000</v>
      </c>
      <c r="K725" s="124">
        <v>112548000000</v>
      </c>
      <c r="L725" s="112">
        <f t="shared" si="34"/>
        <v>2.7219857324615089</v>
      </c>
      <c r="M725" s="112">
        <f t="shared" si="35"/>
        <v>15.017018347727191</v>
      </c>
    </row>
    <row r="726" spans="1:13" x14ac:dyDescent="0.2">
      <c r="A726" s="104">
        <v>40115</v>
      </c>
      <c r="B726">
        <v>4.99</v>
      </c>
      <c r="C726">
        <v>5.01</v>
      </c>
      <c r="D726">
        <v>4.91</v>
      </c>
      <c r="E726">
        <v>4.95</v>
      </c>
      <c r="F726">
        <v>128109118</v>
      </c>
      <c r="G726">
        <v>635945792</v>
      </c>
      <c r="H726" s="105">
        <v>33401885</v>
      </c>
      <c r="I726" s="105">
        <f t="shared" si="33"/>
        <v>1653393307500</v>
      </c>
      <c r="J726" s="108">
        <v>620920000000</v>
      </c>
      <c r="K726" s="124">
        <v>112548000000</v>
      </c>
      <c r="L726" s="112">
        <f t="shared" si="34"/>
        <v>2.6628121295819107</v>
      </c>
      <c r="M726" s="112">
        <f t="shared" si="35"/>
        <v>14.690561427124427</v>
      </c>
    </row>
    <row r="727" spans="1:13" x14ac:dyDescent="0.2">
      <c r="A727" s="110">
        <v>40116</v>
      </c>
      <c r="B727">
        <v>5.03</v>
      </c>
      <c r="C727">
        <v>5.12</v>
      </c>
      <c r="D727">
        <v>4.9800000000000004</v>
      </c>
      <c r="E727">
        <v>5.0599999999999996</v>
      </c>
      <c r="F727">
        <v>155006781</v>
      </c>
      <c r="G727">
        <v>783912064</v>
      </c>
      <c r="H727" s="105">
        <v>33401885</v>
      </c>
      <c r="I727" s="105">
        <f t="shared" si="33"/>
        <v>1690135381000</v>
      </c>
      <c r="J727" s="108">
        <v>650907000000</v>
      </c>
      <c r="K727" s="124">
        <v>117944000000</v>
      </c>
      <c r="L727" s="112">
        <f t="shared" si="34"/>
        <v>2.5965850436391067</v>
      </c>
      <c r="M727" s="112">
        <f t="shared" si="35"/>
        <v>14.32998186427457</v>
      </c>
    </row>
    <row r="728" spans="1:13" x14ac:dyDescent="0.2">
      <c r="A728" s="104">
        <v>40119</v>
      </c>
      <c r="B728">
        <v>4.97</v>
      </c>
      <c r="C728">
        <v>5.25</v>
      </c>
      <c r="D728">
        <v>4.95</v>
      </c>
      <c r="E728">
        <v>5.2</v>
      </c>
      <c r="F728">
        <v>316462643</v>
      </c>
      <c r="G728">
        <v>1628008704</v>
      </c>
      <c r="H728" s="105">
        <v>33401885</v>
      </c>
      <c r="I728" s="105">
        <f t="shared" si="33"/>
        <v>1736898020000</v>
      </c>
      <c r="J728" s="108">
        <v>650907000000</v>
      </c>
      <c r="K728" s="124">
        <v>117944000000</v>
      </c>
      <c r="L728" s="112">
        <f t="shared" si="34"/>
        <v>2.6684273175737854</v>
      </c>
      <c r="M728" s="112">
        <f t="shared" si="35"/>
        <v>14.726463575934341</v>
      </c>
    </row>
    <row r="729" spans="1:13" x14ac:dyDescent="0.2">
      <c r="A729" s="104">
        <v>40120</v>
      </c>
      <c r="B729">
        <v>5.22</v>
      </c>
      <c r="C729">
        <v>5.25</v>
      </c>
      <c r="D729">
        <v>5.17</v>
      </c>
      <c r="E729">
        <v>5.2</v>
      </c>
      <c r="F729">
        <v>144900149</v>
      </c>
      <c r="G729">
        <v>754700672</v>
      </c>
      <c r="H729" s="105">
        <v>33401885</v>
      </c>
      <c r="I729" s="105">
        <f t="shared" si="33"/>
        <v>1736898020000</v>
      </c>
      <c r="J729" s="108">
        <v>650907000000</v>
      </c>
      <c r="K729" s="124">
        <v>117944000000</v>
      </c>
      <c r="L729" s="112">
        <f t="shared" si="34"/>
        <v>2.6684273175737854</v>
      </c>
      <c r="M729" s="112">
        <f t="shared" si="35"/>
        <v>14.726463575934341</v>
      </c>
    </row>
    <row r="730" spans="1:13" x14ac:dyDescent="0.2">
      <c r="A730" s="104">
        <v>40121</v>
      </c>
      <c r="B730">
        <v>5.2</v>
      </c>
      <c r="C730">
        <v>5.24</v>
      </c>
      <c r="D730">
        <v>5.16</v>
      </c>
      <c r="E730">
        <v>5.2</v>
      </c>
      <c r="F730">
        <v>151807054</v>
      </c>
      <c r="G730">
        <v>790010752</v>
      </c>
      <c r="H730" s="105">
        <v>33401885</v>
      </c>
      <c r="I730" s="105">
        <f t="shared" si="33"/>
        <v>1736898020000</v>
      </c>
      <c r="J730" s="108">
        <v>650907000000</v>
      </c>
      <c r="K730" s="124">
        <v>117944000000</v>
      </c>
      <c r="L730" s="112">
        <f t="shared" si="34"/>
        <v>2.6684273175737854</v>
      </c>
      <c r="M730" s="112">
        <f t="shared" si="35"/>
        <v>14.726463575934341</v>
      </c>
    </row>
    <row r="731" spans="1:13" x14ac:dyDescent="0.2">
      <c r="A731" s="104">
        <v>40122</v>
      </c>
      <c r="B731">
        <v>5.2</v>
      </c>
      <c r="C731">
        <v>5.32</v>
      </c>
      <c r="D731">
        <v>5.19</v>
      </c>
      <c r="E731">
        <v>5.27</v>
      </c>
      <c r="F731">
        <v>234721042</v>
      </c>
      <c r="G731">
        <v>1237654784</v>
      </c>
      <c r="H731" s="105">
        <v>33401885</v>
      </c>
      <c r="I731" s="105">
        <f t="shared" si="33"/>
        <v>1760279339500</v>
      </c>
      <c r="J731" s="108">
        <v>650907000000</v>
      </c>
      <c r="K731" s="124">
        <v>117944000000</v>
      </c>
      <c r="L731" s="112">
        <f t="shared" si="34"/>
        <v>2.7043484545411247</v>
      </c>
      <c r="M731" s="112">
        <f t="shared" si="35"/>
        <v>14.924704431764226</v>
      </c>
    </row>
    <row r="732" spans="1:13" x14ac:dyDescent="0.2">
      <c r="A732" s="104">
        <v>40123</v>
      </c>
      <c r="B732">
        <v>5.3</v>
      </c>
      <c r="C732">
        <v>5.32</v>
      </c>
      <c r="D732">
        <v>5.22</v>
      </c>
      <c r="E732">
        <v>5.24</v>
      </c>
      <c r="F732">
        <v>152940092</v>
      </c>
      <c r="G732">
        <v>805175680</v>
      </c>
      <c r="H732" s="105">
        <v>33401885</v>
      </c>
      <c r="I732" s="105">
        <f t="shared" si="33"/>
        <v>1750258774000</v>
      </c>
      <c r="J732" s="108">
        <v>650907000000</v>
      </c>
      <c r="K732" s="124">
        <v>117944000000</v>
      </c>
      <c r="L732" s="112">
        <f t="shared" si="34"/>
        <v>2.6889536815551223</v>
      </c>
      <c r="M732" s="112">
        <f t="shared" si="35"/>
        <v>14.839744064979991</v>
      </c>
    </row>
    <row r="733" spans="1:13" x14ac:dyDescent="0.2">
      <c r="A733" s="104">
        <v>40126</v>
      </c>
      <c r="B733">
        <v>5.24</v>
      </c>
      <c r="C733">
        <v>5.3</v>
      </c>
      <c r="D733">
        <v>5.2</v>
      </c>
      <c r="E733">
        <v>5.27</v>
      </c>
      <c r="F733">
        <v>133359462</v>
      </c>
      <c r="G733">
        <v>700264384</v>
      </c>
      <c r="H733" s="105">
        <v>33401885</v>
      </c>
      <c r="I733" s="105">
        <f t="shared" si="33"/>
        <v>1760279339500</v>
      </c>
      <c r="J733" s="108">
        <v>650907000000</v>
      </c>
      <c r="K733" s="124">
        <v>117944000000</v>
      </c>
      <c r="L733" s="112">
        <f t="shared" si="34"/>
        <v>2.7043484545411247</v>
      </c>
      <c r="M733" s="112">
        <f t="shared" si="35"/>
        <v>14.924704431764226</v>
      </c>
    </row>
    <row r="734" spans="1:13" x14ac:dyDescent="0.2">
      <c r="A734" s="104">
        <v>40127</v>
      </c>
      <c r="B734">
        <v>5.34</v>
      </c>
      <c r="C734">
        <v>5.37</v>
      </c>
      <c r="D734">
        <v>5.32</v>
      </c>
      <c r="E734">
        <v>5.34</v>
      </c>
      <c r="F734">
        <v>216986541</v>
      </c>
      <c r="G734">
        <v>1160489216</v>
      </c>
      <c r="H734" s="105">
        <v>33401885</v>
      </c>
      <c r="I734" s="105">
        <f t="shared" si="33"/>
        <v>1783660659000</v>
      </c>
      <c r="J734" s="108">
        <v>650907000000</v>
      </c>
      <c r="K734" s="124">
        <v>117944000000</v>
      </c>
      <c r="L734" s="112">
        <f t="shared" si="34"/>
        <v>2.7402695915084645</v>
      </c>
      <c r="M734" s="112">
        <f t="shared" si="35"/>
        <v>15.122945287594112</v>
      </c>
    </row>
    <row r="735" spans="1:13" x14ac:dyDescent="0.2">
      <c r="A735" s="104">
        <v>40128</v>
      </c>
      <c r="B735">
        <v>5.34</v>
      </c>
      <c r="C735">
        <v>5.36</v>
      </c>
      <c r="D735">
        <v>5.25</v>
      </c>
      <c r="E735">
        <v>5.35</v>
      </c>
      <c r="F735">
        <v>142338638</v>
      </c>
      <c r="G735">
        <v>757528512</v>
      </c>
      <c r="H735" s="105">
        <v>33401885</v>
      </c>
      <c r="I735" s="105">
        <f t="shared" si="33"/>
        <v>1787000847500</v>
      </c>
      <c r="J735" s="108">
        <v>650907000000</v>
      </c>
      <c r="K735" s="124">
        <v>117944000000</v>
      </c>
      <c r="L735" s="112">
        <f t="shared" si="34"/>
        <v>2.7454011825037985</v>
      </c>
      <c r="M735" s="112">
        <f t="shared" si="35"/>
        <v>15.151265409855524</v>
      </c>
    </row>
    <row r="736" spans="1:13" x14ac:dyDescent="0.2">
      <c r="A736" s="104">
        <v>40129</v>
      </c>
      <c r="B736">
        <v>5.34</v>
      </c>
      <c r="C736">
        <v>5.36</v>
      </c>
      <c r="D736">
        <v>5.29</v>
      </c>
      <c r="E736">
        <v>5.31</v>
      </c>
      <c r="F736">
        <v>157660591</v>
      </c>
      <c r="G736">
        <v>839136640</v>
      </c>
      <c r="H736" s="105">
        <v>33401885</v>
      </c>
      <c r="I736" s="105">
        <f t="shared" si="33"/>
        <v>1773640093500</v>
      </c>
      <c r="J736" s="108">
        <v>650907000000</v>
      </c>
      <c r="K736" s="124">
        <v>117944000000</v>
      </c>
      <c r="L736" s="112">
        <f t="shared" si="34"/>
        <v>2.7248748185224616</v>
      </c>
      <c r="M736" s="112">
        <f t="shared" si="35"/>
        <v>15.037984920809876</v>
      </c>
    </row>
    <row r="737" spans="1:13" x14ac:dyDescent="0.2">
      <c r="A737" s="104">
        <v>40130</v>
      </c>
      <c r="B737">
        <v>5.29</v>
      </c>
      <c r="C737">
        <v>5.34</v>
      </c>
      <c r="D737">
        <v>5.25</v>
      </c>
      <c r="E737">
        <v>5.33</v>
      </c>
      <c r="F737">
        <v>129646179</v>
      </c>
      <c r="G737">
        <v>686588928</v>
      </c>
      <c r="H737" s="105">
        <v>33401885</v>
      </c>
      <c r="I737" s="105">
        <f t="shared" si="33"/>
        <v>1780320470500</v>
      </c>
      <c r="J737" s="108">
        <v>650907000000</v>
      </c>
      <c r="K737" s="124">
        <v>117944000000</v>
      </c>
      <c r="L737" s="112">
        <f t="shared" si="34"/>
        <v>2.7351380005131301</v>
      </c>
      <c r="M737" s="112">
        <f t="shared" si="35"/>
        <v>15.094625165332701</v>
      </c>
    </row>
    <row r="738" spans="1:13" x14ac:dyDescent="0.2">
      <c r="A738" s="104">
        <v>40133</v>
      </c>
      <c r="B738">
        <v>5.37</v>
      </c>
      <c r="C738">
        <v>5.49</v>
      </c>
      <c r="D738">
        <v>5.34</v>
      </c>
      <c r="E738">
        <v>5.47</v>
      </c>
      <c r="F738">
        <v>245164171</v>
      </c>
      <c r="G738">
        <v>1329023488</v>
      </c>
      <c r="H738" s="105">
        <v>33401885</v>
      </c>
      <c r="I738" s="105">
        <f t="shared" si="33"/>
        <v>1827083109500</v>
      </c>
      <c r="J738" s="108">
        <v>650907000000</v>
      </c>
      <c r="K738" s="124">
        <v>117944000000</v>
      </c>
      <c r="L738" s="112">
        <f t="shared" si="34"/>
        <v>2.8069802744478092</v>
      </c>
      <c r="M738" s="112">
        <f t="shared" si="35"/>
        <v>15.491106876992472</v>
      </c>
    </row>
    <row r="739" spans="1:13" x14ac:dyDescent="0.2">
      <c r="A739" s="104">
        <v>40134</v>
      </c>
      <c r="B739">
        <v>5.49</v>
      </c>
      <c r="C739">
        <v>5.62</v>
      </c>
      <c r="D739">
        <v>5.49</v>
      </c>
      <c r="E739">
        <v>5.5</v>
      </c>
      <c r="F739">
        <v>236076372</v>
      </c>
      <c r="G739">
        <v>1310261504</v>
      </c>
      <c r="H739" s="105">
        <v>33401885</v>
      </c>
      <c r="I739" s="105">
        <f t="shared" si="33"/>
        <v>1837103675000</v>
      </c>
      <c r="J739" s="108">
        <v>650907000000</v>
      </c>
      <c r="K739" s="124">
        <v>117944000000</v>
      </c>
      <c r="L739" s="112">
        <f t="shared" si="34"/>
        <v>2.8223750474338116</v>
      </c>
      <c r="M739" s="112">
        <f t="shared" si="35"/>
        <v>15.576067243776707</v>
      </c>
    </row>
    <row r="740" spans="1:13" x14ac:dyDescent="0.2">
      <c r="A740" s="104">
        <v>40135</v>
      </c>
      <c r="B740">
        <v>5.52</v>
      </c>
      <c r="C740">
        <v>5.62</v>
      </c>
      <c r="D740">
        <v>5.49</v>
      </c>
      <c r="E740">
        <v>5.57</v>
      </c>
      <c r="F740">
        <v>163705371</v>
      </c>
      <c r="G740">
        <v>910440128</v>
      </c>
      <c r="H740" s="105">
        <v>33401885</v>
      </c>
      <c r="I740" s="105">
        <f t="shared" si="33"/>
        <v>1860484994500.0002</v>
      </c>
      <c r="J740" s="108">
        <v>650907000000</v>
      </c>
      <c r="K740" s="124">
        <v>117944000000</v>
      </c>
      <c r="L740" s="112">
        <f t="shared" si="34"/>
        <v>2.8582961844011514</v>
      </c>
      <c r="M740" s="112">
        <f t="shared" si="35"/>
        <v>15.774308099606595</v>
      </c>
    </row>
    <row r="741" spans="1:13" x14ac:dyDescent="0.2">
      <c r="A741" s="104">
        <v>40136</v>
      </c>
      <c r="B741">
        <v>5.58</v>
      </c>
      <c r="C741">
        <v>5.6</v>
      </c>
      <c r="D741">
        <v>5.48</v>
      </c>
      <c r="E741">
        <v>5.55</v>
      </c>
      <c r="F741">
        <v>167886726</v>
      </c>
      <c r="G741">
        <v>930456512</v>
      </c>
      <c r="H741" s="105">
        <v>33401885</v>
      </c>
      <c r="I741" s="105">
        <f t="shared" si="33"/>
        <v>1853804617500</v>
      </c>
      <c r="J741" s="108">
        <v>650907000000</v>
      </c>
      <c r="K741" s="124">
        <v>117944000000</v>
      </c>
      <c r="L741" s="112">
        <f t="shared" si="34"/>
        <v>2.8480330024104825</v>
      </c>
      <c r="M741" s="112">
        <f t="shared" si="35"/>
        <v>15.717667855083768</v>
      </c>
    </row>
    <row r="742" spans="1:13" x14ac:dyDescent="0.2">
      <c r="A742" s="104">
        <v>40137</v>
      </c>
      <c r="B742">
        <v>5.51</v>
      </c>
      <c r="C742">
        <v>5.52</v>
      </c>
      <c r="D742">
        <v>5.45</v>
      </c>
      <c r="E742">
        <v>5.48</v>
      </c>
      <c r="F742">
        <v>192333091</v>
      </c>
      <c r="G742">
        <v>1053734464</v>
      </c>
      <c r="H742" s="105">
        <v>33401885</v>
      </c>
      <c r="I742" s="105">
        <f t="shared" si="33"/>
        <v>1830423298000</v>
      </c>
      <c r="J742" s="108">
        <v>650907000000</v>
      </c>
      <c r="K742" s="124">
        <v>117944000000</v>
      </c>
      <c r="L742" s="112">
        <f t="shared" si="34"/>
        <v>2.8121118654431432</v>
      </c>
      <c r="M742" s="112">
        <f t="shared" si="35"/>
        <v>15.519426999253882</v>
      </c>
    </row>
    <row r="743" spans="1:13" x14ac:dyDescent="0.2">
      <c r="A743" s="104">
        <v>40140</v>
      </c>
      <c r="B743">
        <v>5.48</v>
      </c>
      <c r="C743">
        <v>5.51</v>
      </c>
      <c r="D743">
        <v>5.4</v>
      </c>
      <c r="E743">
        <v>5.47</v>
      </c>
      <c r="F743">
        <v>164510538</v>
      </c>
      <c r="G743">
        <v>897033472</v>
      </c>
      <c r="H743" s="105">
        <v>33401885</v>
      </c>
      <c r="I743" s="105">
        <f t="shared" si="33"/>
        <v>1827083109500</v>
      </c>
      <c r="J743" s="108">
        <v>650907000000</v>
      </c>
      <c r="K743" s="124">
        <v>117944000000</v>
      </c>
      <c r="L743" s="112">
        <f t="shared" si="34"/>
        <v>2.8069802744478092</v>
      </c>
      <c r="M743" s="112">
        <f t="shared" si="35"/>
        <v>15.491106876992472</v>
      </c>
    </row>
    <row r="744" spans="1:13" x14ac:dyDescent="0.2">
      <c r="A744" s="104">
        <v>40141</v>
      </c>
      <c r="B744">
        <v>5.51</v>
      </c>
      <c r="C744">
        <v>5.53</v>
      </c>
      <c r="D744">
        <v>5.29</v>
      </c>
      <c r="E744">
        <v>5.32</v>
      </c>
      <c r="F744">
        <v>241037493</v>
      </c>
      <c r="G744">
        <v>1310285952</v>
      </c>
      <c r="H744" s="105">
        <v>33401885</v>
      </c>
      <c r="I744" s="105">
        <f t="shared" si="33"/>
        <v>1776980282000.0002</v>
      </c>
      <c r="J744" s="108">
        <v>650907000000</v>
      </c>
      <c r="K744" s="124">
        <v>117944000000</v>
      </c>
      <c r="L744" s="112">
        <f t="shared" si="34"/>
        <v>2.7300064095177965</v>
      </c>
      <c r="M744" s="112">
        <f t="shared" si="35"/>
        <v>15.06630504307129</v>
      </c>
    </row>
    <row r="745" spans="1:13" x14ac:dyDescent="0.2">
      <c r="A745" s="104">
        <v>40142</v>
      </c>
      <c r="B745">
        <v>5.31</v>
      </c>
      <c r="C745">
        <v>5.35</v>
      </c>
      <c r="D745">
        <v>5.19</v>
      </c>
      <c r="E745">
        <v>5.33</v>
      </c>
      <c r="F745">
        <v>258108894</v>
      </c>
      <c r="G745">
        <v>1361034496</v>
      </c>
      <c r="H745" s="105">
        <v>33401885</v>
      </c>
      <c r="I745" s="105">
        <f t="shared" si="33"/>
        <v>1780320470500</v>
      </c>
      <c r="J745" s="108">
        <v>650907000000</v>
      </c>
      <c r="K745" s="124">
        <v>117944000000</v>
      </c>
      <c r="L745" s="112">
        <f t="shared" si="34"/>
        <v>2.7351380005131301</v>
      </c>
      <c r="M745" s="112">
        <f t="shared" si="35"/>
        <v>15.094625165332701</v>
      </c>
    </row>
    <row r="746" spans="1:13" x14ac:dyDescent="0.2">
      <c r="A746" s="104">
        <v>40143</v>
      </c>
      <c r="B746">
        <v>5.34</v>
      </c>
      <c r="C746">
        <v>5.35</v>
      </c>
      <c r="D746">
        <v>5.15</v>
      </c>
      <c r="E746">
        <v>5.18</v>
      </c>
      <c r="F746">
        <v>279010081</v>
      </c>
      <c r="G746">
        <v>1463583744</v>
      </c>
      <c r="H746" s="105">
        <v>33401885</v>
      </c>
      <c r="I746" s="105">
        <f t="shared" si="33"/>
        <v>1730217642999.9998</v>
      </c>
      <c r="J746" s="108">
        <v>650907000000</v>
      </c>
      <c r="K746" s="124">
        <v>117944000000</v>
      </c>
      <c r="L746" s="112">
        <f t="shared" si="34"/>
        <v>2.6581641355831169</v>
      </c>
      <c r="M746" s="112">
        <f t="shared" si="35"/>
        <v>14.669823331411516</v>
      </c>
    </row>
    <row r="747" spans="1:13" x14ac:dyDescent="0.2">
      <c r="A747" s="104">
        <v>40147</v>
      </c>
      <c r="B747">
        <v>5.1100000000000003</v>
      </c>
      <c r="C747">
        <v>5.23</v>
      </c>
      <c r="D747">
        <v>5.0999999999999996</v>
      </c>
      <c r="E747">
        <v>5.23</v>
      </c>
      <c r="F747">
        <v>218959434</v>
      </c>
      <c r="G747">
        <v>1131547648</v>
      </c>
      <c r="H747" s="105">
        <v>33401885</v>
      </c>
      <c r="I747" s="105">
        <f t="shared" si="33"/>
        <v>1746918585500</v>
      </c>
      <c r="J747" s="108">
        <v>650907000000</v>
      </c>
      <c r="K747" s="124">
        <v>117944000000</v>
      </c>
      <c r="L747" s="112">
        <f t="shared" si="34"/>
        <v>2.6838220905597883</v>
      </c>
      <c r="M747" s="112">
        <f t="shared" si="35"/>
        <v>14.811423942718578</v>
      </c>
    </row>
    <row r="748" spans="1:13" x14ac:dyDescent="0.2">
      <c r="A748" s="104">
        <v>40148</v>
      </c>
      <c r="B748">
        <v>5.2</v>
      </c>
      <c r="C748">
        <v>5.27</v>
      </c>
      <c r="D748">
        <v>5.17</v>
      </c>
      <c r="E748">
        <v>5.26</v>
      </c>
      <c r="F748">
        <v>161864573</v>
      </c>
      <c r="G748">
        <v>844329216</v>
      </c>
      <c r="H748" s="105">
        <v>33401885</v>
      </c>
      <c r="I748" s="105">
        <f t="shared" si="33"/>
        <v>1756939151000</v>
      </c>
      <c r="J748" s="108">
        <v>650907000000</v>
      </c>
      <c r="K748" s="124">
        <v>117944000000</v>
      </c>
      <c r="L748" s="112">
        <f t="shared" si="34"/>
        <v>2.6992168635457907</v>
      </c>
      <c r="M748" s="112">
        <f t="shared" si="35"/>
        <v>14.896384309502816</v>
      </c>
    </row>
    <row r="749" spans="1:13" x14ac:dyDescent="0.2">
      <c r="A749" s="104">
        <v>40149</v>
      </c>
      <c r="B749">
        <v>5.31</v>
      </c>
      <c r="C749">
        <v>5.38</v>
      </c>
      <c r="D749">
        <v>5.28</v>
      </c>
      <c r="E749">
        <v>5.33</v>
      </c>
      <c r="F749">
        <v>197370316</v>
      </c>
      <c r="G749">
        <v>1051815040</v>
      </c>
      <c r="H749" s="105">
        <v>33401885</v>
      </c>
      <c r="I749" s="105">
        <f t="shared" si="33"/>
        <v>1780320470500</v>
      </c>
      <c r="J749" s="108">
        <v>650907000000</v>
      </c>
      <c r="K749" s="124">
        <v>117944000000</v>
      </c>
      <c r="L749" s="112">
        <f t="shared" si="34"/>
        <v>2.7351380005131301</v>
      </c>
      <c r="M749" s="112">
        <f t="shared" si="35"/>
        <v>15.094625165332701</v>
      </c>
    </row>
    <row r="750" spans="1:13" x14ac:dyDescent="0.2">
      <c r="A750" s="104">
        <v>40150</v>
      </c>
      <c r="B750">
        <v>5.32</v>
      </c>
      <c r="C750">
        <v>5.33</v>
      </c>
      <c r="D750">
        <v>5.19</v>
      </c>
      <c r="E750">
        <v>5.26</v>
      </c>
      <c r="F750">
        <v>164116924</v>
      </c>
      <c r="G750">
        <v>862804544</v>
      </c>
      <c r="H750" s="105">
        <v>33401885</v>
      </c>
      <c r="I750" s="105">
        <f t="shared" si="33"/>
        <v>1756939151000</v>
      </c>
      <c r="J750" s="108">
        <v>650907000000</v>
      </c>
      <c r="K750" s="124">
        <v>117944000000</v>
      </c>
      <c r="L750" s="112">
        <f t="shared" si="34"/>
        <v>2.6992168635457907</v>
      </c>
      <c r="M750" s="112">
        <f t="shared" si="35"/>
        <v>14.896384309502816</v>
      </c>
    </row>
    <row r="751" spans="1:13" x14ac:dyDescent="0.2">
      <c r="A751" s="104">
        <v>40151</v>
      </c>
      <c r="B751">
        <v>5.24</v>
      </c>
      <c r="C751">
        <v>5.42</v>
      </c>
      <c r="D751">
        <v>5.2</v>
      </c>
      <c r="E751">
        <v>5.41</v>
      </c>
      <c r="F751">
        <v>368880126</v>
      </c>
      <c r="G751">
        <v>1972598400</v>
      </c>
      <c r="H751" s="105">
        <v>33401885</v>
      </c>
      <c r="I751" s="105">
        <f t="shared" si="33"/>
        <v>1807041978500</v>
      </c>
      <c r="J751" s="108">
        <v>650907000000</v>
      </c>
      <c r="K751" s="124">
        <v>117944000000</v>
      </c>
      <c r="L751" s="112">
        <f t="shared" si="34"/>
        <v>2.7761907284758038</v>
      </c>
      <c r="M751" s="112">
        <f t="shared" si="35"/>
        <v>15.321186143423997</v>
      </c>
    </row>
    <row r="752" spans="1:13" x14ac:dyDescent="0.2">
      <c r="A752" s="104">
        <v>40154</v>
      </c>
      <c r="B752">
        <v>5.4</v>
      </c>
      <c r="C752">
        <v>5.44</v>
      </c>
      <c r="D752">
        <v>5.35</v>
      </c>
      <c r="E752">
        <v>5.38</v>
      </c>
      <c r="F752">
        <v>163857082</v>
      </c>
      <c r="G752">
        <v>882595968</v>
      </c>
      <c r="H752" s="105">
        <v>33401885</v>
      </c>
      <c r="I752" s="105">
        <f t="shared" si="33"/>
        <v>1797021412999.9998</v>
      </c>
      <c r="J752" s="108">
        <v>650907000000</v>
      </c>
      <c r="K752" s="124">
        <v>117944000000</v>
      </c>
      <c r="L752" s="112">
        <f t="shared" si="34"/>
        <v>2.7607959554898009</v>
      </c>
      <c r="M752" s="112">
        <f t="shared" si="35"/>
        <v>15.23622577663976</v>
      </c>
    </row>
    <row r="753" spans="1:13" x14ac:dyDescent="0.2">
      <c r="A753" s="104">
        <v>40155</v>
      </c>
      <c r="B753">
        <v>5.38</v>
      </c>
      <c r="C753">
        <v>5.39</v>
      </c>
      <c r="D753">
        <v>5.25</v>
      </c>
      <c r="E753">
        <v>5.3</v>
      </c>
      <c r="F753">
        <v>134061102</v>
      </c>
      <c r="G753">
        <v>711350720</v>
      </c>
      <c r="H753" s="105">
        <v>33401885</v>
      </c>
      <c r="I753" s="105">
        <f t="shared" si="33"/>
        <v>1770299905000</v>
      </c>
      <c r="J753" s="108">
        <v>650907000000</v>
      </c>
      <c r="K753" s="124">
        <v>117944000000</v>
      </c>
      <c r="L753" s="112">
        <f t="shared" si="34"/>
        <v>2.7197432275271276</v>
      </c>
      <c r="M753" s="112">
        <f t="shared" si="35"/>
        <v>15.009664798548464</v>
      </c>
    </row>
    <row r="754" spans="1:13" x14ac:dyDescent="0.2">
      <c r="A754" s="104">
        <v>40156</v>
      </c>
      <c r="B754">
        <v>5.25</v>
      </c>
      <c r="C754">
        <v>5.28</v>
      </c>
      <c r="D754">
        <v>5.2</v>
      </c>
      <c r="E754">
        <v>5.22</v>
      </c>
      <c r="F754">
        <v>86031344</v>
      </c>
      <c r="G754">
        <v>450637152</v>
      </c>
      <c r="H754" s="105">
        <v>33401885</v>
      </c>
      <c r="I754" s="105">
        <f t="shared" si="33"/>
        <v>1743578397000</v>
      </c>
      <c r="J754" s="108">
        <v>650907000000</v>
      </c>
      <c r="K754" s="124">
        <v>117944000000</v>
      </c>
      <c r="L754" s="112">
        <f t="shared" si="34"/>
        <v>2.6786904995644538</v>
      </c>
      <c r="M754" s="112">
        <f t="shared" si="35"/>
        <v>14.783103820457166</v>
      </c>
    </row>
    <row r="755" spans="1:13" x14ac:dyDescent="0.2">
      <c r="A755" s="104">
        <v>40157</v>
      </c>
      <c r="B755">
        <v>5.24</v>
      </c>
      <c r="C755">
        <v>5.3</v>
      </c>
      <c r="D755">
        <v>5.2</v>
      </c>
      <c r="E755">
        <v>5.24</v>
      </c>
      <c r="F755">
        <v>100696566</v>
      </c>
      <c r="G755">
        <v>526955072</v>
      </c>
      <c r="H755" s="105">
        <v>33401885</v>
      </c>
      <c r="I755" s="105">
        <f t="shared" si="33"/>
        <v>1750258774000</v>
      </c>
      <c r="J755" s="108">
        <v>650907000000</v>
      </c>
      <c r="K755" s="124">
        <v>117944000000</v>
      </c>
      <c r="L755" s="112">
        <f t="shared" si="34"/>
        <v>2.6889536815551223</v>
      </c>
      <c r="M755" s="112">
        <f t="shared" si="35"/>
        <v>14.839744064979991</v>
      </c>
    </row>
    <row r="756" spans="1:13" x14ac:dyDescent="0.2">
      <c r="A756" s="104">
        <v>40158</v>
      </c>
      <c r="B756">
        <v>5.25</v>
      </c>
      <c r="C756">
        <v>5.29</v>
      </c>
      <c r="D756">
        <v>5.21</v>
      </c>
      <c r="E756">
        <v>5.23</v>
      </c>
      <c r="F756">
        <v>69805454</v>
      </c>
      <c r="G756">
        <v>366073088</v>
      </c>
      <c r="H756" s="105">
        <v>33401885</v>
      </c>
      <c r="I756" s="105">
        <f t="shared" si="33"/>
        <v>1746918585500</v>
      </c>
      <c r="J756" s="108">
        <v>650907000000</v>
      </c>
      <c r="K756" s="124">
        <v>117944000000</v>
      </c>
      <c r="L756" s="112">
        <f t="shared" si="34"/>
        <v>2.6838220905597883</v>
      </c>
      <c r="M756" s="112">
        <f t="shared" si="35"/>
        <v>14.811423942718578</v>
      </c>
    </row>
    <row r="757" spans="1:13" x14ac:dyDescent="0.2">
      <c r="A757" s="104">
        <v>40161</v>
      </c>
      <c r="B757">
        <v>5.21</v>
      </c>
      <c r="C757">
        <v>5.36</v>
      </c>
      <c r="D757">
        <v>5.12</v>
      </c>
      <c r="E757">
        <v>5.32</v>
      </c>
      <c r="F757">
        <v>216924169</v>
      </c>
      <c r="G757">
        <v>1138052480</v>
      </c>
      <c r="H757" s="105">
        <v>33401885</v>
      </c>
      <c r="I757" s="105">
        <f t="shared" si="33"/>
        <v>1776980282000.0002</v>
      </c>
      <c r="J757" s="108">
        <v>650907000000</v>
      </c>
      <c r="K757" s="124">
        <v>117944000000</v>
      </c>
      <c r="L757" s="112">
        <f t="shared" si="34"/>
        <v>2.7300064095177965</v>
      </c>
      <c r="M757" s="112">
        <f t="shared" si="35"/>
        <v>15.06630504307129</v>
      </c>
    </row>
    <row r="758" spans="1:13" x14ac:dyDescent="0.2">
      <c r="A758" s="104">
        <v>40162</v>
      </c>
      <c r="B758">
        <v>5.29</v>
      </c>
      <c r="C758">
        <v>5.32</v>
      </c>
      <c r="D758">
        <v>5.25</v>
      </c>
      <c r="E758">
        <v>5.26</v>
      </c>
      <c r="F758">
        <v>104267982</v>
      </c>
      <c r="G758">
        <v>551298880</v>
      </c>
      <c r="H758" s="105">
        <v>33401885</v>
      </c>
      <c r="I758" s="105">
        <f t="shared" si="33"/>
        <v>1756939151000</v>
      </c>
      <c r="J758" s="108">
        <v>650907000000</v>
      </c>
      <c r="K758" s="124">
        <v>117944000000</v>
      </c>
      <c r="L758" s="112">
        <f t="shared" si="34"/>
        <v>2.6992168635457907</v>
      </c>
      <c r="M758" s="112">
        <f t="shared" si="35"/>
        <v>14.896384309502816</v>
      </c>
    </row>
    <row r="759" spans="1:13" x14ac:dyDescent="0.2">
      <c r="A759" s="104">
        <v>40163</v>
      </c>
      <c r="B759">
        <v>5.24</v>
      </c>
      <c r="C759">
        <v>5.31</v>
      </c>
      <c r="D759">
        <v>5.22</v>
      </c>
      <c r="E759">
        <v>5.23</v>
      </c>
      <c r="F759">
        <v>109354725</v>
      </c>
      <c r="G759">
        <v>574997824</v>
      </c>
      <c r="H759" s="105">
        <v>33401885</v>
      </c>
      <c r="I759" s="105">
        <f t="shared" si="33"/>
        <v>1746918585500</v>
      </c>
      <c r="J759" s="108">
        <v>650907000000</v>
      </c>
      <c r="K759" s="124">
        <v>117944000000</v>
      </c>
      <c r="L759" s="112">
        <f t="shared" si="34"/>
        <v>2.6838220905597883</v>
      </c>
      <c r="M759" s="112">
        <f t="shared" si="35"/>
        <v>14.811423942718578</v>
      </c>
    </row>
    <row r="760" spans="1:13" x14ac:dyDescent="0.2">
      <c r="A760" s="104">
        <v>40164</v>
      </c>
      <c r="B760">
        <v>5.24</v>
      </c>
      <c r="C760">
        <v>5.29</v>
      </c>
      <c r="D760">
        <v>5.16</v>
      </c>
      <c r="E760">
        <v>5.17</v>
      </c>
      <c r="F760">
        <v>99537855</v>
      </c>
      <c r="G760">
        <v>517252000</v>
      </c>
      <c r="H760" s="105">
        <v>33401885</v>
      </c>
      <c r="I760" s="105">
        <f t="shared" si="33"/>
        <v>1726877454500</v>
      </c>
      <c r="J760" s="108">
        <v>650907000000</v>
      </c>
      <c r="K760" s="124">
        <v>117944000000</v>
      </c>
      <c r="L760" s="112">
        <f t="shared" si="34"/>
        <v>2.6530325445877829</v>
      </c>
      <c r="M760" s="112">
        <f t="shared" si="35"/>
        <v>14.641503209150105</v>
      </c>
    </row>
    <row r="761" spans="1:13" x14ac:dyDescent="0.2">
      <c r="A761" s="104">
        <v>40165</v>
      </c>
      <c r="B761">
        <v>5.14</v>
      </c>
      <c r="C761">
        <v>5.22</v>
      </c>
      <c r="D761">
        <v>5.09</v>
      </c>
      <c r="E761">
        <v>5.13</v>
      </c>
      <c r="F761">
        <v>123014080</v>
      </c>
      <c r="G761">
        <v>633650944</v>
      </c>
      <c r="H761" s="105">
        <v>33401885</v>
      </c>
      <c r="I761" s="105">
        <f t="shared" si="33"/>
        <v>1713516700499.9998</v>
      </c>
      <c r="J761" s="108">
        <v>650907000000</v>
      </c>
      <c r="K761" s="124">
        <v>117944000000</v>
      </c>
      <c r="L761" s="112">
        <f t="shared" si="34"/>
        <v>2.6325061806064456</v>
      </c>
      <c r="M761" s="112">
        <f t="shared" si="35"/>
        <v>14.528222720104454</v>
      </c>
    </row>
    <row r="762" spans="1:13" x14ac:dyDescent="0.2">
      <c r="A762" s="104">
        <v>40168</v>
      </c>
      <c r="B762">
        <v>5.1100000000000003</v>
      </c>
      <c r="C762">
        <v>5.17</v>
      </c>
      <c r="D762">
        <v>5.09</v>
      </c>
      <c r="E762">
        <v>5.14</v>
      </c>
      <c r="F762">
        <v>93113074</v>
      </c>
      <c r="G762">
        <v>477177472</v>
      </c>
      <c r="H762" s="105">
        <v>33401885</v>
      </c>
      <c r="I762" s="105">
        <f t="shared" si="33"/>
        <v>1716856888999.9998</v>
      </c>
      <c r="J762" s="108">
        <v>650907000000</v>
      </c>
      <c r="K762" s="124">
        <v>117944000000</v>
      </c>
      <c r="L762" s="112">
        <f t="shared" si="34"/>
        <v>2.63763777160178</v>
      </c>
      <c r="M762" s="112">
        <f t="shared" si="35"/>
        <v>14.556542842365866</v>
      </c>
    </row>
    <row r="763" spans="1:13" x14ac:dyDescent="0.2">
      <c r="A763" s="104">
        <v>40169</v>
      </c>
      <c r="B763">
        <v>5.16</v>
      </c>
      <c r="C763">
        <v>5.16</v>
      </c>
      <c r="D763">
        <v>5.01</v>
      </c>
      <c r="E763">
        <v>5.07</v>
      </c>
      <c r="F763">
        <v>91750753</v>
      </c>
      <c r="G763">
        <v>466281792</v>
      </c>
      <c r="H763" s="105">
        <v>33401885</v>
      </c>
      <c r="I763" s="105">
        <f t="shared" si="33"/>
        <v>1693475569500.0002</v>
      </c>
      <c r="J763" s="108">
        <v>650907000000</v>
      </c>
      <c r="K763" s="124">
        <v>117944000000</v>
      </c>
      <c r="L763" s="112">
        <f t="shared" si="34"/>
        <v>2.6017166346344411</v>
      </c>
      <c r="M763" s="112">
        <f t="shared" si="35"/>
        <v>14.358301986535984</v>
      </c>
    </row>
    <row r="764" spans="1:13" x14ac:dyDescent="0.2">
      <c r="A764" s="104">
        <v>40170</v>
      </c>
      <c r="B764">
        <v>5.07</v>
      </c>
      <c r="C764">
        <v>5.08</v>
      </c>
      <c r="D764">
        <v>4.99</v>
      </c>
      <c r="E764">
        <v>5.07</v>
      </c>
      <c r="F764">
        <v>78963742</v>
      </c>
      <c r="G764">
        <v>398710624</v>
      </c>
      <c r="H764" s="105">
        <v>33401885</v>
      </c>
      <c r="I764" s="105">
        <f t="shared" si="33"/>
        <v>1693475569500.0002</v>
      </c>
      <c r="J764" s="108">
        <v>650907000000</v>
      </c>
      <c r="K764" s="124">
        <v>117944000000</v>
      </c>
      <c r="L764" s="112">
        <f t="shared" si="34"/>
        <v>2.6017166346344411</v>
      </c>
      <c r="M764" s="112">
        <f t="shared" si="35"/>
        <v>14.358301986535984</v>
      </c>
    </row>
    <row r="765" spans="1:13" x14ac:dyDescent="0.2">
      <c r="A765" s="104">
        <v>40171</v>
      </c>
      <c r="B765">
        <v>5.07</v>
      </c>
      <c r="C765">
        <v>5.17</v>
      </c>
      <c r="D765">
        <v>5.04</v>
      </c>
      <c r="E765">
        <v>5.16</v>
      </c>
      <c r="F765">
        <v>96284052</v>
      </c>
      <c r="G765">
        <v>492816480</v>
      </c>
      <c r="H765" s="105">
        <v>33401885</v>
      </c>
      <c r="I765" s="105">
        <f t="shared" si="33"/>
        <v>1723537266000</v>
      </c>
      <c r="J765" s="108">
        <v>650907000000</v>
      </c>
      <c r="K765" s="124">
        <v>117944000000</v>
      </c>
      <c r="L765" s="112">
        <f t="shared" si="34"/>
        <v>2.6479009535924485</v>
      </c>
      <c r="M765" s="112">
        <f t="shared" si="35"/>
        <v>14.613183086888693</v>
      </c>
    </row>
    <row r="766" spans="1:13" x14ac:dyDescent="0.2">
      <c r="A766" s="104">
        <v>40172</v>
      </c>
      <c r="B766">
        <v>5.15</v>
      </c>
      <c r="C766">
        <v>5.17</v>
      </c>
      <c r="D766">
        <v>5.12</v>
      </c>
      <c r="E766">
        <v>5.14</v>
      </c>
      <c r="F766">
        <v>59737105</v>
      </c>
      <c r="G766">
        <v>307356288</v>
      </c>
      <c r="H766" s="105">
        <v>33401885</v>
      </c>
      <c r="I766" s="105">
        <f t="shared" si="33"/>
        <v>1716856888999.9998</v>
      </c>
      <c r="J766" s="108">
        <v>650907000000</v>
      </c>
      <c r="K766" s="124">
        <v>117944000000</v>
      </c>
      <c r="L766" s="112">
        <f t="shared" si="34"/>
        <v>2.63763777160178</v>
      </c>
      <c r="M766" s="112">
        <f t="shared" si="35"/>
        <v>14.556542842365866</v>
      </c>
    </row>
    <row r="767" spans="1:13" x14ac:dyDescent="0.2">
      <c r="A767" s="104">
        <v>40175</v>
      </c>
      <c r="B767">
        <v>5.14</v>
      </c>
      <c r="C767">
        <v>5.25</v>
      </c>
      <c r="D767">
        <v>5.14</v>
      </c>
      <c r="E767">
        <v>5.22</v>
      </c>
      <c r="F767">
        <v>108945906</v>
      </c>
      <c r="G767">
        <v>567796864</v>
      </c>
      <c r="H767" s="105">
        <v>33401885</v>
      </c>
      <c r="I767" s="105">
        <f t="shared" si="33"/>
        <v>1743578397000</v>
      </c>
      <c r="J767" s="108">
        <v>650907000000</v>
      </c>
      <c r="K767" s="124">
        <v>117944000000</v>
      </c>
      <c r="L767" s="112">
        <f t="shared" si="34"/>
        <v>2.6786904995644538</v>
      </c>
      <c r="M767" s="112">
        <f t="shared" si="35"/>
        <v>14.783103820457166</v>
      </c>
    </row>
    <row r="768" spans="1:13" x14ac:dyDescent="0.2">
      <c r="A768" s="104">
        <v>40176</v>
      </c>
      <c r="B768">
        <v>5.22</v>
      </c>
      <c r="C768">
        <v>5.29</v>
      </c>
      <c r="D768">
        <v>5.19</v>
      </c>
      <c r="E768">
        <v>5.28</v>
      </c>
      <c r="F768">
        <v>111083529</v>
      </c>
      <c r="G768">
        <v>583810496</v>
      </c>
      <c r="H768" s="105">
        <v>33401885</v>
      </c>
      <c r="I768" s="105">
        <f t="shared" si="33"/>
        <v>1763619528000</v>
      </c>
      <c r="J768" s="108">
        <v>650907000000</v>
      </c>
      <c r="K768" s="124">
        <v>117944000000</v>
      </c>
      <c r="L768" s="112">
        <f t="shared" si="34"/>
        <v>2.7094800455364592</v>
      </c>
      <c r="M768" s="112">
        <f t="shared" si="35"/>
        <v>14.953024554025639</v>
      </c>
    </row>
    <row r="769" spans="1:13" x14ac:dyDescent="0.2">
      <c r="A769" s="104">
        <v>40177</v>
      </c>
      <c r="B769">
        <v>5.27</v>
      </c>
      <c r="C769">
        <v>5.42</v>
      </c>
      <c r="D769">
        <v>5.24</v>
      </c>
      <c r="E769">
        <v>5.39</v>
      </c>
      <c r="F769">
        <v>358841946</v>
      </c>
      <c r="G769">
        <v>1924411648</v>
      </c>
      <c r="H769" s="105">
        <v>33401885</v>
      </c>
      <c r="I769" s="105">
        <f t="shared" si="33"/>
        <v>1800361601499.9998</v>
      </c>
      <c r="J769" s="108">
        <v>650907000000</v>
      </c>
      <c r="K769" s="124">
        <v>117944000000</v>
      </c>
      <c r="L769" s="112">
        <f t="shared" si="34"/>
        <v>2.7659275464851349</v>
      </c>
      <c r="M769" s="112">
        <f t="shared" si="35"/>
        <v>15.264545898901172</v>
      </c>
    </row>
    <row r="770" spans="1:13" x14ac:dyDescent="0.2">
      <c r="A770" s="104">
        <v>40178</v>
      </c>
      <c r="B770">
        <v>5.38</v>
      </c>
      <c r="C770">
        <v>5.46</v>
      </c>
      <c r="D770">
        <v>5.36</v>
      </c>
      <c r="E770">
        <v>5.44</v>
      </c>
      <c r="F770">
        <v>220230481</v>
      </c>
      <c r="G770">
        <v>1196542336</v>
      </c>
      <c r="H770" s="105">
        <v>33401885</v>
      </c>
      <c r="I770" s="105">
        <f t="shared" si="33"/>
        <v>1817062544000</v>
      </c>
      <c r="J770" s="108">
        <v>650907000000</v>
      </c>
      <c r="K770" s="124">
        <v>117944000000</v>
      </c>
      <c r="L770" s="112">
        <f t="shared" si="34"/>
        <v>2.7915855014618063</v>
      </c>
      <c r="M770" s="112">
        <f t="shared" si="35"/>
        <v>15.406146510208234</v>
      </c>
    </row>
    <row r="771" spans="1:13" x14ac:dyDescent="0.2">
      <c r="A771" s="104">
        <v>40182</v>
      </c>
      <c r="B771">
        <v>5.43</v>
      </c>
      <c r="C771">
        <v>5.5</v>
      </c>
      <c r="D771">
        <v>5.35</v>
      </c>
      <c r="E771">
        <v>5.35</v>
      </c>
      <c r="F771">
        <v>166346189</v>
      </c>
      <c r="G771">
        <v>904593984</v>
      </c>
      <c r="H771" s="105">
        <v>33401885</v>
      </c>
      <c r="I771" s="105">
        <f t="shared" ref="I771:I834" si="36">E771*H771*10000</f>
        <v>1787000847500</v>
      </c>
      <c r="J771" s="108">
        <v>650907000000</v>
      </c>
      <c r="K771" s="124">
        <v>117944000000</v>
      </c>
      <c r="L771" s="112">
        <f t="shared" ref="L771:L834" si="37">I771/J771</f>
        <v>2.7454011825037985</v>
      </c>
      <c r="M771" s="112">
        <f t="shared" ref="M771:M834" si="38">I771/K771</f>
        <v>15.151265409855524</v>
      </c>
    </row>
    <row r="772" spans="1:13" x14ac:dyDescent="0.2">
      <c r="A772" s="104">
        <v>40183</v>
      </c>
      <c r="B772">
        <v>5.38</v>
      </c>
      <c r="C772">
        <v>5.45</v>
      </c>
      <c r="D772">
        <v>5.32</v>
      </c>
      <c r="E772">
        <v>5.4</v>
      </c>
      <c r="F772">
        <v>143390139</v>
      </c>
      <c r="G772">
        <v>772546432</v>
      </c>
      <c r="H772" s="105">
        <v>33401885</v>
      </c>
      <c r="I772" s="105">
        <f t="shared" si="36"/>
        <v>1803701790000</v>
      </c>
      <c r="J772" s="108">
        <v>650907000000</v>
      </c>
      <c r="K772" s="124">
        <v>117944000000</v>
      </c>
      <c r="L772" s="112">
        <f t="shared" si="37"/>
        <v>2.7710591374804694</v>
      </c>
      <c r="M772" s="112">
        <f t="shared" si="38"/>
        <v>15.292866021162586</v>
      </c>
    </row>
    <row r="773" spans="1:13" x14ac:dyDescent="0.2">
      <c r="A773" s="104">
        <v>40184</v>
      </c>
      <c r="B773">
        <v>5.4</v>
      </c>
      <c r="C773">
        <v>5.4</v>
      </c>
      <c r="D773">
        <v>5.33</v>
      </c>
      <c r="E773">
        <v>5.34</v>
      </c>
      <c r="F773">
        <v>102730592</v>
      </c>
      <c r="G773">
        <v>550835968</v>
      </c>
      <c r="H773" s="105">
        <v>33401885</v>
      </c>
      <c r="I773" s="105">
        <f t="shared" si="36"/>
        <v>1783660659000</v>
      </c>
      <c r="J773" s="108">
        <v>650907000000</v>
      </c>
      <c r="K773" s="124">
        <v>117944000000</v>
      </c>
      <c r="L773" s="112">
        <f t="shared" si="37"/>
        <v>2.7402695915084645</v>
      </c>
      <c r="M773" s="112">
        <f t="shared" si="38"/>
        <v>15.122945287594112</v>
      </c>
    </row>
    <row r="774" spans="1:13" x14ac:dyDescent="0.2">
      <c r="A774" s="104">
        <v>40185</v>
      </c>
      <c r="B774">
        <v>5.33</v>
      </c>
      <c r="C774">
        <v>5.37</v>
      </c>
      <c r="D774">
        <v>5.19</v>
      </c>
      <c r="E774">
        <v>5.21</v>
      </c>
      <c r="F774">
        <v>157980283</v>
      </c>
      <c r="G774">
        <v>833977728</v>
      </c>
      <c r="H774" s="105">
        <v>33401885</v>
      </c>
      <c r="I774" s="105">
        <f t="shared" si="36"/>
        <v>1740238208500</v>
      </c>
      <c r="J774" s="108">
        <v>650907000000</v>
      </c>
      <c r="K774" s="124">
        <v>117944000000</v>
      </c>
      <c r="L774" s="112">
        <f t="shared" si="37"/>
        <v>2.6735589085691198</v>
      </c>
      <c r="M774" s="112">
        <f t="shared" si="38"/>
        <v>14.754783698195753</v>
      </c>
    </row>
    <row r="775" spans="1:13" x14ac:dyDescent="0.2">
      <c r="A775" s="104">
        <v>40186</v>
      </c>
      <c r="B775">
        <v>5.19</v>
      </c>
      <c r="C775">
        <v>5.24</v>
      </c>
      <c r="D775">
        <v>5.18</v>
      </c>
      <c r="E775">
        <v>5.23</v>
      </c>
      <c r="F775">
        <v>99199223</v>
      </c>
      <c r="G775">
        <v>516282336</v>
      </c>
      <c r="H775" s="105">
        <v>33401885</v>
      </c>
      <c r="I775" s="105">
        <f t="shared" si="36"/>
        <v>1746918585500</v>
      </c>
      <c r="J775" s="108">
        <v>650907000000</v>
      </c>
      <c r="K775" s="124">
        <v>117944000000</v>
      </c>
      <c r="L775" s="112">
        <f t="shared" si="37"/>
        <v>2.6838220905597883</v>
      </c>
      <c r="M775" s="112">
        <f t="shared" si="38"/>
        <v>14.811423942718578</v>
      </c>
    </row>
    <row r="776" spans="1:13" x14ac:dyDescent="0.2">
      <c r="A776" s="104">
        <v>40189</v>
      </c>
      <c r="B776">
        <v>5.52</v>
      </c>
      <c r="C776">
        <v>5.54</v>
      </c>
      <c r="D776">
        <v>5.25</v>
      </c>
      <c r="E776">
        <v>5.3</v>
      </c>
      <c r="F776">
        <v>235721995</v>
      </c>
      <c r="G776">
        <v>1273893504</v>
      </c>
      <c r="H776" s="105">
        <v>33401885</v>
      </c>
      <c r="I776" s="105">
        <f t="shared" si="36"/>
        <v>1770299905000</v>
      </c>
      <c r="J776" s="108">
        <v>650907000000</v>
      </c>
      <c r="K776" s="124">
        <v>117944000000</v>
      </c>
      <c r="L776" s="112">
        <f t="shared" si="37"/>
        <v>2.7197432275271276</v>
      </c>
      <c r="M776" s="112">
        <f t="shared" si="38"/>
        <v>15.009664798548464</v>
      </c>
    </row>
    <row r="777" spans="1:13" x14ac:dyDescent="0.2">
      <c r="A777" s="104">
        <v>40190</v>
      </c>
      <c r="B777">
        <v>5.3</v>
      </c>
      <c r="C777">
        <v>5.36</v>
      </c>
      <c r="D777">
        <v>5.21</v>
      </c>
      <c r="E777">
        <v>5.34</v>
      </c>
      <c r="F777">
        <v>168643664</v>
      </c>
      <c r="G777">
        <v>890835712</v>
      </c>
      <c r="H777" s="105">
        <v>33401885</v>
      </c>
      <c r="I777" s="105">
        <f t="shared" si="36"/>
        <v>1783660659000</v>
      </c>
      <c r="J777" s="108">
        <v>650907000000</v>
      </c>
      <c r="K777" s="124">
        <v>117944000000</v>
      </c>
      <c r="L777" s="112">
        <f t="shared" si="37"/>
        <v>2.7402695915084645</v>
      </c>
      <c r="M777" s="112">
        <f t="shared" si="38"/>
        <v>15.122945287594112</v>
      </c>
    </row>
    <row r="778" spans="1:13" x14ac:dyDescent="0.2">
      <c r="A778" s="104">
        <v>40191</v>
      </c>
      <c r="B778">
        <v>5.2</v>
      </c>
      <c r="C778">
        <v>5.24</v>
      </c>
      <c r="D778">
        <v>5.0199999999999996</v>
      </c>
      <c r="E778">
        <v>5.09</v>
      </c>
      <c r="F778">
        <v>393952667</v>
      </c>
      <c r="G778">
        <v>2020445184</v>
      </c>
      <c r="H778" s="105">
        <v>33401885</v>
      </c>
      <c r="I778" s="105">
        <f t="shared" si="36"/>
        <v>1700155946500</v>
      </c>
      <c r="J778" s="108">
        <v>650907000000</v>
      </c>
      <c r="K778" s="124">
        <v>117944000000</v>
      </c>
      <c r="L778" s="112">
        <f t="shared" si="37"/>
        <v>2.6119798166251091</v>
      </c>
      <c r="M778" s="112">
        <f t="shared" si="38"/>
        <v>14.414942231058808</v>
      </c>
    </row>
    <row r="779" spans="1:13" x14ac:dyDescent="0.2">
      <c r="A779" s="104">
        <v>40192</v>
      </c>
      <c r="B779">
        <v>5.12</v>
      </c>
      <c r="C779">
        <v>5.14</v>
      </c>
      <c r="D779">
        <v>5.04</v>
      </c>
      <c r="E779">
        <v>5.09</v>
      </c>
      <c r="F779">
        <v>176060391</v>
      </c>
      <c r="G779">
        <v>894015232</v>
      </c>
      <c r="H779" s="105">
        <v>33401885</v>
      </c>
      <c r="I779" s="105">
        <f t="shared" si="36"/>
        <v>1700155946500</v>
      </c>
      <c r="J779" s="108">
        <v>650907000000</v>
      </c>
      <c r="K779" s="124">
        <v>117944000000</v>
      </c>
      <c r="L779" s="112">
        <f t="shared" si="37"/>
        <v>2.6119798166251091</v>
      </c>
      <c r="M779" s="112">
        <f t="shared" si="38"/>
        <v>14.414942231058808</v>
      </c>
    </row>
    <row r="780" spans="1:13" x14ac:dyDescent="0.2">
      <c r="A780" s="104">
        <v>40193</v>
      </c>
      <c r="B780">
        <v>5.0999999999999996</v>
      </c>
      <c r="C780">
        <v>5.12</v>
      </c>
      <c r="D780">
        <v>5.05</v>
      </c>
      <c r="E780">
        <v>5.08</v>
      </c>
      <c r="F780">
        <v>143088839</v>
      </c>
      <c r="G780">
        <v>726721088</v>
      </c>
      <c r="H780" s="105">
        <v>33401885</v>
      </c>
      <c r="I780" s="105">
        <f t="shared" si="36"/>
        <v>1696815758000</v>
      </c>
      <c r="J780" s="108">
        <v>650907000000</v>
      </c>
      <c r="K780" s="124">
        <v>117944000000</v>
      </c>
      <c r="L780" s="112">
        <f t="shared" si="37"/>
        <v>2.6068482256297751</v>
      </c>
      <c r="M780" s="112">
        <f t="shared" si="38"/>
        <v>14.386622108797395</v>
      </c>
    </row>
    <row r="781" spans="1:13" x14ac:dyDescent="0.2">
      <c r="A781" s="104">
        <v>40196</v>
      </c>
      <c r="B781">
        <v>5.0599999999999996</v>
      </c>
      <c r="C781">
        <v>5.08</v>
      </c>
      <c r="D781">
        <v>5</v>
      </c>
      <c r="E781">
        <v>5.08</v>
      </c>
      <c r="F781">
        <v>186260314</v>
      </c>
      <c r="G781">
        <v>939760704</v>
      </c>
      <c r="H781" s="105">
        <v>33401885</v>
      </c>
      <c r="I781" s="105">
        <f t="shared" si="36"/>
        <v>1696815758000</v>
      </c>
      <c r="J781" s="108">
        <v>650907000000</v>
      </c>
      <c r="K781" s="124">
        <v>117944000000</v>
      </c>
      <c r="L781" s="112">
        <f t="shared" si="37"/>
        <v>2.6068482256297751</v>
      </c>
      <c r="M781" s="112">
        <f t="shared" si="38"/>
        <v>14.386622108797395</v>
      </c>
    </row>
    <row r="782" spans="1:13" x14ac:dyDescent="0.2">
      <c r="A782" s="104">
        <v>40197</v>
      </c>
      <c r="B782">
        <v>5.08</v>
      </c>
      <c r="C782">
        <v>5.13</v>
      </c>
      <c r="D782">
        <v>5.05</v>
      </c>
      <c r="E782">
        <v>5.0599999999999996</v>
      </c>
      <c r="F782">
        <v>166794421</v>
      </c>
      <c r="G782">
        <v>848102784</v>
      </c>
      <c r="H782" s="105">
        <v>33401885</v>
      </c>
      <c r="I782" s="105">
        <f t="shared" si="36"/>
        <v>1690135381000</v>
      </c>
      <c r="J782" s="108">
        <v>650907000000</v>
      </c>
      <c r="K782" s="124">
        <v>117944000000</v>
      </c>
      <c r="L782" s="112">
        <f t="shared" si="37"/>
        <v>2.5965850436391067</v>
      </c>
      <c r="M782" s="112">
        <f t="shared" si="38"/>
        <v>14.32998186427457</v>
      </c>
    </row>
    <row r="783" spans="1:13" x14ac:dyDescent="0.2">
      <c r="A783" s="104">
        <v>40198</v>
      </c>
      <c r="B783">
        <v>5.09</v>
      </c>
      <c r="C783">
        <v>5.0999999999999996</v>
      </c>
      <c r="D783">
        <v>4.91</v>
      </c>
      <c r="E783">
        <v>4.93</v>
      </c>
      <c r="F783">
        <v>225794917</v>
      </c>
      <c r="G783">
        <v>1130087168</v>
      </c>
      <c r="H783" s="105">
        <v>33401885</v>
      </c>
      <c r="I783" s="105">
        <f t="shared" si="36"/>
        <v>1646712930499.9998</v>
      </c>
      <c r="J783" s="108">
        <v>650907000000</v>
      </c>
      <c r="K783" s="124">
        <v>117944000000</v>
      </c>
      <c r="L783" s="112">
        <f t="shared" si="37"/>
        <v>2.5298743606997616</v>
      </c>
      <c r="M783" s="112">
        <f t="shared" si="38"/>
        <v>13.96182027487621</v>
      </c>
    </row>
    <row r="784" spans="1:13" x14ac:dyDescent="0.2">
      <c r="A784" s="104">
        <v>40199</v>
      </c>
      <c r="B784">
        <v>5</v>
      </c>
      <c r="C784">
        <v>5.04</v>
      </c>
      <c r="D784">
        <v>4.96</v>
      </c>
      <c r="E784">
        <v>5.0199999999999996</v>
      </c>
      <c r="F784">
        <v>205141973</v>
      </c>
      <c r="G784">
        <v>1026393920</v>
      </c>
      <c r="H784" s="105">
        <v>33401885</v>
      </c>
      <c r="I784" s="105">
        <f t="shared" si="36"/>
        <v>1676774627000</v>
      </c>
      <c r="J784" s="108">
        <v>650907000000</v>
      </c>
      <c r="K784" s="124">
        <v>117944000000</v>
      </c>
      <c r="L784" s="112">
        <f t="shared" si="37"/>
        <v>2.5760586796577698</v>
      </c>
      <c r="M784" s="112">
        <f t="shared" si="38"/>
        <v>14.216701375228922</v>
      </c>
    </row>
    <row r="785" spans="1:13" x14ac:dyDescent="0.2">
      <c r="A785" s="104">
        <v>40200</v>
      </c>
      <c r="B785">
        <v>4.9800000000000004</v>
      </c>
      <c r="C785">
        <v>5.14</v>
      </c>
      <c r="D785">
        <v>4.95</v>
      </c>
      <c r="E785">
        <v>5.08</v>
      </c>
      <c r="F785">
        <v>340087691</v>
      </c>
      <c r="G785">
        <v>1713807360</v>
      </c>
      <c r="H785" s="105">
        <v>33401885</v>
      </c>
      <c r="I785" s="105">
        <f t="shared" si="36"/>
        <v>1696815758000</v>
      </c>
      <c r="J785" s="108">
        <v>650907000000</v>
      </c>
      <c r="K785" s="124">
        <v>117944000000</v>
      </c>
      <c r="L785" s="112">
        <f t="shared" si="37"/>
        <v>2.6068482256297751</v>
      </c>
      <c r="M785" s="112">
        <f t="shared" si="38"/>
        <v>14.386622108797395</v>
      </c>
    </row>
    <row r="786" spans="1:13" x14ac:dyDescent="0.2">
      <c r="A786" s="104">
        <v>40203</v>
      </c>
      <c r="B786">
        <v>5.0199999999999996</v>
      </c>
      <c r="C786">
        <v>5.14</v>
      </c>
      <c r="D786">
        <v>5.01</v>
      </c>
      <c r="E786">
        <v>5.03</v>
      </c>
      <c r="F786">
        <v>147374119</v>
      </c>
      <c r="G786">
        <v>747377216</v>
      </c>
      <c r="H786" s="105">
        <v>33401885</v>
      </c>
      <c r="I786" s="105">
        <f t="shared" si="36"/>
        <v>1680114815500</v>
      </c>
      <c r="J786" s="108">
        <v>650907000000</v>
      </c>
      <c r="K786" s="124">
        <v>117944000000</v>
      </c>
      <c r="L786" s="112">
        <f t="shared" si="37"/>
        <v>2.5811902706531042</v>
      </c>
      <c r="M786" s="112">
        <f t="shared" si="38"/>
        <v>14.245021497490335</v>
      </c>
    </row>
    <row r="787" spans="1:13" x14ac:dyDescent="0.2">
      <c r="A787" s="104">
        <v>40204</v>
      </c>
      <c r="B787">
        <v>5.03</v>
      </c>
      <c r="C787">
        <v>5.0599999999999996</v>
      </c>
      <c r="D787">
        <v>4.96</v>
      </c>
      <c r="E787">
        <v>4.99</v>
      </c>
      <c r="F787">
        <v>159091801</v>
      </c>
      <c r="G787">
        <v>794795264</v>
      </c>
      <c r="H787" s="105">
        <v>33401885</v>
      </c>
      <c r="I787" s="105">
        <f t="shared" si="36"/>
        <v>1666754061500</v>
      </c>
      <c r="J787" s="108">
        <v>650907000000</v>
      </c>
      <c r="K787" s="124">
        <v>117944000000</v>
      </c>
      <c r="L787" s="112">
        <f t="shared" si="37"/>
        <v>2.5606639066717674</v>
      </c>
      <c r="M787" s="112">
        <f t="shared" si="38"/>
        <v>14.131741008444685</v>
      </c>
    </row>
    <row r="788" spans="1:13" x14ac:dyDescent="0.2">
      <c r="A788" s="104">
        <v>40205</v>
      </c>
      <c r="B788">
        <v>5.01</v>
      </c>
      <c r="C788">
        <v>5.0199999999999996</v>
      </c>
      <c r="D788">
        <v>4.84</v>
      </c>
      <c r="E788">
        <v>4.9000000000000004</v>
      </c>
      <c r="F788">
        <v>150884549</v>
      </c>
      <c r="G788">
        <v>742756352</v>
      </c>
      <c r="H788" s="105">
        <v>33401885</v>
      </c>
      <c r="I788" s="105">
        <f t="shared" si="36"/>
        <v>1636692365000</v>
      </c>
      <c r="J788" s="108">
        <v>650907000000</v>
      </c>
      <c r="K788" s="124">
        <v>117944000000</v>
      </c>
      <c r="L788" s="112">
        <f t="shared" si="37"/>
        <v>2.5144795877137596</v>
      </c>
      <c r="M788" s="112">
        <f t="shared" si="38"/>
        <v>13.876859908091976</v>
      </c>
    </row>
    <row r="789" spans="1:13" x14ac:dyDescent="0.2">
      <c r="A789" s="104">
        <v>40206</v>
      </c>
      <c r="B789">
        <v>4.88</v>
      </c>
      <c r="C789">
        <v>4.92</v>
      </c>
      <c r="D789">
        <v>4.8099999999999996</v>
      </c>
      <c r="E789">
        <v>4.8600000000000003</v>
      </c>
      <c r="F789">
        <v>120944306</v>
      </c>
      <c r="G789">
        <v>589244544</v>
      </c>
      <c r="H789" s="105">
        <v>33401885</v>
      </c>
      <c r="I789" s="105">
        <f t="shared" si="36"/>
        <v>1623331611000.0002</v>
      </c>
      <c r="J789" s="108">
        <v>650907000000</v>
      </c>
      <c r="K789" s="124">
        <v>117944000000</v>
      </c>
      <c r="L789" s="112">
        <f t="shared" si="37"/>
        <v>2.4939532237324231</v>
      </c>
      <c r="M789" s="112">
        <f t="shared" si="38"/>
        <v>13.763579419046328</v>
      </c>
    </row>
    <row r="790" spans="1:13" x14ac:dyDescent="0.2">
      <c r="A790" s="104">
        <v>40207</v>
      </c>
      <c r="B790">
        <v>4.84</v>
      </c>
      <c r="C790">
        <v>4.9000000000000004</v>
      </c>
      <c r="D790">
        <v>4.83</v>
      </c>
      <c r="E790">
        <v>4.8499999999999996</v>
      </c>
      <c r="F790">
        <v>98124855</v>
      </c>
      <c r="G790">
        <v>477027648</v>
      </c>
      <c r="H790" s="105">
        <v>33401885</v>
      </c>
      <c r="I790" s="105">
        <f t="shared" si="36"/>
        <v>1619991422500</v>
      </c>
      <c r="J790" s="108">
        <v>650907000000</v>
      </c>
      <c r="K790" s="124">
        <v>117944000000</v>
      </c>
      <c r="L790" s="112">
        <f t="shared" si="37"/>
        <v>2.4888216327370882</v>
      </c>
      <c r="M790" s="112">
        <f t="shared" si="38"/>
        <v>13.735259296784914</v>
      </c>
    </row>
    <row r="791" spans="1:13" x14ac:dyDescent="0.2">
      <c r="A791" s="104">
        <v>40210</v>
      </c>
      <c r="B791">
        <v>4.84</v>
      </c>
      <c r="C791">
        <v>4.8499999999999996</v>
      </c>
      <c r="D791">
        <v>4.76</v>
      </c>
      <c r="E791">
        <v>4.8</v>
      </c>
      <c r="F791">
        <v>105520853</v>
      </c>
      <c r="G791">
        <v>506044800</v>
      </c>
      <c r="H791" s="105">
        <v>33401885</v>
      </c>
      <c r="I791" s="105">
        <f t="shared" si="36"/>
        <v>1603290480000</v>
      </c>
      <c r="J791" s="108">
        <v>650907000000</v>
      </c>
      <c r="K791" s="124">
        <v>117944000000</v>
      </c>
      <c r="L791" s="112">
        <f t="shared" si="37"/>
        <v>2.4631636777604173</v>
      </c>
      <c r="M791" s="112">
        <f t="shared" si="38"/>
        <v>13.593658685477854</v>
      </c>
    </row>
    <row r="792" spans="1:13" x14ac:dyDescent="0.2">
      <c r="A792" s="104">
        <v>40211</v>
      </c>
      <c r="B792">
        <v>4.8099999999999996</v>
      </c>
      <c r="C792">
        <v>4.88</v>
      </c>
      <c r="D792">
        <v>4.78</v>
      </c>
      <c r="E792">
        <v>4.8</v>
      </c>
      <c r="F792">
        <v>106766513</v>
      </c>
      <c r="G792">
        <v>515763840</v>
      </c>
      <c r="H792" s="105">
        <v>33401885</v>
      </c>
      <c r="I792" s="105">
        <f t="shared" si="36"/>
        <v>1603290480000</v>
      </c>
      <c r="J792" s="108">
        <v>650907000000</v>
      </c>
      <c r="K792" s="124">
        <v>117944000000</v>
      </c>
      <c r="L792" s="112">
        <f t="shared" si="37"/>
        <v>2.4631636777604173</v>
      </c>
      <c r="M792" s="112">
        <f t="shared" si="38"/>
        <v>13.593658685477854</v>
      </c>
    </row>
    <row r="793" spans="1:13" x14ac:dyDescent="0.2">
      <c r="A793" s="104">
        <v>40212</v>
      </c>
      <c r="B793">
        <v>4.8099999999999996</v>
      </c>
      <c r="C793">
        <v>4.95</v>
      </c>
      <c r="D793">
        <v>4.7699999999999996</v>
      </c>
      <c r="E793">
        <v>4.92</v>
      </c>
      <c r="F793">
        <v>195595148</v>
      </c>
      <c r="G793">
        <v>951851968</v>
      </c>
      <c r="H793" s="105">
        <v>33401885</v>
      </c>
      <c r="I793" s="105">
        <f t="shared" si="36"/>
        <v>1643372742000</v>
      </c>
      <c r="J793" s="108">
        <v>650907000000</v>
      </c>
      <c r="K793" s="124">
        <v>117944000000</v>
      </c>
      <c r="L793" s="112">
        <f t="shared" si="37"/>
        <v>2.524742769704428</v>
      </c>
      <c r="M793" s="112">
        <f t="shared" si="38"/>
        <v>13.933500152614799</v>
      </c>
    </row>
    <row r="794" spans="1:13" x14ac:dyDescent="0.2">
      <c r="A794" s="104">
        <v>40213</v>
      </c>
      <c r="B794">
        <v>4.88</v>
      </c>
      <c r="C794">
        <v>4.92</v>
      </c>
      <c r="D794">
        <v>4.8600000000000003</v>
      </c>
      <c r="E794">
        <v>4.88</v>
      </c>
      <c r="F794">
        <v>76574800</v>
      </c>
      <c r="G794">
        <v>374262528</v>
      </c>
      <c r="H794" s="105">
        <v>33401885</v>
      </c>
      <c r="I794" s="105">
        <f t="shared" si="36"/>
        <v>1630011987999.9998</v>
      </c>
      <c r="J794" s="108">
        <v>650907000000</v>
      </c>
      <c r="K794" s="124">
        <v>117944000000</v>
      </c>
      <c r="L794" s="112">
        <f t="shared" si="37"/>
        <v>2.5042164057230907</v>
      </c>
      <c r="M794" s="112">
        <f t="shared" si="38"/>
        <v>13.82021966356915</v>
      </c>
    </row>
    <row r="795" spans="1:13" x14ac:dyDescent="0.2">
      <c r="A795" s="104">
        <v>40214</v>
      </c>
      <c r="B795">
        <v>4.8099999999999996</v>
      </c>
      <c r="C795">
        <v>4.83</v>
      </c>
      <c r="D795">
        <v>4.79</v>
      </c>
      <c r="E795">
        <v>4.82</v>
      </c>
      <c r="F795">
        <v>114036397</v>
      </c>
      <c r="G795">
        <v>548363648</v>
      </c>
      <c r="H795" s="105">
        <v>33401885</v>
      </c>
      <c r="I795" s="105">
        <f t="shared" si="36"/>
        <v>1609970857000.0002</v>
      </c>
      <c r="J795" s="108">
        <v>650907000000</v>
      </c>
      <c r="K795" s="124">
        <v>117944000000</v>
      </c>
      <c r="L795" s="112">
        <f t="shared" si="37"/>
        <v>2.4734268597510862</v>
      </c>
      <c r="M795" s="112">
        <f t="shared" si="38"/>
        <v>13.65029893000068</v>
      </c>
    </row>
    <row r="796" spans="1:13" x14ac:dyDescent="0.2">
      <c r="A796" s="104">
        <v>40217</v>
      </c>
      <c r="B796">
        <v>4.8099999999999996</v>
      </c>
      <c r="C796">
        <v>4.83</v>
      </c>
      <c r="D796">
        <v>4.78</v>
      </c>
      <c r="E796">
        <v>4.8</v>
      </c>
      <c r="F796">
        <v>48388224</v>
      </c>
      <c r="G796">
        <v>232385232</v>
      </c>
      <c r="H796" s="105">
        <v>33401885</v>
      </c>
      <c r="I796" s="105">
        <f t="shared" si="36"/>
        <v>1603290480000</v>
      </c>
      <c r="J796" s="108">
        <v>650907000000</v>
      </c>
      <c r="K796" s="124">
        <v>117944000000</v>
      </c>
      <c r="L796" s="112">
        <f t="shared" si="37"/>
        <v>2.4631636777604173</v>
      </c>
      <c r="M796" s="112">
        <f t="shared" si="38"/>
        <v>13.593658685477854</v>
      </c>
    </row>
    <row r="797" spans="1:13" x14ac:dyDescent="0.2">
      <c r="A797" s="104">
        <v>40218</v>
      </c>
      <c r="B797">
        <v>4.8</v>
      </c>
      <c r="C797">
        <v>4.84</v>
      </c>
      <c r="D797">
        <v>4.79</v>
      </c>
      <c r="E797">
        <v>4.83</v>
      </c>
      <c r="F797">
        <v>48680141</v>
      </c>
      <c r="G797">
        <v>234305840</v>
      </c>
      <c r="H797" s="105">
        <v>33401885</v>
      </c>
      <c r="I797" s="105">
        <f t="shared" si="36"/>
        <v>1613311045500</v>
      </c>
      <c r="J797" s="108">
        <v>650907000000</v>
      </c>
      <c r="K797" s="124">
        <v>117944000000</v>
      </c>
      <c r="L797" s="112">
        <f t="shared" si="37"/>
        <v>2.4785584507464198</v>
      </c>
      <c r="M797" s="112">
        <f t="shared" si="38"/>
        <v>13.678619052262091</v>
      </c>
    </row>
    <row r="798" spans="1:13" x14ac:dyDescent="0.2">
      <c r="A798" s="104">
        <v>40219</v>
      </c>
      <c r="B798">
        <v>4.8499999999999996</v>
      </c>
      <c r="C798">
        <v>4.87</v>
      </c>
      <c r="D798">
        <v>4.83</v>
      </c>
      <c r="E798">
        <v>4.8600000000000003</v>
      </c>
      <c r="F798">
        <v>51232805</v>
      </c>
      <c r="G798">
        <v>248427152</v>
      </c>
      <c r="H798" s="105">
        <v>33401885</v>
      </c>
      <c r="I798" s="105">
        <f t="shared" si="36"/>
        <v>1623331611000.0002</v>
      </c>
      <c r="J798" s="108">
        <v>650907000000</v>
      </c>
      <c r="K798" s="124">
        <v>117944000000</v>
      </c>
      <c r="L798" s="112">
        <f t="shared" si="37"/>
        <v>2.4939532237324231</v>
      </c>
      <c r="M798" s="112">
        <f t="shared" si="38"/>
        <v>13.763579419046328</v>
      </c>
    </row>
    <row r="799" spans="1:13" x14ac:dyDescent="0.2">
      <c r="A799" s="104">
        <v>40220</v>
      </c>
      <c r="B799">
        <v>4.8600000000000003</v>
      </c>
      <c r="C799">
        <v>4.87</v>
      </c>
      <c r="D799">
        <v>4.84</v>
      </c>
      <c r="E799">
        <v>4.8600000000000003</v>
      </c>
      <c r="F799">
        <v>38228748</v>
      </c>
      <c r="G799">
        <v>185747456</v>
      </c>
      <c r="H799" s="105">
        <v>33401885</v>
      </c>
      <c r="I799" s="105">
        <f t="shared" si="36"/>
        <v>1623331611000.0002</v>
      </c>
      <c r="J799" s="108">
        <v>650907000000</v>
      </c>
      <c r="K799" s="124">
        <v>117944000000</v>
      </c>
      <c r="L799" s="112">
        <f t="shared" si="37"/>
        <v>2.4939532237324231</v>
      </c>
      <c r="M799" s="112">
        <f t="shared" si="38"/>
        <v>13.763579419046328</v>
      </c>
    </row>
    <row r="800" spans="1:13" x14ac:dyDescent="0.2">
      <c r="A800" s="104">
        <v>40221</v>
      </c>
      <c r="B800">
        <v>4.87</v>
      </c>
      <c r="C800">
        <v>4.92</v>
      </c>
      <c r="D800">
        <v>4.8600000000000003</v>
      </c>
      <c r="E800">
        <v>4.91</v>
      </c>
      <c r="F800">
        <v>67715750</v>
      </c>
      <c r="G800">
        <v>331776960</v>
      </c>
      <c r="H800" s="105">
        <v>33401885</v>
      </c>
      <c r="I800" s="105">
        <f t="shared" si="36"/>
        <v>1640032553500</v>
      </c>
      <c r="J800" s="108">
        <v>650907000000</v>
      </c>
      <c r="K800" s="124">
        <v>117944000000</v>
      </c>
      <c r="L800" s="112">
        <f t="shared" si="37"/>
        <v>2.5196111787090936</v>
      </c>
      <c r="M800" s="112">
        <f t="shared" si="38"/>
        <v>13.905180030353389</v>
      </c>
    </row>
    <row r="801" spans="1:13" x14ac:dyDescent="0.2">
      <c r="A801" s="104">
        <v>40231</v>
      </c>
      <c r="B801">
        <v>4.9000000000000004</v>
      </c>
      <c r="C801">
        <v>4.92</v>
      </c>
      <c r="D801">
        <v>4.87</v>
      </c>
      <c r="E801">
        <v>4.88</v>
      </c>
      <c r="F801">
        <v>48480781</v>
      </c>
      <c r="G801">
        <v>237251584</v>
      </c>
      <c r="H801" s="105">
        <v>33401885</v>
      </c>
      <c r="I801" s="105">
        <f t="shared" si="36"/>
        <v>1630011987999.9998</v>
      </c>
      <c r="J801" s="108">
        <v>650907000000</v>
      </c>
      <c r="K801" s="124">
        <v>117944000000</v>
      </c>
      <c r="L801" s="112">
        <f t="shared" si="37"/>
        <v>2.5042164057230907</v>
      </c>
      <c r="M801" s="112">
        <f t="shared" si="38"/>
        <v>13.82021966356915</v>
      </c>
    </row>
    <row r="802" spans="1:13" x14ac:dyDescent="0.2">
      <c r="A802" s="104">
        <v>40232</v>
      </c>
      <c r="B802">
        <v>4.8899999999999997</v>
      </c>
      <c r="C802">
        <v>4.8899999999999997</v>
      </c>
      <c r="D802">
        <v>4.79</v>
      </c>
      <c r="E802">
        <v>4.83</v>
      </c>
      <c r="F802">
        <v>66213093</v>
      </c>
      <c r="G802">
        <v>319386880</v>
      </c>
      <c r="H802" s="105">
        <v>33401885</v>
      </c>
      <c r="I802" s="105">
        <f t="shared" si="36"/>
        <v>1613311045500</v>
      </c>
      <c r="J802" s="108">
        <v>650907000000</v>
      </c>
      <c r="K802" s="124">
        <v>117944000000</v>
      </c>
      <c r="L802" s="112">
        <f t="shared" si="37"/>
        <v>2.4785584507464198</v>
      </c>
      <c r="M802" s="112">
        <f t="shared" si="38"/>
        <v>13.678619052262091</v>
      </c>
    </row>
    <row r="803" spans="1:13" x14ac:dyDescent="0.2">
      <c r="A803" s="104">
        <v>40233</v>
      </c>
      <c r="B803">
        <v>4.8099999999999996</v>
      </c>
      <c r="C803">
        <v>4.8499999999999996</v>
      </c>
      <c r="D803">
        <v>4.79</v>
      </c>
      <c r="E803">
        <v>4.83</v>
      </c>
      <c r="F803">
        <v>139728225</v>
      </c>
      <c r="G803">
        <v>672756096</v>
      </c>
      <c r="H803" s="105">
        <v>33401885</v>
      </c>
      <c r="I803" s="105">
        <f t="shared" si="36"/>
        <v>1613311045500</v>
      </c>
      <c r="J803" s="108">
        <v>650907000000</v>
      </c>
      <c r="K803" s="124">
        <v>117944000000</v>
      </c>
      <c r="L803" s="112">
        <f t="shared" si="37"/>
        <v>2.4785584507464198</v>
      </c>
      <c r="M803" s="112">
        <f t="shared" si="38"/>
        <v>13.678619052262091</v>
      </c>
    </row>
    <row r="804" spans="1:13" x14ac:dyDescent="0.2">
      <c r="A804" s="104">
        <v>40234</v>
      </c>
      <c r="B804">
        <v>4.84</v>
      </c>
      <c r="C804">
        <v>4.9000000000000004</v>
      </c>
      <c r="D804">
        <v>4.83</v>
      </c>
      <c r="E804">
        <v>4.88</v>
      </c>
      <c r="F804">
        <v>180950357</v>
      </c>
      <c r="G804">
        <v>881760704</v>
      </c>
      <c r="H804" s="105">
        <v>33401885</v>
      </c>
      <c r="I804" s="105">
        <f t="shared" si="36"/>
        <v>1630011987999.9998</v>
      </c>
      <c r="J804" s="108">
        <v>650907000000</v>
      </c>
      <c r="K804" s="124">
        <v>117944000000</v>
      </c>
      <c r="L804" s="112">
        <f t="shared" si="37"/>
        <v>2.5042164057230907</v>
      </c>
      <c r="M804" s="112">
        <f t="shared" si="38"/>
        <v>13.82021966356915</v>
      </c>
    </row>
    <row r="805" spans="1:13" x14ac:dyDescent="0.2">
      <c r="A805" s="104">
        <v>40235</v>
      </c>
      <c r="B805">
        <v>4.87</v>
      </c>
      <c r="C805">
        <v>4.9000000000000004</v>
      </c>
      <c r="D805">
        <v>4.8499999999999996</v>
      </c>
      <c r="E805">
        <v>4.87</v>
      </c>
      <c r="F805">
        <v>77536991</v>
      </c>
      <c r="G805">
        <v>377512896</v>
      </c>
      <c r="H805" s="105">
        <v>33401885</v>
      </c>
      <c r="I805" s="105">
        <f t="shared" si="36"/>
        <v>1626671799500.0002</v>
      </c>
      <c r="J805" s="108">
        <v>650907000000</v>
      </c>
      <c r="K805" s="124">
        <v>117944000000</v>
      </c>
      <c r="L805" s="112">
        <f t="shared" si="37"/>
        <v>2.4990848147277571</v>
      </c>
      <c r="M805" s="112">
        <f t="shared" si="38"/>
        <v>13.791899541307741</v>
      </c>
    </row>
    <row r="806" spans="1:13" x14ac:dyDescent="0.2">
      <c r="A806" s="104">
        <v>40238</v>
      </c>
      <c r="B806">
        <v>4.88</v>
      </c>
      <c r="C806">
        <v>4.92</v>
      </c>
      <c r="D806">
        <v>4.8600000000000003</v>
      </c>
      <c r="E806">
        <v>4.91</v>
      </c>
      <c r="F806">
        <v>128403480</v>
      </c>
      <c r="G806">
        <v>628611648</v>
      </c>
      <c r="H806" s="105">
        <v>33401885</v>
      </c>
      <c r="I806" s="105">
        <f t="shared" si="36"/>
        <v>1640032553500</v>
      </c>
      <c r="J806" s="108">
        <v>650907000000</v>
      </c>
      <c r="K806" s="124">
        <v>117944000000</v>
      </c>
      <c r="L806" s="112">
        <f t="shared" si="37"/>
        <v>2.5196111787090936</v>
      </c>
      <c r="M806" s="112">
        <f t="shared" si="38"/>
        <v>13.905180030353389</v>
      </c>
    </row>
    <row r="807" spans="1:13" x14ac:dyDescent="0.2">
      <c r="A807" s="104">
        <v>40239</v>
      </c>
      <c r="B807">
        <v>4.92</v>
      </c>
      <c r="C807">
        <v>4.9400000000000004</v>
      </c>
      <c r="D807">
        <v>4.8899999999999997</v>
      </c>
      <c r="E807">
        <v>4.91</v>
      </c>
      <c r="F807">
        <v>95949433</v>
      </c>
      <c r="G807">
        <v>471230560</v>
      </c>
      <c r="H807" s="105">
        <v>33401885</v>
      </c>
      <c r="I807" s="105">
        <f t="shared" si="36"/>
        <v>1640032553500</v>
      </c>
      <c r="J807" s="108">
        <v>650907000000</v>
      </c>
      <c r="K807" s="124">
        <v>117944000000</v>
      </c>
      <c r="L807" s="112">
        <f t="shared" si="37"/>
        <v>2.5196111787090936</v>
      </c>
      <c r="M807" s="112">
        <f t="shared" si="38"/>
        <v>13.905180030353389</v>
      </c>
    </row>
    <row r="808" spans="1:13" x14ac:dyDescent="0.2">
      <c r="A808" s="104">
        <v>40240</v>
      </c>
      <c r="B808">
        <v>4.91</v>
      </c>
      <c r="C808">
        <v>4.93</v>
      </c>
      <c r="D808">
        <v>4.8899999999999997</v>
      </c>
      <c r="E808">
        <v>4.93</v>
      </c>
      <c r="F808">
        <v>78346351</v>
      </c>
      <c r="G808">
        <v>384525920</v>
      </c>
      <c r="H808" s="105">
        <v>33401885</v>
      </c>
      <c r="I808" s="105">
        <f t="shared" si="36"/>
        <v>1646712930499.9998</v>
      </c>
      <c r="J808" s="108">
        <v>650907000000</v>
      </c>
      <c r="K808" s="124">
        <v>117944000000</v>
      </c>
      <c r="L808" s="112">
        <f t="shared" si="37"/>
        <v>2.5298743606997616</v>
      </c>
      <c r="M808" s="112">
        <f t="shared" si="38"/>
        <v>13.96182027487621</v>
      </c>
    </row>
    <row r="809" spans="1:13" x14ac:dyDescent="0.2">
      <c r="A809" s="104">
        <v>40241</v>
      </c>
      <c r="B809">
        <v>4.92</v>
      </c>
      <c r="C809">
        <v>4.93</v>
      </c>
      <c r="D809">
        <v>4.83</v>
      </c>
      <c r="E809">
        <v>4.84</v>
      </c>
      <c r="F809">
        <v>85572375</v>
      </c>
      <c r="G809">
        <v>417085216</v>
      </c>
      <c r="H809" s="105">
        <v>33401885</v>
      </c>
      <c r="I809" s="105">
        <f t="shared" si="36"/>
        <v>1616651234000</v>
      </c>
      <c r="J809" s="108">
        <v>650907000000</v>
      </c>
      <c r="K809" s="124">
        <v>117944000000</v>
      </c>
      <c r="L809" s="112">
        <f t="shared" si="37"/>
        <v>2.4836900417417542</v>
      </c>
      <c r="M809" s="112">
        <f t="shared" si="38"/>
        <v>13.706939174523503</v>
      </c>
    </row>
    <row r="810" spans="1:13" x14ac:dyDescent="0.2">
      <c r="A810" s="104">
        <v>40242</v>
      </c>
      <c r="B810">
        <v>4.8600000000000003</v>
      </c>
      <c r="C810">
        <v>4.88</v>
      </c>
      <c r="D810">
        <v>4.83</v>
      </c>
      <c r="E810">
        <v>4.84</v>
      </c>
      <c r="F810">
        <v>56453765</v>
      </c>
      <c r="G810">
        <v>273871360</v>
      </c>
      <c r="H810" s="105">
        <v>33401885</v>
      </c>
      <c r="I810" s="105">
        <f t="shared" si="36"/>
        <v>1616651234000</v>
      </c>
      <c r="J810" s="108">
        <v>650907000000</v>
      </c>
      <c r="K810" s="124">
        <v>117944000000</v>
      </c>
      <c r="L810" s="112">
        <f t="shared" si="37"/>
        <v>2.4836900417417542</v>
      </c>
      <c r="M810" s="112">
        <f t="shared" si="38"/>
        <v>13.706939174523503</v>
      </c>
    </row>
    <row r="811" spans="1:13" x14ac:dyDescent="0.2">
      <c r="A811" s="104">
        <v>40245</v>
      </c>
      <c r="B811">
        <v>4.8600000000000003</v>
      </c>
      <c r="C811">
        <v>4.87</v>
      </c>
      <c r="D811">
        <v>4.83</v>
      </c>
      <c r="E811">
        <v>4.8600000000000003</v>
      </c>
      <c r="F811">
        <v>54568514</v>
      </c>
      <c r="G811">
        <v>264954944</v>
      </c>
      <c r="H811" s="105">
        <v>33401885</v>
      </c>
      <c r="I811" s="105">
        <f t="shared" si="36"/>
        <v>1623331611000.0002</v>
      </c>
      <c r="J811" s="108">
        <v>650907000000</v>
      </c>
      <c r="K811" s="124">
        <v>117944000000</v>
      </c>
      <c r="L811" s="112">
        <f t="shared" si="37"/>
        <v>2.4939532237324231</v>
      </c>
      <c r="M811" s="112">
        <f t="shared" si="38"/>
        <v>13.763579419046328</v>
      </c>
    </row>
    <row r="812" spans="1:13" x14ac:dyDescent="0.2">
      <c r="A812" s="104">
        <v>40246</v>
      </c>
      <c r="B812">
        <v>4.8499999999999996</v>
      </c>
      <c r="C812">
        <v>4.95</v>
      </c>
      <c r="D812">
        <v>4.83</v>
      </c>
      <c r="E812">
        <v>4.91</v>
      </c>
      <c r="F812">
        <v>122518127</v>
      </c>
      <c r="G812">
        <v>600686272</v>
      </c>
      <c r="H812" s="105">
        <v>33401885</v>
      </c>
      <c r="I812" s="105">
        <f t="shared" si="36"/>
        <v>1640032553500</v>
      </c>
      <c r="J812" s="108">
        <v>650907000000</v>
      </c>
      <c r="K812" s="124">
        <v>117944000000</v>
      </c>
      <c r="L812" s="112">
        <f t="shared" si="37"/>
        <v>2.5196111787090936</v>
      </c>
      <c r="M812" s="112">
        <f t="shared" si="38"/>
        <v>13.905180030353389</v>
      </c>
    </row>
    <row r="813" spans="1:13" x14ac:dyDescent="0.2">
      <c r="A813" s="104">
        <v>40247</v>
      </c>
      <c r="B813">
        <v>4.9000000000000004</v>
      </c>
      <c r="C813">
        <v>4.96</v>
      </c>
      <c r="D813">
        <v>4.8600000000000003</v>
      </c>
      <c r="E813">
        <v>4.88</v>
      </c>
      <c r="F813">
        <v>76288315</v>
      </c>
      <c r="G813">
        <v>374479392</v>
      </c>
      <c r="H813" s="105">
        <v>33401885</v>
      </c>
      <c r="I813" s="105">
        <f t="shared" si="36"/>
        <v>1630011987999.9998</v>
      </c>
      <c r="J813" s="108">
        <v>650907000000</v>
      </c>
      <c r="K813" s="124">
        <v>117944000000</v>
      </c>
      <c r="L813" s="112">
        <f t="shared" si="37"/>
        <v>2.5042164057230907</v>
      </c>
      <c r="M813" s="112">
        <f t="shared" si="38"/>
        <v>13.82021966356915</v>
      </c>
    </row>
    <row r="814" spans="1:13" x14ac:dyDescent="0.2">
      <c r="A814" s="104">
        <v>40248</v>
      </c>
      <c r="B814">
        <v>4.8899999999999997</v>
      </c>
      <c r="C814">
        <v>4.96</v>
      </c>
      <c r="D814">
        <v>4.87</v>
      </c>
      <c r="E814">
        <v>4.9000000000000004</v>
      </c>
      <c r="F814">
        <v>125416959</v>
      </c>
      <c r="G814">
        <v>616806400</v>
      </c>
      <c r="H814" s="105">
        <v>33401885</v>
      </c>
      <c r="I814" s="105">
        <f t="shared" si="36"/>
        <v>1636692365000</v>
      </c>
      <c r="J814" s="108">
        <v>650907000000</v>
      </c>
      <c r="K814" s="124">
        <v>117944000000</v>
      </c>
      <c r="L814" s="112">
        <f t="shared" si="37"/>
        <v>2.5144795877137596</v>
      </c>
      <c r="M814" s="112">
        <f t="shared" si="38"/>
        <v>13.876859908091976</v>
      </c>
    </row>
    <row r="815" spans="1:13" x14ac:dyDescent="0.2">
      <c r="A815" s="104">
        <v>40249</v>
      </c>
      <c r="B815">
        <v>4.9000000000000004</v>
      </c>
      <c r="C815">
        <v>4.93</v>
      </c>
      <c r="D815">
        <v>4.84</v>
      </c>
      <c r="E815">
        <v>4.8600000000000003</v>
      </c>
      <c r="F815">
        <v>78446591</v>
      </c>
      <c r="G815">
        <v>382842272</v>
      </c>
      <c r="H815" s="105">
        <v>33401885</v>
      </c>
      <c r="I815" s="105">
        <f t="shared" si="36"/>
        <v>1623331611000.0002</v>
      </c>
      <c r="J815" s="108">
        <v>650907000000</v>
      </c>
      <c r="K815" s="124">
        <v>117944000000</v>
      </c>
      <c r="L815" s="112">
        <f t="shared" si="37"/>
        <v>2.4939532237324231</v>
      </c>
      <c r="M815" s="112">
        <f t="shared" si="38"/>
        <v>13.763579419046328</v>
      </c>
    </row>
    <row r="816" spans="1:13" x14ac:dyDescent="0.2">
      <c r="A816" s="104">
        <v>40252</v>
      </c>
      <c r="B816">
        <v>4.8600000000000003</v>
      </c>
      <c r="C816">
        <v>4.8600000000000003</v>
      </c>
      <c r="D816">
        <v>4.8</v>
      </c>
      <c r="E816">
        <v>4.83</v>
      </c>
      <c r="F816">
        <v>60974963</v>
      </c>
      <c r="G816">
        <v>294412800</v>
      </c>
      <c r="H816" s="105">
        <v>33401885</v>
      </c>
      <c r="I816" s="105">
        <f t="shared" si="36"/>
        <v>1613311045500</v>
      </c>
      <c r="J816" s="108">
        <v>650907000000</v>
      </c>
      <c r="K816" s="124">
        <v>117944000000</v>
      </c>
      <c r="L816" s="112">
        <f t="shared" si="37"/>
        <v>2.4785584507464198</v>
      </c>
      <c r="M816" s="112">
        <f t="shared" si="38"/>
        <v>13.678619052262091</v>
      </c>
    </row>
    <row r="817" spans="1:13" x14ac:dyDescent="0.2">
      <c r="A817" s="104">
        <v>40253</v>
      </c>
      <c r="B817">
        <v>4.83</v>
      </c>
      <c r="C817">
        <v>4.87</v>
      </c>
      <c r="D817">
        <v>4.79</v>
      </c>
      <c r="E817">
        <v>4.82</v>
      </c>
      <c r="F817">
        <v>89537145</v>
      </c>
      <c r="G817">
        <v>431687136</v>
      </c>
      <c r="H817" s="105">
        <v>33401885</v>
      </c>
      <c r="I817" s="105">
        <f t="shared" si="36"/>
        <v>1609970857000.0002</v>
      </c>
      <c r="J817" s="108">
        <v>650907000000</v>
      </c>
      <c r="K817" s="124">
        <v>117944000000</v>
      </c>
      <c r="L817" s="112">
        <f t="shared" si="37"/>
        <v>2.4734268597510862</v>
      </c>
      <c r="M817" s="112">
        <f t="shared" si="38"/>
        <v>13.65029893000068</v>
      </c>
    </row>
    <row r="818" spans="1:13" x14ac:dyDescent="0.2">
      <c r="A818" s="104">
        <v>40254</v>
      </c>
      <c r="B818">
        <v>4.83</v>
      </c>
      <c r="C818">
        <v>4.88</v>
      </c>
      <c r="D818">
        <v>4.8099999999999996</v>
      </c>
      <c r="E818">
        <v>4.88</v>
      </c>
      <c r="F818">
        <v>90600785</v>
      </c>
      <c r="G818">
        <v>439231296</v>
      </c>
      <c r="H818" s="105">
        <v>33401885</v>
      </c>
      <c r="I818" s="105">
        <f t="shared" si="36"/>
        <v>1630011987999.9998</v>
      </c>
      <c r="J818" s="108">
        <v>650907000000</v>
      </c>
      <c r="K818" s="124">
        <v>117944000000</v>
      </c>
      <c r="L818" s="112">
        <f t="shared" si="37"/>
        <v>2.5042164057230907</v>
      </c>
      <c r="M818" s="112">
        <f t="shared" si="38"/>
        <v>13.82021966356915</v>
      </c>
    </row>
    <row r="819" spans="1:13" x14ac:dyDescent="0.2">
      <c r="A819" s="104">
        <v>40255</v>
      </c>
      <c r="B819">
        <v>4.88</v>
      </c>
      <c r="C819">
        <v>4.88</v>
      </c>
      <c r="D819">
        <v>4.84</v>
      </c>
      <c r="E819">
        <v>4.8600000000000003</v>
      </c>
      <c r="F819">
        <v>85366289</v>
      </c>
      <c r="G819">
        <v>414986624</v>
      </c>
      <c r="H819" s="105">
        <v>33401885</v>
      </c>
      <c r="I819" s="105">
        <f t="shared" si="36"/>
        <v>1623331611000.0002</v>
      </c>
      <c r="J819" s="108">
        <v>650907000000</v>
      </c>
      <c r="K819" s="124">
        <v>117944000000</v>
      </c>
      <c r="L819" s="112">
        <f t="shared" si="37"/>
        <v>2.4939532237324231</v>
      </c>
      <c r="M819" s="112">
        <f t="shared" si="38"/>
        <v>13.763579419046328</v>
      </c>
    </row>
    <row r="820" spans="1:13" x14ac:dyDescent="0.2">
      <c r="A820" s="104">
        <v>40256</v>
      </c>
      <c r="B820">
        <v>4.8600000000000003</v>
      </c>
      <c r="C820">
        <v>4.87</v>
      </c>
      <c r="D820">
        <v>4.82</v>
      </c>
      <c r="E820">
        <v>4.8600000000000003</v>
      </c>
      <c r="F820">
        <v>70184157</v>
      </c>
      <c r="G820">
        <v>339939488</v>
      </c>
      <c r="H820" s="105">
        <v>33401885</v>
      </c>
      <c r="I820" s="105">
        <f t="shared" si="36"/>
        <v>1623331611000.0002</v>
      </c>
      <c r="J820" s="108">
        <v>650907000000</v>
      </c>
      <c r="K820" s="124">
        <v>117944000000</v>
      </c>
      <c r="L820" s="112">
        <f t="shared" si="37"/>
        <v>2.4939532237324231</v>
      </c>
      <c r="M820" s="112">
        <f t="shared" si="38"/>
        <v>13.763579419046328</v>
      </c>
    </row>
    <row r="821" spans="1:13" x14ac:dyDescent="0.2">
      <c r="A821" s="104">
        <v>40259</v>
      </c>
      <c r="B821">
        <v>4.8600000000000003</v>
      </c>
      <c r="C821">
        <v>4.9000000000000004</v>
      </c>
      <c r="D821">
        <v>4.8499999999999996</v>
      </c>
      <c r="E821">
        <v>4.87</v>
      </c>
      <c r="F821">
        <v>99128026</v>
      </c>
      <c r="G821">
        <v>482808608</v>
      </c>
      <c r="H821" s="105">
        <v>33401885</v>
      </c>
      <c r="I821" s="105">
        <f t="shared" si="36"/>
        <v>1626671799500.0002</v>
      </c>
      <c r="J821" s="108">
        <v>650907000000</v>
      </c>
      <c r="K821" s="124">
        <v>117944000000</v>
      </c>
      <c r="L821" s="112">
        <f t="shared" si="37"/>
        <v>2.4990848147277571</v>
      </c>
      <c r="M821" s="112">
        <f t="shared" si="38"/>
        <v>13.791899541307741</v>
      </c>
    </row>
    <row r="822" spans="1:13" x14ac:dyDescent="0.2">
      <c r="A822" s="104">
        <v>40260</v>
      </c>
      <c r="B822">
        <v>4.88</v>
      </c>
      <c r="C822">
        <v>4.8899999999999997</v>
      </c>
      <c r="D822">
        <v>4.84</v>
      </c>
      <c r="E822">
        <v>4.8499999999999996</v>
      </c>
      <c r="F822">
        <v>67565037</v>
      </c>
      <c r="G822">
        <v>328299808</v>
      </c>
      <c r="H822" s="105">
        <v>33401885</v>
      </c>
      <c r="I822" s="105">
        <f t="shared" si="36"/>
        <v>1619991422500</v>
      </c>
      <c r="J822" s="108">
        <v>650907000000</v>
      </c>
      <c r="K822" s="124">
        <v>117944000000</v>
      </c>
      <c r="L822" s="112">
        <f t="shared" si="37"/>
        <v>2.4888216327370882</v>
      </c>
      <c r="M822" s="112">
        <f t="shared" si="38"/>
        <v>13.735259296784914</v>
      </c>
    </row>
    <row r="823" spans="1:13" x14ac:dyDescent="0.2">
      <c r="A823" s="104">
        <v>40261</v>
      </c>
      <c r="B823">
        <v>4.87</v>
      </c>
      <c r="C823">
        <v>4.91</v>
      </c>
      <c r="D823">
        <v>4.8600000000000003</v>
      </c>
      <c r="E823">
        <v>4.88</v>
      </c>
      <c r="F823">
        <v>84896617</v>
      </c>
      <c r="G823">
        <v>414505952</v>
      </c>
      <c r="H823" s="105">
        <v>33401885</v>
      </c>
      <c r="I823" s="105">
        <f t="shared" si="36"/>
        <v>1630011987999.9998</v>
      </c>
      <c r="J823" s="108">
        <v>650907000000</v>
      </c>
      <c r="K823" s="124">
        <v>117944000000</v>
      </c>
      <c r="L823" s="112">
        <f t="shared" si="37"/>
        <v>2.5042164057230907</v>
      </c>
      <c r="M823" s="112">
        <f t="shared" si="38"/>
        <v>13.82021966356915</v>
      </c>
    </row>
    <row r="824" spans="1:13" x14ac:dyDescent="0.2">
      <c r="A824" s="104">
        <v>40262</v>
      </c>
      <c r="B824">
        <v>4.87</v>
      </c>
      <c r="C824">
        <v>4.88</v>
      </c>
      <c r="D824">
        <v>4.82</v>
      </c>
      <c r="E824">
        <v>4.87</v>
      </c>
      <c r="F824">
        <v>81430699</v>
      </c>
      <c r="G824">
        <v>394318848</v>
      </c>
      <c r="H824" s="105">
        <v>33401885</v>
      </c>
      <c r="I824" s="105">
        <f t="shared" si="36"/>
        <v>1626671799500.0002</v>
      </c>
      <c r="J824" s="108">
        <v>650907000000</v>
      </c>
      <c r="K824" s="124">
        <v>117944000000</v>
      </c>
      <c r="L824" s="112">
        <f t="shared" si="37"/>
        <v>2.4990848147277571</v>
      </c>
      <c r="M824" s="112">
        <f t="shared" si="38"/>
        <v>13.791899541307741</v>
      </c>
    </row>
    <row r="825" spans="1:13" x14ac:dyDescent="0.2">
      <c r="A825" s="110">
        <v>40263</v>
      </c>
      <c r="B825">
        <v>4.87</v>
      </c>
      <c r="C825">
        <v>4.95</v>
      </c>
      <c r="D825">
        <v>4.84</v>
      </c>
      <c r="E825">
        <v>4.9000000000000004</v>
      </c>
      <c r="F825">
        <v>164804206</v>
      </c>
      <c r="G825">
        <v>807514560</v>
      </c>
      <c r="H825" s="105">
        <v>33401885</v>
      </c>
      <c r="I825" s="105">
        <f t="shared" si="36"/>
        <v>1636692365000</v>
      </c>
      <c r="J825" s="108">
        <v>678934000000</v>
      </c>
      <c r="K825" s="124">
        <v>128599000000</v>
      </c>
      <c r="L825" s="112">
        <f t="shared" si="37"/>
        <v>2.4106796315989478</v>
      </c>
      <c r="M825" s="112">
        <f t="shared" si="38"/>
        <v>12.727100249613139</v>
      </c>
    </row>
    <row r="826" spans="1:13" x14ac:dyDescent="0.2">
      <c r="A826" s="104">
        <v>40266</v>
      </c>
      <c r="B826">
        <v>4.9400000000000004</v>
      </c>
      <c r="C826">
        <v>5.05</v>
      </c>
      <c r="D826">
        <v>4.9000000000000004</v>
      </c>
      <c r="E826">
        <v>5.01</v>
      </c>
      <c r="F826">
        <v>295873991</v>
      </c>
      <c r="G826">
        <v>1478974464</v>
      </c>
      <c r="H826" s="105">
        <v>33401885</v>
      </c>
      <c r="I826" s="105">
        <f t="shared" si="36"/>
        <v>1673434438500</v>
      </c>
      <c r="J826" s="108">
        <v>678934000000</v>
      </c>
      <c r="K826" s="124">
        <v>128599000000</v>
      </c>
      <c r="L826" s="112">
        <f t="shared" si="37"/>
        <v>2.4647969294511691</v>
      </c>
      <c r="M826" s="112">
        <f t="shared" si="38"/>
        <v>13.012810663379964</v>
      </c>
    </row>
    <row r="827" spans="1:13" x14ac:dyDescent="0.2">
      <c r="A827" s="104">
        <v>40267</v>
      </c>
      <c r="B827">
        <v>5.01</v>
      </c>
      <c r="C827">
        <v>5.03</v>
      </c>
      <c r="D827">
        <v>4.9800000000000004</v>
      </c>
      <c r="E827">
        <v>5.0199999999999996</v>
      </c>
      <c r="F827">
        <v>112067541</v>
      </c>
      <c r="G827">
        <v>561118144</v>
      </c>
      <c r="H827" s="105">
        <v>33401885</v>
      </c>
      <c r="I827" s="105">
        <f t="shared" si="36"/>
        <v>1676774627000</v>
      </c>
      <c r="J827" s="108">
        <v>678934000000</v>
      </c>
      <c r="K827" s="124">
        <v>128599000000</v>
      </c>
      <c r="L827" s="112">
        <f t="shared" si="37"/>
        <v>2.4697166838013711</v>
      </c>
      <c r="M827" s="112">
        <f t="shared" si="38"/>
        <v>13.038784337358766</v>
      </c>
    </row>
    <row r="828" spans="1:13" x14ac:dyDescent="0.2">
      <c r="A828" s="104">
        <v>40268</v>
      </c>
      <c r="B828">
        <v>5.03</v>
      </c>
      <c r="C828">
        <v>5.03</v>
      </c>
      <c r="D828">
        <v>4.96</v>
      </c>
      <c r="E828">
        <v>4.9800000000000004</v>
      </c>
      <c r="F828">
        <v>86044866</v>
      </c>
      <c r="G828">
        <v>429269056</v>
      </c>
      <c r="H828" s="105">
        <v>33401885</v>
      </c>
      <c r="I828" s="105">
        <f t="shared" si="36"/>
        <v>1663413873000</v>
      </c>
      <c r="J828" s="108">
        <v>678934000000</v>
      </c>
      <c r="K828" s="124">
        <v>128599000000</v>
      </c>
      <c r="L828" s="112">
        <f t="shared" si="37"/>
        <v>2.4500376664005632</v>
      </c>
      <c r="M828" s="112">
        <f t="shared" si="38"/>
        <v>12.934889641443558</v>
      </c>
    </row>
    <row r="829" spans="1:13" x14ac:dyDescent="0.2">
      <c r="A829" s="104">
        <v>40269</v>
      </c>
      <c r="B829">
        <v>4.9800000000000004</v>
      </c>
      <c r="C829">
        <v>5.03</v>
      </c>
      <c r="D829">
        <v>4.9800000000000004</v>
      </c>
      <c r="E829">
        <v>5.0199999999999996</v>
      </c>
      <c r="F829">
        <v>91374958</v>
      </c>
      <c r="G829">
        <v>457807136</v>
      </c>
      <c r="H829" s="105">
        <v>33401885</v>
      </c>
      <c r="I829" s="105">
        <f t="shared" si="36"/>
        <v>1676774627000</v>
      </c>
      <c r="J829" s="108">
        <v>678934000000</v>
      </c>
      <c r="K829" s="124">
        <v>128599000000</v>
      </c>
      <c r="L829" s="112">
        <f t="shared" si="37"/>
        <v>2.4697166838013711</v>
      </c>
      <c r="M829" s="112">
        <f t="shared" si="38"/>
        <v>13.038784337358766</v>
      </c>
    </row>
    <row r="830" spans="1:13" x14ac:dyDescent="0.2">
      <c r="A830" s="104">
        <v>40270</v>
      </c>
      <c r="B830">
        <v>5.0199999999999996</v>
      </c>
      <c r="C830">
        <v>5.03</v>
      </c>
      <c r="D830">
        <v>4.99</v>
      </c>
      <c r="E830">
        <v>5.01</v>
      </c>
      <c r="F830">
        <v>85242400</v>
      </c>
      <c r="G830">
        <v>426608832</v>
      </c>
      <c r="H830" s="105">
        <v>33401885</v>
      </c>
      <c r="I830" s="105">
        <f t="shared" si="36"/>
        <v>1673434438500</v>
      </c>
      <c r="J830" s="108">
        <v>678934000000</v>
      </c>
      <c r="K830" s="124">
        <v>128599000000</v>
      </c>
      <c r="L830" s="112">
        <f t="shared" si="37"/>
        <v>2.4647969294511691</v>
      </c>
      <c r="M830" s="112">
        <f t="shared" si="38"/>
        <v>13.012810663379964</v>
      </c>
    </row>
    <row r="831" spans="1:13" x14ac:dyDescent="0.2">
      <c r="A831" s="104">
        <v>40274</v>
      </c>
      <c r="B831">
        <v>5.0199999999999996</v>
      </c>
      <c r="C831">
        <v>5.05</v>
      </c>
      <c r="D831">
        <v>4.99</v>
      </c>
      <c r="E831">
        <v>5</v>
      </c>
      <c r="F831">
        <v>116640316</v>
      </c>
      <c r="G831">
        <v>585553280</v>
      </c>
      <c r="H831" s="105">
        <v>33401885</v>
      </c>
      <c r="I831" s="105">
        <f t="shared" si="36"/>
        <v>1670094250000</v>
      </c>
      <c r="J831" s="108">
        <v>678934000000</v>
      </c>
      <c r="K831" s="124">
        <v>128599000000</v>
      </c>
      <c r="L831" s="112">
        <f t="shared" si="37"/>
        <v>2.4598771751009672</v>
      </c>
      <c r="M831" s="112">
        <f t="shared" si="38"/>
        <v>12.986836989401162</v>
      </c>
    </row>
    <row r="832" spans="1:13" x14ac:dyDescent="0.2">
      <c r="A832" s="104">
        <v>40275</v>
      </c>
      <c r="B832">
        <v>5</v>
      </c>
      <c r="C832">
        <v>5.01</v>
      </c>
      <c r="D832">
        <v>4.97</v>
      </c>
      <c r="E832">
        <v>4.99</v>
      </c>
      <c r="F832">
        <v>93114725</v>
      </c>
      <c r="G832">
        <v>464345728</v>
      </c>
      <c r="H832" s="105">
        <v>33401885</v>
      </c>
      <c r="I832" s="105">
        <f t="shared" si="36"/>
        <v>1666754061500</v>
      </c>
      <c r="J832" s="108">
        <v>678934000000</v>
      </c>
      <c r="K832" s="124">
        <v>128599000000</v>
      </c>
      <c r="L832" s="112">
        <f t="shared" si="37"/>
        <v>2.4549574207507652</v>
      </c>
      <c r="M832" s="112">
        <f t="shared" si="38"/>
        <v>12.96086331542236</v>
      </c>
    </row>
    <row r="833" spans="1:13" x14ac:dyDescent="0.2">
      <c r="A833" s="104">
        <v>40277</v>
      </c>
      <c r="B833">
        <v>4.96</v>
      </c>
      <c r="C833">
        <v>4.99</v>
      </c>
      <c r="D833">
        <v>4.95</v>
      </c>
      <c r="E833">
        <v>4.97</v>
      </c>
      <c r="F833">
        <v>117500843</v>
      </c>
      <c r="G833">
        <v>583652672</v>
      </c>
      <c r="H833" s="105">
        <v>33401885</v>
      </c>
      <c r="I833" s="105">
        <f t="shared" si="36"/>
        <v>1660073684500</v>
      </c>
      <c r="J833" s="108">
        <v>678934000000</v>
      </c>
      <c r="K833" s="124">
        <v>128599000000</v>
      </c>
      <c r="L833" s="112">
        <f t="shared" si="37"/>
        <v>2.4451179120503612</v>
      </c>
      <c r="M833" s="112">
        <f t="shared" si="38"/>
        <v>12.908915967464754</v>
      </c>
    </row>
    <row r="834" spans="1:13" x14ac:dyDescent="0.2">
      <c r="A834" s="104">
        <v>40280</v>
      </c>
      <c r="B834">
        <v>4.9800000000000004</v>
      </c>
      <c r="C834">
        <v>4.99</v>
      </c>
      <c r="D834">
        <v>4.8899999999999997</v>
      </c>
      <c r="E834">
        <v>4.92</v>
      </c>
      <c r="F834">
        <v>144288679</v>
      </c>
      <c r="G834">
        <v>710869376</v>
      </c>
      <c r="H834" s="105">
        <v>33401885</v>
      </c>
      <c r="I834" s="105">
        <f t="shared" si="36"/>
        <v>1643372742000</v>
      </c>
      <c r="J834" s="108">
        <v>678934000000</v>
      </c>
      <c r="K834" s="124">
        <v>128599000000</v>
      </c>
      <c r="L834" s="112">
        <f t="shared" si="37"/>
        <v>2.4205191402993518</v>
      </c>
      <c r="M834" s="112">
        <f t="shared" si="38"/>
        <v>12.779047597570743</v>
      </c>
    </row>
    <row r="835" spans="1:13" x14ac:dyDescent="0.2">
      <c r="A835" s="104">
        <v>40281</v>
      </c>
      <c r="B835">
        <v>4.92</v>
      </c>
      <c r="C835">
        <v>5.01</v>
      </c>
      <c r="D835">
        <v>4.91</v>
      </c>
      <c r="E835">
        <v>4.99</v>
      </c>
      <c r="F835">
        <v>162396639</v>
      </c>
      <c r="G835">
        <v>806018624</v>
      </c>
      <c r="H835" s="105">
        <v>33401885</v>
      </c>
      <c r="I835" s="105">
        <f t="shared" ref="I835:I898" si="39">E835*H835*10000</f>
        <v>1666754061500</v>
      </c>
      <c r="J835" s="108">
        <v>678934000000</v>
      </c>
      <c r="K835" s="124">
        <v>128599000000</v>
      </c>
      <c r="L835" s="112">
        <f t="shared" ref="L835:L898" si="40">I835/J835</f>
        <v>2.4549574207507652</v>
      </c>
      <c r="M835" s="112">
        <f t="shared" ref="M835:M898" si="41">I835/K835</f>
        <v>12.96086331542236</v>
      </c>
    </row>
    <row r="836" spans="1:13" x14ac:dyDescent="0.2">
      <c r="A836" s="104">
        <v>40282</v>
      </c>
      <c r="B836">
        <v>4.9800000000000004</v>
      </c>
      <c r="C836">
        <v>4.99</v>
      </c>
      <c r="D836">
        <v>4.93</v>
      </c>
      <c r="E836">
        <v>4.95</v>
      </c>
      <c r="F836">
        <v>100900436</v>
      </c>
      <c r="G836">
        <v>499285184</v>
      </c>
      <c r="H836" s="105">
        <v>33401885</v>
      </c>
      <c r="I836" s="105">
        <f t="shared" si="39"/>
        <v>1653393307500</v>
      </c>
      <c r="J836" s="108">
        <v>678934000000</v>
      </c>
      <c r="K836" s="124">
        <v>128599000000</v>
      </c>
      <c r="L836" s="112">
        <f t="shared" si="40"/>
        <v>2.4352784033499573</v>
      </c>
      <c r="M836" s="112">
        <f t="shared" si="41"/>
        <v>12.85696861950715</v>
      </c>
    </row>
    <row r="837" spans="1:13" x14ac:dyDescent="0.2">
      <c r="A837" s="104">
        <v>40283</v>
      </c>
      <c r="B837">
        <v>4.95</v>
      </c>
      <c r="C837">
        <v>4.97</v>
      </c>
      <c r="D837">
        <v>4.9000000000000004</v>
      </c>
      <c r="E837">
        <v>4.95</v>
      </c>
      <c r="F837">
        <v>80535018</v>
      </c>
      <c r="G837">
        <v>397453472</v>
      </c>
      <c r="H837" s="105">
        <v>33401885</v>
      </c>
      <c r="I837" s="105">
        <f t="shared" si="39"/>
        <v>1653393307500</v>
      </c>
      <c r="J837" s="108">
        <v>678934000000</v>
      </c>
      <c r="K837" s="124">
        <v>128599000000</v>
      </c>
      <c r="L837" s="112">
        <f t="shared" si="40"/>
        <v>2.4352784033499573</v>
      </c>
      <c r="M837" s="112">
        <f t="shared" si="41"/>
        <v>12.85696861950715</v>
      </c>
    </row>
    <row r="838" spans="1:13" x14ac:dyDescent="0.2">
      <c r="A838" s="104">
        <v>40284</v>
      </c>
      <c r="B838">
        <v>4.95</v>
      </c>
      <c r="C838">
        <v>4.95</v>
      </c>
      <c r="D838">
        <v>4.8899999999999997</v>
      </c>
      <c r="E838">
        <v>4.9000000000000004</v>
      </c>
      <c r="F838">
        <v>80162496</v>
      </c>
      <c r="G838">
        <v>393426752</v>
      </c>
      <c r="H838" s="105">
        <v>33401885</v>
      </c>
      <c r="I838" s="105">
        <f t="shared" si="39"/>
        <v>1636692365000</v>
      </c>
      <c r="J838" s="108">
        <v>678934000000</v>
      </c>
      <c r="K838" s="124">
        <v>128599000000</v>
      </c>
      <c r="L838" s="112">
        <f t="shared" si="40"/>
        <v>2.4106796315989478</v>
      </c>
      <c r="M838" s="112">
        <f t="shared" si="41"/>
        <v>12.727100249613139</v>
      </c>
    </row>
    <row r="839" spans="1:13" x14ac:dyDescent="0.2">
      <c r="A839" s="104">
        <v>40287</v>
      </c>
      <c r="B839">
        <v>4.8499999999999996</v>
      </c>
      <c r="C839">
        <v>4.8499999999999996</v>
      </c>
      <c r="D839">
        <v>4.63</v>
      </c>
      <c r="E839">
        <v>4.66</v>
      </c>
      <c r="F839">
        <v>303450833</v>
      </c>
      <c r="G839">
        <v>1436341376</v>
      </c>
      <c r="H839" s="105">
        <v>33401885</v>
      </c>
      <c r="I839" s="105">
        <f t="shared" si="39"/>
        <v>1556527841000</v>
      </c>
      <c r="J839" s="108">
        <v>678934000000</v>
      </c>
      <c r="K839" s="124">
        <v>128599000000</v>
      </c>
      <c r="L839" s="112">
        <f t="shared" si="40"/>
        <v>2.2926055271941013</v>
      </c>
      <c r="M839" s="112">
        <f t="shared" si="41"/>
        <v>12.103732074121883</v>
      </c>
    </row>
    <row r="840" spans="1:13" x14ac:dyDescent="0.2">
      <c r="A840" s="104">
        <v>40288</v>
      </c>
      <c r="B840">
        <v>4.68</v>
      </c>
      <c r="C840">
        <v>4.6900000000000004</v>
      </c>
      <c r="D840">
        <v>4.59</v>
      </c>
      <c r="E840">
        <v>4.6100000000000003</v>
      </c>
      <c r="F840">
        <v>163004485</v>
      </c>
      <c r="G840">
        <v>753533312</v>
      </c>
      <c r="H840" s="105">
        <v>33401885</v>
      </c>
      <c r="I840" s="105">
        <f t="shared" si="39"/>
        <v>1539826898500.0002</v>
      </c>
      <c r="J840" s="108">
        <v>678934000000</v>
      </c>
      <c r="K840" s="124">
        <v>128599000000</v>
      </c>
      <c r="L840" s="112">
        <f t="shared" si="40"/>
        <v>2.2680067554430918</v>
      </c>
      <c r="M840" s="112">
        <f t="shared" si="41"/>
        <v>11.973863704227872</v>
      </c>
    </row>
    <row r="841" spans="1:13" x14ac:dyDescent="0.2">
      <c r="A841" s="104">
        <v>40289</v>
      </c>
      <c r="B841">
        <v>4.63</v>
      </c>
      <c r="C841">
        <v>4.66</v>
      </c>
      <c r="D841">
        <v>4.59</v>
      </c>
      <c r="E841">
        <v>4.6500000000000004</v>
      </c>
      <c r="F841">
        <v>127176478</v>
      </c>
      <c r="G841">
        <v>588267648</v>
      </c>
      <c r="H841" s="105">
        <v>33401885</v>
      </c>
      <c r="I841" s="105">
        <f t="shared" si="39"/>
        <v>1553187652500</v>
      </c>
      <c r="J841" s="108">
        <v>678934000000</v>
      </c>
      <c r="K841" s="124">
        <v>128599000000</v>
      </c>
      <c r="L841" s="112">
        <f t="shared" si="40"/>
        <v>2.2876857728438993</v>
      </c>
      <c r="M841" s="112">
        <f t="shared" si="41"/>
        <v>12.077758400143081</v>
      </c>
    </row>
    <row r="842" spans="1:13" x14ac:dyDescent="0.2">
      <c r="A842" s="104">
        <v>40290</v>
      </c>
      <c r="B842">
        <v>4.63</v>
      </c>
      <c r="C842">
        <v>4.63</v>
      </c>
      <c r="D842">
        <v>4.51</v>
      </c>
      <c r="E842">
        <v>4.58</v>
      </c>
      <c r="F842">
        <v>218451710</v>
      </c>
      <c r="G842">
        <v>993020288</v>
      </c>
      <c r="H842" s="105">
        <v>33401885</v>
      </c>
      <c r="I842" s="105">
        <f t="shared" si="39"/>
        <v>1529806333000</v>
      </c>
      <c r="J842" s="108">
        <v>678934000000</v>
      </c>
      <c r="K842" s="124">
        <v>128599000000</v>
      </c>
      <c r="L842" s="112">
        <f t="shared" si="40"/>
        <v>2.2532474923924859</v>
      </c>
      <c r="M842" s="112">
        <f t="shared" si="41"/>
        <v>11.895942682291464</v>
      </c>
    </row>
    <row r="843" spans="1:13" x14ac:dyDescent="0.2">
      <c r="A843" s="104">
        <v>40291</v>
      </c>
      <c r="B843">
        <v>4.55</v>
      </c>
      <c r="C843">
        <v>4.58</v>
      </c>
      <c r="D843">
        <v>4.51</v>
      </c>
      <c r="E843">
        <v>4.55</v>
      </c>
      <c r="F843">
        <v>121768576</v>
      </c>
      <c r="G843">
        <v>553201728</v>
      </c>
      <c r="H843" s="105">
        <v>33401885</v>
      </c>
      <c r="I843" s="105">
        <f t="shared" si="39"/>
        <v>1519785767500</v>
      </c>
      <c r="J843" s="108">
        <v>678934000000</v>
      </c>
      <c r="K843" s="124">
        <v>128599000000</v>
      </c>
      <c r="L843" s="112">
        <f t="shared" si="40"/>
        <v>2.23848822934188</v>
      </c>
      <c r="M843" s="112">
        <f t="shared" si="41"/>
        <v>11.818021660355058</v>
      </c>
    </row>
    <row r="844" spans="1:13" x14ac:dyDescent="0.2">
      <c r="A844" s="104">
        <v>40294</v>
      </c>
      <c r="B844">
        <v>4.5599999999999996</v>
      </c>
      <c r="C844">
        <v>4.57</v>
      </c>
      <c r="D844">
        <v>4.51</v>
      </c>
      <c r="E844">
        <v>4.53</v>
      </c>
      <c r="F844">
        <v>80639450</v>
      </c>
      <c r="G844">
        <v>365416832</v>
      </c>
      <c r="H844" s="105">
        <v>33401885</v>
      </c>
      <c r="I844" s="105">
        <f t="shared" si="39"/>
        <v>1513105390500</v>
      </c>
      <c r="J844" s="108">
        <v>678934000000</v>
      </c>
      <c r="K844" s="124">
        <v>128599000000</v>
      </c>
      <c r="L844" s="112">
        <f t="shared" si="40"/>
        <v>2.228648720641476</v>
      </c>
      <c r="M844" s="112">
        <f t="shared" si="41"/>
        <v>11.766074312397453</v>
      </c>
    </row>
    <row r="845" spans="1:13" x14ac:dyDescent="0.2">
      <c r="A845" s="104">
        <v>40295</v>
      </c>
      <c r="B845">
        <v>4.53</v>
      </c>
      <c r="C845">
        <v>4.53</v>
      </c>
      <c r="D845">
        <v>4.41</v>
      </c>
      <c r="E845">
        <v>4.46</v>
      </c>
      <c r="F845">
        <v>149979585</v>
      </c>
      <c r="G845">
        <v>666878848</v>
      </c>
      <c r="H845" s="105">
        <v>33401885</v>
      </c>
      <c r="I845" s="105">
        <f t="shared" si="39"/>
        <v>1489724071000</v>
      </c>
      <c r="J845" s="108">
        <v>678934000000</v>
      </c>
      <c r="K845" s="124">
        <v>128599000000</v>
      </c>
      <c r="L845" s="112">
        <f t="shared" si="40"/>
        <v>2.1942104401900626</v>
      </c>
      <c r="M845" s="112">
        <f t="shared" si="41"/>
        <v>11.584258594545837</v>
      </c>
    </row>
    <row r="846" spans="1:13" x14ac:dyDescent="0.2">
      <c r="A846" s="104">
        <v>40296</v>
      </c>
      <c r="B846">
        <v>4.42</v>
      </c>
      <c r="C846">
        <v>4.4800000000000004</v>
      </c>
      <c r="D846">
        <v>4.4000000000000004</v>
      </c>
      <c r="E846">
        <v>4.4800000000000004</v>
      </c>
      <c r="F846">
        <v>125138615</v>
      </c>
      <c r="G846">
        <v>555295936</v>
      </c>
      <c r="H846" s="105">
        <v>33401885</v>
      </c>
      <c r="I846" s="105">
        <f t="shared" si="39"/>
        <v>1496404448000</v>
      </c>
      <c r="J846" s="108">
        <v>678934000000</v>
      </c>
      <c r="K846" s="124">
        <v>128599000000</v>
      </c>
      <c r="L846" s="112">
        <f t="shared" si="40"/>
        <v>2.2040499488904666</v>
      </c>
      <c r="M846" s="112">
        <f t="shared" si="41"/>
        <v>11.636205942503441</v>
      </c>
    </row>
    <row r="847" spans="1:13" x14ac:dyDescent="0.2">
      <c r="A847" s="104">
        <v>40297</v>
      </c>
      <c r="B847">
        <v>4.4800000000000004</v>
      </c>
      <c r="C847">
        <v>4.5599999999999996</v>
      </c>
      <c r="D847">
        <v>4.4800000000000004</v>
      </c>
      <c r="E847">
        <v>4.49</v>
      </c>
      <c r="F847">
        <v>114781432</v>
      </c>
      <c r="G847">
        <v>518800736</v>
      </c>
      <c r="H847" s="105">
        <v>33401885</v>
      </c>
      <c r="I847" s="105">
        <f t="shared" si="39"/>
        <v>1499744636500</v>
      </c>
      <c r="J847" s="108">
        <v>678934000000</v>
      </c>
      <c r="K847" s="124">
        <v>128599000000</v>
      </c>
      <c r="L847" s="112">
        <f t="shared" si="40"/>
        <v>2.2089697032406685</v>
      </c>
      <c r="M847" s="112">
        <f t="shared" si="41"/>
        <v>11.662179616482243</v>
      </c>
    </row>
    <row r="848" spans="1:13" x14ac:dyDescent="0.2">
      <c r="A848" s="110">
        <v>40298</v>
      </c>
      <c r="B848">
        <v>4.51</v>
      </c>
      <c r="C848">
        <v>4.54</v>
      </c>
      <c r="D848">
        <v>4.46</v>
      </c>
      <c r="E848">
        <v>4.54</v>
      </c>
      <c r="F848">
        <v>145697735</v>
      </c>
      <c r="G848">
        <v>655610432</v>
      </c>
      <c r="H848" s="105">
        <v>33401885</v>
      </c>
      <c r="I848" s="105">
        <f t="shared" si="39"/>
        <v>1516445579000</v>
      </c>
      <c r="J848" s="108">
        <v>724201000000</v>
      </c>
      <c r="K848" s="124">
        <v>134993000000</v>
      </c>
      <c r="L848" s="112">
        <f t="shared" si="40"/>
        <v>2.0939567592422548</v>
      </c>
      <c r="M848" s="112">
        <f t="shared" si="41"/>
        <v>11.233512693250761</v>
      </c>
    </row>
    <row r="849" spans="1:13" x14ac:dyDescent="0.2">
      <c r="A849" s="104">
        <v>40302</v>
      </c>
      <c r="B849">
        <v>4.47</v>
      </c>
      <c r="C849">
        <v>4.5</v>
      </c>
      <c r="D849">
        <v>4.45</v>
      </c>
      <c r="E849">
        <v>4.49</v>
      </c>
      <c r="F849">
        <v>96374431</v>
      </c>
      <c r="G849">
        <v>431759840</v>
      </c>
      <c r="H849" s="105">
        <v>33401885</v>
      </c>
      <c r="I849" s="105">
        <f t="shared" si="39"/>
        <v>1499744636500</v>
      </c>
      <c r="J849" s="108">
        <v>724201000000</v>
      </c>
      <c r="K849" s="124">
        <v>134993000000</v>
      </c>
      <c r="L849" s="112">
        <f t="shared" si="40"/>
        <v>2.0708955614532432</v>
      </c>
      <c r="M849" s="112">
        <f t="shared" si="41"/>
        <v>11.109795593104828</v>
      </c>
    </row>
    <row r="850" spans="1:13" x14ac:dyDescent="0.2">
      <c r="A850" s="104">
        <v>40303</v>
      </c>
      <c r="B850">
        <v>4.46</v>
      </c>
      <c r="C850">
        <v>4.51</v>
      </c>
      <c r="D850">
        <v>4.4000000000000004</v>
      </c>
      <c r="E850">
        <v>4.5</v>
      </c>
      <c r="F850">
        <v>87596224</v>
      </c>
      <c r="G850">
        <v>389864256</v>
      </c>
      <c r="H850" s="105">
        <v>33401885</v>
      </c>
      <c r="I850" s="105">
        <f t="shared" si="39"/>
        <v>1503084825000</v>
      </c>
      <c r="J850" s="108">
        <v>724201000000</v>
      </c>
      <c r="K850" s="124">
        <v>134993000000</v>
      </c>
      <c r="L850" s="112">
        <f t="shared" si="40"/>
        <v>2.0755078010110455</v>
      </c>
      <c r="M850" s="112">
        <f t="shared" si="41"/>
        <v>11.134539013134015</v>
      </c>
    </row>
    <row r="851" spans="1:13" x14ac:dyDescent="0.2">
      <c r="A851" s="104">
        <v>40304</v>
      </c>
      <c r="B851">
        <v>4.47</v>
      </c>
      <c r="C851">
        <v>4.47</v>
      </c>
      <c r="D851">
        <v>4.3600000000000003</v>
      </c>
      <c r="E851">
        <v>4.4000000000000004</v>
      </c>
      <c r="F851">
        <v>123193164</v>
      </c>
      <c r="G851">
        <v>543953216</v>
      </c>
      <c r="H851" s="105">
        <v>33401885</v>
      </c>
      <c r="I851" s="105">
        <f t="shared" si="39"/>
        <v>1469682940000</v>
      </c>
      <c r="J851" s="108">
        <v>724201000000</v>
      </c>
      <c r="K851" s="124">
        <v>134993000000</v>
      </c>
      <c r="L851" s="112">
        <f t="shared" si="40"/>
        <v>2.0293854054330223</v>
      </c>
      <c r="M851" s="112">
        <f t="shared" si="41"/>
        <v>10.887104812842148</v>
      </c>
    </row>
    <row r="852" spans="1:13" x14ac:dyDescent="0.2">
      <c r="A852" s="104">
        <v>40305</v>
      </c>
      <c r="B852">
        <v>4.34</v>
      </c>
      <c r="C852">
        <v>4.45</v>
      </c>
      <c r="D852">
        <v>4.3</v>
      </c>
      <c r="E852">
        <v>4.3899999999999997</v>
      </c>
      <c r="F852">
        <v>119465207</v>
      </c>
      <c r="G852">
        <v>522469312</v>
      </c>
      <c r="H852" s="105">
        <v>33401885</v>
      </c>
      <c r="I852" s="105">
        <f t="shared" si="39"/>
        <v>1466342751499.9998</v>
      </c>
      <c r="J852" s="108">
        <v>724201000000</v>
      </c>
      <c r="K852" s="124">
        <v>134993000000</v>
      </c>
      <c r="L852" s="112">
        <f t="shared" si="40"/>
        <v>2.0247731658752195</v>
      </c>
      <c r="M852" s="112">
        <f t="shared" si="41"/>
        <v>10.862361392812959</v>
      </c>
    </row>
    <row r="853" spans="1:13" x14ac:dyDescent="0.2">
      <c r="A853" s="104">
        <v>40308</v>
      </c>
      <c r="B853">
        <v>4.38</v>
      </c>
      <c r="C853">
        <v>4.43</v>
      </c>
      <c r="D853">
        <v>4.3499999999999996</v>
      </c>
      <c r="E853">
        <v>4.43</v>
      </c>
      <c r="F853">
        <v>72407744</v>
      </c>
      <c r="G853">
        <v>318036640</v>
      </c>
      <c r="H853" s="105">
        <v>33401885</v>
      </c>
      <c r="I853" s="105">
        <f t="shared" si="39"/>
        <v>1479703505499.9998</v>
      </c>
      <c r="J853" s="108">
        <v>724201000000</v>
      </c>
      <c r="K853" s="124">
        <v>134993000000</v>
      </c>
      <c r="L853" s="112">
        <f t="shared" si="40"/>
        <v>2.0432221241064288</v>
      </c>
      <c r="M853" s="112">
        <f t="shared" si="41"/>
        <v>10.961335072929705</v>
      </c>
    </row>
    <row r="854" spans="1:13" x14ac:dyDescent="0.2">
      <c r="A854" s="104">
        <v>40309</v>
      </c>
      <c r="B854">
        <v>4.4800000000000004</v>
      </c>
      <c r="C854">
        <v>4.5</v>
      </c>
      <c r="D854">
        <v>4.4000000000000004</v>
      </c>
      <c r="E854">
        <v>4.43</v>
      </c>
      <c r="F854">
        <v>134201683</v>
      </c>
      <c r="G854">
        <v>595767552</v>
      </c>
      <c r="H854" s="105">
        <v>33401885</v>
      </c>
      <c r="I854" s="105">
        <f t="shared" si="39"/>
        <v>1479703505499.9998</v>
      </c>
      <c r="J854" s="108">
        <v>724201000000</v>
      </c>
      <c r="K854" s="124">
        <v>134993000000</v>
      </c>
      <c r="L854" s="112">
        <f t="shared" si="40"/>
        <v>2.0432221241064288</v>
      </c>
      <c r="M854" s="112">
        <f t="shared" si="41"/>
        <v>10.961335072929705</v>
      </c>
    </row>
    <row r="855" spans="1:13" x14ac:dyDescent="0.2">
      <c r="A855" s="104">
        <v>40310</v>
      </c>
      <c r="B855">
        <v>4.4000000000000004</v>
      </c>
      <c r="C855">
        <v>4.62</v>
      </c>
      <c r="D855">
        <v>4.3600000000000003</v>
      </c>
      <c r="E855">
        <v>4.5599999999999996</v>
      </c>
      <c r="F855">
        <v>207200437</v>
      </c>
      <c r="G855">
        <v>935505216</v>
      </c>
      <c r="H855" s="105">
        <v>33401885</v>
      </c>
      <c r="I855" s="105">
        <f t="shared" si="39"/>
        <v>1523125956000</v>
      </c>
      <c r="J855" s="108">
        <v>724201000000</v>
      </c>
      <c r="K855" s="124">
        <v>134993000000</v>
      </c>
      <c r="L855" s="112">
        <f t="shared" si="40"/>
        <v>2.1031812383578594</v>
      </c>
      <c r="M855" s="112">
        <f t="shared" si="41"/>
        <v>11.282999533309134</v>
      </c>
    </row>
    <row r="856" spans="1:13" x14ac:dyDescent="0.2">
      <c r="A856" s="104">
        <v>40311</v>
      </c>
      <c r="B856">
        <v>4.53</v>
      </c>
      <c r="C856">
        <v>4.6399999999999997</v>
      </c>
      <c r="D856">
        <v>4.5199999999999996</v>
      </c>
      <c r="E856">
        <v>4.58</v>
      </c>
      <c r="F856">
        <v>170363267</v>
      </c>
      <c r="G856">
        <v>782988416</v>
      </c>
      <c r="H856" s="105">
        <v>33401885</v>
      </c>
      <c r="I856" s="105">
        <f t="shared" si="39"/>
        <v>1529806333000</v>
      </c>
      <c r="J856" s="108">
        <v>724201000000</v>
      </c>
      <c r="K856" s="124">
        <v>134993000000</v>
      </c>
      <c r="L856" s="112">
        <f t="shared" si="40"/>
        <v>2.1124057174734641</v>
      </c>
      <c r="M856" s="112">
        <f t="shared" si="41"/>
        <v>11.332486373367509</v>
      </c>
    </row>
    <row r="857" spans="1:13" x14ac:dyDescent="0.2">
      <c r="A857" s="104">
        <v>40312</v>
      </c>
      <c r="B857">
        <v>4.57</v>
      </c>
      <c r="C857">
        <v>4.57</v>
      </c>
      <c r="D857">
        <v>4.49</v>
      </c>
      <c r="E857">
        <v>4.53</v>
      </c>
      <c r="F857">
        <v>83589807</v>
      </c>
      <c r="G857">
        <v>378284608</v>
      </c>
      <c r="H857" s="105">
        <v>33401885</v>
      </c>
      <c r="I857" s="105">
        <f t="shared" si="39"/>
        <v>1513105390500</v>
      </c>
      <c r="J857" s="108">
        <v>724201000000</v>
      </c>
      <c r="K857" s="124">
        <v>134993000000</v>
      </c>
      <c r="L857" s="112">
        <f t="shared" si="40"/>
        <v>2.0893445196844525</v>
      </c>
      <c r="M857" s="112">
        <f t="shared" si="41"/>
        <v>11.208769273221574</v>
      </c>
    </row>
    <row r="858" spans="1:13" x14ac:dyDescent="0.2">
      <c r="A858" s="104">
        <v>40315</v>
      </c>
      <c r="B858">
        <v>4.4800000000000004</v>
      </c>
      <c r="C858">
        <v>4.49</v>
      </c>
      <c r="D858">
        <v>4.38</v>
      </c>
      <c r="E858">
        <v>4.3899999999999997</v>
      </c>
      <c r="F858">
        <v>95370521</v>
      </c>
      <c r="G858">
        <v>422405216</v>
      </c>
      <c r="H858" s="105">
        <v>33401885</v>
      </c>
      <c r="I858" s="105">
        <f t="shared" si="39"/>
        <v>1466342751499.9998</v>
      </c>
      <c r="J858" s="108">
        <v>724201000000</v>
      </c>
      <c r="K858" s="124">
        <v>134993000000</v>
      </c>
      <c r="L858" s="112">
        <f t="shared" si="40"/>
        <v>2.0247731658752195</v>
      </c>
      <c r="M858" s="112">
        <f t="shared" si="41"/>
        <v>10.862361392812959</v>
      </c>
    </row>
    <row r="859" spans="1:13" x14ac:dyDescent="0.2">
      <c r="A859" s="104">
        <v>40317</v>
      </c>
      <c r="B859">
        <v>4.43</v>
      </c>
      <c r="C859">
        <v>4.47</v>
      </c>
      <c r="D859">
        <v>4.38</v>
      </c>
      <c r="E859">
        <v>4.3899999999999997</v>
      </c>
      <c r="F859">
        <v>129359117</v>
      </c>
      <c r="G859">
        <v>571688320</v>
      </c>
      <c r="H859" s="105">
        <v>33401885</v>
      </c>
      <c r="I859" s="105">
        <f t="shared" si="39"/>
        <v>1466342751499.9998</v>
      </c>
      <c r="J859" s="108">
        <v>724201000000</v>
      </c>
      <c r="K859" s="124">
        <v>134993000000</v>
      </c>
      <c r="L859" s="112">
        <f t="shared" si="40"/>
        <v>2.0247731658752195</v>
      </c>
      <c r="M859" s="112">
        <f t="shared" si="41"/>
        <v>10.862361392812959</v>
      </c>
    </row>
    <row r="860" spans="1:13" x14ac:dyDescent="0.2">
      <c r="A860" s="104">
        <v>40318</v>
      </c>
      <c r="B860">
        <v>4.4000000000000004</v>
      </c>
      <c r="C860">
        <v>4.47</v>
      </c>
      <c r="D860">
        <v>4.3899999999999997</v>
      </c>
      <c r="E860">
        <v>4.41</v>
      </c>
      <c r="F860">
        <v>80670595</v>
      </c>
      <c r="G860">
        <v>357347552</v>
      </c>
      <c r="H860" s="105">
        <v>33401885</v>
      </c>
      <c r="I860" s="105">
        <f t="shared" si="39"/>
        <v>1473023128500</v>
      </c>
      <c r="J860" s="108">
        <v>724201000000</v>
      </c>
      <c r="K860" s="124">
        <v>134993000000</v>
      </c>
      <c r="L860" s="112">
        <f t="shared" si="40"/>
        <v>2.0339976449908246</v>
      </c>
      <c r="M860" s="112">
        <f t="shared" si="41"/>
        <v>10.911848232871334</v>
      </c>
    </row>
    <row r="861" spans="1:13" x14ac:dyDescent="0.2">
      <c r="A861" s="104">
        <v>40319</v>
      </c>
      <c r="B861">
        <v>4.3499999999999996</v>
      </c>
      <c r="C861">
        <v>4.4800000000000004</v>
      </c>
      <c r="D861">
        <v>4.32</v>
      </c>
      <c r="E861">
        <v>4.46</v>
      </c>
      <c r="F861">
        <v>108238343</v>
      </c>
      <c r="G861">
        <v>479009024</v>
      </c>
      <c r="H861" s="105">
        <v>33401885</v>
      </c>
      <c r="I861" s="105">
        <f t="shared" si="39"/>
        <v>1489724071000</v>
      </c>
      <c r="J861" s="108">
        <v>724201000000</v>
      </c>
      <c r="K861" s="124">
        <v>134993000000</v>
      </c>
      <c r="L861" s="112">
        <f t="shared" si="40"/>
        <v>2.0570588427798362</v>
      </c>
      <c r="M861" s="112">
        <f t="shared" si="41"/>
        <v>11.035565333017267</v>
      </c>
    </row>
    <row r="862" spans="1:13" x14ac:dyDescent="0.2">
      <c r="A862" s="104">
        <v>40322</v>
      </c>
      <c r="B862">
        <v>4.4800000000000004</v>
      </c>
      <c r="C862">
        <v>4.57</v>
      </c>
      <c r="D862">
        <v>4.47</v>
      </c>
      <c r="E862">
        <v>4.55</v>
      </c>
      <c r="F862">
        <v>134762476</v>
      </c>
      <c r="G862">
        <v>610106496</v>
      </c>
      <c r="H862" s="105">
        <v>33401885</v>
      </c>
      <c r="I862" s="105">
        <f t="shared" si="39"/>
        <v>1519785767500</v>
      </c>
      <c r="J862" s="108">
        <v>724201000000</v>
      </c>
      <c r="K862" s="124">
        <v>134993000000</v>
      </c>
      <c r="L862" s="112">
        <f t="shared" si="40"/>
        <v>2.0985689988000571</v>
      </c>
      <c r="M862" s="112">
        <f t="shared" si="41"/>
        <v>11.258256113279948</v>
      </c>
    </row>
    <row r="863" spans="1:13" x14ac:dyDescent="0.2">
      <c r="A863" s="104">
        <v>40323</v>
      </c>
      <c r="B863">
        <v>4.51</v>
      </c>
      <c r="C863">
        <v>4.55</v>
      </c>
      <c r="D863">
        <v>4.49</v>
      </c>
      <c r="E863">
        <v>4.5</v>
      </c>
      <c r="F863">
        <v>111632601</v>
      </c>
      <c r="G863">
        <v>504151008</v>
      </c>
      <c r="H863" s="105">
        <v>33401885</v>
      </c>
      <c r="I863" s="105">
        <f t="shared" si="39"/>
        <v>1503084825000</v>
      </c>
      <c r="J863" s="108">
        <v>724201000000</v>
      </c>
      <c r="K863" s="124">
        <v>134993000000</v>
      </c>
      <c r="L863" s="112">
        <f t="shared" si="40"/>
        <v>2.0755078010110455</v>
      </c>
      <c r="M863" s="112">
        <f t="shared" si="41"/>
        <v>11.134539013134015</v>
      </c>
    </row>
    <row r="864" spans="1:13" x14ac:dyDescent="0.2">
      <c r="A864" s="104">
        <v>40324</v>
      </c>
      <c r="B864">
        <v>4.51</v>
      </c>
      <c r="C864">
        <v>4.55</v>
      </c>
      <c r="D864">
        <v>4.49</v>
      </c>
      <c r="E864">
        <v>4.5199999999999996</v>
      </c>
      <c r="F864">
        <v>130062417</v>
      </c>
      <c r="G864">
        <v>587667520</v>
      </c>
      <c r="H864" s="105">
        <v>33401885</v>
      </c>
      <c r="I864" s="105">
        <f t="shared" si="39"/>
        <v>1509765202000</v>
      </c>
      <c r="J864" s="108">
        <v>724201000000</v>
      </c>
      <c r="K864" s="124">
        <v>134993000000</v>
      </c>
      <c r="L864" s="112">
        <f t="shared" si="40"/>
        <v>2.0847322801266501</v>
      </c>
      <c r="M864" s="112">
        <f t="shared" si="41"/>
        <v>11.184025853192388</v>
      </c>
    </row>
    <row r="865" spans="1:13" x14ac:dyDescent="0.2">
      <c r="A865" s="104">
        <v>40325</v>
      </c>
      <c r="B865">
        <v>4.3600000000000003</v>
      </c>
      <c r="C865">
        <v>4.37</v>
      </c>
      <c r="D865">
        <v>4.28</v>
      </c>
      <c r="E865">
        <v>4.37</v>
      </c>
      <c r="F865">
        <v>109111817</v>
      </c>
      <c r="G865">
        <v>472066336</v>
      </c>
      <c r="H865" s="105">
        <v>33401885</v>
      </c>
      <c r="I865" s="105">
        <f t="shared" si="39"/>
        <v>1459662374500.0002</v>
      </c>
      <c r="J865" s="108">
        <v>724201000000</v>
      </c>
      <c r="K865" s="124">
        <v>134993000000</v>
      </c>
      <c r="L865" s="112">
        <f t="shared" si="40"/>
        <v>2.0155486867596153</v>
      </c>
      <c r="M865" s="112">
        <f t="shared" si="41"/>
        <v>10.81287455275459</v>
      </c>
    </row>
    <row r="866" spans="1:13" x14ac:dyDescent="0.2">
      <c r="A866" s="104">
        <v>40326</v>
      </c>
      <c r="B866">
        <v>4.3899999999999997</v>
      </c>
      <c r="C866">
        <v>4.4000000000000004</v>
      </c>
      <c r="D866">
        <v>4.32</v>
      </c>
      <c r="E866">
        <v>4.33</v>
      </c>
      <c r="F866">
        <v>69012807</v>
      </c>
      <c r="G866">
        <v>300502656</v>
      </c>
      <c r="H866" s="105">
        <v>33401885</v>
      </c>
      <c r="I866" s="105">
        <f t="shared" si="39"/>
        <v>1446301620500</v>
      </c>
      <c r="J866" s="108">
        <v>724201000000</v>
      </c>
      <c r="K866" s="124">
        <v>134993000000</v>
      </c>
      <c r="L866" s="112">
        <f t="shared" si="40"/>
        <v>1.9970997285284058</v>
      </c>
      <c r="M866" s="112">
        <f t="shared" si="41"/>
        <v>10.71390087263784</v>
      </c>
    </row>
    <row r="867" spans="1:13" x14ac:dyDescent="0.2">
      <c r="A867" s="104">
        <v>40329</v>
      </c>
      <c r="B867">
        <v>4.32</v>
      </c>
      <c r="C867">
        <v>4.34</v>
      </c>
      <c r="D867">
        <v>4.25</v>
      </c>
      <c r="E867">
        <v>4.26</v>
      </c>
      <c r="F867">
        <v>89306000</v>
      </c>
      <c r="G867">
        <v>384460832</v>
      </c>
      <c r="H867" s="105">
        <v>33401885</v>
      </c>
      <c r="I867" s="105">
        <f t="shared" si="39"/>
        <v>1422920301000</v>
      </c>
      <c r="J867" s="108">
        <v>724201000000</v>
      </c>
      <c r="K867" s="124">
        <v>134993000000</v>
      </c>
      <c r="L867" s="112">
        <f t="shared" si="40"/>
        <v>1.9648140516237895</v>
      </c>
      <c r="M867" s="112">
        <f t="shared" si="41"/>
        <v>10.540696932433534</v>
      </c>
    </row>
    <row r="868" spans="1:13" x14ac:dyDescent="0.2">
      <c r="A868" s="104">
        <v>40330</v>
      </c>
      <c r="B868">
        <v>4.25</v>
      </c>
      <c r="C868">
        <v>4.2699999999999996</v>
      </c>
      <c r="D868">
        <v>4.21</v>
      </c>
      <c r="E868">
        <v>4.2300000000000004</v>
      </c>
      <c r="F868">
        <v>99081545</v>
      </c>
      <c r="G868">
        <v>419871936</v>
      </c>
      <c r="H868" s="105">
        <v>33401885</v>
      </c>
      <c r="I868" s="105">
        <f t="shared" si="39"/>
        <v>1412899735500</v>
      </c>
      <c r="J868" s="108">
        <v>724201000000</v>
      </c>
      <c r="K868" s="124">
        <v>134993000000</v>
      </c>
      <c r="L868" s="112">
        <f t="shared" si="40"/>
        <v>1.9509773329503826</v>
      </c>
      <c r="M868" s="112">
        <f t="shared" si="41"/>
        <v>10.466466672345973</v>
      </c>
    </row>
    <row r="869" spans="1:13" x14ac:dyDescent="0.2">
      <c r="A869" s="104">
        <v>40331</v>
      </c>
      <c r="B869">
        <v>4.21</v>
      </c>
      <c r="C869">
        <v>4.2300000000000004</v>
      </c>
      <c r="D869">
        <v>4.16</v>
      </c>
      <c r="E869">
        <v>4.21</v>
      </c>
      <c r="F869">
        <v>82243066</v>
      </c>
      <c r="G869">
        <v>344483584</v>
      </c>
      <c r="H869" s="105">
        <v>33401885</v>
      </c>
      <c r="I869" s="105">
        <f t="shared" si="39"/>
        <v>1406219358500</v>
      </c>
      <c r="J869" s="108">
        <v>724201000000</v>
      </c>
      <c r="K869" s="124">
        <v>134993000000</v>
      </c>
      <c r="L869" s="112">
        <f t="shared" si="40"/>
        <v>1.9417528538347779</v>
      </c>
      <c r="M869" s="112">
        <f t="shared" si="41"/>
        <v>10.4169798322876</v>
      </c>
    </row>
    <row r="870" spans="1:13" x14ac:dyDescent="0.2">
      <c r="A870" s="104">
        <v>40332</v>
      </c>
      <c r="B870">
        <v>4.2300000000000004</v>
      </c>
      <c r="C870">
        <v>4.2699999999999996</v>
      </c>
      <c r="D870">
        <v>4.18</v>
      </c>
      <c r="E870">
        <v>4.22</v>
      </c>
      <c r="F870">
        <v>81931968</v>
      </c>
      <c r="G870">
        <v>346490048</v>
      </c>
      <c r="H870" s="105">
        <v>33401885</v>
      </c>
      <c r="I870" s="105">
        <f t="shared" si="39"/>
        <v>1409559547000</v>
      </c>
      <c r="J870" s="108">
        <v>724201000000</v>
      </c>
      <c r="K870" s="124">
        <v>134993000000</v>
      </c>
      <c r="L870" s="112">
        <f t="shared" si="40"/>
        <v>1.9463650933925802</v>
      </c>
      <c r="M870" s="112">
        <f t="shared" si="41"/>
        <v>10.441723252316788</v>
      </c>
    </row>
    <row r="871" spans="1:13" x14ac:dyDescent="0.2">
      <c r="A871" s="104">
        <v>40333</v>
      </c>
      <c r="B871">
        <v>4.2</v>
      </c>
      <c r="C871">
        <v>4.22</v>
      </c>
      <c r="D871">
        <v>4.1900000000000004</v>
      </c>
      <c r="E871">
        <v>4.22</v>
      </c>
      <c r="F871">
        <v>33240561</v>
      </c>
      <c r="G871">
        <v>139837664</v>
      </c>
      <c r="H871" s="105">
        <v>33401885</v>
      </c>
      <c r="I871" s="105">
        <f t="shared" si="39"/>
        <v>1409559547000</v>
      </c>
      <c r="J871" s="108">
        <v>724201000000</v>
      </c>
      <c r="K871" s="124">
        <v>134993000000</v>
      </c>
      <c r="L871" s="112">
        <f t="shared" si="40"/>
        <v>1.9463650933925802</v>
      </c>
      <c r="M871" s="112">
        <f t="shared" si="41"/>
        <v>10.441723252316788</v>
      </c>
    </row>
    <row r="872" spans="1:13" x14ac:dyDescent="0.2">
      <c r="A872" s="104">
        <v>40336</v>
      </c>
      <c r="B872">
        <v>4.17</v>
      </c>
      <c r="C872">
        <v>4.18</v>
      </c>
      <c r="D872">
        <v>4.1100000000000003</v>
      </c>
      <c r="E872">
        <v>4.12</v>
      </c>
      <c r="F872">
        <v>56233861</v>
      </c>
      <c r="G872">
        <v>232834352</v>
      </c>
      <c r="H872" s="105">
        <v>33401885</v>
      </c>
      <c r="I872" s="105">
        <f t="shared" si="39"/>
        <v>1376157662000.0002</v>
      </c>
      <c r="J872" s="108">
        <v>724201000000</v>
      </c>
      <c r="K872" s="124">
        <v>134993000000</v>
      </c>
      <c r="L872" s="112">
        <f t="shared" si="40"/>
        <v>1.9002426978145572</v>
      </c>
      <c r="M872" s="112">
        <f t="shared" si="41"/>
        <v>10.194289052024921</v>
      </c>
    </row>
    <row r="873" spans="1:13" x14ac:dyDescent="0.2">
      <c r="A873" s="104">
        <v>40337</v>
      </c>
      <c r="B873">
        <v>4.12</v>
      </c>
      <c r="C873">
        <v>4.1399999999999997</v>
      </c>
      <c r="D873">
        <v>4.08</v>
      </c>
      <c r="E873">
        <v>4.0999999999999996</v>
      </c>
      <c r="F873">
        <v>46333317</v>
      </c>
      <c r="G873">
        <v>190296544</v>
      </c>
      <c r="H873" s="105">
        <v>33401885</v>
      </c>
      <c r="I873" s="105">
        <f t="shared" si="39"/>
        <v>1369477285000</v>
      </c>
      <c r="J873" s="108">
        <v>724201000000</v>
      </c>
      <c r="K873" s="124">
        <v>134993000000</v>
      </c>
      <c r="L873" s="112">
        <f t="shared" si="40"/>
        <v>1.8910182186989524</v>
      </c>
      <c r="M873" s="112">
        <f t="shared" si="41"/>
        <v>10.144802211966546</v>
      </c>
    </row>
    <row r="874" spans="1:13" x14ac:dyDescent="0.2">
      <c r="A874" s="104">
        <v>40338</v>
      </c>
      <c r="B874">
        <v>4.1100000000000003</v>
      </c>
      <c r="C874">
        <v>4.2300000000000004</v>
      </c>
      <c r="D874">
        <v>4.09</v>
      </c>
      <c r="E874">
        <v>4.2</v>
      </c>
      <c r="F874">
        <v>117518120</v>
      </c>
      <c r="G874">
        <v>490366528</v>
      </c>
      <c r="H874" s="105">
        <v>33401885</v>
      </c>
      <c r="I874" s="105">
        <f t="shared" si="39"/>
        <v>1402879170000</v>
      </c>
      <c r="J874" s="108">
        <v>724201000000</v>
      </c>
      <c r="K874" s="124">
        <v>134993000000</v>
      </c>
      <c r="L874" s="112">
        <f t="shared" si="40"/>
        <v>1.9371406142769756</v>
      </c>
      <c r="M874" s="112">
        <f t="shared" si="41"/>
        <v>10.392236412258413</v>
      </c>
    </row>
    <row r="875" spans="1:13" x14ac:dyDescent="0.2">
      <c r="A875" s="104">
        <v>40339</v>
      </c>
      <c r="B875">
        <v>4.17</v>
      </c>
      <c r="C875">
        <v>4.18</v>
      </c>
      <c r="D875">
        <v>4.12</v>
      </c>
      <c r="E875">
        <v>4.1399999999999997</v>
      </c>
      <c r="F875">
        <v>57717225</v>
      </c>
      <c r="G875">
        <v>239369616</v>
      </c>
      <c r="H875" s="105">
        <v>33401885</v>
      </c>
      <c r="I875" s="105">
        <f t="shared" si="39"/>
        <v>1382838038999.9998</v>
      </c>
      <c r="J875" s="108">
        <v>724201000000</v>
      </c>
      <c r="K875" s="124">
        <v>134993000000</v>
      </c>
      <c r="L875" s="112">
        <f t="shared" si="40"/>
        <v>1.9094671769301612</v>
      </c>
      <c r="M875" s="112">
        <f t="shared" si="41"/>
        <v>10.243775892083292</v>
      </c>
    </row>
    <row r="876" spans="1:13" x14ac:dyDescent="0.2">
      <c r="A876" s="104">
        <v>40340</v>
      </c>
      <c r="B876">
        <v>4.1500000000000004</v>
      </c>
      <c r="C876">
        <v>4.2</v>
      </c>
      <c r="D876">
        <v>4.1399999999999997</v>
      </c>
      <c r="E876">
        <v>4.17</v>
      </c>
      <c r="F876">
        <v>51852074</v>
      </c>
      <c r="G876">
        <v>216661776</v>
      </c>
      <c r="H876" s="105">
        <v>33401885</v>
      </c>
      <c r="I876" s="105">
        <f t="shared" si="39"/>
        <v>1392858604500</v>
      </c>
      <c r="J876" s="108">
        <v>724201000000</v>
      </c>
      <c r="K876" s="124">
        <v>134993000000</v>
      </c>
      <c r="L876" s="112">
        <f t="shared" si="40"/>
        <v>1.9233038956035686</v>
      </c>
      <c r="M876" s="112">
        <f t="shared" si="41"/>
        <v>10.318006152170854</v>
      </c>
    </row>
    <row r="877" spans="1:13" x14ac:dyDescent="0.2">
      <c r="A877" s="104">
        <v>40346</v>
      </c>
      <c r="B877">
        <v>4.1900000000000004</v>
      </c>
      <c r="C877">
        <v>4.24</v>
      </c>
      <c r="D877">
        <v>4.18</v>
      </c>
      <c r="E877">
        <v>4.2300000000000004</v>
      </c>
      <c r="F877">
        <v>74255654</v>
      </c>
      <c r="G877">
        <v>312829152</v>
      </c>
      <c r="H877" s="105">
        <v>33401885</v>
      </c>
      <c r="I877" s="105">
        <f t="shared" si="39"/>
        <v>1412899735500</v>
      </c>
      <c r="J877" s="108">
        <v>724201000000</v>
      </c>
      <c r="K877" s="124">
        <v>134993000000</v>
      </c>
      <c r="L877" s="112">
        <f t="shared" si="40"/>
        <v>1.9509773329503826</v>
      </c>
      <c r="M877" s="112">
        <f t="shared" si="41"/>
        <v>10.466466672345973</v>
      </c>
    </row>
    <row r="878" spans="1:13" x14ac:dyDescent="0.2">
      <c r="A878" s="104">
        <v>40347</v>
      </c>
      <c r="B878">
        <v>4.22</v>
      </c>
      <c r="C878">
        <v>4.28</v>
      </c>
      <c r="D878">
        <v>4.16</v>
      </c>
      <c r="E878">
        <v>4.17</v>
      </c>
      <c r="F878">
        <v>97463403</v>
      </c>
      <c r="G878">
        <v>412058784</v>
      </c>
      <c r="H878" s="105">
        <v>33401885</v>
      </c>
      <c r="I878" s="105">
        <f t="shared" si="39"/>
        <v>1392858604500</v>
      </c>
      <c r="J878" s="108">
        <v>724201000000</v>
      </c>
      <c r="K878" s="124">
        <v>134993000000</v>
      </c>
      <c r="L878" s="112">
        <f t="shared" si="40"/>
        <v>1.9233038956035686</v>
      </c>
      <c r="M878" s="112">
        <f t="shared" si="41"/>
        <v>10.318006152170854</v>
      </c>
    </row>
    <row r="879" spans="1:13" x14ac:dyDescent="0.2">
      <c r="A879" s="104">
        <v>40350</v>
      </c>
      <c r="B879">
        <v>4.2</v>
      </c>
      <c r="C879">
        <v>4.29</v>
      </c>
      <c r="D879">
        <v>4.17</v>
      </c>
      <c r="E879">
        <v>4.28</v>
      </c>
      <c r="F879">
        <v>84125595</v>
      </c>
      <c r="G879">
        <v>357674400</v>
      </c>
      <c r="H879" s="105">
        <v>33401885</v>
      </c>
      <c r="I879" s="105">
        <f t="shared" si="39"/>
        <v>1429600678000</v>
      </c>
      <c r="J879" s="108">
        <v>724201000000</v>
      </c>
      <c r="K879" s="124">
        <v>134993000000</v>
      </c>
      <c r="L879" s="112">
        <f t="shared" si="40"/>
        <v>1.9740385307393942</v>
      </c>
      <c r="M879" s="112">
        <f t="shared" si="41"/>
        <v>10.590183772491907</v>
      </c>
    </row>
    <row r="880" spans="1:13" x14ac:dyDescent="0.2">
      <c r="A880" s="104">
        <v>40351</v>
      </c>
      <c r="B880">
        <v>4.2699999999999996</v>
      </c>
      <c r="C880">
        <v>4.29</v>
      </c>
      <c r="D880">
        <v>4.24</v>
      </c>
      <c r="E880">
        <v>4.2699999999999996</v>
      </c>
      <c r="F880">
        <v>42226386</v>
      </c>
      <c r="G880">
        <v>180353936</v>
      </c>
      <c r="H880" s="105">
        <v>33401885</v>
      </c>
      <c r="I880" s="105">
        <f t="shared" si="39"/>
        <v>1426260489500</v>
      </c>
      <c r="J880" s="108">
        <v>724201000000</v>
      </c>
      <c r="K880" s="124">
        <v>134993000000</v>
      </c>
      <c r="L880" s="112">
        <f t="shared" si="40"/>
        <v>1.9694262911815918</v>
      </c>
      <c r="M880" s="112">
        <f t="shared" si="41"/>
        <v>10.565440352462721</v>
      </c>
    </row>
    <row r="881" spans="1:13" x14ac:dyDescent="0.2">
      <c r="A881" s="104">
        <v>40352</v>
      </c>
      <c r="B881">
        <v>4.25</v>
      </c>
      <c r="C881">
        <v>4.29</v>
      </c>
      <c r="D881">
        <v>4.2</v>
      </c>
      <c r="E881">
        <v>4.24</v>
      </c>
      <c r="F881">
        <v>40663703</v>
      </c>
      <c r="G881">
        <v>172344464</v>
      </c>
      <c r="H881" s="105">
        <v>33401885</v>
      </c>
      <c r="I881" s="105">
        <f t="shared" si="39"/>
        <v>1416239924000</v>
      </c>
      <c r="J881" s="108">
        <v>724201000000</v>
      </c>
      <c r="K881" s="124">
        <v>134993000000</v>
      </c>
      <c r="L881" s="112">
        <f t="shared" si="40"/>
        <v>1.9555895725081849</v>
      </c>
      <c r="M881" s="112">
        <f t="shared" si="41"/>
        <v>10.491210092375161</v>
      </c>
    </row>
    <row r="882" spans="1:13" x14ac:dyDescent="0.2">
      <c r="A882" s="104">
        <v>40353</v>
      </c>
      <c r="B882">
        <v>4.2300000000000004</v>
      </c>
      <c r="C882">
        <v>4.28</v>
      </c>
      <c r="D882">
        <v>4.21</v>
      </c>
      <c r="E882">
        <v>4.2699999999999996</v>
      </c>
      <c r="F882">
        <v>47088383</v>
      </c>
      <c r="G882">
        <v>200625184</v>
      </c>
      <c r="H882" s="105">
        <v>33401885</v>
      </c>
      <c r="I882" s="105">
        <f t="shared" si="39"/>
        <v>1426260489500</v>
      </c>
      <c r="J882" s="108">
        <v>724201000000</v>
      </c>
      <c r="K882" s="124">
        <v>134993000000</v>
      </c>
      <c r="L882" s="112">
        <f t="shared" si="40"/>
        <v>1.9694262911815918</v>
      </c>
      <c r="M882" s="112">
        <f t="shared" si="41"/>
        <v>10.565440352462721</v>
      </c>
    </row>
    <row r="883" spans="1:13" x14ac:dyDescent="0.2">
      <c r="A883" s="104">
        <v>40354</v>
      </c>
      <c r="B883">
        <v>4.25</v>
      </c>
      <c r="C883">
        <v>4.29</v>
      </c>
      <c r="D883">
        <v>4.24</v>
      </c>
      <c r="E883">
        <v>4.2699999999999996</v>
      </c>
      <c r="F883">
        <v>55942806</v>
      </c>
      <c r="G883">
        <v>238593392</v>
      </c>
      <c r="H883" s="105">
        <v>33401885</v>
      </c>
      <c r="I883" s="105">
        <f t="shared" si="39"/>
        <v>1426260489500</v>
      </c>
      <c r="J883" s="108">
        <v>724201000000</v>
      </c>
      <c r="K883" s="124">
        <v>134993000000</v>
      </c>
      <c r="L883" s="112">
        <f t="shared" si="40"/>
        <v>1.9694262911815918</v>
      </c>
      <c r="M883" s="112">
        <f t="shared" si="41"/>
        <v>10.565440352462721</v>
      </c>
    </row>
    <row r="884" spans="1:13" x14ac:dyDescent="0.2">
      <c r="A884" s="104">
        <v>40357</v>
      </c>
      <c r="B884">
        <v>4.2699999999999996</v>
      </c>
      <c r="C884">
        <v>4.29</v>
      </c>
      <c r="D884">
        <v>4.2300000000000004</v>
      </c>
      <c r="E884">
        <v>4.26</v>
      </c>
      <c r="F884">
        <v>48092313</v>
      </c>
      <c r="G884">
        <v>204807888</v>
      </c>
      <c r="H884" s="105">
        <v>33401885</v>
      </c>
      <c r="I884" s="105">
        <f t="shared" si="39"/>
        <v>1422920301000</v>
      </c>
      <c r="J884" s="108">
        <v>724201000000</v>
      </c>
      <c r="K884" s="124">
        <v>134993000000</v>
      </c>
      <c r="L884" s="112">
        <f t="shared" si="40"/>
        <v>1.9648140516237895</v>
      </c>
      <c r="M884" s="112">
        <f t="shared" si="41"/>
        <v>10.540696932433534</v>
      </c>
    </row>
    <row r="885" spans="1:13" x14ac:dyDescent="0.2">
      <c r="A885" s="104">
        <v>40358</v>
      </c>
      <c r="B885">
        <v>4.26</v>
      </c>
      <c r="C885">
        <v>4.2699999999999996</v>
      </c>
      <c r="D885">
        <v>4.1100000000000003</v>
      </c>
      <c r="E885">
        <v>4.12</v>
      </c>
      <c r="F885">
        <v>85486406</v>
      </c>
      <c r="G885">
        <v>357118816</v>
      </c>
      <c r="H885" s="105">
        <v>33401885</v>
      </c>
      <c r="I885" s="105">
        <f t="shared" si="39"/>
        <v>1376157662000.0002</v>
      </c>
      <c r="J885" s="108">
        <v>724201000000</v>
      </c>
      <c r="K885" s="124">
        <v>134993000000</v>
      </c>
      <c r="L885" s="112">
        <f t="shared" si="40"/>
        <v>1.9002426978145572</v>
      </c>
      <c r="M885" s="112">
        <f t="shared" si="41"/>
        <v>10.194289052024921</v>
      </c>
    </row>
    <row r="886" spans="1:13" x14ac:dyDescent="0.2">
      <c r="A886" s="104">
        <v>40359</v>
      </c>
      <c r="B886">
        <v>4.0999999999999996</v>
      </c>
      <c r="C886">
        <v>4.13</v>
      </c>
      <c r="D886">
        <v>4.0199999999999996</v>
      </c>
      <c r="E886">
        <v>4.0599999999999996</v>
      </c>
      <c r="F886">
        <v>84940319</v>
      </c>
      <c r="G886">
        <v>345194656</v>
      </c>
      <c r="H886" s="105">
        <v>33401885</v>
      </c>
      <c r="I886" s="105">
        <f t="shared" si="39"/>
        <v>1356116531000</v>
      </c>
      <c r="J886" s="108">
        <v>724201000000</v>
      </c>
      <c r="K886" s="124">
        <v>134993000000</v>
      </c>
      <c r="L886" s="112">
        <f t="shared" si="40"/>
        <v>1.8725692604677431</v>
      </c>
      <c r="M886" s="112">
        <f t="shared" si="41"/>
        <v>10.0458285318498</v>
      </c>
    </row>
    <row r="887" spans="1:13" x14ac:dyDescent="0.2">
      <c r="A887" s="104">
        <v>40360</v>
      </c>
      <c r="B887">
        <v>4.05</v>
      </c>
      <c r="C887">
        <v>4.09</v>
      </c>
      <c r="D887">
        <v>4.03</v>
      </c>
      <c r="E887">
        <v>4.04</v>
      </c>
      <c r="F887">
        <v>37000855</v>
      </c>
      <c r="G887">
        <v>150160576</v>
      </c>
      <c r="H887" s="105">
        <v>33401885</v>
      </c>
      <c r="I887" s="105">
        <f t="shared" si="39"/>
        <v>1349436154000</v>
      </c>
      <c r="J887" s="108">
        <v>724201000000</v>
      </c>
      <c r="K887" s="124">
        <v>134993000000</v>
      </c>
      <c r="L887" s="112">
        <f t="shared" si="40"/>
        <v>1.8633447813521384</v>
      </c>
      <c r="M887" s="112">
        <f t="shared" si="41"/>
        <v>9.996341691791427</v>
      </c>
    </row>
    <row r="888" spans="1:13" x14ac:dyDescent="0.2">
      <c r="A888" s="104">
        <v>40361</v>
      </c>
      <c r="B888">
        <v>4.05</v>
      </c>
      <c r="C888">
        <v>4.08</v>
      </c>
      <c r="D888">
        <v>4.01</v>
      </c>
      <c r="E888">
        <v>4.0599999999999996</v>
      </c>
      <c r="F888">
        <v>84917166</v>
      </c>
      <c r="G888">
        <v>343801088</v>
      </c>
      <c r="H888" s="105">
        <v>33401885</v>
      </c>
      <c r="I888" s="105">
        <f t="shared" si="39"/>
        <v>1356116531000</v>
      </c>
      <c r="J888" s="108">
        <v>724201000000</v>
      </c>
      <c r="K888" s="124">
        <v>134993000000</v>
      </c>
      <c r="L888" s="112">
        <f t="shared" si="40"/>
        <v>1.8725692604677431</v>
      </c>
      <c r="M888" s="112">
        <f t="shared" si="41"/>
        <v>10.0458285318498</v>
      </c>
    </row>
    <row r="889" spans="1:13" x14ac:dyDescent="0.2">
      <c r="A889" s="104">
        <v>40364</v>
      </c>
      <c r="B889">
        <v>4.04</v>
      </c>
      <c r="C889">
        <v>4.08</v>
      </c>
      <c r="D889">
        <v>4.0199999999999996</v>
      </c>
      <c r="E889">
        <v>4.0599999999999996</v>
      </c>
      <c r="F889">
        <v>54744594</v>
      </c>
      <c r="G889">
        <v>221688144</v>
      </c>
      <c r="H889" s="105">
        <v>33401885</v>
      </c>
      <c r="I889" s="105">
        <f t="shared" si="39"/>
        <v>1356116531000</v>
      </c>
      <c r="J889" s="108">
        <v>724201000000</v>
      </c>
      <c r="K889" s="124">
        <v>134993000000</v>
      </c>
      <c r="L889" s="112">
        <f t="shared" si="40"/>
        <v>1.8725692604677431</v>
      </c>
      <c r="M889" s="112">
        <f t="shared" si="41"/>
        <v>10.0458285318498</v>
      </c>
    </row>
    <row r="890" spans="1:13" x14ac:dyDescent="0.2">
      <c r="A890" s="104">
        <v>40365</v>
      </c>
      <c r="B890">
        <v>4.05</v>
      </c>
      <c r="C890">
        <v>4.16</v>
      </c>
      <c r="D890">
        <v>4.04</v>
      </c>
      <c r="E890">
        <v>4.1399999999999997</v>
      </c>
      <c r="F890">
        <v>107026018</v>
      </c>
      <c r="G890">
        <v>440787232</v>
      </c>
      <c r="H890" s="105">
        <v>33401885</v>
      </c>
      <c r="I890" s="105">
        <f t="shared" si="39"/>
        <v>1382838038999.9998</v>
      </c>
      <c r="J890" s="108">
        <v>724201000000</v>
      </c>
      <c r="K890" s="124">
        <v>134993000000</v>
      </c>
      <c r="L890" s="112">
        <f t="shared" si="40"/>
        <v>1.9094671769301612</v>
      </c>
      <c r="M890" s="112">
        <f t="shared" si="41"/>
        <v>10.243775892083292</v>
      </c>
    </row>
    <row r="891" spans="1:13" x14ac:dyDescent="0.2">
      <c r="A891" s="104">
        <v>40366</v>
      </c>
      <c r="B891">
        <v>4.1399999999999997</v>
      </c>
      <c r="C891">
        <v>4.1500000000000004</v>
      </c>
      <c r="D891">
        <v>4.0999999999999996</v>
      </c>
      <c r="E891">
        <v>4.12</v>
      </c>
      <c r="F891">
        <v>44371898</v>
      </c>
      <c r="G891">
        <v>182633056</v>
      </c>
      <c r="H891" s="105">
        <v>33401885</v>
      </c>
      <c r="I891" s="105">
        <f t="shared" si="39"/>
        <v>1376157662000.0002</v>
      </c>
      <c r="J891" s="108">
        <v>724201000000</v>
      </c>
      <c r="K891" s="124">
        <v>134993000000</v>
      </c>
      <c r="L891" s="112">
        <f t="shared" si="40"/>
        <v>1.9002426978145572</v>
      </c>
      <c r="M891" s="112">
        <f t="shared" si="41"/>
        <v>10.194289052024921</v>
      </c>
    </row>
    <row r="892" spans="1:13" x14ac:dyDescent="0.2">
      <c r="A892" s="104">
        <v>40367</v>
      </c>
      <c r="B892">
        <v>4.1399999999999997</v>
      </c>
      <c r="C892">
        <v>4.1500000000000004</v>
      </c>
      <c r="D892">
        <v>4.0999999999999996</v>
      </c>
      <c r="E892">
        <v>4.13</v>
      </c>
      <c r="F892">
        <v>24039733</v>
      </c>
      <c r="G892">
        <v>99176112</v>
      </c>
      <c r="H892" s="105">
        <v>33401885</v>
      </c>
      <c r="I892" s="105">
        <f t="shared" si="39"/>
        <v>1379497850499.9998</v>
      </c>
      <c r="J892" s="108">
        <v>724201000000</v>
      </c>
      <c r="K892" s="124">
        <v>134993000000</v>
      </c>
      <c r="L892" s="112">
        <f t="shared" si="40"/>
        <v>1.9048549373723589</v>
      </c>
      <c r="M892" s="112">
        <f t="shared" si="41"/>
        <v>10.219032472054105</v>
      </c>
    </row>
    <row r="893" spans="1:13" x14ac:dyDescent="0.2">
      <c r="A893" s="104">
        <v>40368</v>
      </c>
      <c r="B893">
        <v>4.13</v>
      </c>
      <c r="C893">
        <v>4.2300000000000004</v>
      </c>
      <c r="D893">
        <v>4.09</v>
      </c>
      <c r="E893">
        <v>4.1900000000000004</v>
      </c>
      <c r="F893">
        <v>75745507</v>
      </c>
      <c r="G893">
        <v>316428512</v>
      </c>
      <c r="H893" s="105">
        <v>33401885</v>
      </c>
      <c r="I893" s="105">
        <f t="shared" si="39"/>
        <v>1399538981500</v>
      </c>
      <c r="J893" s="108">
        <v>724201000000</v>
      </c>
      <c r="K893" s="124">
        <v>134993000000</v>
      </c>
      <c r="L893" s="112">
        <f t="shared" si="40"/>
        <v>1.9325283747191733</v>
      </c>
      <c r="M893" s="112">
        <f t="shared" si="41"/>
        <v>10.367492992229227</v>
      </c>
    </row>
    <row r="894" spans="1:13" x14ac:dyDescent="0.2">
      <c r="A894" s="104">
        <v>40371</v>
      </c>
      <c r="B894">
        <v>4.1900000000000004</v>
      </c>
      <c r="C894">
        <v>4.3600000000000003</v>
      </c>
      <c r="D894">
        <v>4.16</v>
      </c>
      <c r="E894">
        <v>4.3</v>
      </c>
      <c r="F894">
        <v>134236001</v>
      </c>
      <c r="G894">
        <v>576872448</v>
      </c>
      <c r="H894" s="105">
        <v>33401885</v>
      </c>
      <c r="I894" s="105">
        <f t="shared" si="39"/>
        <v>1436281055000</v>
      </c>
      <c r="J894" s="108">
        <v>724201000000</v>
      </c>
      <c r="K894" s="124">
        <v>134993000000</v>
      </c>
      <c r="L894" s="112">
        <f t="shared" si="40"/>
        <v>1.9832630098549988</v>
      </c>
      <c r="M894" s="112">
        <f t="shared" si="41"/>
        <v>10.63967061255028</v>
      </c>
    </row>
    <row r="895" spans="1:13" x14ac:dyDescent="0.2">
      <c r="A895" s="104">
        <v>40372</v>
      </c>
      <c r="B895">
        <v>4.28</v>
      </c>
      <c r="C895">
        <v>4.29</v>
      </c>
      <c r="D895">
        <v>4.24</v>
      </c>
      <c r="E895">
        <v>4.25</v>
      </c>
      <c r="F895">
        <v>55642341</v>
      </c>
      <c r="G895">
        <v>237018736</v>
      </c>
      <c r="H895" s="105">
        <v>33401885</v>
      </c>
      <c r="I895" s="105">
        <f t="shared" si="39"/>
        <v>1419580112500</v>
      </c>
      <c r="J895" s="108">
        <v>724201000000</v>
      </c>
      <c r="K895" s="124">
        <v>134993000000</v>
      </c>
      <c r="L895" s="112">
        <f t="shared" si="40"/>
        <v>1.9602018120659872</v>
      </c>
      <c r="M895" s="112">
        <f t="shared" si="41"/>
        <v>10.515953512404346</v>
      </c>
    </row>
    <row r="896" spans="1:13" x14ac:dyDescent="0.2">
      <c r="A896" s="104">
        <v>40373</v>
      </c>
      <c r="B896">
        <v>4.25</v>
      </c>
      <c r="C896">
        <v>4.3</v>
      </c>
      <c r="D896">
        <v>4.2</v>
      </c>
      <c r="E896">
        <v>4.25</v>
      </c>
      <c r="F896">
        <v>65807374</v>
      </c>
      <c r="G896">
        <v>279849184</v>
      </c>
      <c r="H896" s="105">
        <v>33401885</v>
      </c>
      <c r="I896" s="105">
        <f t="shared" si="39"/>
        <v>1419580112500</v>
      </c>
      <c r="J896" s="108">
        <v>724201000000</v>
      </c>
      <c r="K896" s="124">
        <v>134993000000</v>
      </c>
      <c r="L896" s="112">
        <f t="shared" si="40"/>
        <v>1.9602018120659872</v>
      </c>
      <c r="M896" s="112">
        <f t="shared" si="41"/>
        <v>10.515953512404346</v>
      </c>
    </row>
    <row r="897" spans="1:13" x14ac:dyDescent="0.2">
      <c r="A897" s="104">
        <v>40374</v>
      </c>
      <c r="B897">
        <v>4.24</v>
      </c>
      <c r="C897">
        <v>4.29</v>
      </c>
      <c r="D897">
        <v>4.18</v>
      </c>
      <c r="E897">
        <v>4.18</v>
      </c>
      <c r="F897">
        <v>36620195</v>
      </c>
      <c r="G897">
        <v>155096512</v>
      </c>
      <c r="H897" s="105">
        <v>33401885</v>
      </c>
      <c r="I897" s="105">
        <f t="shared" si="39"/>
        <v>1396198792999.9998</v>
      </c>
      <c r="J897" s="108">
        <v>724201000000</v>
      </c>
      <c r="K897" s="124">
        <v>134993000000</v>
      </c>
      <c r="L897" s="112">
        <f t="shared" si="40"/>
        <v>1.9279161351613705</v>
      </c>
      <c r="M897" s="112">
        <f t="shared" si="41"/>
        <v>10.342749572200038</v>
      </c>
    </row>
    <row r="898" spans="1:13" x14ac:dyDescent="0.2">
      <c r="A898" s="104">
        <v>40375</v>
      </c>
      <c r="B898">
        <v>4.17</v>
      </c>
      <c r="C898">
        <v>4.1900000000000004</v>
      </c>
      <c r="D898">
        <v>4.12</v>
      </c>
      <c r="E898">
        <v>4.1500000000000004</v>
      </c>
      <c r="F898">
        <v>30827357</v>
      </c>
      <c r="G898">
        <v>127848232</v>
      </c>
      <c r="H898" s="105">
        <v>33401885</v>
      </c>
      <c r="I898" s="105">
        <f t="shared" si="39"/>
        <v>1386178227500</v>
      </c>
      <c r="J898" s="108">
        <v>724201000000</v>
      </c>
      <c r="K898" s="124">
        <v>134993000000</v>
      </c>
      <c r="L898" s="112">
        <f t="shared" si="40"/>
        <v>1.914079416487964</v>
      </c>
      <c r="M898" s="112">
        <f t="shared" si="41"/>
        <v>10.268519312112479</v>
      </c>
    </row>
    <row r="899" spans="1:13" x14ac:dyDescent="0.2">
      <c r="A899" s="104">
        <v>40378</v>
      </c>
      <c r="B899">
        <v>4.1399999999999997</v>
      </c>
      <c r="C899">
        <v>4.24</v>
      </c>
      <c r="D899">
        <v>4.1100000000000003</v>
      </c>
      <c r="E899">
        <v>4.1900000000000004</v>
      </c>
      <c r="F899">
        <v>37603688</v>
      </c>
      <c r="G899">
        <v>157163840</v>
      </c>
      <c r="H899" s="105">
        <v>33401885</v>
      </c>
      <c r="I899" s="105">
        <f t="shared" ref="I899:I962" si="42">E899*H899*10000</f>
        <v>1399538981500</v>
      </c>
      <c r="J899" s="108">
        <v>724201000000</v>
      </c>
      <c r="K899" s="124">
        <v>134993000000</v>
      </c>
      <c r="L899" s="112">
        <f t="shared" ref="L899:L962" si="43">I899/J899</f>
        <v>1.9325283747191733</v>
      </c>
      <c r="M899" s="112">
        <f t="shared" ref="M899:M962" si="44">I899/K899</f>
        <v>10.367492992229227</v>
      </c>
    </row>
    <row r="900" spans="1:13" x14ac:dyDescent="0.2">
      <c r="A900" s="104">
        <v>40379</v>
      </c>
      <c r="B900">
        <v>4.21</v>
      </c>
      <c r="C900">
        <v>4.28</v>
      </c>
      <c r="D900">
        <v>4.2</v>
      </c>
      <c r="E900">
        <v>4.24</v>
      </c>
      <c r="F900">
        <v>54333550</v>
      </c>
      <c r="G900">
        <v>230734624</v>
      </c>
      <c r="H900" s="105">
        <v>33401885</v>
      </c>
      <c r="I900" s="105">
        <f t="shared" si="42"/>
        <v>1416239924000</v>
      </c>
      <c r="J900" s="108">
        <v>724201000000</v>
      </c>
      <c r="K900" s="124">
        <v>134993000000</v>
      </c>
      <c r="L900" s="112">
        <f t="shared" si="43"/>
        <v>1.9555895725081849</v>
      </c>
      <c r="M900" s="112">
        <f t="shared" si="44"/>
        <v>10.491210092375161</v>
      </c>
    </row>
    <row r="901" spans="1:13" x14ac:dyDescent="0.2">
      <c r="A901" s="104">
        <v>40380</v>
      </c>
      <c r="B901">
        <v>4.25</v>
      </c>
      <c r="C901">
        <v>4.26</v>
      </c>
      <c r="D901">
        <v>4.2</v>
      </c>
      <c r="E901">
        <v>4.22</v>
      </c>
      <c r="F901">
        <v>59911090</v>
      </c>
      <c r="G901">
        <v>253021584</v>
      </c>
      <c r="H901" s="105">
        <v>33401885</v>
      </c>
      <c r="I901" s="105">
        <f t="shared" si="42"/>
        <v>1409559547000</v>
      </c>
      <c r="J901" s="108">
        <v>724201000000</v>
      </c>
      <c r="K901" s="124">
        <v>134993000000</v>
      </c>
      <c r="L901" s="112">
        <f t="shared" si="43"/>
        <v>1.9463650933925802</v>
      </c>
      <c r="M901" s="112">
        <f t="shared" si="44"/>
        <v>10.441723252316788</v>
      </c>
    </row>
    <row r="902" spans="1:13" x14ac:dyDescent="0.2">
      <c r="A902" s="104">
        <v>40381</v>
      </c>
      <c r="B902">
        <v>4.21</v>
      </c>
      <c r="C902">
        <v>4.2699999999999996</v>
      </c>
      <c r="D902">
        <v>4.2</v>
      </c>
      <c r="E902">
        <v>4.26</v>
      </c>
      <c r="F902">
        <v>69843198</v>
      </c>
      <c r="G902">
        <v>296688704</v>
      </c>
      <c r="H902" s="105">
        <v>33401885</v>
      </c>
      <c r="I902" s="105">
        <f t="shared" si="42"/>
        <v>1422920301000</v>
      </c>
      <c r="J902" s="108">
        <v>724201000000</v>
      </c>
      <c r="K902" s="124">
        <v>134993000000</v>
      </c>
      <c r="L902" s="112">
        <f t="shared" si="43"/>
        <v>1.9648140516237895</v>
      </c>
      <c r="M902" s="112">
        <f t="shared" si="44"/>
        <v>10.540696932433534</v>
      </c>
    </row>
    <row r="903" spans="1:13" x14ac:dyDescent="0.2">
      <c r="A903" s="104">
        <v>40382</v>
      </c>
      <c r="B903">
        <v>4.2699999999999996</v>
      </c>
      <c r="C903">
        <v>4.3600000000000003</v>
      </c>
      <c r="D903">
        <v>4.25</v>
      </c>
      <c r="E903">
        <v>4.32</v>
      </c>
      <c r="F903">
        <v>161955143</v>
      </c>
      <c r="G903">
        <v>697799744</v>
      </c>
      <c r="H903" s="105">
        <v>33401885</v>
      </c>
      <c r="I903" s="105">
        <f t="shared" si="42"/>
        <v>1442961432000.0002</v>
      </c>
      <c r="J903" s="108">
        <v>724201000000</v>
      </c>
      <c r="K903" s="124">
        <v>134993000000</v>
      </c>
      <c r="L903" s="112">
        <f t="shared" si="43"/>
        <v>1.9924874889706039</v>
      </c>
      <c r="M903" s="112">
        <f t="shared" si="44"/>
        <v>10.689157452608656</v>
      </c>
    </row>
    <row r="904" spans="1:13" x14ac:dyDescent="0.2">
      <c r="A904" s="104">
        <v>40385</v>
      </c>
      <c r="B904">
        <v>4.33</v>
      </c>
      <c r="C904">
        <v>4.34</v>
      </c>
      <c r="D904">
        <v>4.28</v>
      </c>
      <c r="E904">
        <v>4.33</v>
      </c>
      <c r="F904">
        <v>54222372</v>
      </c>
      <c r="G904">
        <v>233628416</v>
      </c>
      <c r="H904" s="105">
        <v>33401885</v>
      </c>
      <c r="I904" s="105">
        <f t="shared" si="42"/>
        <v>1446301620500</v>
      </c>
      <c r="J904" s="108">
        <v>724201000000</v>
      </c>
      <c r="K904" s="124">
        <v>134993000000</v>
      </c>
      <c r="L904" s="112">
        <f t="shared" si="43"/>
        <v>1.9970997285284058</v>
      </c>
      <c r="M904" s="112">
        <f t="shared" si="44"/>
        <v>10.71390087263784</v>
      </c>
    </row>
    <row r="905" spans="1:13" x14ac:dyDescent="0.2">
      <c r="A905" s="104">
        <v>40386</v>
      </c>
      <c r="B905">
        <v>4.3</v>
      </c>
      <c r="C905">
        <v>4.3099999999999996</v>
      </c>
      <c r="D905">
        <v>4.28</v>
      </c>
      <c r="E905">
        <v>4.28</v>
      </c>
      <c r="F905">
        <v>47853816</v>
      </c>
      <c r="G905">
        <v>205406416</v>
      </c>
      <c r="H905" s="105">
        <v>33401885</v>
      </c>
      <c r="I905" s="105">
        <f t="shared" si="42"/>
        <v>1429600678000</v>
      </c>
      <c r="J905" s="108">
        <v>724201000000</v>
      </c>
      <c r="K905" s="124">
        <v>134993000000</v>
      </c>
      <c r="L905" s="112">
        <f t="shared" si="43"/>
        <v>1.9740385307393942</v>
      </c>
      <c r="M905" s="112">
        <f t="shared" si="44"/>
        <v>10.590183772491907</v>
      </c>
    </row>
    <row r="906" spans="1:13" x14ac:dyDescent="0.2">
      <c r="A906" s="104">
        <v>40387</v>
      </c>
      <c r="B906">
        <v>4.28</v>
      </c>
      <c r="C906">
        <v>4.37</v>
      </c>
      <c r="D906">
        <v>4.25</v>
      </c>
      <c r="E906">
        <v>4.3600000000000003</v>
      </c>
      <c r="F906">
        <v>117374698</v>
      </c>
      <c r="G906">
        <v>507686720</v>
      </c>
      <c r="H906" s="105">
        <v>33401885</v>
      </c>
      <c r="I906" s="105">
        <f t="shared" si="42"/>
        <v>1456322186000.0002</v>
      </c>
      <c r="J906" s="108">
        <v>724201000000</v>
      </c>
      <c r="K906" s="124">
        <v>134993000000</v>
      </c>
      <c r="L906" s="112">
        <f t="shared" si="43"/>
        <v>2.010936447201813</v>
      </c>
      <c r="M906" s="112">
        <f t="shared" si="44"/>
        <v>10.788131132725402</v>
      </c>
    </row>
    <row r="907" spans="1:13" x14ac:dyDescent="0.2">
      <c r="A907" s="104">
        <v>40388</v>
      </c>
      <c r="B907">
        <v>4.34</v>
      </c>
      <c r="C907">
        <v>4.37</v>
      </c>
      <c r="D907">
        <v>4.32</v>
      </c>
      <c r="E907">
        <v>4.3600000000000003</v>
      </c>
      <c r="F907">
        <v>81180699</v>
      </c>
      <c r="G907">
        <v>353272352</v>
      </c>
      <c r="H907" s="105">
        <v>33401885</v>
      </c>
      <c r="I907" s="105">
        <f t="shared" si="42"/>
        <v>1456322186000.0002</v>
      </c>
      <c r="J907" s="108">
        <v>724201000000</v>
      </c>
      <c r="K907" s="124">
        <v>134993000000</v>
      </c>
      <c r="L907" s="112">
        <f t="shared" si="43"/>
        <v>2.010936447201813</v>
      </c>
      <c r="M907" s="112">
        <f t="shared" si="44"/>
        <v>10.788131132725402</v>
      </c>
    </row>
    <row r="908" spans="1:13" x14ac:dyDescent="0.2">
      <c r="A908" s="104">
        <v>40389</v>
      </c>
      <c r="B908">
        <v>4.34</v>
      </c>
      <c r="C908">
        <v>4.3499999999999996</v>
      </c>
      <c r="D908">
        <v>4.3</v>
      </c>
      <c r="E908">
        <v>4.3099999999999996</v>
      </c>
      <c r="F908">
        <v>50007068</v>
      </c>
      <c r="G908">
        <v>215759408</v>
      </c>
      <c r="H908" s="105">
        <v>33401885</v>
      </c>
      <c r="I908" s="105">
        <f t="shared" si="42"/>
        <v>1439621243500</v>
      </c>
      <c r="J908" s="108">
        <v>724201000000</v>
      </c>
      <c r="K908" s="124">
        <v>134993000000</v>
      </c>
      <c r="L908" s="112">
        <f t="shared" si="43"/>
        <v>1.9878752494128011</v>
      </c>
      <c r="M908" s="112">
        <f t="shared" si="44"/>
        <v>10.664414032579467</v>
      </c>
    </row>
    <row r="909" spans="1:13" x14ac:dyDescent="0.2">
      <c r="A909" s="104">
        <v>40392</v>
      </c>
      <c r="B909">
        <v>4.3</v>
      </c>
      <c r="C909">
        <v>4.38</v>
      </c>
      <c r="D909">
        <v>4.29</v>
      </c>
      <c r="E909">
        <v>4.37</v>
      </c>
      <c r="F909">
        <v>96785703</v>
      </c>
      <c r="G909">
        <v>420814176</v>
      </c>
      <c r="H909" s="105">
        <v>33401885</v>
      </c>
      <c r="I909" s="105">
        <f t="shared" si="42"/>
        <v>1459662374500.0002</v>
      </c>
      <c r="J909" s="108">
        <v>724201000000</v>
      </c>
      <c r="K909" s="124">
        <v>134993000000</v>
      </c>
      <c r="L909" s="112">
        <f t="shared" si="43"/>
        <v>2.0155486867596153</v>
      </c>
      <c r="M909" s="112">
        <f t="shared" si="44"/>
        <v>10.81287455275459</v>
      </c>
    </row>
    <row r="910" spans="1:13" x14ac:dyDescent="0.2">
      <c r="A910" s="104">
        <v>40393</v>
      </c>
      <c r="B910">
        <v>4.3600000000000003</v>
      </c>
      <c r="C910">
        <v>4.37</v>
      </c>
      <c r="D910">
        <v>4.29</v>
      </c>
      <c r="E910">
        <v>4.3</v>
      </c>
      <c r="F910">
        <v>89161682</v>
      </c>
      <c r="G910">
        <v>385272064</v>
      </c>
      <c r="H910" s="105">
        <v>33401885</v>
      </c>
      <c r="I910" s="105">
        <f t="shared" si="42"/>
        <v>1436281055000</v>
      </c>
      <c r="J910" s="108">
        <v>724201000000</v>
      </c>
      <c r="K910" s="124">
        <v>134993000000</v>
      </c>
      <c r="L910" s="112">
        <f t="shared" si="43"/>
        <v>1.9832630098549988</v>
      </c>
      <c r="M910" s="112">
        <f t="shared" si="44"/>
        <v>10.63967061255028</v>
      </c>
    </row>
    <row r="911" spans="1:13" x14ac:dyDescent="0.2">
      <c r="A911" s="104">
        <v>40394</v>
      </c>
      <c r="B911">
        <v>4.28</v>
      </c>
      <c r="C911">
        <v>4.3099999999999996</v>
      </c>
      <c r="D911">
        <v>4.26</v>
      </c>
      <c r="E911">
        <v>4.29</v>
      </c>
      <c r="F911">
        <v>59328358</v>
      </c>
      <c r="G911">
        <v>253866624</v>
      </c>
      <c r="H911" s="105">
        <v>33401885</v>
      </c>
      <c r="I911" s="105">
        <f t="shared" si="42"/>
        <v>1432940866500</v>
      </c>
      <c r="J911" s="108">
        <v>724201000000</v>
      </c>
      <c r="K911" s="124">
        <v>134993000000</v>
      </c>
      <c r="L911" s="112">
        <f t="shared" si="43"/>
        <v>1.9786507702971965</v>
      </c>
      <c r="M911" s="112">
        <f t="shared" si="44"/>
        <v>10.614927192521094</v>
      </c>
    </row>
    <row r="912" spans="1:13" x14ac:dyDescent="0.2">
      <c r="A912" s="104">
        <v>40395</v>
      </c>
      <c r="B912">
        <v>4.28</v>
      </c>
      <c r="C912">
        <v>4.29</v>
      </c>
      <c r="D912">
        <v>4.2</v>
      </c>
      <c r="E912">
        <v>4.2300000000000004</v>
      </c>
      <c r="F912">
        <v>69963986</v>
      </c>
      <c r="G912">
        <v>296635904</v>
      </c>
      <c r="H912" s="105">
        <v>33401885</v>
      </c>
      <c r="I912" s="105">
        <f t="shared" si="42"/>
        <v>1412899735500</v>
      </c>
      <c r="J912" s="108">
        <v>724201000000</v>
      </c>
      <c r="K912" s="124">
        <v>134993000000</v>
      </c>
      <c r="L912" s="112">
        <f t="shared" si="43"/>
        <v>1.9509773329503826</v>
      </c>
      <c r="M912" s="112">
        <f t="shared" si="44"/>
        <v>10.466466672345973</v>
      </c>
    </row>
    <row r="913" spans="1:13" x14ac:dyDescent="0.2">
      <c r="A913" s="104">
        <v>40396</v>
      </c>
      <c r="B913">
        <v>4.2300000000000004</v>
      </c>
      <c r="C913">
        <v>4.2699999999999996</v>
      </c>
      <c r="D913">
        <v>4.1900000000000004</v>
      </c>
      <c r="E913">
        <v>4.26</v>
      </c>
      <c r="F913">
        <v>66822315</v>
      </c>
      <c r="G913">
        <v>282827072</v>
      </c>
      <c r="H913" s="105">
        <v>33401885</v>
      </c>
      <c r="I913" s="105">
        <f t="shared" si="42"/>
        <v>1422920301000</v>
      </c>
      <c r="J913" s="108">
        <v>724201000000</v>
      </c>
      <c r="K913" s="124">
        <v>134993000000</v>
      </c>
      <c r="L913" s="112">
        <f t="shared" si="43"/>
        <v>1.9648140516237895</v>
      </c>
      <c r="M913" s="112">
        <f t="shared" si="44"/>
        <v>10.540696932433534</v>
      </c>
    </row>
    <row r="914" spans="1:13" x14ac:dyDescent="0.2">
      <c r="A914" s="104">
        <v>40399</v>
      </c>
      <c r="B914">
        <v>4.25</v>
      </c>
      <c r="C914">
        <v>4.2699999999999996</v>
      </c>
      <c r="D914">
        <v>4.22</v>
      </c>
      <c r="E914">
        <v>4.24</v>
      </c>
      <c r="F914">
        <v>45427793</v>
      </c>
      <c r="G914">
        <v>192419984</v>
      </c>
      <c r="H914" s="105">
        <v>33401885</v>
      </c>
      <c r="I914" s="105">
        <f t="shared" si="42"/>
        <v>1416239924000</v>
      </c>
      <c r="J914" s="108">
        <v>724201000000</v>
      </c>
      <c r="K914" s="124">
        <v>134993000000</v>
      </c>
      <c r="L914" s="112">
        <f t="shared" si="43"/>
        <v>1.9555895725081849</v>
      </c>
      <c r="M914" s="112">
        <f t="shared" si="44"/>
        <v>10.491210092375161</v>
      </c>
    </row>
    <row r="915" spans="1:13" x14ac:dyDescent="0.2">
      <c r="A915" s="104">
        <v>40400</v>
      </c>
      <c r="B915">
        <v>4.24</v>
      </c>
      <c r="C915">
        <v>4.25</v>
      </c>
      <c r="D915">
        <v>4.16</v>
      </c>
      <c r="E915">
        <v>4.17</v>
      </c>
      <c r="F915">
        <v>81932608</v>
      </c>
      <c r="G915">
        <v>344997152</v>
      </c>
      <c r="H915" s="105">
        <v>33401885</v>
      </c>
      <c r="I915" s="105">
        <f t="shared" si="42"/>
        <v>1392858604500</v>
      </c>
      <c r="J915" s="108">
        <v>724201000000</v>
      </c>
      <c r="K915" s="124">
        <v>134993000000</v>
      </c>
      <c r="L915" s="112">
        <f t="shared" si="43"/>
        <v>1.9233038956035686</v>
      </c>
      <c r="M915" s="112">
        <f t="shared" si="44"/>
        <v>10.318006152170854</v>
      </c>
    </row>
    <row r="916" spans="1:13" x14ac:dyDescent="0.2">
      <c r="A916" s="104">
        <v>40401</v>
      </c>
      <c r="B916">
        <v>4.16</v>
      </c>
      <c r="C916">
        <v>4.1900000000000004</v>
      </c>
      <c r="D916">
        <v>4.1500000000000004</v>
      </c>
      <c r="E916">
        <v>4.1900000000000004</v>
      </c>
      <c r="F916">
        <v>45576627</v>
      </c>
      <c r="G916">
        <v>190044016</v>
      </c>
      <c r="H916" s="105">
        <v>33401885</v>
      </c>
      <c r="I916" s="105">
        <f t="shared" si="42"/>
        <v>1399538981500</v>
      </c>
      <c r="J916" s="108">
        <v>724201000000</v>
      </c>
      <c r="K916" s="124">
        <v>134993000000</v>
      </c>
      <c r="L916" s="112">
        <f t="shared" si="43"/>
        <v>1.9325283747191733</v>
      </c>
      <c r="M916" s="112">
        <f t="shared" si="44"/>
        <v>10.367492992229227</v>
      </c>
    </row>
    <row r="917" spans="1:13" x14ac:dyDescent="0.2">
      <c r="A917" s="104">
        <v>40402</v>
      </c>
      <c r="B917">
        <v>4.16</v>
      </c>
      <c r="C917">
        <v>4.16</v>
      </c>
      <c r="D917">
        <v>4.1100000000000003</v>
      </c>
      <c r="E917">
        <v>4.12</v>
      </c>
      <c r="F917">
        <v>59969497</v>
      </c>
      <c r="G917">
        <v>248171648</v>
      </c>
      <c r="H917" s="105">
        <v>33401885</v>
      </c>
      <c r="I917" s="105">
        <f t="shared" si="42"/>
        <v>1376157662000.0002</v>
      </c>
      <c r="J917" s="108">
        <v>724201000000</v>
      </c>
      <c r="K917" s="124">
        <v>134993000000</v>
      </c>
      <c r="L917" s="112">
        <f t="shared" si="43"/>
        <v>1.9002426978145572</v>
      </c>
      <c r="M917" s="112">
        <f t="shared" si="44"/>
        <v>10.194289052024921</v>
      </c>
    </row>
    <row r="918" spans="1:13" x14ac:dyDescent="0.2">
      <c r="A918" s="104">
        <v>40403</v>
      </c>
      <c r="B918">
        <v>4.12</v>
      </c>
      <c r="C918">
        <v>4.1399999999999997</v>
      </c>
      <c r="D918">
        <v>4.0999999999999996</v>
      </c>
      <c r="E918">
        <v>4.13</v>
      </c>
      <c r="F918">
        <v>94293452</v>
      </c>
      <c r="G918">
        <v>388253216</v>
      </c>
      <c r="H918" s="105">
        <v>33401885</v>
      </c>
      <c r="I918" s="105">
        <f t="shared" si="42"/>
        <v>1379497850499.9998</v>
      </c>
      <c r="J918" s="108">
        <v>724201000000</v>
      </c>
      <c r="K918" s="124">
        <v>134993000000</v>
      </c>
      <c r="L918" s="112">
        <f t="shared" si="43"/>
        <v>1.9048549373723589</v>
      </c>
      <c r="M918" s="112">
        <f t="shared" si="44"/>
        <v>10.219032472054105</v>
      </c>
    </row>
    <row r="919" spans="1:13" x14ac:dyDescent="0.2">
      <c r="A919" s="104">
        <v>40406</v>
      </c>
      <c r="B919">
        <v>4.12</v>
      </c>
      <c r="C919">
        <v>4.1900000000000004</v>
      </c>
      <c r="D919">
        <v>4.0999999999999996</v>
      </c>
      <c r="E919">
        <v>4.1900000000000004</v>
      </c>
      <c r="F919">
        <v>97355123</v>
      </c>
      <c r="G919">
        <v>403559488</v>
      </c>
      <c r="H919" s="105">
        <v>33401885</v>
      </c>
      <c r="I919" s="105">
        <f t="shared" si="42"/>
        <v>1399538981500</v>
      </c>
      <c r="J919" s="108">
        <v>724201000000</v>
      </c>
      <c r="K919" s="124">
        <v>134993000000</v>
      </c>
      <c r="L919" s="112">
        <f t="shared" si="43"/>
        <v>1.9325283747191733</v>
      </c>
      <c r="M919" s="112">
        <f t="shared" si="44"/>
        <v>10.367492992229227</v>
      </c>
    </row>
    <row r="920" spans="1:13" x14ac:dyDescent="0.2">
      <c r="A920" s="104">
        <v>40407</v>
      </c>
      <c r="B920">
        <v>4.18</v>
      </c>
      <c r="C920">
        <v>4.1900000000000004</v>
      </c>
      <c r="D920">
        <v>4.1500000000000004</v>
      </c>
      <c r="E920">
        <v>4.16</v>
      </c>
      <c r="F920">
        <v>114412326</v>
      </c>
      <c r="G920">
        <v>476535136</v>
      </c>
      <c r="H920" s="105">
        <v>33401885</v>
      </c>
      <c r="I920" s="105">
        <f t="shared" si="42"/>
        <v>1389518416000</v>
      </c>
      <c r="J920" s="108">
        <v>724201000000</v>
      </c>
      <c r="K920" s="124">
        <v>134993000000</v>
      </c>
      <c r="L920" s="112">
        <f t="shared" si="43"/>
        <v>1.9186916560457663</v>
      </c>
      <c r="M920" s="112">
        <f t="shared" si="44"/>
        <v>10.293262732141667</v>
      </c>
    </row>
    <row r="921" spans="1:13" x14ac:dyDescent="0.2">
      <c r="A921" s="104">
        <v>40408</v>
      </c>
      <c r="B921">
        <v>4.17</v>
      </c>
      <c r="C921">
        <v>4.2300000000000004</v>
      </c>
      <c r="D921">
        <v>4.13</v>
      </c>
      <c r="E921">
        <v>4.1500000000000004</v>
      </c>
      <c r="F921">
        <v>108215922</v>
      </c>
      <c r="G921">
        <v>451348416</v>
      </c>
      <c r="H921" s="105">
        <v>33401885</v>
      </c>
      <c r="I921" s="105">
        <f t="shared" si="42"/>
        <v>1386178227500</v>
      </c>
      <c r="J921" s="108">
        <v>724201000000</v>
      </c>
      <c r="K921" s="124">
        <v>134993000000</v>
      </c>
      <c r="L921" s="112">
        <f t="shared" si="43"/>
        <v>1.914079416487964</v>
      </c>
      <c r="M921" s="112">
        <f t="shared" si="44"/>
        <v>10.268519312112479</v>
      </c>
    </row>
    <row r="922" spans="1:13" x14ac:dyDescent="0.2">
      <c r="A922" s="104">
        <v>40409</v>
      </c>
      <c r="B922">
        <v>4.16</v>
      </c>
      <c r="C922">
        <v>4.1900000000000004</v>
      </c>
      <c r="D922">
        <v>4.1399999999999997</v>
      </c>
      <c r="E922">
        <v>4.18</v>
      </c>
      <c r="F922">
        <v>117333943</v>
      </c>
      <c r="G922">
        <v>488702112</v>
      </c>
      <c r="H922" s="105">
        <v>33401885</v>
      </c>
      <c r="I922" s="105">
        <f t="shared" si="42"/>
        <v>1396198792999.9998</v>
      </c>
      <c r="J922" s="108">
        <v>724201000000</v>
      </c>
      <c r="K922" s="124">
        <v>134993000000</v>
      </c>
      <c r="L922" s="112">
        <f t="shared" si="43"/>
        <v>1.9279161351613705</v>
      </c>
      <c r="M922" s="112">
        <f t="shared" si="44"/>
        <v>10.342749572200038</v>
      </c>
    </row>
    <row r="923" spans="1:13" x14ac:dyDescent="0.2">
      <c r="A923" s="104">
        <v>40410</v>
      </c>
      <c r="B923">
        <v>4.17</v>
      </c>
      <c r="C923">
        <v>4.1900000000000004</v>
      </c>
      <c r="D923">
        <v>4.1399999999999997</v>
      </c>
      <c r="E923">
        <v>4.16</v>
      </c>
      <c r="F923">
        <v>109054736</v>
      </c>
      <c r="G923">
        <v>453317088</v>
      </c>
      <c r="H923" s="105">
        <v>33401885</v>
      </c>
      <c r="I923" s="105">
        <f t="shared" si="42"/>
        <v>1389518416000</v>
      </c>
      <c r="J923" s="108">
        <v>724201000000</v>
      </c>
      <c r="K923" s="124">
        <v>134993000000</v>
      </c>
      <c r="L923" s="112">
        <f t="shared" si="43"/>
        <v>1.9186916560457663</v>
      </c>
      <c r="M923" s="112">
        <f t="shared" si="44"/>
        <v>10.293262732141667</v>
      </c>
    </row>
    <row r="924" spans="1:13" x14ac:dyDescent="0.2">
      <c r="A924" s="104">
        <v>40413</v>
      </c>
      <c r="B924">
        <v>4.1500000000000004</v>
      </c>
      <c r="C924">
        <v>4.17</v>
      </c>
      <c r="D924">
        <v>4.13</v>
      </c>
      <c r="E924">
        <v>4.16</v>
      </c>
      <c r="F924">
        <v>85922129</v>
      </c>
      <c r="G924">
        <v>356744800</v>
      </c>
      <c r="H924" s="105">
        <v>33401885</v>
      </c>
      <c r="I924" s="105">
        <f t="shared" si="42"/>
        <v>1389518416000</v>
      </c>
      <c r="J924" s="108">
        <v>724201000000</v>
      </c>
      <c r="K924" s="124">
        <v>134993000000</v>
      </c>
      <c r="L924" s="112">
        <f t="shared" si="43"/>
        <v>1.9186916560457663</v>
      </c>
      <c r="M924" s="112">
        <f t="shared" si="44"/>
        <v>10.293262732141667</v>
      </c>
    </row>
    <row r="925" spans="1:13" x14ac:dyDescent="0.2">
      <c r="A925" s="104">
        <v>40414</v>
      </c>
      <c r="B925">
        <v>4.1500000000000004</v>
      </c>
      <c r="C925">
        <v>4.17</v>
      </c>
      <c r="D925">
        <v>4.1100000000000003</v>
      </c>
      <c r="E925">
        <v>4.1399999999999997</v>
      </c>
      <c r="F925">
        <v>99081295</v>
      </c>
      <c r="G925">
        <v>410408096</v>
      </c>
      <c r="H925" s="105">
        <v>33401885</v>
      </c>
      <c r="I925" s="105">
        <f t="shared" si="42"/>
        <v>1382838038999.9998</v>
      </c>
      <c r="J925" s="108">
        <v>724201000000</v>
      </c>
      <c r="K925" s="124">
        <v>134993000000</v>
      </c>
      <c r="L925" s="112">
        <f t="shared" si="43"/>
        <v>1.9094671769301612</v>
      </c>
      <c r="M925" s="112">
        <f t="shared" si="44"/>
        <v>10.243775892083292</v>
      </c>
    </row>
    <row r="926" spans="1:13" x14ac:dyDescent="0.2">
      <c r="A926" s="104">
        <v>40415</v>
      </c>
      <c r="B926">
        <v>4.13</v>
      </c>
      <c r="C926">
        <v>4.13</v>
      </c>
      <c r="D926">
        <v>4.07</v>
      </c>
      <c r="E926">
        <v>4.08</v>
      </c>
      <c r="F926">
        <v>106692780</v>
      </c>
      <c r="G926">
        <v>437130656</v>
      </c>
      <c r="H926" s="105">
        <v>33401885</v>
      </c>
      <c r="I926" s="105">
        <f t="shared" si="42"/>
        <v>1362796908000</v>
      </c>
      <c r="J926" s="108">
        <v>724201000000</v>
      </c>
      <c r="K926" s="124">
        <v>134993000000</v>
      </c>
      <c r="L926" s="112">
        <f t="shared" si="43"/>
        <v>1.8817937395833477</v>
      </c>
      <c r="M926" s="112">
        <f t="shared" si="44"/>
        <v>10.095315371908173</v>
      </c>
    </row>
    <row r="927" spans="1:13" x14ac:dyDescent="0.2">
      <c r="A927" s="104">
        <v>40416</v>
      </c>
      <c r="B927">
        <v>4.09</v>
      </c>
      <c r="C927">
        <v>4.13</v>
      </c>
      <c r="D927">
        <v>4.09</v>
      </c>
      <c r="E927">
        <v>4.12</v>
      </c>
      <c r="F927">
        <v>85442505</v>
      </c>
      <c r="G927">
        <v>351658368</v>
      </c>
      <c r="H927" s="105">
        <v>33401885</v>
      </c>
      <c r="I927" s="105">
        <f t="shared" si="42"/>
        <v>1376157662000.0002</v>
      </c>
      <c r="J927" s="108">
        <v>724201000000</v>
      </c>
      <c r="K927" s="124">
        <v>134993000000</v>
      </c>
      <c r="L927" s="112">
        <f t="shared" si="43"/>
        <v>1.9002426978145572</v>
      </c>
      <c r="M927" s="112">
        <f t="shared" si="44"/>
        <v>10.194289052024921</v>
      </c>
    </row>
    <row r="928" spans="1:13" x14ac:dyDescent="0.2">
      <c r="A928" s="110">
        <v>40417</v>
      </c>
      <c r="B928">
        <v>4.13</v>
      </c>
      <c r="C928">
        <v>4.1500000000000004</v>
      </c>
      <c r="D928">
        <v>4.09</v>
      </c>
      <c r="E928">
        <v>4.0999999999999996</v>
      </c>
      <c r="F928">
        <v>79390507</v>
      </c>
      <c r="G928">
        <v>327162272</v>
      </c>
      <c r="H928" s="105">
        <v>33401885</v>
      </c>
      <c r="I928" s="105">
        <f t="shared" si="42"/>
        <v>1369477285000</v>
      </c>
      <c r="J928" s="108">
        <v>709600000000</v>
      </c>
      <c r="K928" s="124">
        <v>146889000000</v>
      </c>
      <c r="L928" s="112">
        <f t="shared" si="43"/>
        <v>1.9299285301578355</v>
      </c>
      <c r="M928" s="112">
        <f t="shared" si="44"/>
        <v>9.3232119831981972</v>
      </c>
    </row>
    <row r="929" spans="1:13" x14ac:dyDescent="0.2">
      <c r="A929" s="104">
        <v>40420</v>
      </c>
      <c r="B929">
        <v>4.13</v>
      </c>
      <c r="C929">
        <v>4.1500000000000004</v>
      </c>
      <c r="D929">
        <v>4.1100000000000003</v>
      </c>
      <c r="E929">
        <v>4.12</v>
      </c>
      <c r="F929">
        <v>113933823</v>
      </c>
      <c r="G929">
        <v>470425792</v>
      </c>
      <c r="H929" s="105">
        <v>33401885</v>
      </c>
      <c r="I929" s="105">
        <f t="shared" si="42"/>
        <v>1376157662000.0002</v>
      </c>
      <c r="J929" s="108">
        <v>709600000000</v>
      </c>
      <c r="K929" s="124">
        <v>146889000000</v>
      </c>
      <c r="L929" s="112">
        <f t="shared" si="43"/>
        <v>1.9393428156708008</v>
      </c>
      <c r="M929" s="112">
        <f t="shared" si="44"/>
        <v>9.368691066043068</v>
      </c>
    </row>
    <row r="930" spans="1:13" x14ac:dyDescent="0.2">
      <c r="A930" s="104">
        <v>40421</v>
      </c>
      <c r="B930">
        <v>4.09</v>
      </c>
      <c r="C930">
        <v>4.1100000000000003</v>
      </c>
      <c r="D930">
        <v>4.07</v>
      </c>
      <c r="E930">
        <v>4.08</v>
      </c>
      <c r="F930">
        <v>88146315</v>
      </c>
      <c r="G930">
        <v>360430112</v>
      </c>
      <c r="H930" s="105">
        <v>33401885</v>
      </c>
      <c r="I930" s="105">
        <f t="shared" si="42"/>
        <v>1362796908000</v>
      </c>
      <c r="J930" s="108">
        <v>709600000000</v>
      </c>
      <c r="K930" s="124">
        <v>146889000000</v>
      </c>
      <c r="L930" s="112">
        <f t="shared" si="43"/>
        <v>1.9205142446448704</v>
      </c>
      <c r="M930" s="112">
        <f t="shared" si="44"/>
        <v>9.2777329003533282</v>
      </c>
    </row>
    <row r="931" spans="1:13" x14ac:dyDescent="0.2">
      <c r="A931" s="104">
        <v>40422</v>
      </c>
      <c r="B931">
        <v>4.08</v>
      </c>
      <c r="C931">
        <v>4.13</v>
      </c>
      <c r="D931">
        <v>4.07</v>
      </c>
      <c r="E931">
        <v>4.08</v>
      </c>
      <c r="F931">
        <v>96841834</v>
      </c>
      <c r="G931">
        <v>397244608</v>
      </c>
      <c r="H931" s="105">
        <v>33401885</v>
      </c>
      <c r="I931" s="105">
        <f t="shared" si="42"/>
        <v>1362796908000</v>
      </c>
      <c r="J931" s="108">
        <v>709600000000</v>
      </c>
      <c r="K931" s="124">
        <v>146889000000</v>
      </c>
      <c r="L931" s="112">
        <f t="shared" si="43"/>
        <v>1.9205142446448704</v>
      </c>
      <c r="M931" s="112">
        <f t="shared" si="44"/>
        <v>9.2777329003533282</v>
      </c>
    </row>
    <row r="932" spans="1:13" x14ac:dyDescent="0.2">
      <c r="A932" s="104">
        <v>40423</v>
      </c>
      <c r="B932">
        <v>4.1100000000000003</v>
      </c>
      <c r="C932">
        <v>4.12</v>
      </c>
      <c r="D932">
        <v>4.08</v>
      </c>
      <c r="E932">
        <v>4.0999999999999996</v>
      </c>
      <c r="F932">
        <v>57911458</v>
      </c>
      <c r="G932">
        <v>237223136</v>
      </c>
      <c r="H932" s="105">
        <v>33401885</v>
      </c>
      <c r="I932" s="105">
        <f t="shared" si="42"/>
        <v>1369477285000</v>
      </c>
      <c r="J932" s="108">
        <v>709600000000</v>
      </c>
      <c r="K932" s="124">
        <v>146889000000</v>
      </c>
      <c r="L932" s="112">
        <f t="shared" si="43"/>
        <v>1.9299285301578355</v>
      </c>
      <c r="M932" s="112">
        <f t="shared" si="44"/>
        <v>9.3232119831981972</v>
      </c>
    </row>
    <row r="933" spans="1:13" x14ac:dyDescent="0.2">
      <c r="A933" s="104">
        <v>40424</v>
      </c>
      <c r="B933">
        <v>4.0999999999999996</v>
      </c>
      <c r="C933">
        <v>4.0999999999999996</v>
      </c>
      <c r="D933">
        <v>4.07</v>
      </c>
      <c r="E933">
        <v>4.0999999999999996</v>
      </c>
      <c r="F933">
        <v>60695021</v>
      </c>
      <c r="G933">
        <v>247828672</v>
      </c>
      <c r="H933" s="105">
        <v>33401885</v>
      </c>
      <c r="I933" s="105">
        <f t="shared" si="42"/>
        <v>1369477285000</v>
      </c>
      <c r="J933" s="108">
        <v>709600000000</v>
      </c>
      <c r="K933" s="124">
        <v>146889000000</v>
      </c>
      <c r="L933" s="112">
        <f t="shared" si="43"/>
        <v>1.9299285301578355</v>
      </c>
      <c r="M933" s="112">
        <f t="shared" si="44"/>
        <v>9.3232119831981972</v>
      </c>
    </row>
    <row r="934" spans="1:13" x14ac:dyDescent="0.2">
      <c r="A934" s="104">
        <v>40427</v>
      </c>
      <c r="B934">
        <v>4.0999999999999996</v>
      </c>
      <c r="C934">
        <v>4.1500000000000004</v>
      </c>
      <c r="D934">
        <v>4.0999999999999996</v>
      </c>
      <c r="E934">
        <v>4.1500000000000004</v>
      </c>
      <c r="F934">
        <v>137477710</v>
      </c>
      <c r="G934">
        <v>566646336</v>
      </c>
      <c r="H934" s="105">
        <v>33401885</v>
      </c>
      <c r="I934" s="105">
        <f t="shared" si="42"/>
        <v>1386178227500</v>
      </c>
      <c r="J934" s="108">
        <v>709600000000</v>
      </c>
      <c r="K934" s="124">
        <v>146889000000</v>
      </c>
      <c r="L934" s="112">
        <f t="shared" si="43"/>
        <v>1.9534642439402481</v>
      </c>
      <c r="M934" s="112">
        <f t="shared" si="44"/>
        <v>9.4369096903103706</v>
      </c>
    </row>
    <row r="935" spans="1:13" x14ac:dyDescent="0.2">
      <c r="A935" s="104">
        <v>40428</v>
      </c>
      <c r="B935">
        <v>4.1500000000000004</v>
      </c>
      <c r="C935">
        <v>4.16</v>
      </c>
      <c r="D935">
        <v>4.1100000000000003</v>
      </c>
      <c r="E935">
        <v>4.13</v>
      </c>
      <c r="F935">
        <v>86733764</v>
      </c>
      <c r="G935">
        <v>358174720</v>
      </c>
      <c r="H935" s="105">
        <v>33401885</v>
      </c>
      <c r="I935" s="105">
        <f t="shared" si="42"/>
        <v>1379497850499.9998</v>
      </c>
      <c r="J935" s="108">
        <v>709600000000</v>
      </c>
      <c r="K935" s="124">
        <v>146889000000</v>
      </c>
      <c r="L935" s="112">
        <f t="shared" si="43"/>
        <v>1.9440499584272826</v>
      </c>
      <c r="M935" s="112">
        <f t="shared" si="44"/>
        <v>9.3914306074654998</v>
      </c>
    </row>
    <row r="936" spans="1:13" x14ac:dyDescent="0.2">
      <c r="A936" s="104">
        <v>40429</v>
      </c>
      <c r="B936">
        <v>4.1100000000000003</v>
      </c>
      <c r="C936">
        <v>4.13</v>
      </c>
      <c r="D936">
        <v>4.07</v>
      </c>
      <c r="E936">
        <v>4.09</v>
      </c>
      <c r="F936">
        <v>110318091</v>
      </c>
      <c r="G936">
        <v>450967040</v>
      </c>
      <c r="H936" s="105">
        <v>33401885</v>
      </c>
      <c r="I936" s="105">
        <f t="shared" si="42"/>
        <v>1366137096500</v>
      </c>
      <c r="J936" s="108">
        <v>709600000000</v>
      </c>
      <c r="K936" s="124">
        <v>146889000000</v>
      </c>
      <c r="L936" s="112">
        <f t="shared" si="43"/>
        <v>1.9252213874013528</v>
      </c>
      <c r="M936" s="112">
        <f t="shared" si="44"/>
        <v>9.3004724417757618</v>
      </c>
    </row>
    <row r="937" spans="1:13" x14ac:dyDescent="0.2">
      <c r="A937" s="104">
        <v>40430</v>
      </c>
      <c r="B937">
        <v>4.09</v>
      </c>
      <c r="C937">
        <v>4.09</v>
      </c>
      <c r="D937">
        <v>4.04</v>
      </c>
      <c r="E937">
        <v>4.0599999999999996</v>
      </c>
      <c r="F937">
        <v>90027934</v>
      </c>
      <c r="G937">
        <v>365664416</v>
      </c>
      <c r="H937" s="105">
        <v>33401885</v>
      </c>
      <c r="I937" s="105">
        <f t="shared" si="42"/>
        <v>1356116531000</v>
      </c>
      <c r="J937" s="108">
        <v>709600000000</v>
      </c>
      <c r="K937" s="124">
        <v>146889000000</v>
      </c>
      <c r="L937" s="112">
        <f t="shared" si="43"/>
        <v>1.9110999591319053</v>
      </c>
      <c r="M937" s="112">
        <f t="shared" si="44"/>
        <v>9.2322538175084592</v>
      </c>
    </row>
    <row r="938" spans="1:13" x14ac:dyDescent="0.2">
      <c r="A938" s="104">
        <v>40431</v>
      </c>
      <c r="B938">
        <v>4.0599999999999996</v>
      </c>
      <c r="C938">
        <v>4.09</v>
      </c>
      <c r="D938">
        <v>4.03</v>
      </c>
      <c r="E938">
        <v>4.07</v>
      </c>
      <c r="F938">
        <v>75517306</v>
      </c>
      <c r="G938">
        <v>306515936</v>
      </c>
      <c r="H938" s="105">
        <v>33401885</v>
      </c>
      <c r="I938" s="105">
        <f t="shared" si="42"/>
        <v>1359456719500.0002</v>
      </c>
      <c r="J938" s="108">
        <v>709600000000</v>
      </c>
      <c r="K938" s="124">
        <v>146889000000</v>
      </c>
      <c r="L938" s="112">
        <f t="shared" si="43"/>
        <v>1.9158071018883882</v>
      </c>
      <c r="M938" s="112">
        <f t="shared" si="44"/>
        <v>9.2549933589308946</v>
      </c>
    </row>
    <row r="939" spans="1:13" x14ac:dyDescent="0.2">
      <c r="A939" s="104">
        <v>40434</v>
      </c>
      <c r="B939">
        <v>4.07</v>
      </c>
      <c r="C939">
        <v>4.09</v>
      </c>
      <c r="D939">
        <v>4.05</v>
      </c>
      <c r="E939">
        <v>4.08</v>
      </c>
      <c r="F939">
        <v>80327882</v>
      </c>
      <c r="G939">
        <v>326559008</v>
      </c>
      <c r="H939" s="105">
        <v>33401885</v>
      </c>
      <c r="I939" s="105">
        <f t="shared" si="42"/>
        <v>1362796908000</v>
      </c>
      <c r="J939" s="108">
        <v>709600000000</v>
      </c>
      <c r="K939" s="124">
        <v>146889000000</v>
      </c>
      <c r="L939" s="112">
        <f t="shared" si="43"/>
        <v>1.9205142446448704</v>
      </c>
      <c r="M939" s="112">
        <f t="shared" si="44"/>
        <v>9.2777329003533282</v>
      </c>
    </row>
    <row r="940" spans="1:13" x14ac:dyDescent="0.2">
      <c r="A940" s="104">
        <v>40435</v>
      </c>
      <c r="B940">
        <v>4.08</v>
      </c>
      <c r="C940">
        <v>4.0999999999999996</v>
      </c>
      <c r="D940">
        <v>4.03</v>
      </c>
      <c r="E940">
        <v>4.04</v>
      </c>
      <c r="F940">
        <v>70316967</v>
      </c>
      <c r="G940">
        <v>285490816</v>
      </c>
      <c r="H940" s="105">
        <v>33401885</v>
      </c>
      <c r="I940" s="105">
        <f t="shared" si="42"/>
        <v>1349436154000</v>
      </c>
      <c r="J940" s="108">
        <v>709600000000</v>
      </c>
      <c r="K940" s="124">
        <v>146889000000</v>
      </c>
      <c r="L940" s="112">
        <f t="shared" si="43"/>
        <v>1.9016856736189403</v>
      </c>
      <c r="M940" s="112">
        <f t="shared" si="44"/>
        <v>9.1867747346635902</v>
      </c>
    </row>
    <row r="941" spans="1:13" x14ac:dyDescent="0.2">
      <c r="A941" s="104">
        <v>40436</v>
      </c>
      <c r="B941">
        <v>4.04</v>
      </c>
      <c r="C941">
        <v>4.05</v>
      </c>
      <c r="D941">
        <v>4.01</v>
      </c>
      <c r="E941">
        <v>4.03</v>
      </c>
      <c r="F941">
        <v>92225368</v>
      </c>
      <c r="G941">
        <v>371393216</v>
      </c>
      <c r="H941" s="105">
        <v>33401885</v>
      </c>
      <c r="I941" s="105">
        <f t="shared" si="42"/>
        <v>1346095965500</v>
      </c>
      <c r="J941" s="108">
        <v>709600000000</v>
      </c>
      <c r="K941" s="124">
        <v>146889000000</v>
      </c>
      <c r="L941" s="112">
        <f t="shared" si="43"/>
        <v>1.8969785308624578</v>
      </c>
      <c r="M941" s="112">
        <f t="shared" si="44"/>
        <v>9.1640351932411548</v>
      </c>
    </row>
    <row r="942" spans="1:13" x14ac:dyDescent="0.2">
      <c r="A942" s="104">
        <v>40437</v>
      </c>
      <c r="B942">
        <v>4.03</v>
      </c>
      <c r="C942">
        <v>4.03</v>
      </c>
      <c r="D942">
        <v>3.95</v>
      </c>
      <c r="E942">
        <v>3.97</v>
      </c>
      <c r="F942">
        <v>98654977</v>
      </c>
      <c r="G942">
        <v>393575488</v>
      </c>
      <c r="H942" s="105">
        <v>33401885</v>
      </c>
      <c r="I942" s="105">
        <f t="shared" si="42"/>
        <v>1326054834500</v>
      </c>
      <c r="J942" s="108">
        <v>709600000000</v>
      </c>
      <c r="K942" s="124">
        <v>146889000000</v>
      </c>
      <c r="L942" s="112">
        <f t="shared" si="43"/>
        <v>1.8687356743235626</v>
      </c>
      <c r="M942" s="112">
        <f t="shared" si="44"/>
        <v>9.0275979447065478</v>
      </c>
    </row>
    <row r="943" spans="1:13" x14ac:dyDescent="0.2">
      <c r="A943" s="104">
        <v>40438</v>
      </c>
      <c r="B943">
        <v>3.98</v>
      </c>
      <c r="C943">
        <v>3.99</v>
      </c>
      <c r="D943">
        <v>3.94</v>
      </c>
      <c r="E943">
        <v>3.96</v>
      </c>
      <c r="F943">
        <v>46589504</v>
      </c>
      <c r="G943">
        <v>184624464</v>
      </c>
      <c r="H943" s="105">
        <v>33401885</v>
      </c>
      <c r="I943" s="105">
        <f t="shared" si="42"/>
        <v>1322714646000</v>
      </c>
      <c r="J943" s="108">
        <v>709600000000</v>
      </c>
      <c r="K943" s="124">
        <v>146889000000</v>
      </c>
      <c r="L943" s="112">
        <f t="shared" si="43"/>
        <v>1.8640285315670801</v>
      </c>
      <c r="M943" s="112">
        <f t="shared" si="44"/>
        <v>9.0048584032841124</v>
      </c>
    </row>
    <row r="944" spans="1:13" x14ac:dyDescent="0.2">
      <c r="A944" s="104">
        <v>40441</v>
      </c>
      <c r="B944">
        <v>3.96</v>
      </c>
      <c r="C944">
        <v>4.01</v>
      </c>
      <c r="D944">
        <v>3.96</v>
      </c>
      <c r="E944">
        <v>3.97</v>
      </c>
      <c r="F944">
        <v>52978145</v>
      </c>
      <c r="G944">
        <v>211023200</v>
      </c>
      <c r="H944" s="105">
        <v>33401885</v>
      </c>
      <c r="I944" s="105">
        <f t="shared" si="42"/>
        <v>1326054834500</v>
      </c>
      <c r="J944" s="108">
        <v>709600000000</v>
      </c>
      <c r="K944" s="124">
        <v>146889000000</v>
      </c>
      <c r="L944" s="112">
        <f t="shared" si="43"/>
        <v>1.8687356743235626</v>
      </c>
      <c r="M944" s="112">
        <f t="shared" si="44"/>
        <v>9.0275979447065478</v>
      </c>
    </row>
    <row r="945" spans="1:13" x14ac:dyDescent="0.2">
      <c r="A945" s="104">
        <v>40448</v>
      </c>
      <c r="B945">
        <v>3.98</v>
      </c>
      <c r="C945">
        <v>4.01</v>
      </c>
      <c r="D945">
        <v>3.93</v>
      </c>
      <c r="E945">
        <v>4</v>
      </c>
      <c r="F945">
        <v>84886433</v>
      </c>
      <c r="G945">
        <v>336974848</v>
      </c>
      <c r="H945" s="105">
        <v>33401885</v>
      </c>
      <c r="I945" s="105">
        <f t="shared" si="42"/>
        <v>1336075400000</v>
      </c>
      <c r="J945" s="108">
        <v>709600000000</v>
      </c>
      <c r="K945" s="124">
        <v>146889000000</v>
      </c>
      <c r="L945" s="112">
        <f t="shared" si="43"/>
        <v>1.8828571025930101</v>
      </c>
      <c r="M945" s="112">
        <f t="shared" si="44"/>
        <v>9.0958165689738504</v>
      </c>
    </row>
    <row r="946" spans="1:13" x14ac:dyDescent="0.2">
      <c r="A946" s="104">
        <v>40449</v>
      </c>
      <c r="B946">
        <v>3.97</v>
      </c>
      <c r="C946">
        <v>4.01</v>
      </c>
      <c r="D946">
        <v>3.96</v>
      </c>
      <c r="E946">
        <v>4</v>
      </c>
      <c r="F946">
        <v>88652039</v>
      </c>
      <c r="G946">
        <v>354177248</v>
      </c>
      <c r="H946" s="105">
        <v>33401885</v>
      </c>
      <c r="I946" s="105">
        <f t="shared" si="42"/>
        <v>1336075400000</v>
      </c>
      <c r="J946" s="108">
        <v>709600000000</v>
      </c>
      <c r="K946" s="124">
        <v>146889000000</v>
      </c>
      <c r="L946" s="112">
        <f t="shared" si="43"/>
        <v>1.8828571025930101</v>
      </c>
      <c r="M946" s="112">
        <f t="shared" si="44"/>
        <v>9.0958165689738504</v>
      </c>
    </row>
    <row r="947" spans="1:13" x14ac:dyDescent="0.2">
      <c r="A947" s="104">
        <v>40450</v>
      </c>
      <c r="B947">
        <v>4</v>
      </c>
      <c r="C947">
        <v>4.0199999999999996</v>
      </c>
      <c r="D947">
        <v>3.98</v>
      </c>
      <c r="E947">
        <v>4.01</v>
      </c>
      <c r="F947">
        <v>83992877</v>
      </c>
      <c r="G947">
        <v>336290816</v>
      </c>
      <c r="H947" s="105">
        <v>33401885</v>
      </c>
      <c r="I947" s="105">
        <f t="shared" si="42"/>
        <v>1339415588500</v>
      </c>
      <c r="J947" s="108">
        <v>709600000000</v>
      </c>
      <c r="K947" s="124">
        <v>146889000000</v>
      </c>
      <c r="L947" s="112">
        <f t="shared" si="43"/>
        <v>1.8875642453494927</v>
      </c>
      <c r="M947" s="112">
        <f t="shared" si="44"/>
        <v>9.1185561103962858</v>
      </c>
    </row>
    <row r="948" spans="1:13" x14ac:dyDescent="0.2">
      <c r="A948" s="104">
        <v>40451</v>
      </c>
      <c r="B948">
        <v>3.99</v>
      </c>
      <c r="C948">
        <v>4.05</v>
      </c>
      <c r="D948">
        <v>3.99</v>
      </c>
      <c r="E948">
        <v>4.04</v>
      </c>
      <c r="F948">
        <v>72006087</v>
      </c>
      <c r="G948">
        <v>289612928</v>
      </c>
      <c r="H948" s="105">
        <v>33401885</v>
      </c>
      <c r="I948" s="105">
        <f t="shared" si="42"/>
        <v>1349436154000</v>
      </c>
      <c r="J948" s="108">
        <v>709600000000</v>
      </c>
      <c r="K948" s="124">
        <v>146889000000</v>
      </c>
      <c r="L948" s="112">
        <f t="shared" si="43"/>
        <v>1.9016856736189403</v>
      </c>
      <c r="M948" s="112">
        <f t="shared" si="44"/>
        <v>9.1867747346635902</v>
      </c>
    </row>
    <row r="949" spans="1:13" x14ac:dyDescent="0.2">
      <c r="A949" s="104">
        <v>40459</v>
      </c>
      <c r="B949">
        <v>4.05</v>
      </c>
      <c r="C949">
        <v>4.1399999999999997</v>
      </c>
      <c r="D949">
        <v>4.0199999999999996</v>
      </c>
      <c r="E949">
        <v>4.1100000000000003</v>
      </c>
      <c r="F949">
        <v>124851420</v>
      </c>
      <c r="G949">
        <v>510309152</v>
      </c>
      <c r="H949" s="105">
        <v>33401885</v>
      </c>
      <c r="I949" s="105">
        <f t="shared" si="42"/>
        <v>1372817473500.0002</v>
      </c>
      <c r="J949" s="108">
        <v>709600000000</v>
      </c>
      <c r="K949" s="124">
        <v>146889000000</v>
      </c>
      <c r="L949" s="112">
        <f t="shared" si="43"/>
        <v>1.9346356729143184</v>
      </c>
      <c r="M949" s="112">
        <f t="shared" si="44"/>
        <v>9.3459515246206344</v>
      </c>
    </row>
    <row r="950" spans="1:13" x14ac:dyDescent="0.2">
      <c r="A950" s="104">
        <v>40462</v>
      </c>
      <c r="B950">
        <v>4.1100000000000003</v>
      </c>
      <c r="C950">
        <v>4.22</v>
      </c>
      <c r="D950">
        <v>4.09</v>
      </c>
      <c r="E950">
        <v>4.2</v>
      </c>
      <c r="F950">
        <v>253537776</v>
      </c>
      <c r="G950">
        <v>1056051968</v>
      </c>
      <c r="H950" s="105">
        <v>33401885</v>
      </c>
      <c r="I950" s="105">
        <f t="shared" si="42"/>
        <v>1402879170000</v>
      </c>
      <c r="J950" s="108">
        <v>709600000000</v>
      </c>
      <c r="K950" s="124">
        <v>146889000000</v>
      </c>
      <c r="L950" s="112">
        <f t="shared" si="43"/>
        <v>1.9769999577226607</v>
      </c>
      <c r="M950" s="112">
        <f t="shared" si="44"/>
        <v>9.5506073974225441</v>
      </c>
    </row>
    <row r="951" spans="1:13" x14ac:dyDescent="0.2">
      <c r="A951" s="104">
        <v>40463</v>
      </c>
      <c r="B951">
        <v>4.18</v>
      </c>
      <c r="C951">
        <v>4.22</v>
      </c>
      <c r="D951">
        <v>4.1500000000000004</v>
      </c>
      <c r="E951">
        <v>4.1900000000000004</v>
      </c>
      <c r="F951">
        <v>167615690</v>
      </c>
      <c r="G951">
        <v>700847104</v>
      </c>
      <c r="H951" s="105">
        <v>33401885</v>
      </c>
      <c r="I951" s="105">
        <f t="shared" si="42"/>
        <v>1399538981500</v>
      </c>
      <c r="J951" s="108">
        <v>709600000000</v>
      </c>
      <c r="K951" s="124">
        <v>146889000000</v>
      </c>
      <c r="L951" s="112">
        <f t="shared" si="43"/>
        <v>1.972292814966178</v>
      </c>
      <c r="M951" s="112">
        <f t="shared" si="44"/>
        <v>9.5278678560001087</v>
      </c>
    </row>
    <row r="952" spans="1:13" x14ac:dyDescent="0.2">
      <c r="A952" s="104">
        <v>40464</v>
      </c>
      <c r="B952">
        <v>4.2</v>
      </c>
      <c r="C952">
        <v>4.25</v>
      </c>
      <c r="D952">
        <v>4.17</v>
      </c>
      <c r="E952">
        <v>4.2300000000000004</v>
      </c>
      <c r="F952">
        <v>135399320</v>
      </c>
      <c r="G952">
        <v>568938432</v>
      </c>
      <c r="H952" s="105">
        <v>33401885</v>
      </c>
      <c r="I952" s="105">
        <f t="shared" si="42"/>
        <v>1412899735500</v>
      </c>
      <c r="J952" s="108">
        <v>709600000000</v>
      </c>
      <c r="K952" s="124">
        <v>146889000000</v>
      </c>
      <c r="L952" s="112">
        <f t="shared" si="43"/>
        <v>1.9911213859921082</v>
      </c>
      <c r="M952" s="112">
        <f t="shared" si="44"/>
        <v>9.6188260216898467</v>
      </c>
    </row>
    <row r="953" spans="1:13" x14ac:dyDescent="0.2">
      <c r="A953" s="104">
        <v>40465</v>
      </c>
      <c r="B953">
        <v>4.2300000000000004</v>
      </c>
      <c r="C953">
        <v>4.3899999999999997</v>
      </c>
      <c r="D953">
        <v>4.2300000000000004</v>
      </c>
      <c r="E953">
        <v>4.38</v>
      </c>
      <c r="F953">
        <v>377541458</v>
      </c>
      <c r="G953">
        <v>1636985216</v>
      </c>
      <c r="H953" s="105">
        <v>33401885</v>
      </c>
      <c r="I953" s="105">
        <f t="shared" si="42"/>
        <v>1463002562999.9998</v>
      </c>
      <c r="J953" s="108">
        <v>709600000000</v>
      </c>
      <c r="K953" s="124">
        <v>146889000000</v>
      </c>
      <c r="L953" s="112">
        <f t="shared" si="43"/>
        <v>2.061728527339346</v>
      </c>
      <c r="M953" s="112">
        <f t="shared" si="44"/>
        <v>9.9599191430263652</v>
      </c>
    </row>
    <row r="954" spans="1:13" x14ac:dyDescent="0.2">
      <c r="A954" s="104">
        <v>40466</v>
      </c>
      <c r="B954">
        <v>4.37</v>
      </c>
      <c r="C954">
        <v>4.68</v>
      </c>
      <c r="D954">
        <v>4.3499999999999996</v>
      </c>
      <c r="E954">
        <v>4.67</v>
      </c>
      <c r="F954">
        <v>430678792</v>
      </c>
      <c r="G954">
        <v>1960797184</v>
      </c>
      <c r="H954" s="105">
        <v>33401885</v>
      </c>
      <c r="I954" s="105">
        <f t="shared" si="42"/>
        <v>1559868029500</v>
      </c>
      <c r="J954" s="108">
        <v>709600000000</v>
      </c>
      <c r="K954" s="124">
        <v>146889000000</v>
      </c>
      <c r="L954" s="112">
        <f t="shared" si="43"/>
        <v>2.1982356672773395</v>
      </c>
      <c r="M954" s="112">
        <f t="shared" si="44"/>
        <v>10.61936584427697</v>
      </c>
    </row>
    <row r="955" spans="1:13" x14ac:dyDescent="0.2">
      <c r="A955" s="104">
        <v>40469</v>
      </c>
      <c r="B955">
        <v>4.68</v>
      </c>
      <c r="C955">
        <v>4.78</v>
      </c>
      <c r="D955">
        <v>4.5999999999999996</v>
      </c>
      <c r="E955">
        <v>4.67</v>
      </c>
      <c r="F955">
        <v>257334148</v>
      </c>
      <c r="G955">
        <v>1207857536</v>
      </c>
      <c r="H955" s="105">
        <v>33401885</v>
      </c>
      <c r="I955" s="105">
        <f t="shared" si="42"/>
        <v>1559868029500</v>
      </c>
      <c r="J955" s="108">
        <v>709600000000</v>
      </c>
      <c r="K955" s="124">
        <v>146889000000</v>
      </c>
      <c r="L955" s="112">
        <f t="shared" si="43"/>
        <v>2.1982356672773395</v>
      </c>
      <c r="M955" s="112">
        <f t="shared" si="44"/>
        <v>10.61936584427697</v>
      </c>
    </row>
    <row r="956" spans="1:13" x14ac:dyDescent="0.2">
      <c r="A956" s="104">
        <v>40470</v>
      </c>
      <c r="B956">
        <v>4.6900000000000004</v>
      </c>
      <c r="C956">
        <v>4.6900000000000004</v>
      </c>
      <c r="D956">
        <v>4.57</v>
      </c>
      <c r="E956">
        <v>4.63</v>
      </c>
      <c r="F956">
        <v>168876334</v>
      </c>
      <c r="G956">
        <v>779197056</v>
      </c>
      <c r="H956" s="105">
        <v>33401885</v>
      </c>
      <c r="I956" s="105">
        <f t="shared" si="42"/>
        <v>1546507275499.9998</v>
      </c>
      <c r="J956" s="108">
        <v>709600000000</v>
      </c>
      <c r="K956" s="124">
        <v>146889000000</v>
      </c>
      <c r="L956" s="112">
        <f t="shared" si="43"/>
        <v>2.1794070962514089</v>
      </c>
      <c r="M956" s="112">
        <f t="shared" si="44"/>
        <v>10.52840767858723</v>
      </c>
    </row>
    <row r="957" spans="1:13" x14ac:dyDescent="0.2">
      <c r="A957" s="104">
        <v>40471</v>
      </c>
      <c r="B957">
        <v>4.58</v>
      </c>
      <c r="C957">
        <v>4.6900000000000004</v>
      </c>
      <c r="D957">
        <v>4.5599999999999996</v>
      </c>
      <c r="E957">
        <v>4.59</v>
      </c>
      <c r="F957">
        <v>185370622</v>
      </c>
      <c r="G957">
        <v>854448512</v>
      </c>
      <c r="H957" s="105">
        <v>33401885</v>
      </c>
      <c r="I957" s="105">
        <f t="shared" si="42"/>
        <v>1533146521500</v>
      </c>
      <c r="J957" s="108">
        <v>709600000000</v>
      </c>
      <c r="K957" s="124">
        <v>146889000000</v>
      </c>
      <c r="L957" s="112">
        <f t="shared" si="43"/>
        <v>2.1605785252254792</v>
      </c>
      <c r="M957" s="112">
        <f t="shared" si="44"/>
        <v>10.437449512897494</v>
      </c>
    </row>
    <row r="958" spans="1:13" x14ac:dyDescent="0.2">
      <c r="A958" s="104">
        <v>40472</v>
      </c>
      <c r="B958">
        <v>4.58</v>
      </c>
      <c r="C958">
        <v>4.5999999999999996</v>
      </c>
      <c r="D958">
        <v>4.4800000000000004</v>
      </c>
      <c r="E958">
        <v>4.51</v>
      </c>
      <c r="F958">
        <v>138505943</v>
      </c>
      <c r="G958">
        <v>627989952</v>
      </c>
      <c r="H958" s="105">
        <v>33401885</v>
      </c>
      <c r="I958" s="105">
        <f t="shared" si="42"/>
        <v>1506425013500</v>
      </c>
      <c r="J958" s="108">
        <v>709600000000</v>
      </c>
      <c r="K958" s="124">
        <v>146889000000</v>
      </c>
      <c r="L958" s="112">
        <f t="shared" si="43"/>
        <v>2.1229213831736189</v>
      </c>
      <c r="M958" s="112">
        <f t="shared" si="44"/>
        <v>10.255533181518016</v>
      </c>
    </row>
    <row r="959" spans="1:13" x14ac:dyDescent="0.2">
      <c r="A959" s="104">
        <v>40473</v>
      </c>
      <c r="B959">
        <v>4.5</v>
      </c>
      <c r="C959">
        <v>4.5199999999999996</v>
      </c>
      <c r="D959">
        <v>4.46</v>
      </c>
      <c r="E959">
        <v>4.4800000000000004</v>
      </c>
      <c r="F959">
        <v>95906665</v>
      </c>
      <c r="G959">
        <v>430378912</v>
      </c>
      <c r="H959" s="105">
        <v>33401885</v>
      </c>
      <c r="I959" s="105">
        <f t="shared" si="42"/>
        <v>1496404448000</v>
      </c>
      <c r="J959" s="108">
        <v>709600000000</v>
      </c>
      <c r="K959" s="124">
        <v>146889000000</v>
      </c>
      <c r="L959" s="112">
        <f t="shared" si="43"/>
        <v>2.1087999549041712</v>
      </c>
      <c r="M959" s="112">
        <f t="shared" si="44"/>
        <v>10.187314557250714</v>
      </c>
    </row>
    <row r="960" spans="1:13" x14ac:dyDescent="0.2">
      <c r="A960" s="104">
        <v>40476</v>
      </c>
      <c r="B960">
        <v>4.4800000000000004</v>
      </c>
      <c r="C960">
        <v>4.53</v>
      </c>
      <c r="D960">
        <v>4.42</v>
      </c>
      <c r="E960">
        <v>4.53</v>
      </c>
      <c r="F960">
        <v>145334325</v>
      </c>
      <c r="G960">
        <v>650928320</v>
      </c>
      <c r="H960" s="105">
        <v>33401885</v>
      </c>
      <c r="I960" s="105">
        <f t="shared" si="42"/>
        <v>1513105390500</v>
      </c>
      <c r="J960" s="108">
        <v>709600000000</v>
      </c>
      <c r="K960" s="124">
        <v>146889000000</v>
      </c>
      <c r="L960" s="112">
        <f t="shared" si="43"/>
        <v>2.1323356686865842</v>
      </c>
      <c r="M960" s="112">
        <f t="shared" si="44"/>
        <v>10.301012264362885</v>
      </c>
    </row>
    <row r="961" spans="1:13" x14ac:dyDescent="0.2">
      <c r="A961" s="104">
        <v>40477</v>
      </c>
      <c r="B961">
        <v>4.53</v>
      </c>
      <c r="C961">
        <v>4.54</v>
      </c>
      <c r="D961">
        <v>4.42</v>
      </c>
      <c r="E961">
        <v>4.45</v>
      </c>
      <c r="F961">
        <v>104076253</v>
      </c>
      <c r="G961">
        <v>465259584</v>
      </c>
      <c r="H961" s="105">
        <v>33401885</v>
      </c>
      <c r="I961" s="105">
        <f t="shared" si="42"/>
        <v>1486383882500</v>
      </c>
      <c r="J961" s="108">
        <v>709600000000</v>
      </c>
      <c r="K961" s="124">
        <v>146889000000</v>
      </c>
      <c r="L961" s="112">
        <f t="shared" si="43"/>
        <v>2.0946785266347239</v>
      </c>
      <c r="M961" s="112">
        <f t="shared" si="44"/>
        <v>10.119095932983409</v>
      </c>
    </row>
    <row r="962" spans="1:13" x14ac:dyDescent="0.2">
      <c r="A962" s="104">
        <v>40478</v>
      </c>
      <c r="B962">
        <v>4.4400000000000004</v>
      </c>
      <c r="C962">
        <v>4.51</v>
      </c>
      <c r="D962">
        <v>4.41</v>
      </c>
      <c r="E962">
        <v>4.45</v>
      </c>
      <c r="F962">
        <v>155510365</v>
      </c>
      <c r="G962">
        <v>691467648</v>
      </c>
      <c r="H962" s="105">
        <v>33401885</v>
      </c>
      <c r="I962" s="105">
        <f t="shared" si="42"/>
        <v>1486383882500</v>
      </c>
      <c r="J962" s="108">
        <v>709600000000</v>
      </c>
      <c r="K962" s="124">
        <v>146889000000</v>
      </c>
      <c r="L962" s="112">
        <f t="shared" si="43"/>
        <v>2.0946785266347239</v>
      </c>
      <c r="M962" s="112">
        <f t="shared" si="44"/>
        <v>10.119095932983409</v>
      </c>
    </row>
    <row r="963" spans="1:13" x14ac:dyDescent="0.2">
      <c r="A963" s="104">
        <v>40479</v>
      </c>
      <c r="B963">
        <v>4.43</v>
      </c>
      <c r="C963">
        <v>4.47</v>
      </c>
      <c r="D963">
        <v>4.38</v>
      </c>
      <c r="E963">
        <v>4.46</v>
      </c>
      <c r="F963">
        <v>132199583</v>
      </c>
      <c r="G963">
        <v>583320960</v>
      </c>
      <c r="H963" s="105">
        <v>33401885</v>
      </c>
      <c r="I963" s="105">
        <f t="shared" ref="I963:I1026" si="45">E963*H963*10000</f>
        <v>1489724071000</v>
      </c>
      <c r="J963" s="108">
        <v>709600000000</v>
      </c>
      <c r="K963" s="124">
        <v>146889000000</v>
      </c>
      <c r="L963" s="112">
        <f t="shared" ref="L963:L1026" si="46">I963/J963</f>
        <v>2.0993856693912063</v>
      </c>
      <c r="M963" s="112">
        <f t="shared" ref="M963:M1026" si="47">I963/K963</f>
        <v>10.141835474405843</v>
      </c>
    </row>
    <row r="964" spans="1:13" x14ac:dyDescent="0.2">
      <c r="A964" s="110">
        <v>40480</v>
      </c>
      <c r="B964">
        <v>4.45</v>
      </c>
      <c r="C964">
        <v>4.45</v>
      </c>
      <c r="D964">
        <v>4.3499999999999996</v>
      </c>
      <c r="E964">
        <v>4.3600000000000003</v>
      </c>
      <c r="F964">
        <v>121984467</v>
      </c>
      <c r="G964">
        <v>535241504</v>
      </c>
      <c r="H964" s="105">
        <v>33401885</v>
      </c>
      <c r="I964" s="105">
        <f t="shared" si="45"/>
        <v>1456322186000.0002</v>
      </c>
      <c r="J964" s="108">
        <v>759505000000</v>
      </c>
      <c r="K964" s="124">
        <v>155907000000</v>
      </c>
      <c r="L964" s="112">
        <f t="shared" si="46"/>
        <v>1.9174622760877154</v>
      </c>
      <c r="M964" s="112">
        <f t="shared" si="47"/>
        <v>9.3409672817769582</v>
      </c>
    </row>
    <row r="965" spans="1:13" x14ac:dyDescent="0.2">
      <c r="A965" s="104">
        <v>40483</v>
      </c>
      <c r="B965">
        <v>4.37</v>
      </c>
      <c r="C965">
        <v>4.45</v>
      </c>
      <c r="D965">
        <v>4.3600000000000003</v>
      </c>
      <c r="E965">
        <v>4.4400000000000004</v>
      </c>
      <c r="F965">
        <v>157714902</v>
      </c>
      <c r="G965">
        <v>693414656</v>
      </c>
      <c r="H965" s="105">
        <v>33401885</v>
      </c>
      <c r="I965" s="105">
        <f t="shared" si="45"/>
        <v>1483043694000</v>
      </c>
      <c r="J965" s="108">
        <v>759505000000</v>
      </c>
      <c r="K965" s="124">
        <v>155907000000</v>
      </c>
      <c r="L965" s="112">
        <f t="shared" si="46"/>
        <v>1.9526450701443703</v>
      </c>
      <c r="M965" s="112">
        <f t="shared" si="47"/>
        <v>9.5123611768554337</v>
      </c>
    </row>
    <row r="966" spans="1:13" x14ac:dyDescent="0.2">
      <c r="A966" s="104">
        <v>40484</v>
      </c>
      <c r="B966">
        <v>4.4400000000000004</v>
      </c>
      <c r="C966">
        <v>4.4800000000000004</v>
      </c>
      <c r="D966">
        <v>4.37</v>
      </c>
      <c r="E966">
        <v>4.4400000000000004</v>
      </c>
      <c r="F966">
        <v>134039280</v>
      </c>
      <c r="G966">
        <v>592180736</v>
      </c>
      <c r="H966" s="105">
        <v>33401885</v>
      </c>
      <c r="I966" s="105">
        <f t="shared" si="45"/>
        <v>1483043694000</v>
      </c>
      <c r="J966" s="108">
        <v>759505000000</v>
      </c>
      <c r="K966" s="124">
        <v>155907000000</v>
      </c>
      <c r="L966" s="112">
        <f t="shared" si="46"/>
        <v>1.9526450701443703</v>
      </c>
      <c r="M966" s="112">
        <f t="shared" si="47"/>
        <v>9.5123611768554337</v>
      </c>
    </row>
    <row r="967" spans="1:13" x14ac:dyDescent="0.2">
      <c r="A967" s="104">
        <v>40485</v>
      </c>
      <c r="B967">
        <v>4.43</v>
      </c>
      <c r="C967">
        <v>4.63</v>
      </c>
      <c r="D967">
        <v>4.37</v>
      </c>
      <c r="E967">
        <v>4.58</v>
      </c>
      <c r="F967">
        <v>412933888</v>
      </c>
      <c r="G967">
        <v>1859022720</v>
      </c>
      <c r="H967" s="105">
        <v>33401885</v>
      </c>
      <c r="I967" s="105">
        <f t="shared" si="45"/>
        <v>1529806333000</v>
      </c>
      <c r="J967" s="108">
        <v>759505000000</v>
      </c>
      <c r="K967" s="124">
        <v>155907000000</v>
      </c>
      <c r="L967" s="112">
        <f t="shared" si="46"/>
        <v>2.0142149597435171</v>
      </c>
      <c r="M967" s="112">
        <f t="shared" si="47"/>
        <v>9.8123004932427662</v>
      </c>
    </row>
    <row r="968" spans="1:13" x14ac:dyDescent="0.2">
      <c r="A968" s="104">
        <v>40486</v>
      </c>
      <c r="B968">
        <v>4.55</v>
      </c>
      <c r="C968">
        <v>4.6399999999999997</v>
      </c>
      <c r="D968">
        <v>4.53</v>
      </c>
      <c r="E968">
        <v>4.62</v>
      </c>
      <c r="F968">
        <v>185059312</v>
      </c>
      <c r="G968">
        <v>849442304</v>
      </c>
      <c r="H968" s="105">
        <v>33401885</v>
      </c>
      <c r="I968" s="105">
        <f t="shared" si="45"/>
        <v>1543167087000.0002</v>
      </c>
      <c r="J968" s="108">
        <v>759505000000</v>
      </c>
      <c r="K968" s="124">
        <v>155907000000</v>
      </c>
      <c r="L968" s="112">
        <f t="shared" si="46"/>
        <v>2.031806356771845</v>
      </c>
      <c r="M968" s="112">
        <f t="shared" si="47"/>
        <v>9.8979974407820066</v>
      </c>
    </row>
    <row r="969" spans="1:13" x14ac:dyDescent="0.2">
      <c r="A969" s="104">
        <v>40487</v>
      </c>
      <c r="B969">
        <v>4.63</v>
      </c>
      <c r="C969">
        <v>4.83</v>
      </c>
      <c r="D969">
        <v>4.62</v>
      </c>
      <c r="E969">
        <v>4.82</v>
      </c>
      <c r="F969">
        <v>367355049</v>
      </c>
      <c r="G969">
        <v>1740888960</v>
      </c>
      <c r="H969" s="105">
        <v>33401885</v>
      </c>
      <c r="I969" s="105">
        <f t="shared" si="45"/>
        <v>1609970857000.0002</v>
      </c>
      <c r="J969" s="108">
        <v>759505000000</v>
      </c>
      <c r="K969" s="124">
        <v>155907000000</v>
      </c>
      <c r="L969" s="112">
        <f t="shared" si="46"/>
        <v>2.1197633419134836</v>
      </c>
      <c r="M969" s="112">
        <f t="shared" si="47"/>
        <v>10.326482178478196</v>
      </c>
    </row>
    <row r="970" spans="1:13" x14ac:dyDescent="0.2">
      <c r="A970" s="104">
        <v>40490</v>
      </c>
      <c r="B970">
        <v>4.8</v>
      </c>
      <c r="C970">
        <v>4.82</v>
      </c>
      <c r="D970">
        <v>4.75</v>
      </c>
      <c r="E970">
        <v>4.79</v>
      </c>
      <c r="F970">
        <v>136800998</v>
      </c>
      <c r="G970">
        <v>655150848</v>
      </c>
      <c r="H970" s="105">
        <v>33401885</v>
      </c>
      <c r="I970" s="105">
        <f t="shared" si="45"/>
        <v>1599950291500</v>
      </c>
      <c r="J970" s="108">
        <v>759505000000</v>
      </c>
      <c r="K970" s="124">
        <v>155907000000</v>
      </c>
      <c r="L970" s="112">
        <f t="shared" si="46"/>
        <v>2.1065697941422372</v>
      </c>
      <c r="M970" s="112">
        <f t="shared" si="47"/>
        <v>10.262209467823766</v>
      </c>
    </row>
    <row r="971" spans="1:13" x14ac:dyDescent="0.2">
      <c r="A971" s="104">
        <v>40491</v>
      </c>
      <c r="B971">
        <v>4.78</v>
      </c>
      <c r="C971">
        <v>4.84</v>
      </c>
      <c r="D971">
        <v>4.66</v>
      </c>
      <c r="E971">
        <v>4.78</v>
      </c>
      <c r="F971">
        <v>157375071</v>
      </c>
      <c r="G971">
        <v>745702336</v>
      </c>
      <c r="H971" s="105">
        <v>33401885</v>
      </c>
      <c r="I971" s="105">
        <f t="shared" si="45"/>
        <v>1596610103000</v>
      </c>
      <c r="J971" s="108">
        <v>759505000000</v>
      </c>
      <c r="K971" s="124">
        <v>155907000000</v>
      </c>
      <c r="L971" s="112">
        <f t="shared" si="46"/>
        <v>2.1021719448851552</v>
      </c>
      <c r="M971" s="112">
        <f t="shared" si="47"/>
        <v>10.240785230938958</v>
      </c>
    </row>
    <row r="972" spans="1:13" x14ac:dyDescent="0.2">
      <c r="A972" s="104">
        <v>40492</v>
      </c>
      <c r="B972">
        <v>4.74</v>
      </c>
      <c r="C972">
        <v>4.78</v>
      </c>
      <c r="D972">
        <v>4.5999999999999996</v>
      </c>
      <c r="E972">
        <v>4.74</v>
      </c>
      <c r="F972">
        <v>234969454</v>
      </c>
      <c r="G972">
        <v>1096615552</v>
      </c>
      <c r="H972" s="105">
        <v>33401885</v>
      </c>
      <c r="I972" s="105">
        <f t="shared" si="45"/>
        <v>1583249349000</v>
      </c>
      <c r="J972" s="108">
        <v>759505000000</v>
      </c>
      <c r="K972" s="124">
        <v>155907000000</v>
      </c>
      <c r="L972" s="112">
        <f t="shared" si="46"/>
        <v>2.0845805478568278</v>
      </c>
      <c r="M972" s="112">
        <f t="shared" si="47"/>
        <v>10.155088283399719</v>
      </c>
    </row>
    <row r="973" spans="1:13" x14ac:dyDescent="0.2">
      <c r="A973" s="104">
        <v>40493</v>
      </c>
      <c r="B973">
        <v>4.71</v>
      </c>
      <c r="C973">
        <v>4.8</v>
      </c>
      <c r="D973">
        <v>4.63</v>
      </c>
      <c r="E973">
        <v>4.7699999999999996</v>
      </c>
      <c r="F973">
        <v>231521081</v>
      </c>
      <c r="G973">
        <v>1086229504</v>
      </c>
      <c r="H973" s="105">
        <v>33401885</v>
      </c>
      <c r="I973" s="105">
        <f t="shared" si="45"/>
        <v>1593269914500</v>
      </c>
      <c r="J973" s="108">
        <v>759505000000</v>
      </c>
      <c r="K973" s="124">
        <v>155907000000</v>
      </c>
      <c r="L973" s="112">
        <f t="shared" si="46"/>
        <v>2.0977740956280737</v>
      </c>
      <c r="M973" s="112">
        <f t="shared" si="47"/>
        <v>10.219360994054147</v>
      </c>
    </row>
    <row r="974" spans="1:13" x14ac:dyDescent="0.2">
      <c r="A974" s="104">
        <v>40494</v>
      </c>
      <c r="B974">
        <v>4.72</v>
      </c>
      <c r="C974">
        <v>4.72</v>
      </c>
      <c r="D974">
        <v>4.55</v>
      </c>
      <c r="E974">
        <v>4.68</v>
      </c>
      <c r="F974">
        <v>296894982</v>
      </c>
      <c r="G974">
        <v>1376677376</v>
      </c>
      <c r="H974" s="105">
        <v>33401885</v>
      </c>
      <c r="I974" s="105">
        <f t="shared" si="45"/>
        <v>1563208217999.9998</v>
      </c>
      <c r="J974" s="108">
        <v>759505000000</v>
      </c>
      <c r="K974" s="124">
        <v>155907000000</v>
      </c>
      <c r="L974" s="112">
        <f t="shared" si="46"/>
        <v>2.0581934523143359</v>
      </c>
      <c r="M974" s="112">
        <f t="shared" si="47"/>
        <v>10.02654286209086</v>
      </c>
    </row>
    <row r="975" spans="1:13" x14ac:dyDescent="0.2">
      <c r="A975" s="104">
        <v>40497</v>
      </c>
      <c r="B975">
        <v>4.62</v>
      </c>
      <c r="C975">
        <v>5.01</v>
      </c>
      <c r="D975">
        <v>4.4800000000000004</v>
      </c>
      <c r="E975">
        <v>5</v>
      </c>
      <c r="F975">
        <v>906296332</v>
      </c>
      <c r="G975">
        <v>4295401984</v>
      </c>
      <c r="H975" s="105">
        <v>33401885</v>
      </c>
      <c r="I975" s="105">
        <f t="shared" si="45"/>
        <v>1670094250000</v>
      </c>
      <c r="J975" s="108">
        <v>759505000000</v>
      </c>
      <c r="K975" s="124">
        <v>155907000000</v>
      </c>
      <c r="L975" s="112">
        <f t="shared" si="46"/>
        <v>2.1989246285409574</v>
      </c>
      <c r="M975" s="112">
        <f t="shared" si="47"/>
        <v>10.712118442404767</v>
      </c>
    </row>
    <row r="976" spans="1:13" x14ac:dyDescent="0.2">
      <c r="A976" s="104">
        <v>40506</v>
      </c>
      <c r="B976">
        <v>4.42</v>
      </c>
      <c r="C976">
        <v>4.55</v>
      </c>
      <c r="D976">
        <v>4.42</v>
      </c>
      <c r="E976">
        <v>4.42</v>
      </c>
      <c r="F976">
        <v>518832006</v>
      </c>
      <c r="G976">
        <v>2305585920</v>
      </c>
      <c r="H976">
        <v>34528100.32</v>
      </c>
      <c r="I976" s="105">
        <f t="shared" si="45"/>
        <v>1526142034144</v>
      </c>
      <c r="J976" s="108">
        <v>759505000000</v>
      </c>
      <c r="K976" s="124">
        <v>155907000000</v>
      </c>
      <c r="L976" s="112">
        <f t="shared" si="46"/>
        <v>2.0093903715498911</v>
      </c>
      <c r="M976" s="112">
        <f t="shared" si="47"/>
        <v>9.7887973865445428</v>
      </c>
    </row>
    <row r="977" spans="1:13" x14ac:dyDescent="0.2">
      <c r="A977" s="104">
        <v>40507</v>
      </c>
      <c r="B977">
        <v>4.3899999999999997</v>
      </c>
      <c r="C977">
        <v>4.4000000000000004</v>
      </c>
      <c r="D977">
        <v>4.3</v>
      </c>
      <c r="E977">
        <v>4.3899999999999997</v>
      </c>
      <c r="F977">
        <v>204020875</v>
      </c>
      <c r="G977">
        <v>886396096</v>
      </c>
      <c r="H977">
        <v>34528100.32</v>
      </c>
      <c r="I977" s="105">
        <f t="shared" si="45"/>
        <v>1515783604048</v>
      </c>
      <c r="J977" s="108">
        <v>759505000000</v>
      </c>
      <c r="K977" s="124">
        <v>155907000000</v>
      </c>
      <c r="L977" s="112">
        <f t="shared" si="46"/>
        <v>1.9957519753629009</v>
      </c>
      <c r="M977" s="112">
        <f t="shared" si="47"/>
        <v>9.7223575852784023</v>
      </c>
    </row>
    <row r="978" spans="1:13" x14ac:dyDescent="0.2">
      <c r="A978" s="104">
        <v>40508</v>
      </c>
      <c r="B978">
        <v>4.3600000000000003</v>
      </c>
      <c r="C978">
        <v>4.3600000000000003</v>
      </c>
      <c r="D978">
        <v>4.3099999999999996</v>
      </c>
      <c r="E978">
        <v>4.32</v>
      </c>
      <c r="F978">
        <v>92830017</v>
      </c>
      <c r="G978">
        <v>402054240</v>
      </c>
      <c r="H978">
        <v>34528100.32</v>
      </c>
      <c r="I978" s="105">
        <f t="shared" si="45"/>
        <v>1491613933824</v>
      </c>
      <c r="J978" s="108">
        <v>759505000000</v>
      </c>
      <c r="K978" s="124">
        <v>155907000000</v>
      </c>
      <c r="L978" s="112">
        <f t="shared" si="46"/>
        <v>1.9639290509265903</v>
      </c>
      <c r="M978" s="112">
        <f t="shared" si="47"/>
        <v>9.5673313823240775</v>
      </c>
    </row>
    <row r="979" spans="1:13" x14ac:dyDescent="0.2">
      <c r="A979" s="104">
        <v>40511</v>
      </c>
      <c r="B979">
        <v>4.3</v>
      </c>
      <c r="C979">
        <v>4.32</v>
      </c>
      <c r="D979">
        <v>4.2699999999999996</v>
      </c>
      <c r="E979">
        <v>4.29</v>
      </c>
      <c r="F979">
        <v>80305238</v>
      </c>
      <c r="G979">
        <v>344641440</v>
      </c>
      <c r="H979">
        <v>34528100.32</v>
      </c>
      <c r="I979" s="105">
        <f t="shared" si="45"/>
        <v>1481255503728</v>
      </c>
      <c r="J979" s="108">
        <v>759505000000</v>
      </c>
      <c r="K979" s="124">
        <v>155907000000</v>
      </c>
      <c r="L979" s="112">
        <f t="shared" si="46"/>
        <v>1.9502906547396002</v>
      </c>
      <c r="M979" s="112">
        <f t="shared" si="47"/>
        <v>9.5008915810579389</v>
      </c>
    </row>
    <row r="980" spans="1:13" x14ac:dyDescent="0.2">
      <c r="A980" s="104">
        <v>40512</v>
      </c>
      <c r="B980">
        <v>4.2699999999999996</v>
      </c>
      <c r="C980">
        <v>4.3099999999999996</v>
      </c>
      <c r="D980">
        <v>4.16</v>
      </c>
      <c r="E980">
        <v>4.2</v>
      </c>
      <c r="F980">
        <v>114002358</v>
      </c>
      <c r="G980">
        <v>480960800</v>
      </c>
      <c r="H980">
        <v>34528100.32</v>
      </c>
      <c r="I980" s="105">
        <f t="shared" si="45"/>
        <v>1450180213440</v>
      </c>
      <c r="J980" s="108">
        <v>759505000000</v>
      </c>
      <c r="K980" s="124">
        <v>155907000000</v>
      </c>
      <c r="L980" s="112">
        <f t="shared" si="46"/>
        <v>1.9093754661786295</v>
      </c>
      <c r="M980" s="112">
        <f t="shared" si="47"/>
        <v>9.3015721772595192</v>
      </c>
    </row>
    <row r="981" spans="1:13" x14ac:dyDescent="0.2">
      <c r="A981" s="104">
        <v>40513</v>
      </c>
      <c r="B981">
        <v>4.2</v>
      </c>
      <c r="C981">
        <v>4.3</v>
      </c>
      <c r="D981">
        <v>4.17</v>
      </c>
      <c r="E981">
        <v>4.29</v>
      </c>
      <c r="F981">
        <v>78024961</v>
      </c>
      <c r="G981">
        <v>330121824</v>
      </c>
      <c r="H981">
        <v>34528100.32</v>
      </c>
      <c r="I981" s="105">
        <f t="shared" si="45"/>
        <v>1481255503728</v>
      </c>
      <c r="J981" s="108">
        <v>759505000000</v>
      </c>
      <c r="K981" s="124">
        <v>155907000000</v>
      </c>
      <c r="L981" s="112">
        <f t="shared" si="46"/>
        <v>1.9502906547396002</v>
      </c>
      <c r="M981" s="112">
        <f t="shared" si="47"/>
        <v>9.5008915810579389</v>
      </c>
    </row>
    <row r="982" spans="1:13" x14ac:dyDescent="0.2">
      <c r="A982" s="104">
        <v>40514</v>
      </c>
      <c r="B982">
        <v>4.32</v>
      </c>
      <c r="C982">
        <v>4.41</v>
      </c>
      <c r="D982">
        <v>4.3</v>
      </c>
      <c r="E982">
        <v>4.3600000000000003</v>
      </c>
      <c r="F982">
        <v>168338736</v>
      </c>
      <c r="G982">
        <v>734920064</v>
      </c>
      <c r="H982">
        <v>34528100.32</v>
      </c>
      <c r="I982" s="105">
        <f t="shared" si="45"/>
        <v>1505425173952.0002</v>
      </c>
      <c r="J982" s="108">
        <v>759505000000</v>
      </c>
      <c r="K982" s="124">
        <v>155907000000</v>
      </c>
      <c r="L982" s="112">
        <f t="shared" si="46"/>
        <v>1.982113579175911</v>
      </c>
      <c r="M982" s="112">
        <f t="shared" si="47"/>
        <v>9.6559177840122654</v>
      </c>
    </row>
    <row r="983" spans="1:13" x14ac:dyDescent="0.2">
      <c r="A983" s="104">
        <v>40515</v>
      </c>
      <c r="B983">
        <v>4.3499999999999996</v>
      </c>
      <c r="C983">
        <v>4.37</v>
      </c>
      <c r="D983">
        <v>4.29</v>
      </c>
      <c r="E983">
        <v>4.33</v>
      </c>
      <c r="F983">
        <v>37457722</v>
      </c>
      <c r="G983">
        <v>162038704</v>
      </c>
      <c r="H983">
        <v>34528100.32</v>
      </c>
      <c r="I983" s="105">
        <f t="shared" si="45"/>
        <v>1495066743856</v>
      </c>
      <c r="J983" s="108">
        <v>759505000000</v>
      </c>
      <c r="K983" s="124">
        <v>155907000000</v>
      </c>
      <c r="L983" s="112">
        <f t="shared" si="46"/>
        <v>1.9684751829889204</v>
      </c>
      <c r="M983" s="112">
        <f t="shared" si="47"/>
        <v>9.589477982746125</v>
      </c>
    </row>
    <row r="984" spans="1:13" x14ac:dyDescent="0.2">
      <c r="A984" s="104">
        <v>40518</v>
      </c>
      <c r="B984">
        <v>4.33</v>
      </c>
      <c r="C984">
        <v>4.38</v>
      </c>
      <c r="D984">
        <v>4.32</v>
      </c>
      <c r="E984">
        <v>4.34</v>
      </c>
      <c r="F984">
        <v>46435958</v>
      </c>
      <c r="G984">
        <v>201716048</v>
      </c>
      <c r="H984">
        <v>34528100.32</v>
      </c>
      <c r="I984" s="105">
        <f t="shared" si="45"/>
        <v>1498519553888</v>
      </c>
      <c r="J984" s="108">
        <v>759505000000</v>
      </c>
      <c r="K984" s="124">
        <v>155907000000</v>
      </c>
      <c r="L984" s="112">
        <f t="shared" si="46"/>
        <v>1.9730213150512506</v>
      </c>
      <c r="M984" s="112">
        <f t="shared" si="47"/>
        <v>9.6116245831681706</v>
      </c>
    </row>
    <row r="985" spans="1:13" x14ac:dyDescent="0.2">
      <c r="A985" s="104">
        <v>40519</v>
      </c>
      <c r="B985">
        <v>4.33</v>
      </c>
      <c r="C985">
        <v>4.3499999999999996</v>
      </c>
      <c r="D985">
        <v>4.26</v>
      </c>
      <c r="E985">
        <v>4.3099999999999996</v>
      </c>
      <c r="F985">
        <v>47645409</v>
      </c>
      <c r="G985">
        <v>204447040</v>
      </c>
      <c r="H985">
        <v>34528100.32</v>
      </c>
      <c r="I985" s="105">
        <f t="shared" si="45"/>
        <v>1488161123791.9998</v>
      </c>
      <c r="J985" s="108">
        <v>759505000000</v>
      </c>
      <c r="K985" s="124">
        <v>155907000000</v>
      </c>
      <c r="L985" s="112">
        <f t="shared" si="46"/>
        <v>1.95938291886426</v>
      </c>
      <c r="M985" s="112">
        <f t="shared" si="47"/>
        <v>9.5451847819020301</v>
      </c>
    </row>
    <row r="986" spans="1:13" x14ac:dyDescent="0.2">
      <c r="A986" s="104">
        <v>40520</v>
      </c>
      <c r="B986">
        <v>4.3</v>
      </c>
      <c r="C986">
        <v>4.3099999999999996</v>
      </c>
      <c r="D986">
        <v>4.24</v>
      </c>
      <c r="E986">
        <v>4.25</v>
      </c>
      <c r="F986">
        <v>40648190</v>
      </c>
      <c r="G986">
        <v>173533840</v>
      </c>
      <c r="H986">
        <v>34528100.32</v>
      </c>
      <c r="I986" s="105">
        <f t="shared" si="45"/>
        <v>1467444263600.0002</v>
      </c>
      <c r="J986" s="108">
        <v>759505000000</v>
      </c>
      <c r="K986" s="124">
        <v>155907000000</v>
      </c>
      <c r="L986" s="112">
        <f t="shared" si="46"/>
        <v>1.9321061264902801</v>
      </c>
      <c r="M986" s="112">
        <f t="shared" si="47"/>
        <v>9.4123051793697545</v>
      </c>
    </row>
    <row r="987" spans="1:13" x14ac:dyDescent="0.2">
      <c r="A987" s="104">
        <v>40521</v>
      </c>
      <c r="B987">
        <v>4.24</v>
      </c>
      <c r="C987">
        <v>4.29</v>
      </c>
      <c r="D987">
        <v>4.2</v>
      </c>
      <c r="E987">
        <v>4.21</v>
      </c>
      <c r="F987">
        <v>51826119</v>
      </c>
      <c r="G987">
        <v>219646432</v>
      </c>
      <c r="H987">
        <v>34528100.32</v>
      </c>
      <c r="I987" s="105">
        <f t="shared" si="45"/>
        <v>1453633023472</v>
      </c>
      <c r="J987" s="108">
        <v>759505000000</v>
      </c>
      <c r="K987" s="124">
        <v>155907000000</v>
      </c>
      <c r="L987" s="112">
        <f t="shared" si="46"/>
        <v>1.9139215982409596</v>
      </c>
      <c r="M987" s="112">
        <f t="shared" si="47"/>
        <v>9.3237187776815666</v>
      </c>
    </row>
    <row r="988" spans="1:13" x14ac:dyDescent="0.2">
      <c r="A988" s="104">
        <v>40522</v>
      </c>
      <c r="B988">
        <v>4.21</v>
      </c>
      <c r="C988">
        <v>4.2699999999999996</v>
      </c>
      <c r="D988">
        <v>4.1900000000000004</v>
      </c>
      <c r="E988">
        <v>4.2300000000000004</v>
      </c>
      <c r="F988">
        <v>44015061</v>
      </c>
      <c r="G988">
        <v>185824464</v>
      </c>
      <c r="H988">
        <v>34528100.32</v>
      </c>
      <c r="I988" s="105">
        <f t="shared" si="45"/>
        <v>1460538643536.0002</v>
      </c>
      <c r="J988" s="108">
        <v>759505000000</v>
      </c>
      <c r="K988" s="124">
        <v>155907000000</v>
      </c>
      <c r="L988" s="112">
        <f t="shared" si="46"/>
        <v>1.9230138623656201</v>
      </c>
      <c r="M988" s="112">
        <f t="shared" si="47"/>
        <v>9.3680119785256615</v>
      </c>
    </row>
    <row r="989" spans="1:13" x14ac:dyDescent="0.2">
      <c r="A989" s="104">
        <v>40525</v>
      </c>
      <c r="B989">
        <v>4.2300000000000004</v>
      </c>
      <c r="C989">
        <v>4.29</v>
      </c>
      <c r="D989">
        <v>4.21</v>
      </c>
      <c r="E989">
        <v>4.28</v>
      </c>
      <c r="F989">
        <v>74543719</v>
      </c>
      <c r="G989">
        <v>316546080</v>
      </c>
      <c r="H989">
        <v>34528100.32</v>
      </c>
      <c r="I989" s="105">
        <f t="shared" si="45"/>
        <v>1477802693696</v>
      </c>
      <c r="J989" s="108">
        <v>759505000000</v>
      </c>
      <c r="K989" s="124">
        <v>155907000000</v>
      </c>
      <c r="L989" s="112">
        <f t="shared" si="46"/>
        <v>1.94574452267727</v>
      </c>
      <c r="M989" s="112">
        <f t="shared" si="47"/>
        <v>9.4787449806358914</v>
      </c>
    </row>
    <row r="990" spans="1:13" x14ac:dyDescent="0.2">
      <c r="A990" s="104">
        <v>40526</v>
      </c>
      <c r="B990">
        <v>4.28</v>
      </c>
      <c r="C990">
        <v>4.3</v>
      </c>
      <c r="D990">
        <v>4.25</v>
      </c>
      <c r="E990">
        <v>4.2699999999999996</v>
      </c>
      <c r="F990">
        <v>62069635</v>
      </c>
      <c r="G990">
        <v>265263088</v>
      </c>
      <c r="H990">
        <v>34528100.32</v>
      </c>
      <c r="I990" s="105">
        <f t="shared" si="45"/>
        <v>1474349883663.9998</v>
      </c>
      <c r="J990" s="108">
        <v>759505000000</v>
      </c>
      <c r="K990" s="124">
        <v>155907000000</v>
      </c>
      <c r="L990" s="112">
        <f t="shared" si="46"/>
        <v>1.9411983906149397</v>
      </c>
      <c r="M990" s="112">
        <f t="shared" si="47"/>
        <v>9.456598380213844</v>
      </c>
    </row>
    <row r="991" spans="1:13" x14ac:dyDescent="0.2">
      <c r="A991" s="104">
        <v>40527</v>
      </c>
      <c r="B991">
        <v>4.29</v>
      </c>
      <c r="C991">
        <v>4.29</v>
      </c>
      <c r="D991">
        <v>4.22</v>
      </c>
      <c r="E991">
        <v>4.22</v>
      </c>
      <c r="F991">
        <v>70893185</v>
      </c>
      <c r="G991">
        <v>301656608</v>
      </c>
      <c r="H991">
        <v>34528100.32</v>
      </c>
      <c r="I991" s="105">
        <f t="shared" si="45"/>
        <v>1457085833504</v>
      </c>
      <c r="J991" s="108">
        <v>759505000000</v>
      </c>
      <c r="K991" s="124">
        <v>155907000000</v>
      </c>
      <c r="L991" s="112">
        <f t="shared" si="46"/>
        <v>1.9184677303032895</v>
      </c>
      <c r="M991" s="112">
        <f t="shared" si="47"/>
        <v>9.3458653781036123</v>
      </c>
    </row>
    <row r="992" spans="1:13" x14ac:dyDescent="0.2">
      <c r="A992" s="104">
        <v>40528</v>
      </c>
      <c r="B992">
        <v>4.2300000000000004</v>
      </c>
      <c r="C992">
        <v>4.25</v>
      </c>
      <c r="D992">
        <v>4.2</v>
      </c>
      <c r="E992">
        <v>4.2300000000000004</v>
      </c>
      <c r="F992">
        <v>48914390</v>
      </c>
      <c r="G992">
        <v>206464288</v>
      </c>
      <c r="H992">
        <v>34528100.32</v>
      </c>
      <c r="I992" s="105">
        <f t="shared" si="45"/>
        <v>1460538643536.0002</v>
      </c>
      <c r="J992" s="108">
        <v>759505000000</v>
      </c>
      <c r="K992" s="124">
        <v>155907000000</v>
      </c>
      <c r="L992" s="112">
        <f t="shared" si="46"/>
        <v>1.9230138623656201</v>
      </c>
      <c r="M992" s="112">
        <f t="shared" si="47"/>
        <v>9.3680119785256615</v>
      </c>
    </row>
    <row r="993" spans="1:13" x14ac:dyDescent="0.2">
      <c r="A993" s="104">
        <v>40529</v>
      </c>
      <c r="B993">
        <v>4.2300000000000004</v>
      </c>
      <c r="C993">
        <v>4.24</v>
      </c>
      <c r="D993">
        <v>4.2</v>
      </c>
      <c r="E993">
        <v>4.22</v>
      </c>
      <c r="F993">
        <v>43626288</v>
      </c>
      <c r="G993">
        <v>183677888</v>
      </c>
      <c r="H993">
        <v>34528100.32</v>
      </c>
      <c r="I993" s="105">
        <f t="shared" si="45"/>
        <v>1457085833504</v>
      </c>
      <c r="J993" s="108">
        <v>759505000000</v>
      </c>
      <c r="K993" s="124">
        <v>155907000000</v>
      </c>
      <c r="L993" s="112">
        <f t="shared" si="46"/>
        <v>1.9184677303032895</v>
      </c>
      <c r="M993" s="112">
        <f t="shared" si="47"/>
        <v>9.3458653781036123</v>
      </c>
    </row>
    <row r="994" spans="1:13" x14ac:dyDescent="0.2">
      <c r="A994" s="104">
        <v>40532</v>
      </c>
      <c r="B994">
        <v>4.22</v>
      </c>
      <c r="C994">
        <v>4.24</v>
      </c>
      <c r="D994">
        <v>4.1399999999999997</v>
      </c>
      <c r="E994">
        <v>4.1900000000000004</v>
      </c>
      <c r="F994">
        <v>78598994</v>
      </c>
      <c r="G994">
        <v>328217600</v>
      </c>
      <c r="H994">
        <v>34528100.32</v>
      </c>
      <c r="I994" s="105">
        <f t="shared" si="45"/>
        <v>1446727403408.0002</v>
      </c>
      <c r="J994" s="108">
        <v>759505000000</v>
      </c>
      <c r="K994" s="124">
        <v>155907000000</v>
      </c>
      <c r="L994" s="112">
        <f t="shared" si="46"/>
        <v>1.9048293341162998</v>
      </c>
      <c r="M994" s="112">
        <f t="shared" si="47"/>
        <v>9.2794255768374754</v>
      </c>
    </row>
    <row r="995" spans="1:13" x14ac:dyDescent="0.2">
      <c r="A995" s="104">
        <v>40533</v>
      </c>
      <c r="B995">
        <v>4.18</v>
      </c>
      <c r="C995">
        <v>4.24</v>
      </c>
      <c r="D995">
        <v>4.17</v>
      </c>
      <c r="E995">
        <v>4.21</v>
      </c>
      <c r="F995">
        <v>112584291</v>
      </c>
      <c r="G995">
        <v>473703648</v>
      </c>
      <c r="H995">
        <v>34528100.32</v>
      </c>
      <c r="I995" s="105">
        <f t="shared" si="45"/>
        <v>1453633023472</v>
      </c>
      <c r="J995" s="108">
        <v>759505000000</v>
      </c>
      <c r="K995" s="124">
        <v>155907000000</v>
      </c>
      <c r="L995" s="112">
        <f t="shared" si="46"/>
        <v>1.9139215982409596</v>
      </c>
      <c r="M995" s="112">
        <f t="shared" si="47"/>
        <v>9.3237187776815666</v>
      </c>
    </row>
    <row r="996" spans="1:13" x14ac:dyDescent="0.2">
      <c r="A996" s="104">
        <v>40534</v>
      </c>
      <c r="B996">
        <v>4.21</v>
      </c>
      <c r="C996">
        <v>4.22</v>
      </c>
      <c r="D996">
        <v>4.16</v>
      </c>
      <c r="E996">
        <v>4.18</v>
      </c>
      <c r="F996">
        <v>82688847</v>
      </c>
      <c r="G996">
        <v>345631584</v>
      </c>
      <c r="H996">
        <v>34528100.32</v>
      </c>
      <c r="I996" s="105">
        <f t="shared" si="45"/>
        <v>1443274593376</v>
      </c>
      <c r="J996" s="108">
        <v>759505000000</v>
      </c>
      <c r="K996" s="124">
        <v>155907000000</v>
      </c>
      <c r="L996" s="112">
        <f t="shared" si="46"/>
        <v>1.9002832020539693</v>
      </c>
      <c r="M996" s="112">
        <f t="shared" si="47"/>
        <v>9.257278976415428</v>
      </c>
    </row>
    <row r="997" spans="1:13" x14ac:dyDescent="0.2">
      <c r="A997" s="104">
        <v>40535</v>
      </c>
      <c r="B997">
        <v>4.18</v>
      </c>
      <c r="C997">
        <v>4.2300000000000004</v>
      </c>
      <c r="D997">
        <v>4.16</v>
      </c>
      <c r="E997">
        <v>4.18</v>
      </c>
      <c r="F997">
        <v>74278998</v>
      </c>
      <c r="G997">
        <v>311391936</v>
      </c>
      <c r="H997">
        <v>34528100.32</v>
      </c>
      <c r="I997" s="105">
        <f t="shared" si="45"/>
        <v>1443274593376</v>
      </c>
      <c r="J997" s="108">
        <v>759505000000</v>
      </c>
      <c r="K997" s="124">
        <v>155907000000</v>
      </c>
      <c r="L997" s="112">
        <f t="shared" si="46"/>
        <v>1.9002832020539693</v>
      </c>
      <c r="M997" s="112">
        <f t="shared" si="47"/>
        <v>9.257278976415428</v>
      </c>
    </row>
    <row r="998" spans="1:13" x14ac:dyDescent="0.2">
      <c r="A998" s="104">
        <v>40536</v>
      </c>
      <c r="B998">
        <v>4.17</v>
      </c>
      <c r="C998">
        <v>4.21</v>
      </c>
      <c r="D998">
        <v>4.1399999999999997</v>
      </c>
      <c r="E998">
        <v>4.18</v>
      </c>
      <c r="F998">
        <v>54400408</v>
      </c>
      <c r="G998">
        <v>227069344</v>
      </c>
      <c r="H998">
        <v>34528100.32</v>
      </c>
      <c r="I998" s="105">
        <f t="shared" si="45"/>
        <v>1443274593376</v>
      </c>
      <c r="J998" s="108">
        <v>759505000000</v>
      </c>
      <c r="K998" s="124">
        <v>155907000000</v>
      </c>
      <c r="L998" s="112">
        <f t="shared" si="46"/>
        <v>1.9002832020539693</v>
      </c>
      <c r="M998" s="112">
        <f t="shared" si="47"/>
        <v>9.257278976415428</v>
      </c>
    </row>
    <row r="999" spans="1:13" x14ac:dyDescent="0.2">
      <c r="A999" s="104">
        <v>40539</v>
      </c>
      <c r="B999">
        <v>4.1900000000000004</v>
      </c>
      <c r="C999">
        <v>4.22</v>
      </c>
      <c r="D999">
        <v>4.1399999999999997</v>
      </c>
      <c r="E999">
        <v>4.1500000000000004</v>
      </c>
      <c r="F999">
        <v>73964864</v>
      </c>
      <c r="G999">
        <v>309982272</v>
      </c>
      <c r="H999">
        <v>34528100.32</v>
      </c>
      <c r="I999" s="105">
        <f t="shared" si="45"/>
        <v>1432916163280</v>
      </c>
      <c r="J999" s="108">
        <v>759505000000</v>
      </c>
      <c r="K999" s="124">
        <v>155907000000</v>
      </c>
      <c r="L999" s="112">
        <f t="shared" si="46"/>
        <v>1.8866448058669791</v>
      </c>
      <c r="M999" s="112">
        <f t="shared" si="47"/>
        <v>9.1908391751492875</v>
      </c>
    </row>
    <row r="1000" spans="1:13" x14ac:dyDescent="0.2">
      <c r="A1000" s="104">
        <v>40540</v>
      </c>
      <c r="B1000">
        <v>4.1399999999999997</v>
      </c>
      <c r="C1000">
        <v>4.18</v>
      </c>
      <c r="D1000">
        <v>4.07</v>
      </c>
      <c r="E1000">
        <v>4.08</v>
      </c>
      <c r="F1000">
        <v>57170870</v>
      </c>
      <c r="G1000">
        <v>236515760</v>
      </c>
      <c r="H1000">
        <v>34901854.579999998</v>
      </c>
      <c r="I1000" s="105">
        <f t="shared" si="45"/>
        <v>1423995666864</v>
      </c>
      <c r="J1000" s="108">
        <v>759505000000</v>
      </c>
      <c r="K1000" s="124">
        <v>155907000000</v>
      </c>
      <c r="L1000" s="112">
        <f t="shared" si="46"/>
        <v>1.8748996607843267</v>
      </c>
      <c r="M1000" s="112">
        <f t="shared" si="47"/>
        <v>9.133622395812889</v>
      </c>
    </row>
    <row r="1001" spans="1:13" x14ac:dyDescent="0.2">
      <c r="A1001" s="104">
        <v>40541</v>
      </c>
      <c r="B1001">
        <v>4.08</v>
      </c>
      <c r="C1001">
        <v>4.12</v>
      </c>
      <c r="D1001">
        <v>4.08</v>
      </c>
      <c r="E1001">
        <v>4.1100000000000003</v>
      </c>
      <c r="F1001">
        <v>36135708</v>
      </c>
      <c r="G1001">
        <v>148203888</v>
      </c>
      <c r="H1001">
        <v>34901854.579999998</v>
      </c>
      <c r="I1001" s="105">
        <f t="shared" si="45"/>
        <v>1434466223238</v>
      </c>
      <c r="J1001" s="108">
        <v>759505000000</v>
      </c>
      <c r="K1001" s="124">
        <v>155907000000</v>
      </c>
      <c r="L1001" s="112">
        <f t="shared" si="46"/>
        <v>1.8886856877018585</v>
      </c>
      <c r="M1001" s="112">
        <f t="shared" si="47"/>
        <v>9.2007813840173949</v>
      </c>
    </row>
    <row r="1002" spans="1:13" x14ac:dyDescent="0.2">
      <c r="A1002" s="104">
        <v>40542</v>
      </c>
      <c r="B1002">
        <v>4.1100000000000003</v>
      </c>
      <c r="C1002">
        <v>4.28</v>
      </c>
      <c r="D1002">
        <v>4.0599999999999996</v>
      </c>
      <c r="E1002">
        <v>4.24</v>
      </c>
      <c r="F1002">
        <v>225104026</v>
      </c>
      <c r="G1002">
        <v>946150912</v>
      </c>
      <c r="H1002">
        <v>34901854.579999998</v>
      </c>
      <c r="I1002" s="105">
        <f t="shared" si="45"/>
        <v>1479838634192</v>
      </c>
      <c r="J1002" s="108">
        <v>759505000000</v>
      </c>
      <c r="K1002" s="124">
        <v>155907000000</v>
      </c>
      <c r="L1002" s="112">
        <f t="shared" si="46"/>
        <v>1.9484251376778297</v>
      </c>
      <c r="M1002" s="112">
        <f t="shared" si="47"/>
        <v>9.4918036662369225</v>
      </c>
    </row>
    <row r="1003" spans="1:13" x14ac:dyDescent="0.2">
      <c r="A1003" s="104">
        <v>40543</v>
      </c>
      <c r="B1003">
        <v>4.21</v>
      </c>
      <c r="C1003">
        <v>4.26</v>
      </c>
      <c r="D1003">
        <v>4.18</v>
      </c>
      <c r="E1003">
        <v>4.24</v>
      </c>
      <c r="F1003">
        <v>111064549</v>
      </c>
      <c r="G1003">
        <v>467794080</v>
      </c>
      <c r="H1003">
        <v>34901854.579999998</v>
      </c>
      <c r="I1003" s="105">
        <f t="shared" si="45"/>
        <v>1479838634192</v>
      </c>
      <c r="J1003" s="108">
        <v>759505000000</v>
      </c>
      <c r="K1003" s="124">
        <v>155907000000</v>
      </c>
      <c r="L1003" s="112">
        <f t="shared" si="46"/>
        <v>1.9484251376778297</v>
      </c>
      <c r="M1003" s="112">
        <f t="shared" si="47"/>
        <v>9.4918036662369225</v>
      </c>
    </row>
    <row r="1004" spans="1:13" x14ac:dyDescent="0.2">
      <c r="A1004" s="104">
        <v>40547</v>
      </c>
      <c r="B1004">
        <v>4.24</v>
      </c>
      <c r="C1004">
        <v>4.25</v>
      </c>
      <c r="D1004">
        <v>4.18</v>
      </c>
      <c r="E1004">
        <v>4.24</v>
      </c>
      <c r="F1004">
        <v>49201081</v>
      </c>
      <c r="G1004">
        <v>207611088</v>
      </c>
      <c r="H1004">
        <v>34901854.579999998</v>
      </c>
      <c r="I1004" s="105">
        <f t="shared" si="45"/>
        <v>1479838634192</v>
      </c>
      <c r="J1004" s="108">
        <v>759505000000</v>
      </c>
      <c r="K1004" s="124">
        <v>155907000000</v>
      </c>
      <c r="L1004" s="112">
        <f t="shared" si="46"/>
        <v>1.9484251376778297</v>
      </c>
      <c r="M1004" s="112">
        <f t="shared" si="47"/>
        <v>9.4918036662369225</v>
      </c>
    </row>
    <row r="1005" spans="1:13" x14ac:dyDescent="0.2">
      <c r="A1005" s="104">
        <v>40548</v>
      </c>
      <c r="B1005">
        <v>4.22</v>
      </c>
      <c r="C1005">
        <v>4.24</v>
      </c>
      <c r="D1005">
        <v>4.17</v>
      </c>
      <c r="E1005">
        <v>4.1900000000000004</v>
      </c>
      <c r="F1005">
        <v>67185971</v>
      </c>
      <c r="G1005">
        <v>282113472</v>
      </c>
      <c r="H1005">
        <v>34901854.579999998</v>
      </c>
      <c r="I1005" s="105">
        <f t="shared" si="45"/>
        <v>1462387706902</v>
      </c>
      <c r="J1005" s="108">
        <v>759505000000</v>
      </c>
      <c r="K1005" s="124">
        <v>155907000000</v>
      </c>
      <c r="L1005" s="112">
        <f t="shared" si="46"/>
        <v>1.92544842614861</v>
      </c>
      <c r="M1005" s="112">
        <f t="shared" si="47"/>
        <v>9.3798720192294116</v>
      </c>
    </row>
    <row r="1006" spans="1:13" x14ac:dyDescent="0.2">
      <c r="A1006" s="104">
        <v>40549</v>
      </c>
      <c r="B1006">
        <v>4.18</v>
      </c>
      <c r="C1006">
        <v>4.21</v>
      </c>
      <c r="D1006">
        <v>4.1500000000000004</v>
      </c>
      <c r="E1006">
        <v>4.16</v>
      </c>
      <c r="F1006">
        <v>57509795</v>
      </c>
      <c r="G1006">
        <v>240061296</v>
      </c>
      <c r="H1006">
        <v>34901854.579999998</v>
      </c>
      <c r="I1006" s="105">
        <f t="shared" si="45"/>
        <v>1451917150528</v>
      </c>
      <c r="J1006" s="108">
        <v>759505000000</v>
      </c>
      <c r="K1006" s="124">
        <v>155907000000</v>
      </c>
      <c r="L1006" s="112">
        <f t="shared" si="46"/>
        <v>1.9116623992310782</v>
      </c>
      <c r="M1006" s="112">
        <f t="shared" si="47"/>
        <v>9.3127130310249058</v>
      </c>
    </row>
    <row r="1007" spans="1:13" x14ac:dyDescent="0.2">
      <c r="A1007" s="104">
        <v>40550</v>
      </c>
      <c r="B1007">
        <v>4.17</v>
      </c>
      <c r="C1007">
        <v>4.3</v>
      </c>
      <c r="D1007">
        <v>4.13</v>
      </c>
      <c r="E1007">
        <v>4.3</v>
      </c>
      <c r="F1007">
        <v>191327064</v>
      </c>
      <c r="G1007">
        <v>812543360</v>
      </c>
      <c r="H1007">
        <v>34901854.579999998</v>
      </c>
      <c r="I1007" s="105">
        <f t="shared" si="45"/>
        <v>1500779746939.9998</v>
      </c>
      <c r="J1007" s="108">
        <v>759505000000</v>
      </c>
      <c r="K1007" s="124">
        <v>155907000000</v>
      </c>
      <c r="L1007" s="112">
        <f t="shared" si="46"/>
        <v>1.9759971915128929</v>
      </c>
      <c r="M1007" s="112">
        <f t="shared" si="47"/>
        <v>9.6261216426459342</v>
      </c>
    </row>
    <row r="1008" spans="1:13" x14ac:dyDescent="0.2">
      <c r="A1008" s="104">
        <v>40553</v>
      </c>
      <c r="B1008">
        <v>4.26</v>
      </c>
      <c r="C1008">
        <v>4.3099999999999996</v>
      </c>
      <c r="D1008">
        <v>4.2300000000000004</v>
      </c>
      <c r="E1008">
        <v>4.24</v>
      </c>
      <c r="F1008">
        <v>112870446</v>
      </c>
      <c r="G1008">
        <v>480637184</v>
      </c>
      <c r="H1008">
        <v>34901854.579999998</v>
      </c>
      <c r="I1008" s="105">
        <f t="shared" si="45"/>
        <v>1479838634192</v>
      </c>
      <c r="J1008" s="108">
        <v>759505000000</v>
      </c>
      <c r="K1008" s="124">
        <v>155907000000</v>
      </c>
      <c r="L1008" s="112">
        <f t="shared" si="46"/>
        <v>1.9484251376778297</v>
      </c>
      <c r="M1008" s="112">
        <f t="shared" si="47"/>
        <v>9.4918036662369225</v>
      </c>
    </row>
    <row r="1009" spans="1:13" x14ac:dyDescent="0.2">
      <c r="A1009" s="104">
        <v>40554</v>
      </c>
      <c r="B1009">
        <v>4.24</v>
      </c>
      <c r="C1009">
        <v>4.28</v>
      </c>
      <c r="D1009">
        <v>4.2300000000000004</v>
      </c>
      <c r="E1009">
        <v>4.26</v>
      </c>
      <c r="F1009">
        <v>57881661</v>
      </c>
      <c r="G1009">
        <v>246676192</v>
      </c>
      <c r="H1009">
        <v>34901854.579999998</v>
      </c>
      <c r="I1009" s="105">
        <f t="shared" si="45"/>
        <v>1486819005107.9998</v>
      </c>
      <c r="J1009" s="108">
        <v>759505000000</v>
      </c>
      <c r="K1009" s="124">
        <v>155907000000</v>
      </c>
      <c r="L1009" s="112">
        <f t="shared" si="46"/>
        <v>1.9576158222895172</v>
      </c>
      <c r="M1009" s="112">
        <f t="shared" si="47"/>
        <v>9.5365763250399258</v>
      </c>
    </row>
    <row r="1010" spans="1:13" x14ac:dyDescent="0.2">
      <c r="A1010" s="104">
        <v>40555</v>
      </c>
      <c r="B1010">
        <v>4.26</v>
      </c>
      <c r="C1010">
        <v>4.3</v>
      </c>
      <c r="D1010">
        <v>4.25</v>
      </c>
      <c r="E1010">
        <v>4.29</v>
      </c>
      <c r="F1010">
        <v>58418096</v>
      </c>
      <c r="G1010">
        <v>249964208</v>
      </c>
      <c r="H1010">
        <v>34901854.579999998</v>
      </c>
      <c r="I1010" s="105">
        <f t="shared" si="45"/>
        <v>1497289561482</v>
      </c>
      <c r="J1010" s="108">
        <v>759505000000</v>
      </c>
      <c r="K1010" s="124">
        <v>155907000000</v>
      </c>
      <c r="L1010" s="112">
        <f t="shared" si="46"/>
        <v>1.9714018492070493</v>
      </c>
      <c r="M1010" s="112">
        <f t="shared" si="47"/>
        <v>9.6037353132444334</v>
      </c>
    </row>
    <row r="1011" spans="1:13" x14ac:dyDescent="0.2">
      <c r="A1011" s="104">
        <v>40556</v>
      </c>
      <c r="B1011">
        <v>4.3</v>
      </c>
      <c r="C1011">
        <v>4.3499999999999996</v>
      </c>
      <c r="D1011">
        <v>4.28</v>
      </c>
      <c r="E1011">
        <v>4.34</v>
      </c>
      <c r="F1011">
        <v>91422151</v>
      </c>
      <c r="G1011">
        <v>394631936</v>
      </c>
      <c r="H1011">
        <v>34901854.579999998</v>
      </c>
      <c r="I1011" s="105">
        <f t="shared" si="45"/>
        <v>1514740488771.9998</v>
      </c>
      <c r="J1011" s="108">
        <v>759505000000</v>
      </c>
      <c r="K1011" s="124">
        <v>155907000000</v>
      </c>
      <c r="L1011" s="112">
        <f t="shared" si="46"/>
        <v>1.9943785607362687</v>
      </c>
      <c r="M1011" s="112">
        <f t="shared" si="47"/>
        <v>9.7156669602519443</v>
      </c>
    </row>
    <row r="1012" spans="1:13" x14ac:dyDescent="0.2">
      <c r="A1012" s="104">
        <v>40557</v>
      </c>
      <c r="B1012">
        <v>4.32</v>
      </c>
      <c r="C1012">
        <v>4.37</v>
      </c>
      <c r="D1012">
        <v>4.3</v>
      </c>
      <c r="E1012">
        <v>4.3499999999999996</v>
      </c>
      <c r="F1012">
        <v>73508205</v>
      </c>
      <c r="G1012">
        <v>319137952</v>
      </c>
      <c r="H1012">
        <v>34901854.579999998</v>
      </c>
      <c r="I1012" s="105">
        <f t="shared" si="45"/>
        <v>1518230674229.9998</v>
      </c>
      <c r="J1012" s="108">
        <v>759505000000</v>
      </c>
      <c r="K1012" s="124">
        <v>155907000000</v>
      </c>
      <c r="L1012" s="112">
        <f t="shared" si="46"/>
        <v>1.9989739030421125</v>
      </c>
      <c r="M1012" s="112">
        <f t="shared" si="47"/>
        <v>9.7380532896534451</v>
      </c>
    </row>
    <row r="1013" spans="1:13" x14ac:dyDescent="0.2">
      <c r="A1013" s="104">
        <v>40560</v>
      </c>
      <c r="B1013">
        <v>4.3099999999999996</v>
      </c>
      <c r="C1013">
        <v>4.33</v>
      </c>
      <c r="D1013">
        <v>4.17</v>
      </c>
      <c r="E1013">
        <v>4.2300000000000004</v>
      </c>
      <c r="F1013">
        <v>76630958</v>
      </c>
      <c r="G1013">
        <v>323945824</v>
      </c>
      <c r="H1013">
        <v>34901854.579999998</v>
      </c>
      <c r="I1013" s="105">
        <f t="shared" si="45"/>
        <v>1476348448734</v>
      </c>
      <c r="J1013" s="108">
        <v>759505000000</v>
      </c>
      <c r="K1013" s="124">
        <v>155907000000</v>
      </c>
      <c r="L1013" s="112">
        <f t="shared" si="46"/>
        <v>1.9438297953719856</v>
      </c>
      <c r="M1013" s="112">
        <f t="shared" si="47"/>
        <v>9.4694173368354218</v>
      </c>
    </row>
    <row r="1014" spans="1:13" x14ac:dyDescent="0.2">
      <c r="A1014" s="104">
        <v>40561</v>
      </c>
      <c r="B1014">
        <v>4.21</v>
      </c>
      <c r="C1014">
        <v>4.26</v>
      </c>
      <c r="D1014">
        <v>4.18</v>
      </c>
      <c r="E1014">
        <v>4.26</v>
      </c>
      <c r="F1014">
        <v>52465825</v>
      </c>
      <c r="G1014">
        <v>221088544</v>
      </c>
      <c r="H1014">
        <v>34901854.579999998</v>
      </c>
      <c r="I1014" s="105">
        <f t="shared" si="45"/>
        <v>1486819005107.9998</v>
      </c>
      <c r="J1014" s="108">
        <v>759505000000</v>
      </c>
      <c r="K1014" s="124">
        <v>155907000000</v>
      </c>
      <c r="L1014" s="112">
        <f t="shared" si="46"/>
        <v>1.9576158222895172</v>
      </c>
      <c r="M1014" s="112">
        <f t="shared" si="47"/>
        <v>9.5365763250399258</v>
      </c>
    </row>
    <row r="1015" spans="1:13" x14ac:dyDescent="0.2">
      <c r="A1015" s="104">
        <v>40562</v>
      </c>
      <c r="B1015">
        <v>4.2300000000000004</v>
      </c>
      <c r="C1015">
        <v>4.26</v>
      </c>
      <c r="D1015">
        <v>4.2</v>
      </c>
      <c r="E1015">
        <v>4.2300000000000004</v>
      </c>
      <c r="F1015">
        <v>41352178</v>
      </c>
      <c r="G1015">
        <v>174801520</v>
      </c>
      <c r="H1015">
        <v>34901854.579999998</v>
      </c>
      <c r="I1015" s="105">
        <f t="shared" si="45"/>
        <v>1476348448734</v>
      </c>
      <c r="J1015" s="108">
        <v>759505000000</v>
      </c>
      <c r="K1015" s="124">
        <v>155907000000</v>
      </c>
      <c r="L1015" s="112">
        <f t="shared" si="46"/>
        <v>1.9438297953719856</v>
      </c>
      <c r="M1015" s="112">
        <f t="shared" si="47"/>
        <v>9.4694173368354218</v>
      </c>
    </row>
    <row r="1016" spans="1:13" x14ac:dyDescent="0.2">
      <c r="A1016" s="104">
        <v>40563</v>
      </c>
      <c r="B1016">
        <v>4.2300000000000004</v>
      </c>
      <c r="C1016">
        <v>4.2300000000000004</v>
      </c>
      <c r="D1016">
        <v>4.1500000000000004</v>
      </c>
      <c r="E1016">
        <v>4.1500000000000004</v>
      </c>
      <c r="F1016">
        <v>39855248</v>
      </c>
      <c r="G1016">
        <v>166664432</v>
      </c>
      <c r="H1016">
        <v>34901854.579999998</v>
      </c>
      <c r="I1016" s="105">
        <f t="shared" si="45"/>
        <v>1448426965070</v>
      </c>
      <c r="J1016" s="108">
        <v>759505000000</v>
      </c>
      <c r="K1016" s="124">
        <v>155907000000</v>
      </c>
      <c r="L1016" s="112">
        <f t="shared" si="46"/>
        <v>1.9070670569252341</v>
      </c>
      <c r="M1016" s="112">
        <f t="shared" si="47"/>
        <v>9.2903267016234032</v>
      </c>
    </row>
    <row r="1017" spans="1:13" x14ac:dyDescent="0.2">
      <c r="A1017" s="104">
        <v>40564</v>
      </c>
      <c r="B1017">
        <v>4.1500000000000004</v>
      </c>
      <c r="C1017">
        <v>4.28</v>
      </c>
      <c r="D1017">
        <v>4.1399999999999997</v>
      </c>
      <c r="E1017">
        <v>4.22</v>
      </c>
      <c r="F1017">
        <v>46051093</v>
      </c>
      <c r="G1017">
        <v>194385248</v>
      </c>
      <c r="H1017">
        <v>34901854.579999998</v>
      </c>
      <c r="I1017" s="105">
        <f t="shared" si="45"/>
        <v>1472858263275.9998</v>
      </c>
      <c r="J1017" s="108">
        <v>759505000000</v>
      </c>
      <c r="K1017" s="124">
        <v>155907000000</v>
      </c>
      <c r="L1017" s="112">
        <f t="shared" si="46"/>
        <v>1.9392344530661414</v>
      </c>
      <c r="M1017" s="112">
        <f t="shared" si="47"/>
        <v>9.4470310074339174</v>
      </c>
    </row>
    <row r="1018" spans="1:13" x14ac:dyDescent="0.2">
      <c r="A1018" s="104">
        <v>40567</v>
      </c>
      <c r="B1018">
        <v>4.2300000000000004</v>
      </c>
      <c r="C1018">
        <v>4.25</v>
      </c>
      <c r="D1018">
        <v>4.18</v>
      </c>
      <c r="E1018">
        <v>4.1900000000000004</v>
      </c>
      <c r="F1018">
        <v>31638929</v>
      </c>
      <c r="G1018">
        <v>133111384</v>
      </c>
      <c r="H1018">
        <v>34901854.579999998</v>
      </c>
      <c r="I1018" s="105">
        <f t="shared" si="45"/>
        <v>1462387706902</v>
      </c>
      <c r="J1018" s="108">
        <v>759505000000</v>
      </c>
      <c r="K1018" s="124">
        <v>155907000000</v>
      </c>
      <c r="L1018" s="112">
        <f t="shared" si="46"/>
        <v>1.92544842614861</v>
      </c>
      <c r="M1018" s="112">
        <f t="shared" si="47"/>
        <v>9.3798720192294116</v>
      </c>
    </row>
    <row r="1019" spans="1:13" x14ac:dyDescent="0.2">
      <c r="A1019" s="104">
        <v>40568</v>
      </c>
      <c r="B1019">
        <v>4.1900000000000004</v>
      </c>
      <c r="C1019">
        <v>4.22</v>
      </c>
      <c r="D1019">
        <v>4.1500000000000004</v>
      </c>
      <c r="E1019">
        <v>4.1900000000000004</v>
      </c>
      <c r="F1019">
        <v>38991637</v>
      </c>
      <c r="G1019">
        <v>163357712</v>
      </c>
      <c r="H1019">
        <v>34901854.579999998</v>
      </c>
      <c r="I1019" s="105">
        <f t="shared" si="45"/>
        <v>1462387706902</v>
      </c>
      <c r="J1019" s="108">
        <v>759505000000</v>
      </c>
      <c r="K1019" s="124">
        <v>155907000000</v>
      </c>
      <c r="L1019" s="112">
        <f t="shared" si="46"/>
        <v>1.92544842614861</v>
      </c>
      <c r="M1019" s="112">
        <f t="shared" si="47"/>
        <v>9.3798720192294116</v>
      </c>
    </row>
    <row r="1020" spans="1:13" x14ac:dyDescent="0.2">
      <c r="A1020" s="104">
        <v>40569</v>
      </c>
      <c r="B1020">
        <v>4.1900000000000004</v>
      </c>
      <c r="C1020">
        <v>4.21</v>
      </c>
      <c r="D1020">
        <v>4.18</v>
      </c>
      <c r="E1020">
        <v>4.2</v>
      </c>
      <c r="F1020">
        <v>27888527</v>
      </c>
      <c r="G1020">
        <v>117116312</v>
      </c>
      <c r="H1020">
        <v>34901854.579999998</v>
      </c>
      <c r="I1020" s="105">
        <f t="shared" si="45"/>
        <v>1465877892360</v>
      </c>
      <c r="J1020" s="108">
        <v>759505000000</v>
      </c>
      <c r="K1020" s="124">
        <v>155907000000</v>
      </c>
      <c r="L1020" s="112">
        <f t="shared" si="46"/>
        <v>1.9300437684544538</v>
      </c>
      <c r="M1020" s="112">
        <f t="shared" si="47"/>
        <v>9.4022583486309141</v>
      </c>
    </row>
    <row r="1021" spans="1:13" x14ac:dyDescent="0.2">
      <c r="A1021" s="104">
        <v>40570</v>
      </c>
      <c r="B1021">
        <v>4.18</v>
      </c>
      <c r="C1021">
        <v>4.25</v>
      </c>
      <c r="D1021">
        <v>4.16</v>
      </c>
      <c r="E1021">
        <v>4.24</v>
      </c>
      <c r="F1021">
        <v>58213855</v>
      </c>
      <c r="G1021">
        <v>244835968</v>
      </c>
      <c r="H1021">
        <v>34901854.579999998</v>
      </c>
      <c r="I1021" s="105">
        <f t="shared" si="45"/>
        <v>1479838634192</v>
      </c>
      <c r="J1021" s="108">
        <v>759505000000</v>
      </c>
      <c r="K1021" s="124">
        <v>155907000000</v>
      </c>
      <c r="L1021" s="112">
        <f t="shared" si="46"/>
        <v>1.9484251376778297</v>
      </c>
      <c r="M1021" s="112">
        <f t="shared" si="47"/>
        <v>9.4918036662369225</v>
      </c>
    </row>
    <row r="1022" spans="1:13" x14ac:dyDescent="0.2">
      <c r="A1022" s="104">
        <v>40571</v>
      </c>
      <c r="B1022">
        <v>4.22</v>
      </c>
      <c r="C1022">
        <v>4.24</v>
      </c>
      <c r="D1022">
        <v>4.2</v>
      </c>
      <c r="E1022">
        <v>4.21</v>
      </c>
      <c r="F1022">
        <v>29689134</v>
      </c>
      <c r="G1022">
        <v>125149704</v>
      </c>
      <c r="H1022">
        <v>34901854.579999998</v>
      </c>
      <c r="I1022" s="105">
        <f t="shared" si="45"/>
        <v>1469368077818</v>
      </c>
      <c r="J1022" s="108">
        <v>759505000000</v>
      </c>
      <c r="K1022" s="124">
        <v>155907000000</v>
      </c>
      <c r="L1022" s="112">
        <f t="shared" si="46"/>
        <v>1.9346391107602978</v>
      </c>
      <c r="M1022" s="112">
        <f t="shared" si="47"/>
        <v>9.4246446780324167</v>
      </c>
    </row>
    <row r="1023" spans="1:13" x14ac:dyDescent="0.2">
      <c r="A1023" s="104">
        <v>40574</v>
      </c>
      <c r="B1023">
        <v>4.21</v>
      </c>
      <c r="C1023">
        <v>4.25</v>
      </c>
      <c r="D1023">
        <v>4.1900000000000004</v>
      </c>
      <c r="E1023">
        <v>4.25</v>
      </c>
      <c r="F1023">
        <v>28038306</v>
      </c>
      <c r="G1023">
        <v>118514064</v>
      </c>
      <c r="H1023">
        <v>34901854.579999998</v>
      </c>
      <c r="I1023" s="105">
        <f t="shared" si="45"/>
        <v>1483328819650</v>
      </c>
      <c r="J1023" s="108">
        <v>759505000000</v>
      </c>
      <c r="K1023" s="124">
        <v>155907000000</v>
      </c>
      <c r="L1023" s="112">
        <f t="shared" si="46"/>
        <v>1.9530204799836737</v>
      </c>
      <c r="M1023" s="112">
        <f t="shared" si="47"/>
        <v>9.514189995638425</v>
      </c>
    </row>
    <row r="1024" spans="1:13" x14ac:dyDescent="0.2">
      <c r="A1024" s="104">
        <v>40575</v>
      </c>
      <c r="B1024">
        <v>4.24</v>
      </c>
      <c r="C1024">
        <v>4.28</v>
      </c>
      <c r="D1024">
        <v>4.22</v>
      </c>
      <c r="E1024">
        <v>4.26</v>
      </c>
      <c r="F1024">
        <v>32352503</v>
      </c>
      <c r="G1024">
        <v>137800320</v>
      </c>
      <c r="H1024">
        <v>34901854.579999998</v>
      </c>
      <c r="I1024" s="105">
        <f t="shared" si="45"/>
        <v>1486819005107.9998</v>
      </c>
      <c r="J1024" s="108">
        <v>759505000000</v>
      </c>
      <c r="K1024" s="124">
        <v>155907000000</v>
      </c>
      <c r="L1024" s="112">
        <f t="shared" si="46"/>
        <v>1.9576158222895172</v>
      </c>
      <c r="M1024" s="112">
        <f t="shared" si="47"/>
        <v>9.5365763250399258</v>
      </c>
    </row>
    <row r="1025" spans="1:13" x14ac:dyDescent="0.2">
      <c r="A1025" s="104">
        <v>40583</v>
      </c>
      <c r="B1025">
        <v>4.24</v>
      </c>
      <c r="C1025">
        <v>4.29</v>
      </c>
      <c r="D1025">
        <v>4.22</v>
      </c>
      <c r="E1025">
        <v>4.24</v>
      </c>
      <c r="F1025">
        <v>42139559</v>
      </c>
      <c r="G1025">
        <v>179075984</v>
      </c>
      <c r="H1025">
        <v>34901854.579999998</v>
      </c>
      <c r="I1025" s="105">
        <f t="shared" si="45"/>
        <v>1479838634192</v>
      </c>
      <c r="J1025" s="108">
        <v>759505000000</v>
      </c>
      <c r="K1025" s="124">
        <v>155907000000</v>
      </c>
      <c r="L1025" s="112">
        <f t="shared" si="46"/>
        <v>1.9484251376778297</v>
      </c>
      <c r="M1025" s="112">
        <f t="shared" si="47"/>
        <v>9.4918036662369225</v>
      </c>
    </row>
    <row r="1026" spans="1:13" x14ac:dyDescent="0.2">
      <c r="A1026" s="104">
        <v>40584</v>
      </c>
      <c r="B1026">
        <v>4.2300000000000004</v>
      </c>
      <c r="C1026">
        <v>4.28</v>
      </c>
      <c r="D1026">
        <v>4.22</v>
      </c>
      <c r="E1026">
        <v>4.2699999999999996</v>
      </c>
      <c r="F1026">
        <v>29389763</v>
      </c>
      <c r="G1026">
        <v>125022048</v>
      </c>
      <c r="H1026">
        <v>34901854.579999998</v>
      </c>
      <c r="I1026" s="105">
        <f t="shared" si="45"/>
        <v>1490309190565.9998</v>
      </c>
      <c r="J1026" s="108">
        <v>759505000000</v>
      </c>
      <c r="K1026" s="124">
        <v>155907000000</v>
      </c>
      <c r="L1026" s="112">
        <f t="shared" si="46"/>
        <v>1.962211164595361</v>
      </c>
      <c r="M1026" s="112">
        <f t="shared" si="47"/>
        <v>9.5589626544414283</v>
      </c>
    </row>
    <row r="1027" spans="1:13" x14ac:dyDescent="0.2">
      <c r="A1027" s="104">
        <v>40585</v>
      </c>
      <c r="B1027">
        <v>4.2699999999999996</v>
      </c>
      <c r="C1027">
        <v>4.29</v>
      </c>
      <c r="D1027">
        <v>4.25</v>
      </c>
      <c r="E1027">
        <v>4.29</v>
      </c>
      <c r="F1027">
        <v>52281075</v>
      </c>
      <c r="G1027">
        <v>223474128</v>
      </c>
      <c r="H1027">
        <v>34901854.579999998</v>
      </c>
      <c r="I1027" s="105">
        <f t="shared" ref="I1027:I1090" si="48">E1027*H1027*10000</f>
        <v>1497289561482</v>
      </c>
      <c r="J1027" s="108">
        <v>759505000000</v>
      </c>
      <c r="K1027" s="124">
        <v>155907000000</v>
      </c>
      <c r="L1027" s="112">
        <f t="shared" ref="L1027:L1090" si="49">I1027/J1027</f>
        <v>1.9714018492070493</v>
      </c>
      <c r="M1027" s="112">
        <f t="shared" ref="M1027:M1090" si="50">I1027/K1027</f>
        <v>9.6037353132444334</v>
      </c>
    </row>
    <row r="1028" spans="1:13" x14ac:dyDescent="0.2">
      <c r="A1028" s="104">
        <v>40588</v>
      </c>
      <c r="B1028">
        <v>4.29</v>
      </c>
      <c r="C1028">
        <v>4.38</v>
      </c>
      <c r="D1028">
        <v>4.28</v>
      </c>
      <c r="E1028">
        <v>4.37</v>
      </c>
      <c r="F1028">
        <v>142475673</v>
      </c>
      <c r="G1028">
        <v>619274432</v>
      </c>
      <c r="H1028">
        <v>34901854.579999998</v>
      </c>
      <c r="I1028" s="105">
        <f t="shared" si="48"/>
        <v>1525211045146</v>
      </c>
      <c r="J1028" s="108">
        <v>759505000000</v>
      </c>
      <c r="K1028" s="124">
        <v>155907000000</v>
      </c>
      <c r="L1028" s="112">
        <f t="shared" si="49"/>
        <v>2.008164587653801</v>
      </c>
      <c r="M1028" s="112">
        <f t="shared" si="50"/>
        <v>9.7828259484564519</v>
      </c>
    </row>
    <row r="1029" spans="1:13" x14ac:dyDescent="0.2">
      <c r="A1029" s="104">
        <v>40589</v>
      </c>
      <c r="B1029">
        <v>4.37</v>
      </c>
      <c r="C1029">
        <v>4.4000000000000004</v>
      </c>
      <c r="D1029">
        <v>4.33</v>
      </c>
      <c r="E1029">
        <v>4.34</v>
      </c>
      <c r="F1029">
        <v>131231831</v>
      </c>
      <c r="G1029">
        <v>571473216</v>
      </c>
      <c r="H1029">
        <v>34901854.579999998</v>
      </c>
      <c r="I1029" s="105">
        <f t="shared" si="48"/>
        <v>1514740488771.9998</v>
      </c>
      <c r="J1029" s="108">
        <v>759505000000</v>
      </c>
      <c r="K1029" s="124">
        <v>155907000000</v>
      </c>
      <c r="L1029" s="112">
        <f t="shared" si="49"/>
        <v>1.9943785607362687</v>
      </c>
      <c r="M1029" s="112">
        <f t="shared" si="50"/>
        <v>9.7156669602519443</v>
      </c>
    </row>
    <row r="1030" spans="1:13" x14ac:dyDescent="0.2">
      <c r="A1030" s="104">
        <v>40590</v>
      </c>
      <c r="B1030">
        <v>4.33</v>
      </c>
      <c r="C1030">
        <v>4.3600000000000003</v>
      </c>
      <c r="D1030">
        <v>4.3099999999999996</v>
      </c>
      <c r="E1030">
        <v>4.34</v>
      </c>
      <c r="F1030">
        <v>103424058</v>
      </c>
      <c r="G1030">
        <v>447522240</v>
      </c>
      <c r="H1030">
        <v>34901854.579999998</v>
      </c>
      <c r="I1030" s="105">
        <f t="shared" si="48"/>
        <v>1514740488771.9998</v>
      </c>
      <c r="J1030" s="108">
        <v>759505000000</v>
      </c>
      <c r="K1030" s="124">
        <v>155907000000</v>
      </c>
      <c r="L1030" s="112">
        <f t="shared" si="49"/>
        <v>1.9943785607362687</v>
      </c>
      <c r="M1030" s="112">
        <f t="shared" si="50"/>
        <v>9.7156669602519443</v>
      </c>
    </row>
    <row r="1031" spans="1:13" x14ac:dyDescent="0.2">
      <c r="A1031" s="104">
        <v>40591</v>
      </c>
      <c r="B1031">
        <v>4.34</v>
      </c>
      <c r="C1031">
        <v>4.3600000000000003</v>
      </c>
      <c r="D1031">
        <v>4.32</v>
      </c>
      <c r="E1031">
        <v>4.33</v>
      </c>
      <c r="F1031">
        <v>60544854</v>
      </c>
      <c r="G1031">
        <v>262590160</v>
      </c>
      <c r="H1031">
        <v>34901854.579999998</v>
      </c>
      <c r="I1031" s="105">
        <f t="shared" si="48"/>
        <v>1511250303314</v>
      </c>
      <c r="J1031" s="108">
        <v>759505000000</v>
      </c>
      <c r="K1031" s="124">
        <v>155907000000</v>
      </c>
      <c r="L1031" s="112">
        <f t="shared" si="49"/>
        <v>1.9897832184304252</v>
      </c>
      <c r="M1031" s="112">
        <f t="shared" si="50"/>
        <v>9.6932806308504436</v>
      </c>
    </row>
    <row r="1032" spans="1:13" x14ac:dyDescent="0.2">
      <c r="A1032" s="104">
        <v>40592</v>
      </c>
      <c r="B1032">
        <v>4.33</v>
      </c>
      <c r="C1032">
        <v>4.34</v>
      </c>
      <c r="D1032">
        <v>4.3</v>
      </c>
      <c r="E1032">
        <v>4.33</v>
      </c>
      <c r="F1032">
        <v>55107205</v>
      </c>
      <c r="G1032">
        <v>238005808</v>
      </c>
      <c r="H1032">
        <v>34901854.579999998</v>
      </c>
      <c r="I1032" s="105">
        <f t="shared" si="48"/>
        <v>1511250303314</v>
      </c>
      <c r="J1032" s="108">
        <v>759505000000</v>
      </c>
      <c r="K1032" s="124">
        <v>155907000000</v>
      </c>
      <c r="L1032" s="112">
        <f t="shared" si="49"/>
        <v>1.9897832184304252</v>
      </c>
      <c r="M1032" s="112">
        <f t="shared" si="50"/>
        <v>9.6932806308504436</v>
      </c>
    </row>
    <row r="1033" spans="1:13" x14ac:dyDescent="0.2">
      <c r="A1033" s="104">
        <v>40595</v>
      </c>
      <c r="B1033">
        <v>4.3</v>
      </c>
      <c r="C1033">
        <v>4.32</v>
      </c>
      <c r="D1033">
        <v>4.2699999999999996</v>
      </c>
      <c r="E1033">
        <v>4.3</v>
      </c>
      <c r="F1033">
        <v>55227298</v>
      </c>
      <c r="G1033">
        <v>237050624</v>
      </c>
      <c r="H1033">
        <v>34901854.579999998</v>
      </c>
      <c r="I1033" s="105">
        <f t="shared" si="48"/>
        <v>1500779746939.9998</v>
      </c>
      <c r="J1033" s="108">
        <v>759505000000</v>
      </c>
      <c r="K1033" s="124">
        <v>155907000000</v>
      </c>
      <c r="L1033" s="112">
        <f t="shared" si="49"/>
        <v>1.9759971915128929</v>
      </c>
      <c r="M1033" s="112">
        <f t="shared" si="50"/>
        <v>9.6261216426459342</v>
      </c>
    </row>
    <row r="1034" spans="1:13" x14ac:dyDescent="0.2">
      <c r="A1034" s="104">
        <v>40596</v>
      </c>
      <c r="B1034">
        <v>4.29</v>
      </c>
      <c r="C1034">
        <v>4.3</v>
      </c>
      <c r="D1034">
        <v>4.21</v>
      </c>
      <c r="E1034">
        <v>4.2300000000000004</v>
      </c>
      <c r="F1034">
        <v>72057409</v>
      </c>
      <c r="G1034">
        <v>305724704</v>
      </c>
      <c r="H1034">
        <v>34901854.579999998</v>
      </c>
      <c r="I1034" s="105">
        <f t="shared" si="48"/>
        <v>1476348448734</v>
      </c>
      <c r="J1034" s="108">
        <v>759505000000</v>
      </c>
      <c r="K1034" s="124">
        <v>155907000000</v>
      </c>
      <c r="L1034" s="112">
        <f t="shared" si="49"/>
        <v>1.9438297953719856</v>
      </c>
      <c r="M1034" s="112">
        <f t="shared" si="50"/>
        <v>9.4694173368354218</v>
      </c>
    </row>
    <row r="1035" spans="1:13" x14ac:dyDescent="0.2">
      <c r="A1035" s="104">
        <v>40597</v>
      </c>
      <c r="B1035">
        <v>4.22</v>
      </c>
      <c r="C1035">
        <v>4.25</v>
      </c>
      <c r="D1035">
        <v>4.2</v>
      </c>
      <c r="E1035">
        <v>4.2300000000000004</v>
      </c>
      <c r="F1035">
        <v>46146744</v>
      </c>
      <c r="G1035">
        <v>194978368</v>
      </c>
      <c r="H1035">
        <v>34901854.579999998</v>
      </c>
      <c r="I1035" s="105">
        <f t="shared" si="48"/>
        <v>1476348448734</v>
      </c>
      <c r="J1035" s="108">
        <v>759505000000</v>
      </c>
      <c r="K1035" s="124">
        <v>155907000000</v>
      </c>
      <c r="L1035" s="112">
        <f t="shared" si="49"/>
        <v>1.9438297953719856</v>
      </c>
      <c r="M1035" s="112">
        <f t="shared" si="50"/>
        <v>9.4694173368354218</v>
      </c>
    </row>
    <row r="1036" spans="1:13" x14ac:dyDescent="0.2">
      <c r="A1036" s="104">
        <v>40598</v>
      </c>
      <c r="B1036">
        <v>4.22</v>
      </c>
      <c r="C1036">
        <v>4.25</v>
      </c>
      <c r="D1036">
        <v>4.2</v>
      </c>
      <c r="E1036">
        <v>4.24</v>
      </c>
      <c r="F1036">
        <v>44565463</v>
      </c>
      <c r="G1036">
        <v>187753328</v>
      </c>
      <c r="H1036">
        <v>34901854.579999998</v>
      </c>
      <c r="I1036" s="105">
        <f t="shared" si="48"/>
        <v>1479838634192</v>
      </c>
      <c r="J1036" s="108">
        <v>759505000000</v>
      </c>
      <c r="K1036" s="124">
        <v>155907000000</v>
      </c>
      <c r="L1036" s="112">
        <f t="shared" si="49"/>
        <v>1.9484251376778297</v>
      </c>
      <c r="M1036" s="112">
        <f t="shared" si="50"/>
        <v>9.4918036662369225</v>
      </c>
    </row>
    <row r="1037" spans="1:13" x14ac:dyDescent="0.2">
      <c r="A1037" s="104">
        <v>40599</v>
      </c>
      <c r="B1037">
        <v>4.24</v>
      </c>
      <c r="C1037">
        <v>4.29</v>
      </c>
      <c r="D1037">
        <v>4.22</v>
      </c>
      <c r="E1037">
        <v>4.2699999999999996</v>
      </c>
      <c r="F1037">
        <v>55717815</v>
      </c>
      <c r="G1037">
        <v>237541408</v>
      </c>
      <c r="H1037">
        <v>34901854.579999998</v>
      </c>
      <c r="I1037" s="105">
        <f t="shared" si="48"/>
        <v>1490309190565.9998</v>
      </c>
      <c r="J1037" s="108">
        <v>759505000000</v>
      </c>
      <c r="K1037" s="124">
        <v>155907000000</v>
      </c>
      <c r="L1037" s="112">
        <f t="shared" si="49"/>
        <v>1.962211164595361</v>
      </c>
      <c r="M1037" s="112">
        <f t="shared" si="50"/>
        <v>9.5589626544414283</v>
      </c>
    </row>
    <row r="1038" spans="1:13" x14ac:dyDescent="0.2">
      <c r="A1038" s="104">
        <v>40602</v>
      </c>
      <c r="B1038">
        <v>4.2699999999999996</v>
      </c>
      <c r="C1038">
        <v>4.28</v>
      </c>
      <c r="D1038">
        <v>4.2300000000000004</v>
      </c>
      <c r="E1038">
        <v>4.26</v>
      </c>
      <c r="F1038">
        <v>22824607</v>
      </c>
      <c r="G1038">
        <v>97078008</v>
      </c>
      <c r="H1038">
        <v>34901854.579999998</v>
      </c>
      <c r="I1038" s="105">
        <f t="shared" si="48"/>
        <v>1486819005107.9998</v>
      </c>
      <c r="J1038" s="108">
        <v>759505000000</v>
      </c>
      <c r="K1038" s="124">
        <v>155907000000</v>
      </c>
      <c r="L1038" s="112">
        <f t="shared" si="49"/>
        <v>1.9576158222895172</v>
      </c>
      <c r="M1038" s="112">
        <f t="shared" si="50"/>
        <v>9.5365763250399258</v>
      </c>
    </row>
    <row r="1039" spans="1:13" x14ac:dyDescent="0.2">
      <c r="A1039" s="104">
        <v>40603</v>
      </c>
      <c r="B1039">
        <v>4.26</v>
      </c>
      <c r="C1039">
        <v>4.3</v>
      </c>
      <c r="D1039">
        <v>4.2300000000000004</v>
      </c>
      <c r="E1039">
        <v>4.2699999999999996</v>
      </c>
      <c r="F1039">
        <v>37636264</v>
      </c>
      <c r="G1039">
        <v>160428768</v>
      </c>
      <c r="H1039">
        <v>34901854.579999998</v>
      </c>
      <c r="I1039" s="105">
        <f t="shared" si="48"/>
        <v>1490309190565.9998</v>
      </c>
      <c r="J1039" s="108">
        <v>759505000000</v>
      </c>
      <c r="K1039" s="124">
        <v>155907000000</v>
      </c>
      <c r="L1039" s="112">
        <f t="shared" si="49"/>
        <v>1.962211164595361</v>
      </c>
      <c r="M1039" s="112">
        <f t="shared" si="50"/>
        <v>9.5589626544414283</v>
      </c>
    </row>
    <row r="1040" spans="1:13" x14ac:dyDescent="0.2">
      <c r="A1040" s="104">
        <v>40604</v>
      </c>
      <c r="B1040">
        <v>4.25</v>
      </c>
      <c r="C1040">
        <v>4.3099999999999996</v>
      </c>
      <c r="D1040">
        <v>4.24</v>
      </c>
      <c r="E1040">
        <v>4.28</v>
      </c>
      <c r="F1040">
        <v>52913090</v>
      </c>
      <c r="G1040">
        <v>225884960</v>
      </c>
      <c r="H1040">
        <v>34901854.579999998</v>
      </c>
      <c r="I1040" s="105">
        <f t="shared" si="48"/>
        <v>1493799376024</v>
      </c>
      <c r="J1040" s="108">
        <v>759505000000</v>
      </c>
      <c r="K1040" s="124">
        <v>155907000000</v>
      </c>
      <c r="L1040" s="112">
        <f t="shared" si="49"/>
        <v>1.9668065069012053</v>
      </c>
      <c r="M1040" s="112">
        <f t="shared" si="50"/>
        <v>9.5813489838429327</v>
      </c>
    </row>
    <row r="1041" spans="1:13" x14ac:dyDescent="0.2">
      <c r="A1041" s="104">
        <v>40605</v>
      </c>
      <c r="B1041">
        <v>4.28</v>
      </c>
      <c r="C1041">
        <v>4.4000000000000004</v>
      </c>
      <c r="D1041">
        <v>4.26</v>
      </c>
      <c r="E1041">
        <v>4.3</v>
      </c>
      <c r="F1041">
        <v>226024586</v>
      </c>
      <c r="G1041">
        <v>979734272</v>
      </c>
      <c r="H1041">
        <v>34901854.579999998</v>
      </c>
      <c r="I1041" s="105">
        <f t="shared" si="48"/>
        <v>1500779746939.9998</v>
      </c>
      <c r="J1041" s="108">
        <v>759505000000</v>
      </c>
      <c r="K1041" s="124">
        <v>155907000000</v>
      </c>
      <c r="L1041" s="112">
        <f t="shared" si="49"/>
        <v>1.9759971915128929</v>
      </c>
      <c r="M1041" s="112">
        <f t="shared" si="50"/>
        <v>9.6261216426459342</v>
      </c>
    </row>
    <row r="1042" spans="1:13" x14ac:dyDescent="0.2">
      <c r="A1042" s="104">
        <v>40606</v>
      </c>
      <c r="B1042">
        <v>4.3099999999999996</v>
      </c>
      <c r="C1042">
        <v>4.38</v>
      </c>
      <c r="D1042">
        <v>4.29</v>
      </c>
      <c r="E1042">
        <v>4.3499999999999996</v>
      </c>
      <c r="F1042">
        <v>94434289</v>
      </c>
      <c r="G1042">
        <v>408392704</v>
      </c>
      <c r="H1042">
        <v>34901854.579999998</v>
      </c>
      <c r="I1042" s="105">
        <f t="shared" si="48"/>
        <v>1518230674229.9998</v>
      </c>
      <c r="J1042" s="108">
        <v>759505000000</v>
      </c>
      <c r="K1042" s="124">
        <v>155907000000</v>
      </c>
      <c r="L1042" s="112">
        <f t="shared" si="49"/>
        <v>1.9989739030421125</v>
      </c>
      <c r="M1042" s="112">
        <f t="shared" si="50"/>
        <v>9.7380532896534451</v>
      </c>
    </row>
    <row r="1043" spans="1:13" x14ac:dyDescent="0.2">
      <c r="A1043" s="104">
        <v>40609</v>
      </c>
      <c r="B1043">
        <v>4.3499999999999996</v>
      </c>
      <c r="C1043">
        <v>4.41</v>
      </c>
      <c r="D1043">
        <v>4.3499999999999996</v>
      </c>
      <c r="E1043">
        <v>4.4000000000000004</v>
      </c>
      <c r="F1043">
        <v>109516428</v>
      </c>
      <c r="G1043">
        <v>480518816</v>
      </c>
      <c r="H1043">
        <v>34901854.579999998</v>
      </c>
      <c r="I1043" s="105">
        <f t="shared" si="48"/>
        <v>1535681601520</v>
      </c>
      <c r="J1043" s="108">
        <v>759505000000</v>
      </c>
      <c r="K1043" s="124">
        <v>155907000000</v>
      </c>
      <c r="L1043" s="112">
        <f t="shared" si="49"/>
        <v>2.0219506145713328</v>
      </c>
      <c r="M1043" s="112">
        <f t="shared" si="50"/>
        <v>9.8499849366609578</v>
      </c>
    </row>
    <row r="1044" spans="1:13" x14ac:dyDescent="0.2">
      <c r="A1044" s="104">
        <v>40610</v>
      </c>
      <c r="B1044">
        <v>4.4000000000000004</v>
      </c>
      <c r="C1044">
        <v>4.42</v>
      </c>
      <c r="D1044">
        <v>4.38</v>
      </c>
      <c r="E1044">
        <v>4.41</v>
      </c>
      <c r="F1044">
        <v>75368153</v>
      </c>
      <c r="G1044">
        <v>331720160</v>
      </c>
      <c r="H1044">
        <v>34901854.579999998</v>
      </c>
      <c r="I1044" s="105">
        <f t="shared" si="48"/>
        <v>1539171786978</v>
      </c>
      <c r="J1044" s="108">
        <v>759505000000</v>
      </c>
      <c r="K1044" s="124">
        <v>155907000000</v>
      </c>
      <c r="L1044" s="112">
        <f t="shared" si="49"/>
        <v>2.0265459568771766</v>
      </c>
      <c r="M1044" s="112">
        <f t="shared" si="50"/>
        <v>9.8723712660624603</v>
      </c>
    </row>
    <row r="1045" spans="1:13" x14ac:dyDescent="0.2">
      <c r="A1045" s="104">
        <v>40611</v>
      </c>
      <c r="B1045">
        <v>4.42</v>
      </c>
      <c r="C1045">
        <v>4.4400000000000004</v>
      </c>
      <c r="D1045">
        <v>4.41</v>
      </c>
      <c r="E1045">
        <v>4.42</v>
      </c>
      <c r="F1045">
        <v>60939508</v>
      </c>
      <c r="G1045">
        <v>269740672</v>
      </c>
      <c r="H1045">
        <v>34901854.579999998</v>
      </c>
      <c r="I1045" s="105">
        <f t="shared" si="48"/>
        <v>1542661972435.9998</v>
      </c>
      <c r="J1045" s="108">
        <v>759505000000</v>
      </c>
      <c r="K1045" s="124">
        <v>155907000000</v>
      </c>
      <c r="L1045" s="112">
        <f t="shared" si="49"/>
        <v>2.03114129918302</v>
      </c>
      <c r="M1045" s="112">
        <f t="shared" si="50"/>
        <v>9.8947575954639611</v>
      </c>
    </row>
    <row r="1046" spans="1:13" x14ac:dyDescent="0.2">
      <c r="A1046" s="104">
        <v>40612</v>
      </c>
      <c r="B1046">
        <v>4.41</v>
      </c>
      <c r="C1046">
        <v>4.42</v>
      </c>
      <c r="D1046">
        <v>4.3499999999999996</v>
      </c>
      <c r="E1046">
        <v>4.3499999999999996</v>
      </c>
      <c r="F1046">
        <v>73602731</v>
      </c>
      <c r="G1046">
        <v>322545952</v>
      </c>
      <c r="H1046">
        <v>34901854.579999998</v>
      </c>
      <c r="I1046" s="105">
        <f t="shared" si="48"/>
        <v>1518230674229.9998</v>
      </c>
      <c r="J1046" s="108">
        <v>759505000000</v>
      </c>
      <c r="K1046" s="124">
        <v>155907000000</v>
      </c>
      <c r="L1046" s="112">
        <f t="shared" si="49"/>
        <v>1.9989739030421125</v>
      </c>
      <c r="M1046" s="112">
        <f t="shared" si="50"/>
        <v>9.7380532896534451</v>
      </c>
    </row>
    <row r="1047" spans="1:13" x14ac:dyDescent="0.2">
      <c r="A1047" s="104">
        <v>40613</v>
      </c>
      <c r="B1047">
        <v>4.3499999999999996</v>
      </c>
      <c r="C1047">
        <v>4.38</v>
      </c>
      <c r="D1047">
        <v>4.29</v>
      </c>
      <c r="E1047">
        <v>4.3</v>
      </c>
      <c r="F1047">
        <v>55984300</v>
      </c>
      <c r="G1047">
        <v>242418336</v>
      </c>
      <c r="H1047">
        <v>34901854.579999998</v>
      </c>
      <c r="I1047" s="105">
        <f t="shared" si="48"/>
        <v>1500779746939.9998</v>
      </c>
      <c r="J1047" s="108">
        <v>759505000000</v>
      </c>
      <c r="K1047" s="124">
        <v>155907000000</v>
      </c>
      <c r="L1047" s="112">
        <f t="shared" si="49"/>
        <v>1.9759971915128929</v>
      </c>
      <c r="M1047" s="112">
        <f t="shared" si="50"/>
        <v>9.6261216426459342</v>
      </c>
    </row>
    <row r="1048" spans="1:13" x14ac:dyDescent="0.2">
      <c r="A1048" s="104">
        <v>40616</v>
      </c>
      <c r="B1048">
        <v>4.3</v>
      </c>
      <c r="C1048">
        <v>4.32</v>
      </c>
      <c r="D1048">
        <v>4.28</v>
      </c>
      <c r="E1048">
        <v>4.29</v>
      </c>
      <c r="F1048">
        <v>45237664</v>
      </c>
      <c r="G1048">
        <v>194284608</v>
      </c>
      <c r="H1048">
        <v>34901854.579999998</v>
      </c>
      <c r="I1048" s="105">
        <f t="shared" si="48"/>
        <v>1497289561482</v>
      </c>
      <c r="J1048" s="108">
        <v>759505000000</v>
      </c>
      <c r="K1048" s="124">
        <v>155907000000</v>
      </c>
      <c r="L1048" s="112">
        <f t="shared" si="49"/>
        <v>1.9714018492070493</v>
      </c>
      <c r="M1048" s="112">
        <f t="shared" si="50"/>
        <v>9.6037353132444334</v>
      </c>
    </row>
    <row r="1049" spans="1:13" x14ac:dyDescent="0.2">
      <c r="A1049" s="104">
        <v>40617</v>
      </c>
      <c r="B1049">
        <v>4.28</v>
      </c>
      <c r="C1049">
        <v>4.29</v>
      </c>
      <c r="D1049">
        <v>4.2</v>
      </c>
      <c r="E1049">
        <v>4.2699999999999996</v>
      </c>
      <c r="F1049">
        <v>77796054</v>
      </c>
      <c r="G1049">
        <v>330019712</v>
      </c>
      <c r="H1049">
        <v>34901854.579999998</v>
      </c>
      <c r="I1049" s="105">
        <f t="shared" si="48"/>
        <v>1490309190565.9998</v>
      </c>
      <c r="J1049" s="108">
        <v>759505000000</v>
      </c>
      <c r="K1049" s="124">
        <v>155907000000</v>
      </c>
      <c r="L1049" s="112">
        <f t="shared" si="49"/>
        <v>1.962211164595361</v>
      </c>
      <c r="M1049" s="112">
        <f t="shared" si="50"/>
        <v>9.5589626544414283</v>
      </c>
    </row>
    <row r="1050" spans="1:13" x14ac:dyDescent="0.2">
      <c r="A1050" s="104">
        <v>40618</v>
      </c>
      <c r="B1050">
        <v>4.26</v>
      </c>
      <c r="C1050">
        <v>4.3099999999999996</v>
      </c>
      <c r="D1050">
        <v>4.26</v>
      </c>
      <c r="E1050">
        <v>4.3099999999999996</v>
      </c>
      <c r="F1050">
        <v>42748337</v>
      </c>
      <c r="G1050">
        <v>183157968</v>
      </c>
      <c r="H1050">
        <v>34901854.579999998</v>
      </c>
      <c r="I1050" s="105">
        <f t="shared" si="48"/>
        <v>1504269932397.9998</v>
      </c>
      <c r="J1050" s="108">
        <v>759505000000</v>
      </c>
      <c r="K1050" s="124">
        <v>155907000000</v>
      </c>
      <c r="L1050" s="112">
        <f t="shared" si="49"/>
        <v>1.9805925338187369</v>
      </c>
      <c r="M1050" s="112">
        <f t="shared" si="50"/>
        <v>9.6485079720474367</v>
      </c>
    </row>
    <row r="1051" spans="1:13" x14ac:dyDescent="0.2">
      <c r="A1051" s="104">
        <v>40619</v>
      </c>
      <c r="B1051">
        <v>4.29</v>
      </c>
      <c r="C1051">
        <v>4.3099999999999996</v>
      </c>
      <c r="D1051">
        <v>4.26</v>
      </c>
      <c r="E1051">
        <v>4.2699999999999996</v>
      </c>
      <c r="F1051">
        <v>45968646</v>
      </c>
      <c r="G1051">
        <v>196934528</v>
      </c>
      <c r="H1051">
        <v>34901854.579999998</v>
      </c>
      <c r="I1051" s="105">
        <f t="shared" si="48"/>
        <v>1490309190565.9998</v>
      </c>
      <c r="J1051" s="108">
        <v>759505000000</v>
      </c>
      <c r="K1051" s="124">
        <v>155907000000</v>
      </c>
      <c r="L1051" s="112">
        <f t="shared" si="49"/>
        <v>1.962211164595361</v>
      </c>
      <c r="M1051" s="112">
        <f t="shared" si="50"/>
        <v>9.5589626544414283</v>
      </c>
    </row>
    <row r="1052" spans="1:13" x14ac:dyDescent="0.2">
      <c r="A1052" s="104">
        <v>40620</v>
      </c>
      <c r="B1052">
        <v>4.28</v>
      </c>
      <c r="C1052">
        <v>4.33</v>
      </c>
      <c r="D1052">
        <v>4.21</v>
      </c>
      <c r="E1052">
        <v>4.26</v>
      </c>
      <c r="F1052">
        <v>56909641</v>
      </c>
      <c r="G1052">
        <v>244134608</v>
      </c>
      <c r="H1052">
        <v>34901854.579999998</v>
      </c>
      <c r="I1052" s="105">
        <f t="shared" si="48"/>
        <v>1486819005107.9998</v>
      </c>
      <c r="J1052" s="108">
        <v>759505000000</v>
      </c>
      <c r="K1052" s="124">
        <v>155907000000</v>
      </c>
      <c r="L1052" s="112">
        <f t="shared" si="49"/>
        <v>1.9576158222895172</v>
      </c>
      <c r="M1052" s="112">
        <f t="shared" si="50"/>
        <v>9.5365763250399258</v>
      </c>
    </row>
    <row r="1053" spans="1:13" x14ac:dyDescent="0.2">
      <c r="A1053" s="104">
        <v>40623</v>
      </c>
      <c r="B1053">
        <v>4.28</v>
      </c>
      <c r="C1053">
        <v>4.3499999999999996</v>
      </c>
      <c r="D1053">
        <v>4.26</v>
      </c>
      <c r="E1053">
        <v>4.34</v>
      </c>
      <c r="F1053">
        <v>63911628</v>
      </c>
      <c r="G1053">
        <v>275293056</v>
      </c>
      <c r="H1053">
        <v>34901854.579999998</v>
      </c>
      <c r="I1053" s="105">
        <f t="shared" si="48"/>
        <v>1514740488771.9998</v>
      </c>
      <c r="J1053" s="108">
        <v>759505000000</v>
      </c>
      <c r="K1053" s="124">
        <v>155907000000</v>
      </c>
      <c r="L1053" s="112">
        <f t="shared" si="49"/>
        <v>1.9943785607362687</v>
      </c>
      <c r="M1053" s="112">
        <f t="shared" si="50"/>
        <v>9.7156669602519443</v>
      </c>
    </row>
    <row r="1054" spans="1:13" x14ac:dyDescent="0.2">
      <c r="A1054" s="104">
        <v>40624</v>
      </c>
      <c r="B1054">
        <v>4.33</v>
      </c>
      <c r="C1054">
        <v>4.3899999999999997</v>
      </c>
      <c r="D1054">
        <v>4.3099999999999996</v>
      </c>
      <c r="E1054">
        <v>4.3600000000000003</v>
      </c>
      <c r="F1054">
        <v>73401914</v>
      </c>
      <c r="G1054">
        <v>319789440</v>
      </c>
      <c r="H1054">
        <v>34901854.579999998</v>
      </c>
      <c r="I1054" s="105">
        <f t="shared" si="48"/>
        <v>1521720859688</v>
      </c>
      <c r="J1054" s="108">
        <v>759505000000</v>
      </c>
      <c r="K1054" s="124">
        <v>155907000000</v>
      </c>
      <c r="L1054" s="112">
        <f t="shared" si="49"/>
        <v>2.0035692453479568</v>
      </c>
      <c r="M1054" s="112">
        <f t="shared" si="50"/>
        <v>9.7604396190549494</v>
      </c>
    </row>
    <row r="1055" spans="1:13" x14ac:dyDescent="0.2">
      <c r="A1055" s="104">
        <v>40625</v>
      </c>
      <c r="B1055">
        <v>4.3499999999999996</v>
      </c>
      <c r="C1055">
        <v>4.42</v>
      </c>
      <c r="D1055">
        <v>4.3499999999999996</v>
      </c>
      <c r="E1055">
        <v>4.4000000000000004</v>
      </c>
      <c r="F1055">
        <v>80875062</v>
      </c>
      <c r="G1055">
        <v>355809216</v>
      </c>
      <c r="H1055">
        <v>34901854.579999998</v>
      </c>
      <c r="I1055" s="105">
        <f t="shared" si="48"/>
        <v>1535681601520</v>
      </c>
      <c r="J1055" s="108">
        <v>759505000000</v>
      </c>
      <c r="K1055" s="124">
        <v>155907000000</v>
      </c>
      <c r="L1055" s="112">
        <f t="shared" si="49"/>
        <v>2.0219506145713328</v>
      </c>
      <c r="M1055" s="112">
        <f t="shared" si="50"/>
        <v>9.8499849366609578</v>
      </c>
    </row>
    <row r="1056" spans="1:13" x14ac:dyDescent="0.2">
      <c r="A1056" s="104">
        <v>40626</v>
      </c>
      <c r="B1056">
        <v>4.4000000000000004</v>
      </c>
      <c r="C1056">
        <v>4.43</v>
      </c>
      <c r="D1056">
        <v>4.37</v>
      </c>
      <c r="E1056">
        <v>4.41</v>
      </c>
      <c r="F1056">
        <v>83052325</v>
      </c>
      <c r="G1056">
        <v>366882048</v>
      </c>
      <c r="H1056">
        <v>34901854.579999998</v>
      </c>
      <c r="I1056" s="105">
        <f t="shared" si="48"/>
        <v>1539171786978</v>
      </c>
      <c r="J1056" s="108">
        <v>759505000000</v>
      </c>
      <c r="K1056" s="124">
        <v>155907000000</v>
      </c>
      <c r="L1056" s="112">
        <f t="shared" si="49"/>
        <v>2.0265459568771766</v>
      </c>
      <c r="M1056" s="112">
        <f t="shared" si="50"/>
        <v>9.8723712660624603</v>
      </c>
    </row>
    <row r="1057" spans="1:13" x14ac:dyDescent="0.2">
      <c r="A1057" s="104">
        <v>40627</v>
      </c>
      <c r="B1057">
        <v>4.42</v>
      </c>
      <c r="C1057">
        <v>4.49</v>
      </c>
      <c r="D1057">
        <v>4.4000000000000004</v>
      </c>
      <c r="E1057">
        <v>4.46</v>
      </c>
      <c r="F1057">
        <v>100608109</v>
      </c>
      <c r="G1057">
        <v>449025824</v>
      </c>
      <c r="H1057">
        <v>34901854.579999998</v>
      </c>
      <c r="I1057" s="105">
        <f t="shared" si="48"/>
        <v>1556622714267.9998</v>
      </c>
      <c r="J1057" s="108">
        <v>759505000000</v>
      </c>
      <c r="K1057" s="124">
        <v>155907000000</v>
      </c>
      <c r="L1057" s="112">
        <f t="shared" si="49"/>
        <v>2.0495226684063961</v>
      </c>
      <c r="M1057" s="112">
        <f t="shared" si="50"/>
        <v>9.9843029130699694</v>
      </c>
    </row>
    <row r="1058" spans="1:13" x14ac:dyDescent="0.2">
      <c r="A1058" s="104">
        <v>40630</v>
      </c>
      <c r="B1058">
        <v>4.4800000000000004</v>
      </c>
      <c r="C1058">
        <v>4.53</v>
      </c>
      <c r="D1058">
        <v>4.46</v>
      </c>
      <c r="E1058">
        <v>4.5</v>
      </c>
      <c r="F1058">
        <v>103624646</v>
      </c>
      <c r="G1058">
        <v>466866336</v>
      </c>
      <c r="H1058">
        <v>34901854.579999998</v>
      </c>
      <c r="I1058" s="105">
        <f t="shared" si="48"/>
        <v>1570583456099.9998</v>
      </c>
      <c r="J1058" s="108">
        <v>759505000000</v>
      </c>
      <c r="K1058" s="124">
        <v>155907000000</v>
      </c>
      <c r="L1058" s="112">
        <f t="shared" si="49"/>
        <v>2.0679040376297717</v>
      </c>
      <c r="M1058" s="112">
        <f t="shared" si="50"/>
        <v>10.073848230675978</v>
      </c>
    </row>
    <row r="1059" spans="1:13" x14ac:dyDescent="0.2">
      <c r="A1059" s="104">
        <v>40631</v>
      </c>
      <c r="B1059">
        <v>4.5</v>
      </c>
      <c r="C1059">
        <v>4.5599999999999996</v>
      </c>
      <c r="D1059">
        <v>4.49</v>
      </c>
      <c r="E1059">
        <v>4.51</v>
      </c>
      <c r="F1059">
        <v>108353779</v>
      </c>
      <c r="G1059">
        <v>491231424</v>
      </c>
      <c r="H1059">
        <v>34901854.579999998</v>
      </c>
      <c r="I1059" s="105">
        <f t="shared" si="48"/>
        <v>1574073641557.9998</v>
      </c>
      <c r="J1059" s="108">
        <v>759505000000</v>
      </c>
      <c r="K1059" s="124">
        <v>155907000000</v>
      </c>
      <c r="L1059" s="112">
        <f t="shared" si="49"/>
        <v>2.0724993799356155</v>
      </c>
      <c r="M1059" s="112">
        <f t="shared" si="50"/>
        <v>10.09623456007748</v>
      </c>
    </row>
    <row r="1060" spans="1:13" x14ac:dyDescent="0.2">
      <c r="A1060" s="104">
        <v>40632</v>
      </c>
      <c r="B1060">
        <v>4.51</v>
      </c>
      <c r="C1060">
        <v>4.5599999999999996</v>
      </c>
      <c r="D1060">
        <v>4.5</v>
      </c>
      <c r="E1060">
        <v>4.5199999999999996</v>
      </c>
      <c r="F1060">
        <v>91030253</v>
      </c>
      <c r="G1060">
        <v>413038528</v>
      </c>
      <c r="H1060">
        <v>34901854.579999998</v>
      </c>
      <c r="I1060" s="105">
        <f t="shared" si="48"/>
        <v>1577563827015.9998</v>
      </c>
      <c r="J1060" s="108">
        <v>759505000000</v>
      </c>
      <c r="K1060" s="124">
        <v>155907000000</v>
      </c>
      <c r="L1060" s="112">
        <f t="shared" si="49"/>
        <v>2.0770947222414597</v>
      </c>
      <c r="M1060" s="112">
        <f t="shared" si="50"/>
        <v>10.118620889478983</v>
      </c>
    </row>
    <row r="1061" spans="1:13" x14ac:dyDescent="0.2">
      <c r="A1061" s="110">
        <v>40633</v>
      </c>
      <c r="B1061">
        <v>4.5199999999999996</v>
      </c>
      <c r="C1061">
        <v>4.54</v>
      </c>
      <c r="D1061">
        <v>4.46</v>
      </c>
      <c r="E1061">
        <v>4.47</v>
      </c>
      <c r="F1061">
        <v>73641605</v>
      </c>
      <c r="G1061">
        <v>331185440</v>
      </c>
      <c r="H1061">
        <v>34901854.579999998</v>
      </c>
      <c r="I1061" s="105">
        <f t="shared" si="48"/>
        <v>1560112899725.9998</v>
      </c>
      <c r="J1061" s="108">
        <v>821657000000</v>
      </c>
      <c r="K1061" s="124">
        <v>165156000000</v>
      </c>
      <c r="L1061" s="112">
        <f t="shared" si="49"/>
        <v>1.8987398631375376</v>
      </c>
      <c r="M1061" s="112">
        <f t="shared" si="50"/>
        <v>9.4462986493133752</v>
      </c>
    </row>
    <row r="1062" spans="1:13" x14ac:dyDescent="0.2">
      <c r="A1062" s="104">
        <v>40634</v>
      </c>
      <c r="B1062">
        <v>4.49</v>
      </c>
      <c r="C1062">
        <v>4.5199999999999996</v>
      </c>
      <c r="D1062">
        <v>4.45</v>
      </c>
      <c r="E1062">
        <v>4.5</v>
      </c>
      <c r="F1062">
        <v>55309484</v>
      </c>
      <c r="G1062">
        <v>248482624</v>
      </c>
      <c r="H1062">
        <v>34901854.579999998</v>
      </c>
      <c r="I1062" s="105">
        <f t="shared" si="48"/>
        <v>1570583456099.9998</v>
      </c>
      <c r="J1062" s="108">
        <v>821657000000</v>
      </c>
      <c r="K1062" s="124">
        <v>165156000000</v>
      </c>
      <c r="L1062" s="112">
        <f t="shared" si="49"/>
        <v>1.9114830836955077</v>
      </c>
      <c r="M1062" s="112">
        <f t="shared" si="50"/>
        <v>9.5096966268255461</v>
      </c>
    </row>
    <row r="1063" spans="1:13" x14ac:dyDescent="0.2">
      <c r="A1063" s="104">
        <v>40639</v>
      </c>
      <c r="B1063">
        <v>4.51</v>
      </c>
      <c r="C1063">
        <v>4.63</v>
      </c>
      <c r="D1063">
        <v>4.51</v>
      </c>
      <c r="E1063">
        <v>4.58</v>
      </c>
      <c r="F1063">
        <v>83819986</v>
      </c>
      <c r="G1063">
        <v>384393952</v>
      </c>
      <c r="H1063">
        <v>34901854.579999998</v>
      </c>
      <c r="I1063" s="105">
        <f t="shared" si="48"/>
        <v>1598504939764</v>
      </c>
      <c r="J1063" s="108">
        <v>821657000000</v>
      </c>
      <c r="K1063" s="124">
        <v>165156000000</v>
      </c>
      <c r="L1063" s="112">
        <f t="shared" si="49"/>
        <v>1.9454650051834281</v>
      </c>
      <c r="M1063" s="112">
        <f t="shared" si="50"/>
        <v>9.678757900191334</v>
      </c>
    </row>
    <row r="1064" spans="1:13" x14ac:dyDescent="0.2">
      <c r="A1064" s="104">
        <v>40640</v>
      </c>
      <c r="B1064">
        <v>4.58</v>
      </c>
      <c r="C1064">
        <v>4.5999999999999996</v>
      </c>
      <c r="D1064">
        <v>4.54</v>
      </c>
      <c r="E1064">
        <v>4.57</v>
      </c>
      <c r="F1064">
        <v>51748684</v>
      </c>
      <c r="G1064">
        <v>236022784</v>
      </c>
      <c r="H1064">
        <v>34901854.579999998</v>
      </c>
      <c r="I1064" s="105">
        <f t="shared" si="48"/>
        <v>1595014754305.9998</v>
      </c>
      <c r="J1064" s="108">
        <v>821657000000</v>
      </c>
      <c r="K1064" s="124">
        <v>165156000000</v>
      </c>
      <c r="L1064" s="112">
        <f t="shared" si="49"/>
        <v>1.9412172649974377</v>
      </c>
      <c r="M1064" s="112">
        <f t="shared" si="50"/>
        <v>9.6576252410206092</v>
      </c>
    </row>
    <row r="1065" spans="1:13" x14ac:dyDescent="0.2">
      <c r="A1065" s="104">
        <v>40641</v>
      </c>
      <c r="B1065">
        <v>4.57</v>
      </c>
      <c r="C1065">
        <v>4.57</v>
      </c>
      <c r="D1065">
        <v>4.53</v>
      </c>
      <c r="E1065">
        <v>4.55</v>
      </c>
      <c r="F1065">
        <v>27544385</v>
      </c>
      <c r="G1065">
        <v>125348584</v>
      </c>
      <c r="H1065">
        <v>34901854.579999998</v>
      </c>
      <c r="I1065" s="105">
        <f t="shared" si="48"/>
        <v>1588034383389.9998</v>
      </c>
      <c r="J1065" s="108">
        <v>821657000000</v>
      </c>
      <c r="K1065" s="124">
        <v>165156000000</v>
      </c>
      <c r="L1065" s="112">
        <f t="shared" si="49"/>
        <v>1.9327217846254579</v>
      </c>
      <c r="M1065" s="112">
        <f t="shared" si="50"/>
        <v>9.6153599226791631</v>
      </c>
    </row>
    <row r="1066" spans="1:13" x14ac:dyDescent="0.2">
      <c r="A1066" s="104">
        <v>40644</v>
      </c>
      <c r="B1066">
        <v>4.5599999999999996</v>
      </c>
      <c r="C1066">
        <v>4.63</v>
      </c>
      <c r="D1066">
        <v>4.54</v>
      </c>
      <c r="E1066">
        <v>4.59</v>
      </c>
      <c r="F1066">
        <v>76653515</v>
      </c>
      <c r="G1066">
        <v>352086144</v>
      </c>
      <c r="H1066">
        <v>34901854.579999998</v>
      </c>
      <c r="I1066" s="105">
        <f t="shared" si="48"/>
        <v>1601995125222</v>
      </c>
      <c r="J1066" s="108">
        <v>821657000000</v>
      </c>
      <c r="K1066" s="124">
        <v>165156000000</v>
      </c>
      <c r="L1066" s="112">
        <f t="shared" si="49"/>
        <v>1.9497127453694181</v>
      </c>
      <c r="M1066" s="112">
        <f t="shared" si="50"/>
        <v>9.699890559362057</v>
      </c>
    </row>
    <row r="1067" spans="1:13" x14ac:dyDescent="0.2">
      <c r="A1067" s="104">
        <v>40645</v>
      </c>
      <c r="B1067">
        <v>4.58</v>
      </c>
      <c r="C1067">
        <v>4.63</v>
      </c>
      <c r="D1067">
        <v>4.57</v>
      </c>
      <c r="E1067">
        <v>4.6100000000000003</v>
      </c>
      <c r="F1067">
        <v>68723979</v>
      </c>
      <c r="G1067">
        <v>316124288</v>
      </c>
      <c r="H1067">
        <v>34901854.579999998</v>
      </c>
      <c r="I1067" s="105">
        <f t="shared" si="48"/>
        <v>1608975496138</v>
      </c>
      <c r="J1067" s="108">
        <v>821657000000</v>
      </c>
      <c r="K1067" s="124">
        <v>165156000000</v>
      </c>
      <c r="L1067" s="112">
        <f t="shared" si="49"/>
        <v>1.9582082257413982</v>
      </c>
      <c r="M1067" s="112">
        <f t="shared" si="50"/>
        <v>9.7421558777035049</v>
      </c>
    </row>
    <row r="1068" spans="1:13" x14ac:dyDescent="0.2">
      <c r="A1068" s="104">
        <v>40646</v>
      </c>
      <c r="B1068">
        <v>4.59</v>
      </c>
      <c r="C1068">
        <v>4.63</v>
      </c>
      <c r="D1068">
        <v>4.55</v>
      </c>
      <c r="E1068">
        <v>4.63</v>
      </c>
      <c r="F1068">
        <v>50714437</v>
      </c>
      <c r="G1068">
        <v>232646928</v>
      </c>
      <c r="H1068">
        <v>34901854.579999998</v>
      </c>
      <c r="I1068" s="105">
        <f t="shared" si="48"/>
        <v>1615955867054</v>
      </c>
      <c r="J1068" s="108">
        <v>821657000000</v>
      </c>
      <c r="K1068" s="124">
        <v>165156000000</v>
      </c>
      <c r="L1068" s="112">
        <f t="shared" si="49"/>
        <v>1.9667037061133783</v>
      </c>
      <c r="M1068" s="112">
        <f t="shared" si="50"/>
        <v>9.784421196044951</v>
      </c>
    </row>
    <row r="1069" spans="1:13" x14ac:dyDescent="0.2">
      <c r="A1069" s="104">
        <v>40647</v>
      </c>
      <c r="B1069">
        <v>4.63</v>
      </c>
      <c r="C1069">
        <v>4.6500000000000004</v>
      </c>
      <c r="D1069">
        <v>4.5999999999999996</v>
      </c>
      <c r="E1069">
        <v>4.63</v>
      </c>
      <c r="F1069">
        <v>61414539</v>
      </c>
      <c r="G1069">
        <v>284015808</v>
      </c>
      <c r="H1069">
        <v>34901854.579999998</v>
      </c>
      <c r="I1069" s="105">
        <f t="shared" si="48"/>
        <v>1615955867054</v>
      </c>
      <c r="J1069" s="108">
        <v>821657000000</v>
      </c>
      <c r="K1069" s="124">
        <v>165156000000</v>
      </c>
      <c r="L1069" s="112">
        <f t="shared" si="49"/>
        <v>1.9667037061133783</v>
      </c>
      <c r="M1069" s="112">
        <f t="shared" si="50"/>
        <v>9.784421196044951</v>
      </c>
    </row>
    <row r="1070" spans="1:13" x14ac:dyDescent="0.2">
      <c r="A1070" s="104">
        <v>40648</v>
      </c>
      <c r="B1070">
        <v>4.6100000000000003</v>
      </c>
      <c r="C1070">
        <v>4.7</v>
      </c>
      <c r="D1070">
        <v>4.5999999999999996</v>
      </c>
      <c r="E1070">
        <v>4.7</v>
      </c>
      <c r="F1070">
        <v>104411795</v>
      </c>
      <c r="G1070">
        <v>488174624</v>
      </c>
      <c r="H1070">
        <v>34901854.579999998</v>
      </c>
      <c r="I1070" s="105">
        <f t="shared" si="48"/>
        <v>1640387165260</v>
      </c>
      <c r="J1070" s="108">
        <v>821657000000</v>
      </c>
      <c r="K1070" s="124">
        <v>165156000000</v>
      </c>
      <c r="L1070" s="112">
        <f t="shared" si="49"/>
        <v>1.9964378874153084</v>
      </c>
      <c r="M1070" s="112">
        <f t="shared" si="50"/>
        <v>9.9323498102400158</v>
      </c>
    </row>
    <row r="1071" spans="1:13" x14ac:dyDescent="0.2">
      <c r="A1071" s="104">
        <v>40651</v>
      </c>
      <c r="B1071">
        <v>4.68</v>
      </c>
      <c r="C1071">
        <v>4.7</v>
      </c>
      <c r="D1071">
        <v>4.66</v>
      </c>
      <c r="E1071">
        <v>4.67</v>
      </c>
      <c r="F1071">
        <v>39856994</v>
      </c>
      <c r="G1071">
        <v>186304992</v>
      </c>
      <c r="H1071">
        <v>34901854.579999998</v>
      </c>
      <c r="I1071" s="105">
        <f t="shared" si="48"/>
        <v>1629916608886</v>
      </c>
      <c r="J1071" s="108">
        <v>821657000000</v>
      </c>
      <c r="K1071" s="124">
        <v>165156000000</v>
      </c>
      <c r="L1071" s="112">
        <f t="shared" si="49"/>
        <v>1.9836946668573383</v>
      </c>
      <c r="M1071" s="112">
        <f t="shared" si="50"/>
        <v>9.8689518327278449</v>
      </c>
    </row>
    <row r="1072" spans="1:13" x14ac:dyDescent="0.2">
      <c r="A1072" s="104">
        <v>40652</v>
      </c>
      <c r="B1072">
        <v>4.6500000000000004</v>
      </c>
      <c r="C1072">
        <v>4.66</v>
      </c>
      <c r="D1072">
        <v>4.5599999999999996</v>
      </c>
      <c r="E1072">
        <v>4.5599999999999996</v>
      </c>
      <c r="F1072">
        <v>55402677</v>
      </c>
      <c r="G1072">
        <v>254437392</v>
      </c>
      <c r="H1072">
        <v>34901854.579999998</v>
      </c>
      <c r="I1072" s="105">
        <f t="shared" si="48"/>
        <v>1591524568847.9998</v>
      </c>
      <c r="J1072" s="108">
        <v>821657000000</v>
      </c>
      <c r="K1072" s="124">
        <v>165156000000</v>
      </c>
      <c r="L1072" s="112">
        <f t="shared" si="49"/>
        <v>1.9369695248114478</v>
      </c>
      <c r="M1072" s="112">
        <f t="shared" si="50"/>
        <v>9.6364925818498861</v>
      </c>
    </row>
    <row r="1073" spans="1:13" x14ac:dyDescent="0.2">
      <c r="A1073" s="104">
        <v>40653</v>
      </c>
      <c r="B1073">
        <v>4.57</v>
      </c>
      <c r="C1073">
        <v>4.6100000000000003</v>
      </c>
      <c r="D1073">
        <v>4.54</v>
      </c>
      <c r="E1073">
        <v>4.5599999999999996</v>
      </c>
      <c r="F1073">
        <v>49903502</v>
      </c>
      <c r="G1073">
        <v>228394064</v>
      </c>
      <c r="H1073">
        <v>34901854.579999998</v>
      </c>
      <c r="I1073" s="105">
        <f t="shared" si="48"/>
        <v>1591524568847.9998</v>
      </c>
      <c r="J1073" s="108">
        <v>821657000000</v>
      </c>
      <c r="K1073" s="124">
        <v>165156000000</v>
      </c>
      <c r="L1073" s="112">
        <f t="shared" si="49"/>
        <v>1.9369695248114478</v>
      </c>
      <c r="M1073" s="112">
        <f t="shared" si="50"/>
        <v>9.6364925818498861</v>
      </c>
    </row>
    <row r="1074" spans="1:13" x14ac:dyDescent="0.2">
      <c r="A1074" s="104">
        <v>40654</v>
      </c>
      <c r="B1074">
        <v>4.58</v>
      </c>
      <c r="C1074">
        <v>4.5999999999999996</v>
      </c>
      <c r="D1074">
        <v>4.5599999999999996</v>
      </c>
      <c r="E1074">
        <v>4.58</v>
      </c>
      <c r="F1074">
        <v>34920932</v>
      </c>
      <c r="G1074">
        <v>159960048</v>
      </c>
      <c r="H1074">
        <v>34901854.579999998</v>
      </c>
      <c r="I1074" s="105">
        <f t="shared" si="48"/>
        <v>1598504939764</v>
      </c>
      <c r="J1074" s="108">
        <v>821657000000</v>
      </c>
      <c r="K1074" s="124">
        <v>165156000000</v>
      </c>
      <c r="L1074" s="112">
        <f t="shared" si="49"/>
        <v>1.9454650051834281</v>
      </c>
      <c r="M1074" s="112">
        <f t="shared" si="50"/>
        <v>9.678757900191334</v>
      </c>
    </row>
    <row r="1075" spans="1:13" x14ac:dyDescent="0.2">
      <c r="A1075" s="104">
        <v>40655</v>
      </c>
      <c r="B1075">
        <v>4.58</v>
      </c>
      <c r="C1075">
        <v>4.58</v>
      </c>
      <c r="D1075">
        <v>4.53</v>
      </c>
      <c r="E1075">
        <v>4.54</v>
      </c>
      <c r="F1075">
        <v>26639619</v>
      </c>
      <c r="G1075">
        <v>121235144</v>
      </c>
      <c r="H1075">
        <v>34901854.579999998</v>
      </c>
      <c r="I1075" s="105">
        <f t="shared" si="48"/>
        <v>1584544197931.9998</v>
      </c>
      <c r="J1075" s="108">
        <v>821657000000</v>
      </c>
      <c r="K1075" s="124">
        <v>165156000000</v>
      </c>
      <c r="L1075" s="112">
        <f t="shared" si="49"/>
        <v>1.9284740444394677</v>
      </c>
      <c r="M1075" s="112">
        <f t="shared" si="50"/>
        <v>9.5942272635084382</v>
      </c>
    </row>
    <row r="1076" spans="1:13" x14ac:dyDescent="0.2">
      <c r="A1076" s="104">
        <v>40658</v>
      </c>
      <c r="B1076">
        <v>4.51</v>
      </c>
      <c r="C1076">
        <v>4.55</v>
      </c>
      <c r="D1076">
        <v>4.47</v>
      </c>
      <c r="E1076">
        <v>4.49</v>
      </c>
      <c r="F1076">
        <v>42608083</v>
      </c>
      <c r="G1076">
        <v>191812272</v>
      </c>
      <c r="H1076">
        <v>34901854.579999998</v>
      </c>
      <c r="I1076" s="105">
        <f t="shared" si="48"/>
        <v>1567093270642.0002</v>
      </c>
      <c r="J1076" s="108">
        <v>821657000000</v>
      </c>
      <c r="K1076" s="124">
        <v>165156000000</v>
      </c>
      <c r="L1076" s="112">
        <f t="shared" si="49"/>
        <v>1.9072353435095182</v>
      </c>
      <c r="M1076" s="112">
        <f t="shared" si="50"/>
        <v>9.4885639676548248</v>
      </c>
    </row>
    <row r="1077" spans="1:13" x14ac:dyDescent="0.2">
      <c r="A1077" s="104">
        <v>40659</v>
      </c>
      <c r="B1077">
        <v>4.49</v>
      </c>
      <c r="C1077">
        <v>4.55</v>
      </c>
      <c r="D1077">
        <v>4.4800000000000004</v>
      </c>
      <c r="E1077">
        <v>4.5</v>
      </c>
      <c r="F1077">
        <v>46434519</v>
      </c>
      <c r="G1077">
        <v>209697760</v>
      </c>
      <c r="H1077">
        <v>34901854.579999998</v>
      </c>
      <c r="I1077" s="105">
        <f t="shared" si="48"/>
        <v>1570583456099.9998</v>
      </c>
      <c r="J1077" s="108">
        <v>821657000000</v>
      </c>
      <c r="K1077" s="124">
        <v>165156000000</v>
      </c>
      <c r="L1077" s="112">
        <f t="shared" si="49"/>
        <v>1.9114830836955077</v>
      </c>
      <c r="M1077" s="112">
        <f t="shared" si="50"/>
        <v>9.5096966268255461</v>
      </c>
    </row>
    <row r="1078" spans="1:13" x14ac:dyDescent="0.2">
      <c r="A1078" s="104">
        <v>40660</v>
      </c>
      <c r="B1078">
        <v>4.51</v>
      </c>
      <c r="C1078">
        <v>4.5599999999999996</v>
      </c>
      <c r="D1078">
        <v>4.51</v>
      </c>
      <c r="E1078">
        <v>4.54</v>
      </c>
      <c r="F1078">
        <v>52220005</v>
      </c>
      <c r="G1078">
        <v>237211424</v>
      </c>
      <c r="H1078">
        <v>34901854.579999998</v>
      </c>
      <c r="I1078" s="105">
        <f t="shared" si="48"/>
        <v>1584544197931.9998</v>
      </c>
      <c r="J1078" s="108">
        <v>821657000000</v>
      </c>
      <c r="K1078" s="124">
        <v>165156000000</v>
      </c>
      <c r="L1078" s="112">
        <f t="shared" si="49"/>
        <v>1.9284740444394677</v>
      </c>
      <c r="M1078" s="112">
        <f t="shared" si="50"/>
        <v>9.5942272635084382</v>
      </c>
    </row>
    <row r="1079" spans="1:13" x14ac:dyDescent="0.2">
      <c r="A1079" s="104">
        <v>40661</v>
      </c>
      <c r="B1079">
        <v>4.5599999999999996</v>
      </c>
      <c r="C1079">
        <v>4.67</v>
      </c>
      <c r="D1079">
        <v>4.54</v>
      </c>
      <c r="E1079">
        <v>4.59</v>
      </c>
      <c r="F1079">
        <v>81373523</v>
      </c>
      <c r="G1079">
        <v>375234272</v>
      </c>
      <c r="H1079">
        <v>34901854.579999998</v>
      </c>
      <c r="I1079" s="105">
        <f t="shared" si="48"/>
        <v>1601995125222</v>
      </c>
      <c r="J1079" s="108">
        <v>821657000000</v>
      </c>
      <c r="K1079" s="124">
        <v>165156000000</v>
      </c>
      <c r="L1079" s="112">
        <f t="shared" si="49"/>
        <v>1.9497127453694181</v>
      </c>
      <c r="M1079" s="112">
        <f t="shared" si="50"/>
        <v>9.699890559362057</v>
      </c>
    </row>
    <row r="1080" spans="1:13" x14ac:dyDescent="0.2">
      <c r="A1080" s="110">
        <v>40662</v>
      </c>
      <c r="B1080">
        <v>4.5999999999999996</v>
      </c>
      <c r="C1080">
        <v>4.5999999999999996</v>
      </c>
      <c r="D1080">
        <v>4.51</v>
      </c>
      <c r="E1080">
        <v>4.5599999999999996</v>
      </c>
      <c r="F1080">
        <v>36274115</v>
      </c>
      <c r="G1080">
        <v>165209968</v>
      </c>
      <c r="H1080">
        <v>34901916.850000001</v>
      </c>
      <c r="I1080" s="105">
        <f t="shared" si="48"/>
        <v>1591527408360</v>
      </c>
      <c r="J1080" s="108">
        <v>872225000000</v>
      </c>
      <c r="K1080" s="124">
        <v>177396000000</v>
      </c>
      <c r="L1080" s="112">
        <f t="shared" si="49"/>
        <v>1.8246752940582991</v>
      </c>
      <c r="M1080" s="112">
        <f t="shared" si="50"/>
        <v>8.9716082006358651</v>
      </c>
    </row>
    <row r="1081" spans="1:13" x14ac:dyDescent="0.2">
      <c r="A1081" s="104">
        <v>40666</v>
      </c>
      <c r="B1081">
        <v>4.57</v>
      </c>
      <c r="C1081">
        <v>4.58</v>
      </c>
      <c r="D1081">
        <v>4.53</v>
      </c>
      <c r="E1081">
        <v>4.57</v>
      </c>
      <c r="F1081">
        <v>28090648</v>
      </c>
      <c r="G1081">
        <v>127885320</v>
      </c>
      <c r="H1081">
        <v>34901916.850000001</v>
      </c>
      <c r="I1081" s="105">
        <f t="shared" si="48"/>
        <v>1595017600045.0002</v>
      </c>
      <c r="J1081" s="108">
        <v>872225000000</v>
      </c>
      <c r="K1081" s="124">
        <v>177396000000</v>
      </c>
      <c r="L1081" s="112">
        <f t="shared" si="49"/>
        <v>1.828676774966322</v>
      </c>
      <c r="M1081" s="112">
        <f t="shared" si="50"/>
        <v>8.9912827800232265</v>
      </c>
    </row>
    <row r="1082" spans="1:13" x14ac:dyDescent="0.2">
      <c r="A1082" s="104">
        <v>40667</v>
      </c>
      <c r="B1082">
        <v>4.54</v>
      </c>
      <c r="C1082">
        <v>4.59</v>
      </c>
      <c r="D1082">
        <v>4.5199999999999996</v>
      </c>
      <c r="E1082">
        <v>4.53</v>
      </c>
      <c r="F1082">
        <v>56789910</v>
      </c>
      <c r="G1082">
        <v>258903360</v>
      </c>
      <c r="H1082">
        <v>34901916.850000001</v>
      </c>
      <c r="I1082" s="105">
        <f t="shared" si="48"/>
        <v>1581056833305</v>
      </c>
      <c r="J1082" s="108">
        <v>872225000000</v>
      </c>
      <c r="K1082" s="124">
        <v>177396000000</v>
      </c>
      <c r="L1082" s="112">
        <f t="shared" si="49"/>
        <v>1.8126708513342313</v>
      </c>
      <c r="M1082" s="112">
        <f t="shared" si="50"/>
        <v>8.912584462473788</v>
      </c>
    </row>
    <row r="1083" spans="1:13" x14ac:dyDescent="0.2">
      <c r="A1083" s="104">
        <v>40668</v>
      </c>
      <c r="B1083">
        <v>4.5199999999999996</v>
      </c>
      <c r="C1083">
        <v>4.63</v>
      </c>
      <c r="D1083">
        <v>4.49</v>
      </c>
      <c r="E1083">
        <v>4.5999999999999996</v>
      </c>
      <c r="F1083">
        <v>79671315</v>
      </c>
      <c r="G1083">
        <v>365212384</v>
      </c>
      <c r="H1083">
        <v>34901916.850000001</v>
      </c>
      <c r="I1083" s="105">
        <f t="shared" si="48"/>
        <v>1605488175100</v>
      </c>
      <c r="J1083" s="108">
        <v>872225000000</v>
      </c>
      <c r="K1083" s="124">
        <v>177396000000</v>
      </c>
      <c r="L1083" s="112">
        <f t="shared" si="49"/>
        <v>1.8406812176903895</v>
      </c>
      <c r="M1083" s="112">
        <f t="shared" si="50"/>
        <v>9.0503065181853035</v>
      </c>
    </row>
    <row r="1084" spans="1:13" x14ac:dyDescent="0.2">
      <c r="A1084" s="104">
        <v>40669</v>
      </c>
      <c r="B1084">
        <v>4.57</v>
      </c>
      <c r="C1084">
        <v>4.6399999999999997</v>
      </c>
      <c r="D1084">
        <v>4.5599999999999996</v>
      </c>
      <c r="E1084">
        <v>4.58</v>
      </c>
      <c r="F1084">
        <v>51896639</v>
      </c>
      <c r="G1084">
        <v>239376544</v>
      </c>
      <c r="H1084">
        <v>34901916.850000001</v>
      </c>
      <c r="I1084" s="105">
        <f t="shared" si="48"/>
        <v>1598507791730</v>
      </c>
      <c r="J1084" s="108">
        <v>872225000000</v>
      </c>
      <c r="K1084" s="124">
        <v>177396000000</v>
      </c>
      <c r="L1084" s="112">
        <f t="shared" si="49"/>
        <v>1.8326782558743444</v>
      </c>
      <c r="M1084" s="112">
        <f t="shared" si="50"/>
        <v>9.0109573594105843</v>
      </c>
    </row>
    <row r="1085" spans="1:13" x14ac:dyDescent="0.2">
      <c r="A1085" s="104">
        <v>40672</v>
      </c>
      <c r="B1085">
        <v>4.59</v>
      </c>
      <c r="C1085">
        <v>4.5999999999999996</v>
      </c>
      <c r="D1085">
        <v>4.55</v>
      </c>
      <c r="E1085">
        <v>4.57</v>
      </c>
      <c r="F1085">
        <v>22940320</v>
      </c>
      <c r="G1085">
        <v>104909200</v>
      </c>
      <c r="H1085">
        <v>34901916.850000001</v>
      </c>
      <c r="I1085" s="105">
        <f t="shared" si="48"/>
        <v>1595017600045.0002</v>
      </c>
      <c r="J1085" s="108">
        <v>872225000000</v>
      </c>
      <c r="K1085" s="124">
        <v>177396000000</v>
      </c>
      <c r="L1085" s="112">
        <f t="shared" si="49"/>
        <v>1.828676774966322</v>
      </c>
      <c r="M1085" s="112">
        <f t="shared" si="50"/>
        <v>8.9912827800232265</v>
      </c>
    </row>
    <row r="1086" spans="1:13" x14ac:dyDescent="0.2">
      <c r="A1086" s="104">
        <v>40673</v>
      </c>
      <c r="B1086">
        <v>4.58</v>
      </c>
      <c r="C1086">
        <v>4.59</v>
      </c>
      <c r="D1086">
        <v>4.55</v>
      </c>
      <c r="E1086">
        <v>4.57</v>
      </c>
      <c r="F1086">
        <v>22212215</v>
      </c>
      <c r="G1086">
        <v>101607248</v>
      </c>
      <c r="H1086">
        <v>34901916.850000001</v>
      </c>
      <c r="I1086" s="105">
        <f t="shared" si="48"/>
        <v>1595017600045.0002</v>
      </c>
      <c r="J1086" s="108">
        <v>872225000000</v>
      </c>
      <c r="K1086" s="124">
        <v>177396000000</v>
      </c>
      <c r="L1086" s="112">
        <f t="shared" si="49"/>
        <v>1.828676774966322</v>
      </c>
      <c r="M1086" s="112">
        <f t="shared" si="50"/>
        <v>8.9912827800232265</v>
      </c>
    </row>
    <row r="1087" spans="1:13" x14ac:dyDescent="0.2">
      <c r="A1087" s="104">
        <v>40674</v>
      </c>
      <c r="B1087">
        <v>4.57</v>
      </c>
      <c r="C1087">
        <v>4.59</v>
      </c>
      <c r="D1087">
        <v>4.53</v>
      </c>
      <c r="E1087">
        <v>4.54</v>
      </c>
      <c r="F1087">
        <v>33241770</v>
      </c>
      <c r="G1087">
        <v>151270496</v>
      </c>
      <c r="H1087">
        <v>34901916.850000001</v>
      </c>
      <c r="I1087" s="105">
        <f t="shared" si="48"/>
        <v>1584547024990.0002</v>
      </c>
      <c r="J1087" s="108">
        <v>872225000000</v>
      </c>
      <c r="K1087" s="124">
        <v>177396000000</v>
      </c>
      <c r="L1087" s="112">
        <f t="shared" si="49"/>
        <v>1.8166723322422542</v>
      </c>
      <c r="M1087" s="112">
        <f t="shared" si="50"/>
        <v>8.9322590418611476</v>
      </c>
    </row>
    <row r="1088" spans="1:13" x14ac:dyDescent="0.2">
      <c r="A1088" s="104">
        <v>40675</v>
      </c>
      <c r="B1088">
        <v>4.53</v>
      </c>
      <c r="C1088">
        <v>4.55</v>
      </c>
      <c r="D1088">
        <v>4.49</v>
      </c>
      <c r="E1088">
        <v>4.49</v>
      </c>
      <c r="F1088">
        <v>36433800</v>
      </c>
      <c r="G1088">
        <v>164410032</v>
      </c>
      <c r="H1088">
        <v>34901916.850000001</v>
      </c>
      <c r="I1088" s="105">
        <f t="shared" si="48"/>
        <v>1567096066565</v>
      </c>
      <c r="J1088" s="108">
        <v>872225000000</v>
      </c>
      <c r="K1088" s="124">
        <v>177396000000</v>
      </c>
      <c r="L1088" s="112">
        <f t="shared" si="49"/>
        <v>1.7966649277021411</v>
      </c>
      <c r="M1088" s="112">
        <f t="shared" si="50"/>
        <v>8.8338861449243495</v>
      </c>
    </row>
    <row r="1089" spans="1:13" x14ac:dyDescent="0.2">
      <c r="A1089" s="104">
        <v>40676</v>
      </c>
      <c r="B1089">
        <v>4.49</v>
      </c>
      <c r="C1089">
        <v>4.5999999999999996</v>
      </c>
      <c r="D1089">
        <v>4.49</v>
      </c>
      <c r="E1089">
        <v>4.58</v>
      </c>
      <c r="F1089">
        <v>53605392</v>
      </c>
      <c r="G1089">
        <v>243930720</v>
      </c>
      <c r="H1089">
        <v>34901916.850000001</v>
      </c>
      <c r="I1089" s="105">
        <f t="shared" si="48"/>
        <v>1598507791730</v>
      </c>
      <c r="J1089" s="108">
        <v>872225000000</v>
      </c>
      <c r="K1089" s="124">
        <v>177396000000</v>
      </c>
      <c r="L1089" s="112">
        <f t="shared" si="49"/>
        <v>1.8326782558743444</v>
      </c>
      <c r="M1089" s="112">
        <f t="shared" si="50"/>
        <v>9.0109573594105843</v>
      </c>
    </row>
    <row r="1090" spans="1:13" x14ac:dyDescent="0.2">
      <c r="A1090" s="104">
        <v>40679</v>
      </c>
      <c r="B1090">
        <v>4.55</v>
      </c>
      <c r="C1090">
        <v>4.6100000000000003</v>
      </c>
      <c r="D1090">
        <v>4.49</v>
      </c>
      <c r="E1090">
        <v>4.51</v>
      </c>
      <c r="F1090">
        <v>51617587</v>
      </c>
      <c r="G1090">
        <v>234003264</v>
      </c>
      <c r="H1090">
        <v>34901916.850000001</v>
      </c>
      <c r="I1090" s="105">
        <f t="shared" si="48"/>
        <v>1574076449935</v>
      </c>
      <c r="J1090" s="108">
        <v>872225000000</v>
      </c>
      <c r="K1090" s="124">
        <v>177396000000</v>
      </c>
      <c r="L1090" s="112">
        <f t="shared" si="49"/>
        <v>1.8046678895181862</v>
      </c>
      <c r="M1090" s="112">
        <f t="shared" si="50"/>
        <v>8.8732353036990688</v>
      </c>
    </row>
    <row r="1091" spans="1:13" x14ac:dyDescent="0.2">
      <c r="A1091" s="104">
        <v>40680</v>
      </c>
      <c r="B1091">
        <v>4.51</v>
      </c>
      <c r="C1091">
        <v>4.53</v>
      </c>
      <c r="D1091">
        <v>4.4800000000000004</v>
      </c>
      <c r="E1091">
        <v>4.5</v>
      </c>
      <c r="F1091">
        <v>38075889</v>
      </c>
      <c r="G1091">
        <v>171208208</v>
      </c>
      <c r="H1091">
        <v>34901916.850000001</v>
      </c>
      <c r="I1091" s="105">
        <f t="shared" ref="I1091:I1154" si="51">E1091*H1091*10000</f>
        <v>1570586258250.0002</v>
      </c>
      <c r="J1091" s="108">
        <v>872225000000</v>
      </c>
      <c r="K1091" s="124">
        <v>177396000000</v>
      </c>
      <c r="L1091" s="112">
        <f t="shared" ref="L1091:L1154" si="52">I1091/J1091</f>
        <v>1.800666408610164</v>
      </c>
      <c r="M1091" s="112">
        <f t="shared" ref="M1091:M1154" si="53">I1091/K1091</f>
        <v>8.8535607243117109</v>
      </c>
    </row>
    <row r="1092" spans="1:13" x14ac:dyDescent="0.2">
      <c r="A1092" s="104">
        <v>40681</v>
      </c>
      <c r="B1092">
        <v>4.51</v>
      </c>
      <c r="C1092">
        <v>4.6100000000000003</v>
      </c>
      <c r="D1092">
        <v>4.49</v>
      </c>
      <c r="E1092">
        <v>4.5599999999999996</v>
      </c>
      <c r="F1092">
        <v>36478956</v>
      </c>
      <c r="G1092">
        <v>166137056</v>
      </c>
      <c r="H1092">
        <v>34901916.850000001</v>
      </c>
      <c r="I1092" s="105">
        <f t="shared" si="51"/>
        <v>1591527408360</v>
      </c>
      <c r="J1092" s="108">
        <v>872225000000</v>
      </c>
      <c r="K1092" s="124">
        <v>177396000000</v>
      </c>
      <c r="L1092" s="112">
        <f t="shared" si="52"/>
        <v>1.8246752940582991</v>
      </c>
      <c r="M1092" s="112">
        <f t="shared" si="53"/>
        <v>8.9716082006358651</v>
      </c>
    </row>
    <row r="1093" spans="1:13" x14ac:dyDescent="0.2">
      <c r="A1093" s="104">
        <v>40682</v>
      </c>
      <c r="B1093">
        <v>4.57</v>
      </c>
      <c r="C1093">
        <v>4.5999999999999996</v>
      </c>
      <c r="D1093">
        <v>4.55</v>
      </c>
      <c r="E1093">
        <v>4.57</v>
      </c>
      <c r="F1093">
        <v>25251982</v>
      </c>
      <c r="G1093">
        <v>115598960</v>
      </c>
      <c r="H1093">
        <v>34901916.850000001</v>
      </c>
      <c r="I1093" s="105">
        <f t="shared" si="51"/>
        <v>1595017600045.0002</v>
      </c>
      <c r="J1093" s="108">
        <v>872225000000</v>
      </c>
      <c r="K1093" s="124">
        <v>177396000000</v>
      </c>
      <c r="L1093" s="112">
        <f t="shared" si="52"/>
        <v>1.828676774966322</v>
      </c>
      <c r="M1093" s="112">
        <f t="shared" si="53"/>
        <v>8.9912827800232265</v>
      </c>
    </row>
    <row r="1094" spans="1:13" x14ac:dyDescent="0.2">
      <c r="A1094" s="104">
        <v>40683</v>
      </c>
      <c r="B1094">
        <v>4.57</v>
      </c>
      <c r="C1094">
        <v>4.5999999999999996</v>
      </c>
      <c r="D1094">
        <v>4.53</v>
      </c>
      <c r="E1094">
        <v>4.54</v>
      </c>
      <c r="F1094">
        <v>31838663</v>
      </c>
      <c r="G1094">
        <v>145631840</v>
      </c>
      <c r="H1094">
        <v>34901916.850000001</v>
      </c>
      <c r="I1094" s="105">
        <f t="shared" si="51"/>
        <v>1584547024990.0002</v>
      </c>
      <c r="J1094" s="108">
        <v>872225000000</v>
      </c>
      <c r="K1094" s="124">
        <v>177396000000</v>
      </c>
      <c r="L1094" s="112">
        <f t="shared" si="52"/>
        <v>1.8166723322422542</v>
      </c>
      <c r="M1094" s="112">
        <f t="shared" si="53"/>
        <v>8.9322590418611476</v>
      </c>
    </row>
    <row r="1095" spans="1:13" x14ac:dyDescent="0.2">
      <c r="A1095" s="104">
        <v>40686</v>
      </c>
      <c r="B1095">
        <v>4.54</v>
      </c>
      <c r="C1095">
        <v>4.55</v>
      </c>
      <c r="D1095">
        <v>4.43</v>
      </c>
      <c r="E1095">
        <v>4.46</v>
      </c>
      <c r="F1095">
        <v>61993617</v>
      </c>
      <c r="G1095">
        <v>278059232</v>
      </c>
      <c r="H1095">
        <v>34901916.850000001</v>
      </c>
      <c r="I1095" s="105">
        <f t="shared" si="51"/>
        <v>1556625491510</v>
      </c>
      <c r="J1095" s="108">
        <v>872225000000</v>
      </c>
      <c r="K1095" s="124">
        <v>177396000000</v>
      </c>
      <c r="L1095" s="112">
        <f t="shared" si="52"/>
        <v>1.7846604849780734</v>
      </c>
      <c r="M1095" s="112">
        <f t="shared" si="53"/>
        <v>8.7748624067622725</v>
      </c>
    </row>
    <row r="1096" spans="1:13" x14ac:dyDescent="0.2">
      <c r="A1096" s="104">
        <v>40687</v>
      </c>
      <c r="B1096">
        <v>4.46</v>
      </c>
      <c r="C1096">
        <v>4.5</v>
      </c>
      <c r="D1096">
        <v>4.42</v>
      </c>
      <c r="E1096">
        <v>4.4400000000000004</v>
      </c>
      <c r="F1096">
        <v>54357471</v>
      </c>
      <c r="G1096">
        <v>242180128</v>
      </c>
      <c r="H1096">
        <v>34901916.850000001</v>
      </c>
      <c r="I1096" s="105">
        <f t="shared" si="51"/>
        <v>1549645108140</v>
      </c>
      <c r="J1096" s="108">
        <v>872225000000</v>
      </c>
      <c r="K1096" s="124">
        <v>177396000000</v>
      </c>
      <c r="L1096" s="112">
        <f t="shared" si="52"/>
        <v>1.7766575231620281</v>
      </c>
      <c r="M1096" s="112">
        <f t="shared" si="53"/>
        <v>8.7355132479875532</v>
      </c>
    </row>
    <row r="1097" spans="1:13" x14ac:dyDescent="0.2">
      <c r="A1097" s="104">
        <v>40688</v>
      </c>
      <c r="B1097">
        <v>4.43</v>
      </c>
      <c r="C1097">
        <v>4.4400000000000004</v>
      </c>
      <c r="D1097">
        <v>4.33</v>
      </c>
      <c r="E1097">
        <v>4.3600000000000003</v>
      </c>
      <c r="F1097">
        <v>40879866</v>
      </c>
      <c r="G1097">
        <v>179156288</v>
      </c>
      <c r="H1097">
        <v>34901916.850000001</v>
      </c>
      <c r="I1097" s="105">
        <f t="shared" si="51"/>
        <v>1521723574660.0002</v>
      </c>
      <c r="J1097" s="108">
        <v>872225000000</v>
      </c>
      <c r="K1097" s="124">
        <v>177396000000</v>
      </c>
      <c r="L1097" s="112">
        <f t="shared" si="52"/>
        <v>1.7446456758978477</v>
      </c>
      <c r="M1097" s="112">
        <f t="shared" si="53"/>
        <v>8.5781166128886799</v>
      </c>
    </row>
    <row r="1098" spans="1:13" x14ac:dyDescent="0.2">
      <c r="A1098" s="104">
        <v>40689</v>
      </c>
      <c r="B1098">
        <v>4.38</v>
      </c>
      <c r="C1098">
        <v>4.43</v>
      </c>
      <c r="D1098">
        <v>4.37</v>
      </c>
      <c r="E1098">
        <v>4.41</v>
      </c>
      <c r="F1098">
        <v>33435376</v>
      </c>
      <c r="G1098">
        <v>147305776</v>
      </c>
      <c r="H1098">
        <v>34901916.850000001</v>
      </c>
      <c r="I1098" s="105">
        <f t="shared" si="51"/>
        <v>1539174533085.0002</v>
      </c>
      <c r="J1098" s="108">
        <v>872225000000</v>
      </c>
      <c r="K1098" s="124">
        <v>177396000000</v>
      </c>
      <c r="L1098" s="112">
        <f t="shared" si="52"/>
        <v>1.7646530804379608</v>
      </c>
      <c r="M1098" s="112">
        <f t="shared" si="53"/>
        <v>8.6764895098254762</v>
      </c>
    </row>
    <row r="1099" spans="1:13" x14ac:dyDescent="0.2">
      <c r="A1099" s="104">
        <v>40690</v>
      </c>
      <c r="B1099">
        <v>4.42</v>
      </c>
      <c r="C1099">
        <v>4.45</v>
      </c>
      <c r="D1099">
        <v>4.38</v>
      </c>
      <c r="E1099">
        <v>4.3899999999999997</v>
      </c>
      <c r="F1099">
        <v>57208409</v>
      </c>
      <c r="G1099">
        <v>252550048</v>
      </c>
      <c r="H1099">
        <v>34901916.850000001</v>
      </c>
      <c r="I1099" s="105">
        <f t="shared" si="51"/>
        <v>1532194149715</v>
      </c>
      <c r="J1099" s="108">
        <v>872225000000</v>
      </c>
      <c r="K1099" s="124">
        <v>177396000000</v>
      </c>
      <c r="L1099" s="112">
        <f t="shared" si="52"/>
        <v>1.7566501186219152</v>
      </c>
      <c r="M1099" s="112">
        <f t="shared" si="53"/>
        <v>8.6371403510507569</v>
      </c>
    </row>
    <row r="1100" spans="1:13" x14ac:dyDescent="0.2">
      <c r="A1100" s="104">
        <v>40693</v>
      </c>
      <c r="B1100">
        <v>4.3899999999999997</v>
      </c>
      <c r="C1100">
        <v>4.58</v>
      </c>
      <c r="D1100">
        <v>4.38</v>
      </c>
      <c r="E1100">
        <v>4.5599999999999996</v>
      </c>
      <c r="F1100">
        <v>156120417</v>
      </c>
      <c r="G1100">
        <v>706711552</v>
      </c>
      <c r="H1100">
        <v>34901916.850000001</v>
      </c>
      <c r="I1100" s="105">
        <f t="shared" si="51"/>
        <v>1591527408360</v>
      </c>
      <c r="J1100" s="108">
        <v>872225000000</v>
      </c>
      <c r="K1100" s="124">
        <v>177396000000</v>
      </c>
      <c r="L1100" s="112">
        <f t="shared" si="52"/>
        <v>1.8246752940582991</v>
      </c>
      <c r="M1100" s="112">
        <f t="shared" si="53"/>
        <v>8.9716082006358651</v>
      </c>
    </row>
    <row r="1101" spans="1:13" x14ac:dyDescent="0.2">
      <c r="A1101" s="104">
        <v>40695</v>
      </c>
      <c r="B1101">
        <v>4.53</v>
      </c>
      <c r="C1101">
        <v>4.54</v>
      </c>
      <c r="D1101">
        <v>4.4400000000000004</v>
      </c>
      <c r="E1101">
        <v>4.4800000000000004</v>
      </c>
      <c r="F1101">
        <v>69731771</v>
      </c>
      <c r="G1101">
        <v>313236672</v>
      </c>
      <c r="H1101">
        <v>34901916.850000001</v>
      </c>
      <c r="I1101" s="105">
        <f t="shared" si="51"/>
        <v>1563605874880.0002</v>
      </c>
      <c r="J1101" s="108">
        <v>872225000000</v>
      </c>
      <c r="K1101" s="124">
        <v>177396000000</v>
      </c>
      <c r="L1101" s="112">
        <f t="shared" si="52"/>
        <v>1.7926634467941187</v>
      </c>
      <c r="M1101" s="112">
        <f t="shared" si="53"/>
        <v>8.8142115655369917</v>
      </c>
    </row>
    <row r="1102" spans="1:13" x14ac:dyDescent="0.2">
      <c r="A1102" s="104">
        <v>40696</v>
      </c>
      <c r="B1102">
        <v>4.46</v>
      </c>
      <c r="C1102">
        <v>4.53</v>
      </c>
      <c r="D1102">
        <v>4.34</v>
      </c>
      <c r="E1102">
        <v>4.4400000000000004</v>
      </c>
      <c r="F1102">
        <v>106541612</v>
      </c>
      <c r="G1102">
        <v>470413280</v>
      </c>
      <c r="H1102">
        <v>34901916.850000001</v>
      </c>
      <c r="I1102" s="105">
        <f t="shared" si="51"/>
        <v>1549645108140</v>
      </c>
      <c r="J1102" s="108">
        <v>872225000000</v>
      </c>
      <c r="K1102" s="124">
        <v>177396000000</v>
      </c>
      <c r="L1102" s="112">
        <f t="shared" si="52"/>
        <v>1.7766575231620281</v>
      </c>
      <c r="M1102" s="112">
        <f t="shared" si="53"/>
        <v>8.7355132479875532</v>
      </c>
    </row>
    <row r="1103" spans="1:13" x14ac:dyDescent="0.2">
      <c r="A1103" s="104">
        <v>40697</v>
      </c>
      <c r="B1103">
        <v>4.41</v>
      </c>
      <c r="C1103">
        <v>4.43</v>
      </c>
      <c r="D1103">
        <v>4.3499999999999996</v>
      </c>
      <c r="E1103">
        <v>4.41</v>
      </c>
      <c r="F1103">
        <v>59807752</v>
      </c>
      <c r="G1103">
        <v>262790752</v>
      </c>
      <c r="H1103">
        <v>34901916.850000001</v>
      </c>
      <c r="I1103" s="105">
        <f t="shared" si="51"/>
        <v>1539174533085.0002</v>
      </c>
      <c r="J1103" s="108">
        <v>872225000000</v>
      </c>
      <c r="K1103" s="124">
        <v>177396000000</v>
      </c>
      <c r="L1103" s="112">
        <f t="shared" si="52"/>
        <v>1.7646530804379608</v>
      </c>
      <c r="M1103" s="112">
        <f t="shared" si="53"/>
        <v>8.6764895098254762</v>
      </c>
    </row>
    <row r="1104" spans="1:13" x14ac:dyDescent="0.2">
      <c r="A1104" s="104">
        <v>40701</v>
      </c>
      <c r="B1104">
        <v>4.3899999999999997</v>
      </c>
      <c r="C1104">
        <v>4.45</v>
      </c>
      <c r="D1104">
        <v>4.38</v>
      </c>
      <c r="E1104">
        <v>4.43</v>
      </c>
      <c r="F1104">
        <v>55585071</v>
      </c>
      <c r="G1104">
        <v>245953008</v>
      </c>
      <c r="H1104">
        <v>34901916.850000001</v>
      </c>
      <c r="I1104" s="105">
        <f t="shared" si="51"/>
        <v>1546154916455</v>
      </c>
      <c r="J1104" s="108">
        <v>872225000000</v>
      </c>
      <c r="K1104" s="124">
        <v>177396000000</v>
      </c>
      <c r="L1104" s="112">
        <f t="shared" si="52"/>
        <v>1.7726560422540056</v>
      </c>
      <c r="M1104" s="112">
        <f t="shared" si="53"/>
        <v>8.7158386686001936</v>
      </c>
    </row>
    <row r="1105" spans="1:13" x14ac:dyDescent="0.2">
      <c r="A1105" s="104">
        <v>40702</v>
      </c>
      <c r="B1105">
        <v>4.42</v>
      </c>
      <c r="C1105">
        <v>4.4400000000000004</v>
      </c>
      <c r="D1105">
        <v>4.3600000000000003</v>
      </c>
      <c r="E1105">
        <v>4.42</v>
      </c>
      <c r="F1105">
        <v>43881823</v>
      </c>
      <c r="G1105">
        <v>193090080</v>
      </c>
      <c r="H1105">
        <v>34901916.850000001</v>
      </c>
      <c r="I1105" s="105">
        <f t="shared" si="51"/>
        <v>1542664724770</v>
      </c>
      <c r="J1105" s="108">
        <v>872225000000</v>
      </c>
      <c r="K1105" s="124">
        <v>177396000000</v>
      </c>
      <c r="L1105" s="112">
        <f t="shared" si="52"/>
        <v>1.768654561345983</v>
      </c>
      <c r="M1105" s="112">
        <f t="shared" si="53"/>
        <v>8.696164089212834</v>
      </c>
    </row>
    <row r="1106" spans="1:13" x14ac:dyDescent="0.2">
      <c r="A1106" s="104">
        <v>40703</v>
      </c>
      <c r="B1106">
        <v>4.41</v>
      </c>
      <c r="C1106">
        <v>4.42</v>
      </c>
      <c r="D1106">
        <v>4.37</v>
      </c>
      <c r="E1106">
        <v>4.37</v>
      </c>
      <c r="F1106">
        <v>68309690</v>
      </c>
      <c r="G1106">
        <v>300208576</v>
      </c>
      <c r="H1106">
        <v>34901916.850000001</v>
      </c>
      <c r="I1106" s="105">
        <f t="shared" si="51"/>
        <v>1525213766345</v>
      </c>
      <c r="J1106" s="108">
        <v>872225000000</v>
      </c>
      <c r="K1106" s="124">
        <v>177396000000</v>
      </c>
      <c r="L1106" s="112">
        <f t="shared" si="52"/>
        <v>1.7486471568058701</v>
      </c>
      <c r="M1106" s="112">
        <f t="shared" si="53"/>
        <v>8.5977911922760377</v>
      </c>
    </row>
    <row r="1107" spans="1:13" x14ac:dyDescent="0.2">
      <c r="A1107" s="104">
        <v>40704</v>
      </c>
      <c r="B1107">
        <v>4.38</v>
      </c>
      <c r="C1107">
        <v>4.45</v>
      </c>
      <c r="D1107">
        <v>4.3600000000000003</v>
      </c>
      <c r="E1107">
        <v>4.42</v>
      </c>
      <c r="F1107">
        <v>54683577</v>
      </c>
      <c r="G1107">
        <v>241657280</v>
      </c>
      <c r="H1107">
        <v>34901916.850000001</v>
      </c>
      <c r="I1107" s="105">
        <f t="shared" si="51"/>
        <v>1542664724770</v>
      </c>
      <c r="J1107" s="108">
        <v>872225000000</v>
      </c>
      <c r="K1107" s="124">
        <v>177396000000</v>
      </c>
      <c r="L1107" s="112">
        <f t="shared" si="52"/>
        <v>1.768654561345983</v>
      </c>
      <c r="M1107" s="112">
        <f t="shared" si="53"/>
        <v>8.696164089212834</v>
      </c>
    </row>
    <row r="1108" spans="1:13" x14ac:dyDescent="0.2">
      <c r="A1108" s="104">
        <v>40707</v>
      </c>
      <c r="B1108">
        <v>4.4000000000000004</v>
      </c>
      <c r="C1108">
        <v>4.55</v>
      </c>
      <c r="D1108">
        <v>4.3899999999999997</v>
      </c>
      <c r="E1108">
        <v>4.5199999999999996</v>
      </c>
      <c r="F1108">
        <v>69459597</v>
      </c>
      <c r="G1108">
        <v>311928960</v>
      </c>
      <c r="H1108">
        <v>34901916.850000001</v>
      </c>
      <c r="I1108" s="105">
        <f t="shared" si="51"/>
        <v>1577566641620</v>
      </c>
      <c r="J1108" s="108">
        <v>872225000000</v>
      </c>
      <c r="K1108" s="124">
        <v>177396000000</v>
      </c>
      <c r="L1108" s="112">
        <f t="shared" si="52"/>
        <v>1.8086693704262089</v>
      </c>
      <c r="M1108" s="112">
        <f t="shared" si="53"/>
        <v>8.8929098830864284</v>
      </c>
    </row>
    <row r="1109" spans="1:13" x14ac:dyDescent="0.2">
      <c r="A1109" s="104">
        <v>40708</v>
      </c>
      <c r="B1109">
        <v>4.51</v>
      </c>
      <c r="C1109">
        <v>4.53</v>
      </c>
      <c r="D1109">
        <v>4.4400000000000004</v>
      </c>
      <c r="E1109">
        <v>4.45</v>
      </c>
      <c r="F1109">
        <v>141339166</v>
      </c>
      <c r="G1109">
        <v>633456000</v>
      </c>
      <c r="H1109">
        <v>34901916.850000001</v>
      </c>
      <c r="I1109" s="105">
        <f t="shared" si="51"/>
        <v>1553135299825.0002</v>
      </c>
      <c r="J1109" s="108">
        <v>872225000000</v>
      </c>
      <c r="K1109" s="124">
        <v>177396000000</v>
      </c>
      <c r="L1109" s="112">
        <f t="shared" si="52"/>
        <v>1.780659004070051</v>
      </c>
      <c r="M1109" s="112">
        <f t="shared" si="53"/>
        <v>8.7551878273749146</v>
      </c>
    </row>
    <row r="1110" spans="1:13" x14ac:dyDescent="0.2">
      <c r="A1110" s="104">
        <v>40709</v>
      </c>
      <c r="B1110">
        <v>4.29</v>
      </c>
      <c r="C1110">
        <v>4.29</v>
      </c>
      <c r="D1110">
        <v>4.25</v>
      </c>
      <c r="E1110">
        <v>4.2699999999999996</v>
      </c>
      <c r="F1110">
        <v>59822513</v>
      </c>
      <c r="G1110">
        <v>255673728</v>
      </c>
      <c r="H1110">
        <v>34901916.850000001</v>
      </c>
      <c r="I1110" s="105">
        <f t="shared" si="51"/>
        <v>1490311849495</v>
      </c>
      <c r="J1110" s="108">
        <v>872225000000</v>
      </c>
      <c r="K1110" s="124">
        <v>177396000000</v>
      </c>
      <c r="L1110" s="112">
        <f t="shared" si="52"/>
        <v>1.7086323477256442</v>
      </c>
      <c r="M1110" s="112">
        <f t="shared" si="53"/>
        <v>8.4010453984024451</v>
      </c>
    </row>
    <row r="1111" spans="1:13" x14ac:dyDescent="0.2">
      <c r="A1111" s="104">
        <v>40710</v>
      </c>
      <c r="B1111">
        <v>4.26</v>
      </c>
      <c r="C1111">
        <v>4.3</v>
      </c>
      <c r="D1111">
        <v>4.25</v>
      </c>
      <c r="E1111">
        <v>4.28</v>
      </c>
      <c r="F1111">
        <v>41083484</v>
      </c>
      <c r="G1111">
        <v>175725360</v>
      </c>
      <c r="H1111">
        <v>34901916.850000001</v>
      </c>
      <c r="I1111" s="105">
        <f t="shared" si="51"/>
        <v>1493802041180</v>
      </c>
      <c r="J1111" s="108">
        <v>872225000000</v>
      </c>
      <c r="K1111" s="124">
        <v>177396000000</v>
      </c>
      <c r="L1111" s="112">
        <f t="shared" si="52"/>
        <v>1.7126338286336669</v>
      </c>
      <c r="M1111" s="112">
        <f t="shared" si="53"/>
        <v>8.420719977789803</v>
      </c>
    </row>
    <row r="1112" spans="1:13" x14ac:dyDescent="0.2">
      <c r="A1112" s="104">
        <v>40711</v>
      </c>
      <c r="B1112">
        <v>4.2699999999999996</v>
      </c>
      <c r="C1112">
        <v>4.34</v>
      </c>
      <c r="D1112">
        <v>4.25</v>
      </c>
      <c r="E1112">
        <v>4.29</v>
      </c>
      <c r="F1112">
        <v>77924998</v>
      </c>
      <c r="G1112">
        <v>335722144</v>
      </c>
      <c r="H1112">
        <v>34901916.850000001</v>
      </c>
      <c r="I1112" s="105">
        <f t="shared" si="51"/>
        <v>1497292232865</v>
      </c>
      <c r="J1112" s="108">
        <v>872225000000</v>
      </c>
      <c r="K1112" s="124">
        <v>177396000000</v>
      </c>
      <c r="L1112" s="112">
        <f t="shared" si="52"/>
        <v>1.7166353095416893</v>
      </c>
      <c r="M1112" s="112">
        <f t="shared" si="53"/>
        <v>8.4403945571771626</v>
      </c>
    </row>
    <row r="1113" spans="1:13" x14ac:dyDescent="0.2">
      <c r="A1113" s="104">
        <v>40714</v>
      </c>
      <c r="B1113">
        <v>4.28</v>
      </c>
      <c r="C1113">
        <v>4.3</v>
      </c>
      <c r="D1113">
        <v>4.24</v>
      </c>
      <c r="E1113">
        <v>4.26</v>
      </c>
      <c r="F1113">
        <v>39065639</v>
      </c>
      <c r="G1113">
        <v>166774736</v>
      </c>
      <c r="H1113">
        <v>34901916.850000001</v>
      </c>
      <c r="I1113" s="105">
        <f t="shared" si="51"/>
        <v>1486821657810</v>
      </c>
      <c r="J1113" s="108">
        <v>872225000000</v>
      </c>
      <c r="K1113" s="124">
        <v>177396000000</v>
      </c>
      <c r="L1113" s="112">
        <f t="shared" si="52"/>
        <v>1.7046308668176215</v>
      </c>
      <c r="M1113" s="112">
        <f t="shared" si="53"/>
        <v>8.3813708190150855</v>
      </c>
    </row>
    <row r="1114" spans="1:13" x14ac:dyDescent="0.2">
      <c r="A1114" s="104">
        <v>40715</v>
      </c>
      <c r="B1114">
        <v>4.26</v>
      </c>
      <c r="C1114">
        <v>4.32</v>
      </c>
      <c r="D1114">
        <v>4.25</v>
      </c>
      <c r="E1114">
        <v>4.3</v>
      </c>
      <c r="F1114">
        <v>45080952</v>
      </c>
      <c r="G1114">
        <v>193605408</v>
      </c>
      <c r="H1114">
        <v>34901916.850000001</v>
      </c>
      <c r="I1114" s="105">
        <f t="shared" si="51"/>
        <v>1500782424550.0002</v>
      </c>
      <c r="J1114" s="108">
        <v>872225000000</v>
      </c>
      <c r="K1114" s="124">
        <v>177396000000</v>
      </c>
      <c r="L1114" s="112">
        <f t="shared" si="52"/>
        <v>1.7206367904497122</v>
      </c>
      <c r="M1114" s="112">
        <f t="shared" si="53"/>
        <v>8.460069136564524</v>
      </c>
    </row>
    <row r="1115" spans="1:13" x14ac:dyDescent="0.2">
      <c r="A1115" s="104">
        <v>40716</v>
      </c>
      <c r="B1115">
        <v>4.3</v>
      </c>
      <c r="C1115">
        <v>4.34</v>
      </c>
      <c r="D1115">
        <v>4.2699999999999996</v>
      </c>
      <c r="E1115">
        <v>4.33</v>
      </c>
      <c r="F1115">
        <v>64972340</v>
      </c>
      <c r="G1115">
        <v>280328160</v>
      </c>
      <c r="H1115">
        <v>34901916.850000001</v>
      </c>
      <c r="I1115" s="105">
        <f t="shared" si="51"/>
        <v>1511252999605</v>
      </c>
      <c r="J1115" s="108">
        <v>872225000000</v>
      </c>
      <c r="K1115" s="124">
        <v>177396000000</v>
      </c>
      <c r="L1115" s="112">
        <f t="shared" si="52"/>
        <v>1.7326412331737797</v>
      </c>
      <c r="M1115" s="112">
        <f t="shared" si="53"/>
        <v>8.519092874726601</v>
      </c>
    </row>
    <row r="1116" spans="1:13" x14ac:dyDescent="0.2">
      <c r="A1116" s="104">
        <v>40717</v>
      </c>
      <c r="B1116">
        <v>4.3099999999999996</v>
      </c>
      <c r="C1116">
        <v>4.38</v>
      </c>
      <c r="D1116">
        <v>4.3</v>
      </c>
      <c r="E1116">
        <v>4.38</v>
      </c>
      <c r="F1116">
        <v>65156220</v>
      </c>
      <c r="G1116">
        <v>283637472</v>
      </c>
      <c r="H1116">
        <v>34901916.850000001</v>
      </c>
      <c r="I1116" s="105">
        <f t="shared" si="51"/>
        <v>1528703958030</v>
      </c>
      <c r="J1116" s="108">
        <v>872225000000</v>
      </c>
      <c r="K1116" s="124">
        <v>177396000000</v>
      </c>
      <c r="L1116" s="112">
        <f t="shared" si="52"/>
        <v>1.7526486377138926</v>
      </c>
      <c r="M1116" s="112">
        <f t="shared" si="53"/>
        <v>8.6174657716633973</v>
      </c>
    </row>
    <row r="1117" spans="1:13" x14ac:dyDescent="0.2">
      <c r="A1117" s="104">
        <v>40718</v>
      </c>
      <c r="B1117">
        <v>4.37</v>
      </c>
      <c r="C1117">
        <v>4.4800000000000004</v>
      </c>
      <c r="D1117">
        <v>4.3499999999999996</v>
      </c>
      <c r="E1117">
        <v>4.4800000000000004</v>
      </c>
      <c r="F1117">
        <v>82382111</v>
      </c>
      <c r="G1117">
        <v>365806112</v>
      </c>
      <c r="H1117">
        <v>34901916.850000001</v>
      </c>
      <c r="I1117" s="105">
        <f t="shared" si="51"/>
        <v>1563605874880.0002</v>
      </c>
      <c r="J1117" s="108">
        <v>872225000000</v>
      </c>
      <c r="K1117" s="124">
        <v>177396000000</v>
      </c>
      <c r="L1117" s="112">
        <f t="shared" si="52"/>
        <v>1.7926634467941187</v>
      </c>
      <c r="M1117" s="112">
        <f t="shared" si="53"/>
        <v>8.8142115655369917</v>
      </c>
    </row>
    <row r="1118" spans="1:13" x14ac:dyDescent="0.2">
      <c r="A1118" s="104">
        <v>40721</v>
      </c>
      <c r="B1118">
        <v>4.47</v>
      </c>
      <c r="C1118">
        <v>4.5</v>
      </c>
      <c r="D1118">
        <v>4.45</v>
      </c>
      <c r="E1118">
        <v>4.4800000000000004</v>
      </c>
      <c r="F1118">
        <v>67198774</v>
      </c>
      <c r="G1118">
        <v>300592160</v>
      </c>
      <c r="H1118">
        <v>34901916.850000001</v>
      </c>
      <c r="I1118" s="105">
        <f t="shared" si="51"/>
        <v>1563605874880.0002</v>
      </c>
      <c r="J1118" s="108">
        <v>872225000000</v>
      </c>
      <c r="K1118" s="124">
        <v>177396000000</v>
      </c>
      <c r="L1118" s="112">
        <f t="shared" si="52"/>
        <v>1.7926634467941187</v>
      </c>
      <c r="M1118" s="112">
        <f t="shared" si="53"/>
        <v>8.8142115655369917</v>
      </c>
    </row>
    <row r="1119" spans="1:13" x14ac:dyDescent="0.2">
      <c r="A1119" s="104">
        <v>40722</v>
      </c>
      <c r="B1119">
        <v>4.49</v>
      </c>
      <c r="C1119">
        <v>4.5</v>
      </c>
      <c r="D1119">
        <v>4.46</v>
      </c>
      <c r="E1119">
        <v>4.5</v>
      </c>
      <c r="F1119">
        <v>50391599</v>
      </c>
      <c r="G1119">
        <v>225883952</v>
      </c>
      <c r="H1119">
        <v>34901916.850000001</v>
      </c>
      <c r="I1119" s="105">
        <f t="shared" si="51"/>
        <v>1570586258250.0002</v>
      </c>
      <c r="J1119" s="108">
        <v>872225000000</v>
      </c>
      <c r="K1119" s="124">
        <v>177396000000</v>
      </c>
      <c r="L1119" s="112">
        <f t="shared" si="52"/>
        <v>1.800666408610164</v>
      </c>
      <c r="M1119" s="112">
        <f t="shared" si="53"/>
        <v>8.8535607243117109</v>
      </c>
    </row>
    <row r="1120" spans="1:13" x14ac:dyDescent="0.2">
      <c r="A1120" s="104">
        <v>40723</v>
      </c>
      <c r="B1120">
        <v>4.49</v>
      </c>
      <c r="C1120">
        <v>4.49</v>
      </c>
      <c r="D1120">
        <v>4.4400000000000004</v>
      </c>
      <c r="E1120">
        <v>4.46</v>
      </c>
      <c r="F1120">
        <v>62621407</v>
      </c>
      <c r="G1120">
        <v>279123040</v>
      </c>
      <c r="H1120">
        <v>34901916.850000001</v>
      </c>
      <c r="I1120" s="105">
        <f t="shared" si="51"/>
        <v>1556625491510</v>
      </c>
      <c r="J1120" s="108">
        <v>872225000000</v>
      </c>
      <c r="K1120" s="124">
        <v>177396000000</v>
      </c>
      <c r="L1120" s="112">
        <f t="shared" si="52"/>
        <v>1.7846604849780734</v>
      </c>
      <c r="M1120" s="112">
        <f t="shared" si="53"/>
        <v>8.7748624067622725</v>
      </c>
    </row>
    <row r="1121" spans="1:13" x14ac:dyDescent="0.2">
      <c r="A1121" s="104">
        <v>40724</v>
      </c>
      <c r="B1121">
        <v>4.46</v>
      </c>
      <c r="C1121">
        <v>4.5</v>
      </c>
      <c r="D1121">
        <v>4.4400000000000004</v>
      </c>
      <c r="E1121">
        <v>4.46</v>
      </c>
      <c r="F1121">
        <v>50943440</v>
      </c>
      <c r="G1121">
        <v>227564976</v>
      </c>
      <c r="H1121">
        <v>34901916.850000001</v>
      </c>
      <c r="I1121" s="105">
        <f t="shared" si="51"/>
        <v>1556625491510</v>
      </c>
      <c r="J1121" s="108">
        <v>872225000000</v>
      </c>
      <c r="K1121" s="124">
        <v>177396000000</v>
      </c>
      <c r="L1121" s="112">
        <f t="shared" si="52"/>
        <v>1.7846604849780734</v>
      </c>
      <c r="M1121" s="112">
        <f t="shared" si="53"/>
        <v>8.7748624067622725</v>
      </c>
    </row>
    <row r="1122" spans="1:13" x14ac:dyDescent="0.2">
      <c r="A1122" s="104">
        <v>40725</v>
      </c>
      <c r="B1122">
        <v>4.47</v>
      </c>
      <c r="C1122">
        <v>4.47</v>
      </c>
      <c r="D1122">
        <v>4.3600000000000003</v>
      </c>
      <c r="E1122">
        <v>4.38</v>
      </c>
      <c r="F1122">
        <v>57180743</v>
      </c>
      <c r="G1122">
        <v>251296352</v>
      </c>
      <c r="H1122">
        <v>34901916.850000001</v>
      </c>
      <c r="I1122" s="105">
        <f t="shared" si="51"/>
        <v>1528703958030</v>
      </c>
      <c r="J1122" s="108">
        <v>872225000000</v>
      </c>
      <c r="K1122" s="124">
        <v>177396000000</v>
      </c>
      <c r="L1122" s="112">
        <f t="shared" si="52"/>
        <v>1.7526486377138926</v>
      </c>
      <c r="M1122" s="112">
        <f t="shared" si="53"/>
        <v>8.6174657716633973</v>
      </c>
    </row>
    <row r="1123" spans="1:13" x14ac:dyDescent="0.2">
      <c r="A1123" s="104">
        <v>40728</v>
      </c>
      <c r="B1123">
        <v>4.4000000000000004</v>
      </c>
      <c r="C1123">
        <v>4.42</v>
      </c>
      <c r="D1123">
        <v>4.37</v>
      </c>
      <c r="E1123">
        <v>4.42</v>
      </c>
      <c r="F1123">
        <v>46263657</v>
      </c>
      <c r="G1123">
        <v>203282752</v>
      </c>
      <c r="H1123">
        <v>34901916.850000001</v>
      </c>
      <c r="I1123" s="105">
        <f t="shared" si="51"/>
        <v>1542664724770</v>
      </c>
      <c r="J1123" s="108">
        <v>872225000000</v>
      </c>
      <c r="K1123" s="124">
        <v>177396000000</v>
      </c>
      <c r="L1123" s="112">
        <f t="shared" si="52"/>
        <v>1.768654561345983</v>
      </c>
      <c r="M1123" s="112">
        <f t="shared" si="53"/>
        <v>8.696164089212834</v>
      </c>
    </row>
    <row r="1124" spans="1:13" x14ac:dyDescent="0.2">
      <c r="A1124" s="104">
        <v>40729</v>
      </c>
      <c r="B1124">
        <v>4.41</v>
      </c>
      <c r="C1124">
        <v>4.45</v>
      </c>
      <c r="D1124">
        <v>4.3899999999999997</v>
      </c>
      <c r="E1124">
        <v>4.41</v>
      </c>
      <c r="F1124">
        <v>37299484</v>
      </c>
      <c r="G1124">
        <v>164535904</v>
      </c>
      <c r="H1124">
        <v>34901916.850000001</v>
      </c>
      <c r="I1124" s="105">
        <f t="shared" si="51"/>
        <v>1539174533085.0002</v>
      </c>
      <c r="J1124" s="108">
        <v>872225000000</v>
      </c>
      <c r="K1124" s="124">
        <v>177396000000</v>
      </c>
      <c r="L1124" s="112">
        <f t="shared" si="52"/>
        <v>1.7646530804379608</v>
      </c>
      <c r="M1124" s="112">
        <f t="shared" si="53"/>
        <v>8.6764895098254762</v>
      </c>
    </row>
    <row r="1125" spans="1:13" x14ac:dyDescent="0.2">
      <c r="A1125" s="104">
        <v>40730</v>
      </c>
      <c r="B1125">
        <v>4.41</v>
      </c>
      <c r="C1125">
        <v>4.41</v>
      </c>
      <c r="D1125">
        <v>4.32</v>
      </c>
      <c r="E1125">
        <v>4.37</v>
      </c>
      <c r="F1125">
        <v>69625617</v>
      </c>
      <c r="G1125">
        <v>302222432</v>
      </c>
      <c r="H1125">
        <v>34901916.850000001</v>
      </c>
      <c r="I1125" s="105">
        <f t="shared" si="51"/>
        <v>1525213766345</v>
      </c>
      <c r="J1125" s="108">
        <v>872225000000</v>
      </c>
      <c r="K1125" s="124">
        <v>177396000000</v>
      </c>
      <c r="L1125" s="112">
        <f t="shared" si="52"/>
        <v>1.7486471568058701</v>
      </c>
      <c r="M1125" s="112">
        <f t="shared" si="53"/>
        <v>8.5977911922760377</v>
      </c>
    </row>
    <row r="1126" spans="1:13" x14ac:dyDescent="0.2">
      <c r="A1126" s="104">
        <v>40731</v>
      </c>
      <c r="B1126">
        <v>4.37</v>
      </c>
      <c r="C1126">
        <v>4.41</v>
      </c>
      <c r="D1126">
        <v>4.3</v>
      </c>
      <c r="E1126">
        <v>4.3099999999999996</v>
      </c>
      <c r="F1126">
        <v>62982287</v>
      </c>
      <c r="G1126">
        <v>273420864</v>
      </c>
      <c r="H1126">
        <v>34901916.850000001</v>
      </c>
      <c r="I1126" s="105">
        <f t="shared" si="51"/>
        <v>1504272616235</v>
      </c>
      <c r="J1126" s="108">
        <v>872225000000</v>
      </c>
      <c r="K1126" s="124">
        <v>177396000000</v>
      </c>
      <c r="L1126" s="112">
        <f t="shared" si="52"/>
        <v>1.7246382713577346</v>
      </c>
      <c r="M1126" s="112">
        <f t="shared" si="53"/>
        <v>8.4797437159518818</v>
      </c>
    </row>
    <row r="1127" spans="1:13" x14ac:dyDescent="0.2">
      <c r="A1127" s="104">
        <v>40732</v>
      </c>
      <c r="B1127">
        <v>4.32</v>
      </c>
      <c r="C1127">
        <v>4.3600000000000003</v>
      </c>
      <c r="D1127">
        <v>4.3099999999999996</v>
      </c>
      <c r="E1127">
        <v>4.34</v>
      </c>
      <c r="F1127">
        <v>60669706</v>
      </c>
      <c r="G1127">
        <v>262823840</v>
      </c>
      <c r="H1127">
        <v>34901916.850000001</v>
      </c>
      <c r="I1127" s="105">
        <f t="shared" si="51"/>
        <v>1514743191290</v>
      </c>
      <c r="J1127" s="108">
        <v>872225000000</v>
      </c>
      <c r="K1127" s="124">
        <v>177396000000</v>
      </c>
      <c r="L1127" s="112">
        <f t="shared" si="52"/>
        <v>1.7366427140818024</v>
      </c>
      <c r="M1127" s="112">
        <f t="shared" si="53"/>
        <v>8.5387674541139589</v>
      </c>
    </row>
    <row r="1128" spans="1:13" x14ac:dyDescent="0.2">
      <c r="A1128" s="104">
        <v>40735</v>
      </c>
      <c r="B1128">
        <v>4.33</v>
      </c>
      <c r="C1128">
        <v>4.34</v>
      </c>
      <c r="D1128">
        <v>4.3099999999999996</v>
      </c>
      <c r="E1128">
        <v>4.33</v>
      </c>
      <c r="F1128">
        <v>32508985</v>
      </c>
      <c r="G1128">
        <v>140630672</v>
      </c>
      <c r="H1128">
        <v>34901916.850000001</v>
      </c>
      <c r="I1128" s="105">
        <f t="shared" si="51"/>
        <v>1511252999605</v>
      </c>
      <c r="J1128" s="108">
        <v>872225000000</v>
      </c>
      <c r="K1128" s="124">
        <v>177396000000</v>
      </c>
      <c r="L1128" s="112">
        <f t="shared" si="52"/>
        <v>1.7326412331737797</v>
      </c>
      <c r="M1128" s="112">
        <f t="shared" si="53"/>
        <v>8.519092874726601</v>
      </c>
    </row>
    <row r="1129" spans="1:13" x14ac:dyDescent="0.2">
      <c r="A1129" s="104">
        <v>40736</v>
      </c>
      <c r="B1129">
        <v>4.3099999999999996</v>
      </c>
      <c r="C1129">
        <v>4.32</v>
      </c>
      <c r="D1129">
        <v>4.28</v>
      </c>
      <c r="E1129">
        <v>4.29</v>
      </c>
      <c r="F1129">
        <v>37912988</v>
      </c>
      <c r="G1129">
        <v>162786480</v>
      </c>
      <c r="H1129">
        <v>34901916.850000001</v>
      </c>
      <c r="I1129" s="105">
        <f t="shared" si="51"/>
        <v>1497292232865</v>
      </c>
      <c r="J1129" s="108">
        <v>872225000000</v>
      </c>
      <c r="K1129" s="124">
        <v>177396000000</v>
      </c>
      <c r="L1129" s="112">
        <f t="shared" si="52"/>
        <v>1.7166353095416893</v>
      </c>
      <c r="M1129" s="112">
        <f t="shared" si="53"/>
        <v>8.4403945571771626</v>
      </c>
    </row>
    <row r="1130" spans="1:13" x14ac:dyDescent="0.2">
      <c r="A1130" s="104">
        <v>40737</v>
      </c>
      <c r="B1130">
        <v>4.29</v>
      </c>
      <c r="C1130">
        <v>4.3600000000000003</v>
      </c>
      <c r="D1130">
        <v>4.29</v>
      </c>
      <c r="E1130">
        <v>4.34</v>
      </c>
      <c r="F1130">
        <v>42170019</v>
      </c>
      <c r="G1130">
        <v>182586656</v>
      </c>
      <c r="H1130">
        <v>34901916.850000001</v>
      </c>
      <c r="I1130" s="105">
        <f t="shared" si="51"/>
        <v>1514743191290</v>
      </c>
      <c r="J1130" s="108">
        <v>872225000000</v>
      </c>
      <c r="K1130" s="124">
        <v>177396000000</v>
      </c>
      <c r="L1130" s="112">
        <f t="shared" si="52"/>
        <v>1.7366427140818024</v>
      </c>
      <c r="M1130" s="112">
        <f t="shared" si="53"/>
        <v>8.5387674541139589</v>
      </c>
    </row>
    <row r="1131" spans="1:13" x14ac:dyDescent="0.2">
      <c r="A1131" s="104">
        <v>40738</v>
      </c>
      <c r="B1131">
        <v>4.33</v>
      </c>
      <c r="C1131">
        <v>4.4000000000000004</v>
      </c>
      <c r="D1131">
        <v>4.32</v>
      </c>
      <c r="E1131">
        <v>4.38</v>
      </c>
      <c r="F1131">
        <v>59830899</v>
      </c>
      <c r="G1131">
        <v>261025056</v>
      </c>
      <c r="H1131">
        <v>34901916.850000001</v>
      </c>
      <c r="I1131" s="105">
        <f t="shared" si="51"/>
        <v>1528703958030</v>
      </c>
      <c r="J1131" s="108">
        <v>872225000000</v>
      </c>
      <c r="K1131" s="124">
        <v>177396000000</v>
      </c>
      <c r="L1131" s="112">
        <f t="shared" si="52"/>
        <v>1.7526486377138926</v>
      </c>
      <c r="M1131" s="112">
        <f t="shared" si="53"/>
        <v>8.6174657716633973</v>
      </c>
    </row>
    <row r="1132" spans="1:13" x14ac:dyDescent="0.2">
      <c r="A1132" s="104">
        <v>40739</v>
      </c>
      <c r="B1132">
        <v>4.37</v>
      </c>
      <c r="C1132">
        <v>4.41</v>
      </c>
      <c r="D1132">
        <v>4.33</v>
      </c>
      <c r="E1132">
        <v>4.4000000000000004</v>
      </c>
      <c r="F1132">
        <v>29706504</v>
      </c>
      <c r="G1132">
        <v>130221944</v>
      </c>
      <c r="H1132">
        <v>34901916.850000001</v>
      </c>
      <c r="I1132" s="105">
        <f t="shared" si="51"/>
        <v>1535684341400.0002</v>
      </c>
      <c r="J1132" s="108">
        <v>872225000000</v>
      </c>
      <c r="K1132" s="124">
        <v>177396000000</v>
      </c>
      <c r="L1132" s="112">
        <f t="shared" si="52"/>
        <v>1.7606515995299381</v>
      </c>
      <c r="M1132" s="112">
        <f t="shared" si="53"/>
        <v>8.6568149304381166</v>
      </c>
    </row>
    <row r="1133" spans="1:13" x14ac:dyDescent="0.2">
      <c r="A1133" s="104">
        <v>40742</v>
      </c>
      <c r="B1133">
        <v>4.4000000000000004</v>
      </c>
      <c r="C1133">
        <v>4.4000000000000004</v>
      </c>
      <c r="D1133">
        <v>4.3600000000000003</v>
      </c>
      <c r="E1133">
        <v>4.3600000000000003</v>
      </c>
      <c r="F1133">
        <v>16688084</v>
      </c>
      <c r="G1133">
        <v>72907640</v>
      </c>
      <c r="H1133">
        <v>34901916.850000001</v>
      </c>
      <c r="I1133" s="105">
        <f t="shared" si="51"/>
        <v>1521723574660.0002</v>
      </c>
      <c r="J1133" s="108">
        <v>872225000000</v>
      </c>
      <c r="K1133" s="124">
        <v>177396000000</v>
      </c>
      <c r="L1133" s="112">
        <f t="shared" si="52"/>
        <v>1.7446456758978477</v>
      </c>
      <c r="M1133" s="112">
        <f t="shared" si="53"/>
        <v>8.5781166128886799</v>
      </c>
    </row>
    <row r="1134" spans="1:13" x14ac:dyDescent="0.2">
      <c r="A1134" s="104">
        <v>40743</v>
      </c>
      <c r="B1134">
        <v>4.3499999999999996</v>
      </c>
      <c r="C1134">
        <v>4.3899999999999997</v>
      </c>
      <c r="D1134">
        <v>4.34</v>
      </c>
      <c r="E1134">
        <v>4.3600000000000003</v>
      </c>
      <c r="F1134">
        <v>39547899</v>
      </c>
      <c r="G1134">
        <v>172770592</v>
      </c>
      <c r="H1134">
        <v>34901916.850000001</v>
      </c>
      <c r="I1134" s="105">
        <f t="shared" si="51"/>
        <v>1521723574660.0002</v>
      </c>
      <c r="J1134" s="108">
        <v>872225000000</v>
      </c>
      <c r="K1134" s="124">
        <v>177396000000</v>
      </c>
      <c r="L1134" s="112">
        <f t="shared" si="52"/>
        <v>1.7446456758978477</v>
      </c>
      <c r="M1134" s="112">
        <f t="shared" si="53"/>
        <v>8.5781166128886799</v>
      </c>
    </row>
    <row r="1135" spans="1:13" x14ac:dyDescent="0.2">
      <c r="A1135" s="104">
        <v>40744</v>
      </c>
      <c r="B1135">
        <v>4.38</v>
      </c>
      <c r="C1135">
        <v>4.4000000000000004</v>
      </c>
      <c r="D1135">
        <v>4.3600000000000003</v>
      </c>
      <c r="E1135">
        <v>4.37</v>
      </c>
      <c r="F1135">
        <v>45898425</v>
      </c>
      <c r="G1135">
        <v>201033344</v>
      </c>
      <c r="H1135">
        <v>34901916.850000001</v>
      </c>
      <c r="I1135" s="105">
        <f t="shared" si="51"/>
        <v>1525213766345</v>
      </c>
      <c r="J1135" s="108">
        <v>872225000000</v>
      </c>
      <c r="K1135" s="124">
        <v>177396000000</v>
      </c>
      <c r="L1135" s="112">
        <f t="shared" si="52"/>
        <v>1.7486471568058701</v>
      </c>
      <c r="M1135" s="112">
        <f t="shared" si="53"/>
        <v>8.5977911922760377</v>
      </c>
    </row>
    <row r="1136" spans="1:13" x14ac:dyDescent="0.2">
      <c r="A1136" s="104">
        <v>40745</v>
      </c>
      <c r="B1136">
        <v>4.3899999999999997</v>
      </c>
      <c r="C1136">
        <v>4.3899999999999997</v>
      </c>
      <c r="D1136">
        <v>4.34</v>
      </c>
      <c r="E1136">
        <v>4.37</v>
      </c>
      <c r="F1136">
        <v>26019938</v>
      </c>
      <c r="G1136">
        <v>113580552</v>
      </c>
      <c r="H1136">
        <v>34901916.850000001</v>
      </c>
      <c r="I1136" s="105">
        <f t="shared" si="51"/>
        <v>1525213766345</v>
      </c>
      <c r="J1136" s="108">
        <v>872225000000</v>
      </c>
      <c r="K1136" s="124">
        <v>177396000000</v>
      </c>
      <c r="L1136" s="112">
        <f t="shared" si="52"/>
        <v>1.7486471568058701</v>
      </c>
      <c r="M1136" s="112">
        <f t="shared" si="53"/>
        <v>8.5977911922760377</v>
      </c>
    </row>
    <row r="1137" spans="1:13" x14ac:dyDescent="0.2">
      <c r="A1137" s="104">
        <v>40746</v>
      </c>
      <c r="B1137">
        <v>4.3600000000000003</v>
      </c>
      <c r="C1137">
        <v>4.37</v>
      </c>
      <c r="D1137">
        <v>4.34</v>
      </c>
      <c r="E1137">
        <v>4.3600000000000003</v>
      </c>
      <c r="F1137">
        <v>24496069</v>
      </c>
      <c r="G1137">
        <v>106620672</v>
      </c>
      <c r="H1137">
        <v>34901916.850000001</v>
      </c>
      <c r="I1137" s="105">
        <f t="shared" si="51"/>
        <v>1521723574660.0002</v>
      </c>
      <c r="J1137" s="108">
        <v>872225000000</v>
      </c>
      <c r="K1137" s="124">
        <v>177396000000</v>
      </c>
      <c r="L1137" s="112">
        <f t="shared" si="52"/>
        <v>1.7446456758978477</v>
      </c>
      <c r="M1137" s="112">
        <f t="shared" si="53"/>
        <v>8.5781166128886799</v>
      </c>
    </row>
    <row r="1138" spans="1:13" x14ac:dyDescent="0.2">
      <c r="A1138" s="104">
        <v>40749</v>
      </c>
      <c r="B1138">
        <v>4.32</v>
      </c>
      <c r="C1138">
        <v>4.34</v>
      </c>
      <c r="D1138">
        <v>4.28</v>
      </c>
      <c r="E1138">
        <v>4.29</v>
      </c>
      <c r="F1138">
        <v>26339479</v>
      </c>
      <c r="G1138">
        <v>113431200</v>
      </c>
      <c r="H1138">
        <v>34901916.850000001</v>
      </c>
      <c r="I1138" s="105">
        <f t="shared" si="51"/>
        <v>1497292232865</v>
      </c>
      <c r="J1138" s="108">
        <v>872225000000</v>
      </c>
      <c r="K1138" s="124">
        <v>177396000000</v>
      </c>
      <c r="L1138" s="112">
        <f t="shared" si="52"/>
        <v>1.7166353095416893</v>
      </c>
      <c r="M1138" s="112">
        <f t="shared" si="53"/>
        <v>8.4403945571771626</v>
      </c>
    </row>
    <row r="1139" spans="1:13" x14ac:dyDescent="0.2">
      <c r="A1139" s="104">
        <v>40750</v>
      </c>
      <c r="B1139">
        <v>4.28</v>
      </c>
      <c r="C1139">
        <v>4.3099999999999996</v>
      </c>
      <c r="D1139">
        <v>4.2699999999999996</v>
      </c>
      <c r="E1139">
        <v>4.29</v>
      </c>
      <c r="F1139">
        <v>18276501</v>
      </c>
      <c r="G1139">
        <v>78461664</v>
      </c>
      <c r="H1139">
        <v>34901916.850000001</v>
      </c>
      <c r="I1139" s="105">
        <f t="shared" si="51"/>
        <v>1497292232865</v>
      </c>
      <c r="J1139" s="108">
        <v>872225000000</v>
      </c>
      <c r="K1139" s="124">
        <v>177396000000</v>
      </c>
      <c r="L1139" s="112">
        <f t="shared" si="52"/>
        <v>1.7166353095416893</v>
      </c>
      <c r="M1139" s="112">
        <f t="shared" si="53"/>
        <v>8.4403945571771626</v>
      </c>
    </row>
    <row r="1140" spans="1:13" x14ac:dyDescent="0.2">
      <c r="A1140" s="104">
        <v>40751</v>
      </c>
      <c r="B1140">
        <v>4.2699999999999996</v>
      </c>
      <c r="C1140">
        <v>4.3</v>
      </c>
      <c r="D1140">
        <v>4.25</v>
      </c>
      <c r="E1140">
        <v>4.28</v>
      </c>
      <c r="F1140">
        <v>42983137</v>
      </c>
      <c r="G1140">
        <v>183557168</v>
      </c>
      <c r="H1140">
        <v>34901916.850000001</v>
      </c>
      <c r="I1140" s="105">
        <f t="shared" si="51"/>
        <v>1493802041180</v>
      </c>
      <c r="J1140" s="108">
        <v>872225000000</v>
      </c>
      <c r="K1140" s="124">
        <v>177396000000</v>
      </c>
      <c r="L1140" s="112">
        <f t="shared" si="52"/>
        <v>1.7126338286336669</v>
      </c>
      <c r="M1140" s="112">
        <f t="shared" si="53"/>
        <v>8.420719977789803</v>
      </c>
    </row>
    <row r="1141" spans="1:13" x14ac:dyDescent="0.2">
      <c r="A1141" s="104">
        <v>40752</v>
      </c>
      <c r="B1141">
        <v>4.25</v>
      </c>
      <c r="C1141">
        <v>4.2699999999999996</v>
      </c>
      <c r="D1141">
        <v>4.2</v>
      </c>
      <c r="E1141">
        <v>4.2</v>
      </c>
      <c r="F1141">
        <v>35834144</v>
      </c>
      <c r="G1141">
        <v>151246384</v>
      </c>
      <c r="H1141">
        <v>34901916.850000001</v>
      </c>
      <c r="I1141" s="105">
        <f t="shared" si="51"/>
        <v>1465880507700</v>
      </c>
      <c r="J1141" s="108">
        <v>872225000000</v>
      </c>
      <c r="K1141" s="124">
        <v>177396000000</v>
      </c>
      <c r="L1141" s="112">
        <f t="shared" si="52"/>
        <v>1.680621981369486</v>
      </c>
      <c r="M1141" s="112">
        <f t="shared" si="53"/>
        <v>8.2633233426909296</v>
      </c>
    </row>
    <row r="1142" spans="1:13" x14ac:dyDescent="0.2">
      <c r="A1142" s="104">
        <v>40753</v>
      </c>
      <c r="B1142">
        <v>4.22</v>
      </c>
      <c r="C1142">
        <v>4.29</v>
      </c>
      <c r="D1142">
        <v>4.1900000000000004</v>
      </c>
      <c r="E1142">
        <v>4.25</v>
      </c>
      <c r="F1142">
        <v>42538432</v>
      </c>
      <c r="G1142">
        <v>180370112</v>
      </c>
      <c r="H1142">
        <v>34901916.850000001</v>
      </c>
      <c r="I1142" s="105">
        <f t="shared" si="51"/>
        <v>1483331466125</v>
      </c>
      <c r="J1142" s="108">
        <v>872225000000</v>
      </c>
      <c r="K1142" s="124">
        <v>177396000000</v>
      </c>
      <c r="L1142" s="112">
        <f t="shared" si="52"/>
        <v>1.7006293859095991</v>
      </c>
      <c r="M1142" s="112">
        <f t="shared" si="53"/>
        <v>8.3616962396277259</v>
      </c>
    </row>
    <row r="1143" spans="1:13" x14ac:dyDescent="0.2">
      <c r="A1143" s="104">
        <v>40756</v>
      </c>
      <c r="B1143">
        <v>4.24</v>
      </c>
      <c r="C1143">
        <v>4.28</v>
      </c>
      <c r="D1143">
        <v>4.22</v>
      </c>
      <c r="E1143">
        <v>4.24</v>
      </c>
      <c r="F1143">
        <v>19907395</v>
      </c>
      <c r="G1143">
        <v>84517056</v>
      </c>
      <c r="H1143">
        <v>34901916.850000001</v>
      </c>
      <c r="I1143" s="105">
        <f t="shared" si="51"/>
        <v>1479841274440</v>
      </c>
      <c r="J1143" s="108">
        <v>872225000000</v>
      </c>
      <c r="K1143" s="124">
        <v>177396000000</v>
      </c>
      <c r="L1143" s="112">
        <f t="shared" si="52"/>
        <v>1.6966279050015765</v>
      </c>
      <c r="M1143" s="112">
        <f t="shared" si="53"/>
        <v>8.3420216602403663</v>
      </c>
    </row>
    <row r="1144" spans="1:13" x14ac:dyDescent="0.2">
      <c r="A1144" s="104">
        <v>40757</v>
      </c>
      <c r="B1144">
        <v>4.22</v>
      </c>
      <c r="C1144">
        <v>4.2300000000000004</v>
      </c>
      <c r="D1144">
        <v>4.18</v>
      </c>
      <c r="E1144">
        <v>4.2</v>
      </c>
      <c r="F1144">
        <v>24412892</v>
      </c>
      <c r="G1144">
        <v>102482440</v>
      </c>
      <c r="H1144">
        <v>34901916.850000001</v>
      </c>
      <c r="I1144" s="105">
        <f t="shared" si="51"/>
        <v>1465880507700</v>
      </c>
      <c r="J1144" s="108">
        <v>872225000000</v>
      </c>
      <c r="K1144" s="124">
        <v>177396000000</v>
      </c>
      <c r="L1144" s="112">
        <f t="shared" si="52"/>
        <v>1.680621981369486</v>
      </c>
      <c r="M1144" s="112">
        <f t="shared" si="53"/>
        <v>8.2633233426909296</v>
      </c>
    </row>
    <row r="1145" spans="1:13" x14ac:dyDescent="0.2">
      <c r="A1145" s="104">
        <v>40758</v>
      </c>
      <c r="B1145">
        <v>4.1900000000000004</v>
      </c>
      <c r="C1145">
        <v>4.2</v>
      </c>
      <c r="D1145">
        <v>4.16</v>
      </c>
      <c r="E1145">
        <v>4.18</v>
      </c>
      <c r="F1145">
        <v>33579256</v>
      </c>
      <c r="G1145">
        <v>140305728</v>
      </c>
      <c r="H1145">
        <v>34901916.850000001</v>
      </c>
      <c r="I1145" s="105">
        <f t="shared" si="51"/>
        <v>1458900124330</v>
      </c>
      <c r="J1145" s="108">
        <v>872225000000</v>
      </c>
      <c r="K1145" s="124">
        <v>177396000000</v>
      </c>
      <c r="L1145" s="112">
        <f t="shared" si="52"/>
        <v>1.6726190195534409</v>
      </c>
      <c r="M1145" s="112">
        <f t="shared" si="53"/>
        <v>8.2239741839162104</v>
      </c>
    </row>
    <row r="1146" spans="1:13" x14ac:dyDescent="0.2">
      <c r="A1146" s="104">
        <v>40759</v>
      </c>
      <c r="B1146">
        <v>4.1900000000000004</v>
      </c>
      <c r="C1146">
        <v>4.21</v>
      </c>
      <c r="D1146">
        <v>4.1399999999999997</v>
      </c>
      <c r="E1146">
        <v>4.16</v>
      </c>
      <c r="F1146">
        <v>32572624</v>
      </c>
      <c r="G1146">
        <v>135822192</v>
      </c>
      <c r="H1146">
        <v>34901916.850000001</v>
      </c>
      <c r="I1146" s="105">
        <f t="shared" si="51"/>
        <v>1451919740960.0002</v>
      </c>
      <c r="J1146" s="108">
        <v>872225000000</v>
      </c>
      <c r="K1146" s="124">
        <v>177396000000</v>
      </c>
      <c r="L1146" s="112">
        <f t="shared" si="52"/>
        <v>1.6646160577373961</v>
      </c>
      <c r="M1146" s="112">
        <f t="shared" si="53"/>
        <v>8.1846250251414929</v>
      </c>
    </row>
    <row r="1147" spans="1:13" x14ac:dyDescent="0.2">
      <c r="A1147" s="104">
        <v>40760</v>
      </c>
      <c r="B1147">
        <v>4.12</v>
      </c>
      <c r="C1147">
        <v>4.1399999999999997</v>
      </c>
      <c r="D1147">
        <v>4.07</v>
      </c>
      <c r="E1147">
        <v>4.1100000000000003</v>
      </c>
      <c r="F1147">
        <v>68886727</v>
      </c>
      <c r="G1147">
        <v>282486432</v>
      </c>
      <c r="H1147">
        <v>34901916.850000001</v>
      </c>
      <c r="I1147" s="105">
        <f t="shared" si="51"/>
        <v>1434468782535.0002</v>
      </c>
      <c r="J1147" s="108">
        <v>872225000000</v>
      </c>
      <c r="K1147" s="124">
        <v>177396000000</v>
      </c>
      <c r="L1147" s="112">
        <f t="shared" si="52"/>
        <v>1.644608653197283</v>
      </c>
      <c r="M1147" s="112">
        <f t="shared" si="53"/>
        <v>8.0862521282046966</v>
      </c>
    </row>
    <row r="1148" spans="1:13" x14ac:dyDescent="0.2">
      <c r="A1148" s="104">
        <v>40763</v>
      </c>
      <c r="B1148">
        <v>4.0999999999999996</v>
      </c>
      <c r="C1148">
        <v>4.1100000000000003</v>
      </c>
      <c r="D1148">
        <v>4</v>
      </c>
      <c r="E1148">
        <v>4.03</v>
      </c>
      <c r="F1148">
        <v>80387082</v>
      </c>
      <c r="G1148">
        <v>325734752</v>
      </c>
      <c r="H1148">
        <v>34901916.850000001</v>
      </c>
      <c r="I1148" s="105">
        <f t="shared" si="51"/>
        <v>1406547249055.0002</v>
      </c>
      <c r="J1148" s="108">
        <v>872225000000</v>
      </c>
      <c r="K1148" s="124">
        <v>177396000000</v>
      </c>
      <c r="L1148" s="112">
        <f t="shared" si="52"/>
        <v>1.6125968059331024</v>
      </c>
      <c r="M1148" s="112">
        <f t="shared" si="53"/>
        <v>7.9288554931058215</v>
      </c>
    </row>
    <row r="1149" spans="1:13" x14ac:dyDescent="0.2">
      <c r="A1149" s="104">
        <v>40764</v>
      </c>
      <c r="B1149">
        <v>3.99</v>
      </c>
      <c r="C1149">
        <v>4.1100000000000003</v>
      </c>
      <c r="D1149">
        <v>3.94</v>
      </c>
      <c r="E1149">
        <v>4.0999999999999996</v>
      </c>
      <c r="F1149">
        <v>80950136</v>
      </c>
      <c r="G1149">
        <v>324950656</v>
      </c>
      <c r="H1149">
        <v>34901916.850000001</v>
      </c>
      <c r="I1149" s="105">
        <f t="shared" si="51"/>
        <v>1430978590850</v>
      </c>
      <c r="J1149" s="108">
        <v>872225000000</v>
      </c>
      <c r="K1149" s="124">
        <v>177396000000</v>
      </c>
      <c r="L1149" s="112">
        <f t="shared" si="52"/>
        <v>1.6406071722892601</v>
      </c>
      <c r="M1149" s="112">
        <f t="shared" si="53"/>
        <v>8.0665775488173352</v>
      </c>
    </row>
    <row r="1150" spans="1:13" x14ac:dyDescent="0.2">
      <c r="A1150" s="104">
        <v>40765</v>
      </c>
      <c r="B1150">
        <v>4.16</v>
      </c>
      <c r="C1150">
        <v>4.22</v>
      </c>
      <c r="D1150">
        <v>4.1100000000000003</v>
      </c>
      <c r="E1150">
        <v>4.1500000000000004</v>
      </c>
      <c r="F1150">
        <v>75457658</v>
      </c>
      <c r="G1150">
        <v>314979744</v>
      </c>
      <c r="H1150">
        <v>34901916.850000001</v>
      </c>
      <c r="I1150" s="105">
        <f t="shared" si="51"/>
        <v>1448429549275</v>
      </c>
      <c r="J1150" s="108">
        <v>872225000000</v>
      </c>
      <c r="K1150" s="124">
        <v>177396000000</v>
      </c>
      <c r="L1150" s="112">
        <f t="shared" si="52"/>
        <v>1.6606145768293732</v>
      </c>
      <c r="M1150" s="112">
        <f t="shared" si="53"/>
        <v>8.1649504457541315</v>
      </c>
    </row>
    <row r="1151" spans="1:13" x14ac:dyDescent="0.2">
      <c r="A1151" s="104">
        <v>40766</v>
      </c>
      <c r="B1151">
        <v>4.1100000000000003</v>
      </c>
      <c r="C1151">
        <v>4.1900000000000004</v>
      </c>
      <c r="D1151">
        <v>4.09</v>
      </c>
      <c r="E1151">
        <v>4.16</v>
      </c>
      <c r="F1151">
        <v>30695175</v>
      </c>
      <c r="G1151">
        <v>127298440</v>
      </c>
      <c r="H1151">
        <v>34901916.850000001</v>
      </c>
      <c r="I1151" s="105">
        <f t="shared" si="51"/>
        <v>1451919740960.0002</v>
      </c>
      <c r="J1151" s="108">
        <v>872225000000</v>
      </c>
      <c r="K1151" s="124">
        <v>177396000000</v>
      </c>
      <c r="L1151" s="112">
        <f t="shared" si="52"/>
        <v>1.6646160577373961</v>
      </c>
      <c r="M1151" s="112">
        <f t="shared" si="53"/>
        <v>8.1846250251414929</v>
      </c>
    </row>
    <row r="1152" spans="1:13" x14ac:dyDescent="0.2">
      <c r="A1152" s="104">
        <v>40767</v>
      </c>
      <c r="B1152">
        <v>4.18</v>
      </c>
      <c r="C1152">
        <v>4.18</v>
      </c>
      <c r="D1152">
        <v>4.12</v>
      </c>
      <c r="E1152">
        <v>4.1399999999999997</v>
      </c>
      <c r="F1152">
        <v>26972956</v>
      </c>
      <c r="G1152">
        <v>111748936</v>
      </c>
      <c r="H1152">
        <v>34901916.850000001</v>
      </c>
      <c r="I1152" s="105">
        <f t="shared" si="51"/>
        <v>1444939357590</v>
      </c>
      <c r="J1152" s="108">
        <v>872225000000</v>
      </c>
      <c r="K1152" s="124">
        <v>177396000000</v>
      </c>
      <c r="L1152" s="112">
        <f t="shared" si="52"/>
        <v>1.6566130959213505</v>
      </c>
      <c r="M1152" s="112">
        <f t="shared" si="53"/>
        <v>8.1452758663667719</v>
      </c>
    </row>
    <row r="1153" spans="1:13" x14ac:dyDescent="0.2">
      <c r="A1153" s="104">
        <v>40770</v>
      </c>
      <c r="B1153">
        <v>4.1500000000000004</v>
      </c>
      <c r="C1153">
        <v>4.2</v>
      </c>
      <c r="D1153">
        <v>4.09</v>
      </c>
      <c r="E1153">
        <v>4.1900000000000004</v>
      </c>
      <c r="F1153">
        <v>65382825</v>
      </c>
      <c r="G1153">
        <v>270918496</v>
      </c>
      <c r="H1153">
        <v>34901916.850000001</v>
      </c>
      <c r="I1153" s="105">
        <f t="shared" si="51"/>
        <v>1462390316015.0002</v>
      </c>
      <c r="J1153" s="108">
        <v>872225000000</v>
      </c>
      <c r="K1153" s="124">
        <v>177396000000</v>
      </c>
      <c r="L1153" s="112">
        <f t="shared" si="52"/>
        <v>1.6766205004614638</v>
      </c>
      <c r="M1153" s="112">
        <f t="shared" si="53"/>
        <v>8.24364876330357</v>
      </c>
    </row>
    <row r="1154" spans="1:13" x14ac:dyDescent="0.2">
      <c r="A1154" s="104">
        <v>40771</v>
      </c>
      <c r="B1154">
        <v>4.16</v>
      </c>
      <c r="C1154">
        <v>4.2</v>
      </c>
      <c r="D1154">
        <v>4.1500000000000004</v>
      </c>
      <c r="E1154">
        <v>4.16</v>
      </c>
      <c r="F1154">
        <v>30695311</v>
      </c>
      <c r="G1154">
        <v>128069016</v>
      </c>
      <c r="H1154">
        <v>34901916.850000001</v>
      </c>
      <c r="I1154" s="105">
        <f t="shared" si="51"/>
        <v>1451919740960.0002</v>
      </c>
      <c r="J1154" s="108">
        <v>872225000000</v>
      </c>
      <c r="K1154" s="124">
        <v>177396000000</v>
      </c>
      <c r="L1154" s="112">
        <f t="shared" si="52"/>
        <v>1.6646160577373961</v>
      </c>
      <c r="M1154" s="112">
        <f t="shared" si="53"/>
        <v>8.1846250251414929</v>
      </c>
    </row>
    <row r="1155" spans="1:13" x14ac:dyDescent="0.2">
      <c r="A1155" s="104">
        <v>40772</v>
      </c>
      <c r="B1155">
        <v>4.16</v>
      </c>
      <c r="C1155">
        <v>4.1900000000000004</v>
      </c>
      <c r="D1155">
        <v>4.1500000000000004</v>
      </c>
      <c r="E1155">
        <v>4.18</v>
      </c>
      <c r="F1155">
        <v>17290855</v>
      </c>
      <c r="G1155">
        <v>72274640</v>
      </c>
      <c r="H1155">
        <v>34901916.850000001</v>
      </c>
      <c r="I1155" s="105">
        <f t="shared" ref="I1155:I1218" si="54">E1155*H1155*10000</f>
        <v>1458900124330</v>
      </c>
      <c r="J1155" s="108">
        <v>872225000000</v>
      </c>
      <c r="K1155" s="124">
        <v>177396000000</v>
      </c>
      <c r="L1155" s="112">
        <f t="shared" ref="L1155:L1218" si="55">I1155/J1155</f>
        <v>1.6726190195534409</v>
      </c>
      <c r="M1155" s="112">
        <f t="shared" ref="M1155:M1218" si="56">I1155/K1155</f>
        <v>8.2239741839162104</v>
      </c>
    </row>
    <row r="1156" spans="1:13" x14ac:dyDescent="0.2">
      <c r="A1156" s="104">
        <v>40773</v>
      </c>
      <c r="B1156">
        <v>4.18</v>
      </c>
      <c r="C1156">
        <v>4.2</v>
      </c>
      <c r="D1156">
        <v>4.16</v>
      </c>
      <c r="E1156">
        <v>4.18</v>
      </c>
      <c r="F1156">
        <v>33085461</v>
      </c>
      <c r="G1156">
        <v>138422800</v>
      </c>
      <c r="H1156">
        <v>34901916.850000001</v>
      </c>
      <c r="I1156" s="105">
        <f t="shared" si="54"/>
        <v>1458900124330</v>
      </c>
      <c r="J1156" s="108">
        <v>872225000000</v>
      </c>
      <c r="K1156" s="124">
        <v>177396000000</v>
      </c>
      <c r="L1156" s="112">
        <f t="shared" si="55"/>
        <v>1.6726190195534409</v>
      </c>
      <c r="M1156" s="112">
        <f t="shared" si="56"/>
        <v>8.2239741839162104</v>
      </c>
    </row>
    <row r="1157" spans="1:13" x14ac:dyDescent="0.2">
      <c r="A1157" s="104">
        <v>40774</v>
      </c>
      <c r="B1157">
        <v>4.1500000000000004</v>
      </c>
      <c r="C1157">
        <v>4.1500000000000004</v>
      </c>
      <c r="D1157">
        <v>4.12</v>
      </c>
      <c r="E1157">
        <v>4.13</v>
      </c>
      <c r="F1157">
        <v>36000815</v>
      </c>
      <c r="G1157">
        <v>148902096</v>
      </c>
      <c r="H1157">
        <v>34901916.850000001</v>
      </c>
      <c r="I1157" s="105">
        <f t="shared" si="54"/>
        <v>1441449165905</v>
      </c>
      <c r="J1157" s="108">
        <v>872225000000</v>
      </c>
      <c r="K1157" s="124">
        <v>177396000000</v>
      </c>
      <c r="L1157" s="112">
        <f t="shared" si="55"/>
        <v>1.6526116150133279</v>
      </c>
      <c r="M1157" s="112">
        <f t="shared" si="56"/>
        <v>8.1256012869794141</v>
      </c>
    </row>
    <row r="1158" spans="1:13" x14ac:dyDescent="0.2">
      <c r="A1158" s="104">
        <v>40777</v>
      </c>
      <c r="B1158">
        <v>4.13</v>
      </c>
      <c r="C1158">
        <v>4.1500000000000004</v>
      </c>
      <c r="D1158">
        <v>4.07</v>
      </c>
      <c r="E1158">
        <v>4.08</v>
      </c>
      <c r="F1158">
        <v>17677637</v>
      </c>
      <c r="G1158">
        <v>72500608</v>
      </c>
      <c r="H1158">
        <v>34901916.850000001</v>
      </c>
      <c r="I1158" s="105">
        <f t="shared" si="54"/>
        <v>1423998207480</v>
      </c>
      <c r="J1158" s="108">
        <v>872225000000</v>
      </c>
      <c r="K1158" s="124">
        <v>177396000000</v>
      </c>
      <c r="L1158" s="112">
        <f t="shared" si="55"/>
        <v>1.632604210473215</v>
      </c>
      <c r="M1158" s="112">
        <f t="shared" si="56"/>
        <v>8.027228390042616</v>
      </c>
    </row>
    <row r="1159" spans="1:13" x14ac:dyDescent="0.2">
      <c r="A1159" s="104">
        <v>40778</v>
      </c>
      <c r="B1159">
        <v>4.0999999999999996</v>
      </c>
      <c r="C1159">
        <v>4.12</v>
      </c>
      <c r="D1159">
        <v>4.07</v>
      </c>
      <c r="E1159">
        <v>4.1100000000000003</v>
      </c>
      <c r="F1159">
        <v>20850918</v>
      </c>
      <c r="G1159">
        <v>85425376</v>
      </c>
      <c r="H1159">
        <v>34901916.850000001</v>
      </c>
      <c r="I1159" s="105">
        <f t="shared" si="54"/>
        <v>1434468782535.0002</v>
      </c>
      <c r="J1159" s="108">
        <v>872225000000</v>
      </c>
      <c r="K1159" s="124">
        <v>177396000000</v>
      </c>
      <c r="L1159" s="112">
        <f t="shared" si="55"/>
        <v>1.644608653197283</v>
      </c>
      <c r="M1159" s="112">
        <f t="shared" si="56"/>
        <v>8.0862521282046966</v>
      </c>
    </row>
    <row r="1160" spans="1:13" x14ac:dyDescent="0.2">
      <c r="A1160" s="104">
        <v>40779</v>
      </c>
      <c r="B1160">
        <v>4.12</v>
      </c>
      <c r="C1160">
        <v>4.12</v>
      </c>
      <c r="D1160">
        <v>4.07</v>
      </c>
      <c r="E1160">
        <v>4.08</v>
      </c>
      <c r="F1160">
        <v>21818193</v>
      </c>
      <c r="G1160">
        <v>89261296</v>
      </c>
      <c r="H1160">
        <v>34901916.850000001</v>
      </c>
      <c r="I1160" s="105">
        <f t="shared" si="54"/>
        <v>1423998207480</v>
      </c>
      <c r="J1160" s="108">
        <v>872225000000</v>
      </c>
      <c r="K1160" s="124">
        <v>177396000000</v>
      </c>
      <c r="L1160" s="112">
        <f t="shared" si="55"/>
        <v>1.632604210473215</v>
      </c>
      <c r="M1160" s="112">
        <f t="shared" si="56"/>
        <v>8.027228390042616</v>
      </c>
    </row>
    <row r="1161" spans="1:13" x14ac:dyDescent="0.2">
      <c r="A1161" s="104">
        <v>40780</v>
      </c>
      <c r="B1161">
        <v>4.08</v>
      </c>
      <c r="C1161">
        <v>4.2</v>
      </c>
      <c r="D1161">
        <v>4.07</v>
      </c>
      <c r="E1161">
        <v>4.18</v>
      </c>
      <c r="F1161">
        <v>73698653</v>
      </c>
      <c r="G1161">
        <v>305451616</v>
      </c>
      <c r="H1161">
        <v>34901916.850000001</v>
      </c>
      <c r="I1161" s="105">
        <f t="shared" si="54"/>
        <v>1458900124330</v>
      </c>
      <c r="J1161" s="108">
        <v>872225000000</v>
      </c>
      <c r="K1161" s="124">
        <v>177396000000</v>
      </c>
      <c r="L1161" s="112">
        <f t="shared" si="55"/>
        <v>1.6726190195534409</v>
      </c>
      <c r="M1161" s="112">
        <f t="shared" si="56"/>
        <v>8.2239741839162104</v>
      </c>
    </row>
    <row r="1162" spans="1:13" x14ac:dyDescent="0.2">
      <c r="A1162" s="110">
        <v>40781</v>
      </c>
      <c r="B1162">
        <v>4.16</v>
      </c>
      <c r="C1162">
        <v>4.17</v>
      </c>
      <c r="D1162">
        <v>4.13</v>
      </c>
      <c r="E1162">
        <v>4.16</v>
      </c>
      <c r="F1162">
        <v>42043823</v>
      </c>
      <c r="G1162">
        <v>174497408</v>
      </c>
      <c r="H1162">
        <v>34901946.32</v>
      </c>
      <c r="I1162" s="105">
        <f t="shared" si="54"/>
        <v>1451920966912.0002</v>
      </c>
      <c r="J1162" s="108">
        <v>859615000000</v>
      </c>
      <c r="K1162" s="124">
        <v>190034000000</v>
      </c>
      <c r="L1162" s="112">
        <f t="shared" si="55"/>
        <v>1.6890363324418491</v>
      </c>
      <c r="M1162" s="112">
        <f t="shared" si="56"/>
        <v>7.6403220840060211</v>
      </c>
    </row>
    <row r="1163" spans="1:13" x14ac:dyDescent="0.2">
      <c r="A1163" s="104">
        <v>40784</v>
      </c>
      <c r="B1163">
        <v>4.1399999999999997</v>
      </c>
      <c r="C1163">
        <v>4.1399999999999997</v>
      </c>
      <c r="D1163">
        <v>4.07</v>
      </c>
      <c r="E1163">
        <v>4.08</v>
      </c>
      <c r="F1163">
        <v>49448731</v>
      </c>
      <c r="G1163">
        <v>202557600</v>
      </c>
      <c r="H1163">
        <v>34901946.32</v>
      </c>
      <c r="I1163" s="105">
        <f t="shared" si="54"/>
        <v>1423999409856</v>
      </c>
      <c r="J1163" s="108">
        <v>859615000000</v>
      </c>
      <c r="K1163" s="124">
        <v>190034000000</v>
      </c>
      <c r="L1163" s="112">
        <f t="shared" si="55"/>
        <v>1.656554864510275</v>
      </c>
      <c r="M1163" s="112">
        <f t="shared" si="56"/>
        <v>7.4933928131597503</v>
      </c>
    </row>
    <row r="1164" spans="1:13" x14ac:dyDescent="0.2">
      <c r="A1164" s="104">
        <v>40785</v>
      </c>
      <c r="B1164">
        <v>4.1100000000000003</v>
      </c>
      <c r="C1164">
        <v>4.16</v>
      </c>
      <c r="D1164">
        <v>4.09</v>
      </c>
      <c r="E1164">
        <v>4.0999999999999996</v>
      </c>
      <c r="F1164">
        <v>41678558</v>
      </c>
      <c r="G1164">
        <v>172066352</v>
      </c>
      <c r="H1164">
        <v>34901946.32</v>
      </c>
      <c r="I1164" s="105">
        <f t="shared" si="54"/>
        <v>1430979799120</v>
      </c>
      <c r="J1164" s="108">
        <v>859615000000</v>
      </c>
      <c r="K1164" s="124">
        <v>190034000000</v>
      </c>
      <c r="L1164" s="112">
        <f t="shared" si="55"/>
        <v>1.6646752314931685</v>
      </c>
      <c r="M1164" s="112">
        <f t="shared" si="56"/>
        <v>7.5301251308713182</v>
      </c>
    </row>
    <row r="1165" spans="1:13" x14ac:dyDescent="0.2">
      <c r="A1165" s="104">
        <v>40786</v>
      </c>
      <c r="B1165">
        <v>4.1100000000000003</v>
      </c>
      <c r="C1165">
        <v>4.16</v>
      </c>
      <c r="D1165">
        <v>4.09</v>
      </c>
      <c r="E1165">
        <v>4.1399999999999997</v>
      </c>
      <c r="F1165">
        <v>23394493</v>
      </c>
      <c r="G1165">
        <v>96415120</v>
      </c>
      <c r="H1165">
        <v>34901946.32</v>
      </c>
      <c r="I1165" s="105">
        <f t="shared" si="54"/>
        <v>1444940577647.9998</v>
      </c>
      <c r="J1165" s="108">
        <v>859615000000</v>
      </c>
      <c r="K1165" s="124">
        <v>190034000000</v>
      </c>
      <c r="L1165" s="112">
        <f t="shared" si="55"/>
        <v>1.6809159654589552</v>
      </c>
      <c r="M1165" s="112">
        <f t="shared" si="56"/>
        <v>7.6035897662944514</v>
      </c>
    </row>
    <row r="1166" spans="1:13" x14ac:dyDescent="0.2">
      <c r="A1166" s="104">
        <v>40787</v>
      </c>
      <c r="B1166">
        <v>4.1399999999999997</v>
      </c>
      <c r="C1166">
        <v>4.1500000000000004</v>
      </c>
      <c r="D1166">
        <v>4.0999999999999996</v>
      </c>
      <c r="E1166">
        <v>4.13</v>
      </c>
      <c r="F1166">
        <v>17995038</v>
      </c>
      <c r="G1166">
        <v>74313016</v>
      </c>
      <c r="H1166">
        <v>34901946.32</v>
      </c>
      <c r="I1166" s="105">
        <f t="shared" si="54"/>
        <v>1441450383016</v>
      </c>
      <c r="J1166" s="108">
        <v>859615000000</v>
      </c>
      <c r="K1166" s="124">
        <v>190034000000</v>
      </c>
      <c r="L1166" s="112">
        <f t="shared" si="55"/>
        <v>1.6768557819675087</v>
      </c>
      <c r="M1166" s="112">
        <f t="shared" si="56"/>
        <v>7.5852236074386692</v>
      </c>
    </row>
    <row r="1167" spans="1:13" x14ac:dyDescent="0.2">
      <c r="A1167" s="104">
        <v>40788</v>
      </c>
      <c r="B1167">
        <v>4.13</v>
      </c>
      <c r="C1167">
        <v>4.1399999999999997</v>
      </c>
      <c r="D1167">
        <v>4.09</v>
      </c>
      <c r="E1167">
        <v>4.0999999999999996</v>
      </c>
      <c r="F1167">
        <v>15032539</v>
      </c>
      <c r="G1167">
        <v>61806600</v>
      </c>
      <c r="H1167">
        <v>34901946.32</v>
      </c>
      <c r="I1167" s="105">
        <f t="shared" si="54"/>
        <v>1430979799120</v>
      </c>
      <c r="J1167" s="108">
        <v>859615000000</v>
      </c>
      <c r="K1167" s="124">
        <v>190034000000</v>
      </c>
      <c r="L1167" s="112">
        <f t="shared" si="55"/>
        <v>1.6646752314931685</v>
      </c>
      <c r="M1167" s="112">
        <f t="shared" si="56"/>
        <v>7.5301251308713182</v>
      </c>
    </row>
    <row r="1168" spans="1:13" x14ac:dyDescent="0.2">
      <c r="A1168" s="104">
        <v>40791</v>
      </c>
      <c r="B1168">
        <v>4.09</v>
      </c>
      <c r="C1168">
        <v>4.0999999999999996</v>
      </c>
      <c r="D1168">
        <v>4.0599999999999996</v>
      </c>
      <c r="E1168">
        <v>4.08</v>
      </c>
      <c r="F1168">
        <v>29039771</v>
      </c>
      <c r="G1168">
        <v>118467184</v>
      </c>
      <c r="H1168">
        <v>34901946.32</v>
      </c>
      <c r="I1168" s="105">
        <f t="shared" si="54"/>
        <v>1423999409856</v>
      </c>
      <c r="J1168" s="108">
        <v>859615000000</v>
      </c>
      <c r="K1168" s="124">
        <v>190034000000</v>
      </c>
      <c r="L1168" s="112">
        <f t="shared" si="55"/>
        <v>1.656554864510275</v>
      </c>
      <c r="M1168" s="112">
        <f t="shared" si="56"/>
        <v>7.4933928131597503</v>
      </c>
    </row>
    <row r="1169" spans="1:13" x14ac:dyDescent="0.2">
      <c r="A1169" s="104">
        <v>40792</v>
      </c>
      <c r="B1169">
        <v>4.0599999999999996</v>
      </c>
      <c r="C1169">
        <v>4.09</v>
      </c>
      <c r="D1169">
        <v>4.05</v>
      </c>
      <c r="E1169">
        <v>4.07</v>
      </c>
      <c r="F1169">
        <v>25765077</v>
      </c>
      <c r="G1169">
        <v>104910336</v>
      </c>
      <c r="H1169">
        <v>34901946.32</v>
      </c>
      <c r="I1169" s="105">
        <f t="shared" si="54"/>
        <v>1420509215224.0002</v>
      </c>
      <c r="J1169" s="108">
        <v>859615000000</v>
      </c>
      <c r="K1169" s="124">
        <v>190034000000</v>
      </c>
      <c r="L1169" s="112">
        <f t="shared" si="55"/>
        <v>1.6524946810188286</v>
      </c>
      <c r="M1169" s="112">
        <f t="shared" si="56"/>
        <v>7.4750266543039681</v>
      </c>
    </row>
    <row r="1170" spans="1:13" x14ac:dyDescent="0.2">
      <c r="A1170" s="104">
        <v>40793</v>
      </c>
      <c r="B1170">
        <v>4.08</v>
      </c>
      <c r="C1170">
        <v>4.1399999999999997</v>
      </c>
      <c r="D1170">
        <v>4.07</v>
      </c>
      <c r="E1170">
        <v>4.12</v>
      </c>
      <c r="F1170">
        <v>23535359</v>
      </c>
      <c r="G1170">
        <v>96765072</v>
      </c>
      <c r="H1170">
        <v>34901946.32</v>
      </c>
      <c r="I1170" s="105">
        <f t="shared" si="54"/>
        <v>1437960188384</v>
      </c>
      <c r="J1170" s="108">
        <v>859615000000</v>
      </c>
      <c r="K1170" s="124">
        <v>190034000000</v>
      </c>
      <c r="L1170" s="112">
        <f t="shared" si="55"/>
        <v>1.6727955984760619</v>
      </c>
      <c r="M1170" s="112">
        <f t="shared" si="56"/>
        <v>7.5668574485828852</v>
      </c>
    </row>
    <row r="1171" spans="1:13" x14ac:dyDescent="0.2">
      <c r="A1171" s="104">
        <v>40794</v>
      </c>
      <c r="B1171">
        <v>4.12</v>
      </c>
      <c r="C1171">
        <v>4.18</v>
      </c>
      <c r="D1171">
        <v>4.0999999999999996</v>
      </c>
      <c r="E1171">
        <v>4.1500000000000004</v>
      </c>
      <c r="F1171">
        <v>51707193</v>
      </c>
      <c r="G1171">
        <v>214741136</v>
      </c>
      <c r="H1171">
        <v>34901946.32</v>
      </c>
      <c r="I1171" s="105">
        <f t="shared" si="54"/>
        <v>1448430772280.0002</v>
      </c>
      <c r="J1171" s="108">
        <v>859615000000</v>
      </c>
      <c r="K1171" s="124">
        <v>190034000000</v>
      </c>
      <c r="L1171" s="112">
        <f t="shared" si="55"/>
        <v>1.6849761489504025</v>
      </c>
      <c r="M1171" s="112">
        <f t="shared" si="56"/>
        <v>7.6219559251502371</v>
      </c>
    </row>
    <row r="1172" spans="1:13" x14ac:dyDescent="0.2">
      <c r="A1172" s="104">
        <v>40795</v>
      </c>
      <c r="B1172">
        <v>4.17</v>
      </c>
      <c r="C1172">
        <v>4.1900000000000004</v>
      </c>
      <c r="D1172">
        <v>4.1399999999999997</v>
      </c>
      <c r="E1172">
        <v>4.18</v>
      </c>
      <c r="F1172">
        <v>30656375</v>
      </c>
      <c r="G1172">
        <v>127893080</v>
      </c>
      <c r="H1172">
        <v>34901946.32</v>
      </c>
      <c r="I1172" s="105">
        <f t="shared" si="54"/>
        <v>1458901356176</v>
      </c>
      <c r="J1172" s="108">
        <v>859615000000</v>
      </c>
      <c r="K1172" s="124">
        <v>190034000000</v>
      </c>
      <c r="L1172" s="112">
        <f t="shared" si="55"/>
        <v>1.6971566994247425</v>
      </c>
      <c r="M1172" s="112">
        <f t="shared" si="56"/>
        <v>7.6770544017175872</v>
      </c>
    </row>
    <row r="1173" spans="1:13" x14ac:dyDescent="0.2">
      <c r="A1173" s="104">
        <v>40799</v>
      </c>
      <c r="B1173">
        <v>4.1399999999999997</v>
      </c>
      <c r="C1173">
        <v>4.1500000000000004</v>
      </c>
      <c r="D1173">
        <v>4.12</v>
      </c>
      <c r="E1173">
        <v>4.1399999999999997</v>
      </c>
      <c r="F1173">
        <v>21831878</v>
      </c>
      <c r="G1173">
        <v>90345088</v>
      </c>
      <c r="H1173">
        <v>34901946.32</v>
      </c>
      <c r="I1173" s="105">
        <f t="shared" si="54"/>
        <v>1444940577647.9998</v>
      </c>
      <c r="J1173" s="108">
        <v>859615000000</v>
      </c>
      <c r="K1173" s="124">
        <v>190034000000</v>
      </c>
      <c r="L1173" s="112">
        <f t="shared" si="55"/>
        <v>1.6809159654589552</v>
      </c>
      <c r="M1173" s="112">
        <f t="shared" si="56"/>
        <v>7.6035897662944514</v>
      </c>
    </row>
    <row r="1174" spans="1:13" x14ac:dyDescent="0.2">
      <c r="A1174" s="104">
        <v>40800</v>
      </c>
      <c r="B1174">
        <v>4.1399999999999997</v>
      </c>
      <c r="C1174">
        <v>4.16</v>
      </c>
      <c r="D1174">
        <v>4.0599999999999996</v>
      </c>
      <c r="E1174">
        <v>4.09</v>
      </c>
      <c r="F1174">
        <v>34288036</v>
      </c>
      <c r="G1174">
        <v>140662032</v>
      </c>
      <c r="H1174">
        <v>34901946.32</v>
      </c>
      <c r="I1174" s="105">
        <f t="shared" si="54"/>
        <v>1427489604488</v>
      </c>
      <c r="J1174" s="108">
        <v>859615000000</v>
      </c>
      <c r="K1174" s="124">
        <v>190034000000</v>
      </c>
      <c r="L1174" s="112">
        <f t="shared" si="55"/>
        <v>1.6606150480017217</v>
      </c>
      <c r="M1174" s="112">
        <f t="shared" si="56"/>
        <v>7.5117589720155342</v>
      </c>
    </row>
    <row r="1175" spans="1:13" x14ac:dyDescent="0.2">
      <c r="A1175" s="104">
        <v>40801</v>
      </c>
      <c r="B1175">
        <v>4.0999999999999996</v>
      </c>
      <c r="C1175">
        <v>4.1100000000000003</v>
      </c>
      <c r="D1175">
        <v>4.08</v>
      </c>
      <c r="E1175">
        <v>4.08</v>
      </c>
      <c r="F1175">
        <v>19622511</v>
      </c>
      <c r="G1175">
        <v>80272104</v>
      </c>
      <c r="H1175">
        <v>34901946.32</v>
      </c>
      <c r="I1175" s="105">
        <f t="shared" si="54"/>
        <v>1423999409856</v>
      </c>
      <c r="J1175" s="108">
        <v>859615000000</v>
      </c>
      <c r="K1175" s="124">
        <v>190034000000</v>
      </c>
      <c r="L1175" s="112">
        <f t="shared" si="55"/>
        <v>1.656554864510275</v>
      </c>
      <c r="M1175" s="112">
        <f t="shared" si="56"/>
        <v>7.4933928131597503</v>
      </c>
    </row>
    <row r="1176" spans="1:13" x14ac:dyDescent="0.2">
      <c r="A1176" s="104">
        <v>40802</v>
      </c>
      <c r="B1176">
        <v>4.1100000000000003</v>
      </c>
      <c r="C1176">
        <v>4.12</v>
      </c>
      <c r="D1176">
        <v>4.0599999999999996</v>
      </c>
      <c r="E1176">
        <v>4.0999999999999996</v>
      </c>
      <c r="F1176">
        <v>30132831</v>
      </c>
      <c r="G1176">
        <v>123262016</v>
      </c>
      <c r="H1176">
        <v>34901946.32</v>
      </c>
      <c r="I1176" s="105">
        <f t="shared" si="54"/>
        <v>1430979799120</v>
      </c>
      <c r="J1176" s="108">
        <v>859615000000</v>
      </c>
      <c r="K1176" s="124">
        <v>190034000000</v>
      </c>
      <c r="L1176" s="112">
        <f t="shared" si="55"/>
        <v>1.6646752314931685</v>
      </c>
      <c r="M1176" s="112">
        <f t="shared" si="56"/>
        <v>7.5301251308713182</v>
      </c>
    </row>
    <row r="1177" spans="1:13" x14ac:dyDescent="0.2">
      <c r="A1177" s="104">
        <v>40805</v>
      </c>
      <c r="B1177">
        <v>4.07</v>
      </c>
      <c r="C1177">
        <v>4.08</v>
      </c>
      <c r="D1177">
        <v>4.0599999999999996</v>
      </c>
      <c r="E1177">
        <v>4.07</v>
      </c>
      <c r="F1177">
        <v>17776361</v>
      </c>
      <c r="G1177">
        <v>72330192</v>
      </c>
      <c r="H1177">
        <v>34901946.32</v>
      </c>
      <c r="I1177" s="105">
        <f t="shared" si="54"/>
        <v>1420509215224.0002</v>
      </c>
      <c r="J1177" s="108">
        <v>859615000000</v>
      </c>
      <c r="K1177" s="124">
        <v>190034000000</v>
      </c>
      <c r="L1177" s="112">
        <f t="shared" si="55"/>
        <v>1.6524946810188286</v>
      </c>
      <c r="M1177" s="112">
        <f t="shared" si="56"/>
        <v>7.4750266543039681</v>
      </c>
    </row>
    <row r="1178" spans="1:13" x14ac:dyDescent="0.2">
      <c r="A1178" s="104">
        <v>40806</v>
      </c>
      <c r="B1178">
        <v>4.0599999999999996</v>
      </c>
      <c r="C1178">
        <v>4.0999999999999996</v>
      </c>
      <c r="D1178">
        <v>4.05</v>
      </c>
      <c r="E1178">
        <v>4.07</v>
      </c>
      <c r="F1178">
        <v>18110483</v>
      </c>
      <c r="G1178">
        <v>73782224</v>
      </c>
      <c r="H1178">
        <v>34901946.32</v>
      </c>
      <c r="I1178" s="105">
        <f t="shared" si="54"/>
        <v>1420509215224.0002</v>
      </c>
      <c r="J1178" s="108">
        <v>859615000000</v>
      </c>
      <c r="K1178" s="124">
        <v>190034000000</v>
      </c>
      <c r="L1178" s="112">
        <f t="shared" si="55"/>
        <v>1.6524946810188286</v>
      </c>
      <c r="M1178" s="112">
        <f t="shared" si="56"/>
        <v>7.4750266543039681</v>
      </c>
    </row>
    <row r="1179" spans="1:13" x14ac:dyDescent="0.2">
      <c r="A1179" s="104">
        <v>40807</v>
      </c>
      <c r="B1179">
        <v>4.09</v>
      </c>
      <c r="C1179">
        <v>4.1399999999999997</v>
      </c>
      <c r="D1179">
        <v>4.0599999999999996</v>
      </c>
      <c r="E1179">
        <v>4.12</v>
      </c>
      <c r="F1179">
        <v>35791186</v>
      </c>
      <c r="G1179">
        <v>147043184</v>
      </c>
      <c r="H1179">
        <v>34901946.32</v>
      </c>
      <c r="I1179" s="105">
        <f t="shared" si="54"/>
        <v>1437960188384</v>
      </c>
      <c r="J1179" s="108">
        <v>859615000000</v>
      </c>
      <c r="K1179" s="124">
        <v>190034000000</v>
      </c>
      <c r="L1179" s="112">
        <f t="shared" si="55"/>
        <v>1.6727955984760619</v>
      </c>
      <c r="M1179" s="112">
        <f t="shared" si="56"/>
        <v>7.5668574485828852</v>
      </c>
    </row>
    <row r="1180" spans="1:13" x14ac:dyDescent="0.2">
      <c r="A1180" s="104">
        <v>40808</v>
      </c>
      <c r="B1180">
        <v>4.0999999999999996</v>
      </c>
      <c r="C1180">
        <v>4.1100000000000003</v>
      </c>
      <c r="D1180">
        <v>3.98</v>
      </c>
      <c r="E1180">
        <v>4</v>
      </c>
      <c r="F1180">
        <v>43832619</v>
      </c>
      <c r="G1180">
        <v>177611760</v>
      </c>
      <c r="H1180">
        <v>34901946.32</v>
      </c>
      <c r="I1180" s="105">
        <f t="shared" si="54"/>
        <v>1396077852800</v>
      </c>
      <c r="J1180" s="108">
        <v>859615000000</v>
      </c>
      <c r="K1180" s="124">
        <v>190034000000</v>
      </c>
      <c r="L1180" s="112">
        <f t="shared" si="55"/>
        <v>1.6240733965787009</v>
      </c>
      <c r="M1180" s="112">
        <f t="shared" si="56"/>
        <v>7.3464635423134803</v>
      </c>
    </row>
    <row r="1181" spans="1:13" x14ac:dyDescent="0.2">
      <c r="A1181" s="104">
        <v>40809</v>
      </c>
      <c r="B1181">
        <v>4</v>
      </c>
      <c r="C1181">
        <v>4.07</v>
      </c>
      <c r="D1181">
        <v>3.96</v>
      </c>
      <c r="E1181">
        <v>4.01</v>
      </c>
      <c r="F1181">
        <v>58326222</v>
      </c>
      <c r="G1181">
        <v>233939008</v>
      </c>
      <c r="H1181">
        <v>34901946.32</v>
      </c>
      <c r="I1181" s="105">
        <f t="shared" si="54"/>
        <v>1399568047432</v>
      </c>
      <c r="J1181" s="108">
        <v>859615000000</v>
      </c>
      <c r="K1181" s="124">
        <v>190034000000</v>
      </c>
      <c r="L1181" s="112">
        <f t="shared" si="55"/>
        <v>1.6281335800701477</v>
      </c>
      <c r="M1181" s="112">
        <f t="shared" si="56"/>
        <v>7.3648297011692643</v>
      </c>
    </row>
    <row r="1182" spans="1:13" x14ac:dyDescent="0.2">
      <c r="A1182" s="104">
        <v>40812</v>
      </c>
      <c r="B1182">
        <v>3.98</v>
      </c>
      <c r="C1182">
        <v>4.01</v>
      </c>
      <c r="D1182">
        <v>3.94</v>
      </c>
      <c r="E1182">
        <v>3.95</v>
      </c>
      <c r="F1182">
        <v>37657439</v>
      </c>
      <c r="G1182">
        <v>149636896</v>
      </c>
      <c r="H1182">
        <v>34901946.32</v>
      </c>
      <c r="I1182" s="105">
        <f t="shared" si="54"/>
        <v>1378626879640.0002</v>
      </c>
      <c r="J1182" s="108">
        <v>859615000000</v>
      </c>
      <c r="K1182" s="124">
        <v>190034000000</v>
      </c>
      <c r="L1182" s="112">
        <f t="shared" si="55"/>
        <v>1.6037724791214674</v>
      </c>
      <c r="M1182" s="112">
        <f t="shared" si="56"/>
        <v>7.2546327480345631</v>
      </c>
    </row>
    <row r="1183" spans="1:13" x14ac:dyDescent="0.2">
      <c r="A1183" s="104">
        <v>40813</v>
      </c>
      <c r="B1183">
        <v>3.98</v>
      </c>
      <c r="C1183">
        <v>4.0199999999999996</v>
      </c>
      <c r="D1183">
        <v>3.97</v>
      </c>
      <c r="E1183">
        <v>4</v>
      </c>
      <c r="F1183">
        <v>30574505</v>
      </c>
      <c r="G1183">
        <v>122248224</v>
      </c>
      <c r="H1183">
        <v>34901946.32</v>
      </c>
      <c r="I1183" s="105">
        <f t="shared" si="54"/>
        <v>1396077852800</v>
      </c>
      <c r="J1183" s="108">
        <v>859615000000</v>
      </c>
      <c r="K1183" s="124">
        <v>190034000000</v>
      </c>
      <c r="L1183" s="112">
        <f t="shared" si="55"/>
        <v>1.6240733965787009</v>
      </c>
      <c r="M1183" s="112">
        <f t="shared" si="56"/>
        <v>7.3464635423134803</v>
      </c>
    </row>
    <row r="1184" spans="1:13" x14ac:dyDescent="0.2">
      <c r="A1184" s="104">
        <v>40814</v>
      </c>
      <c r="B1184">
        <v>4.0199999999999996</v>
      </c>
      <c r="C1184">
        <v>4.04</v>
      </c>
      <c r="D1184">
        <v>3.97</v>
      </c>
      <c r="E1184">
        <v>3.99</v>
      </c>
      <c r="F1184">
        <v>16264599</v>
      </c>
      <c r="G1184">
        <v>65034280</v>
      </c>
      <c r="H1184">
        <v>34901946.32</v>
      </c>
      <c r="I1184" s="105">
        <f t="shared" si="54"/>
        <v>1392587658168</v>
      </c>
      <c r="J1184" s="108">
        <v>859615000000</v>
      </c>
      <c r="K1184" s="124">
        <v>190034000000</v>
      </c>
      <c r="L1184" s="112">
        <f t="shared" si="55"/>
        <v>1.6200132130872542</v>
      </c>
      <c r="M1184" s="112">
        <f t="shared" si="56"/>
        <v>7.3280973834576972</v>
      </c>
    </row>
    <row r="1185" spans="1:13" x14ac:dyDescent="0.2">
      <c r="A1185" s="104">
        <v>40815</v>
      </c>
      <c r="B1185">
        <v>3.99</v>
      </c>
      <c r="C1185">
        <v>4.01</v>
      </c>
      <c r="D1185">
        <v>3.96</v>
      </c>
      <c r="E1185">
        <v>3.98</v>
      </c>
      <c r="F1185">
        <v>28014337</v>
      </c>
      <c r="G1185">
        <v>111827640</v>
      </c>
      <c r="H1185">
        <v>34901946.32</v>
      </c>
      <c r="I1185" s="105">
        <f t="shared" si="54"/>
        <v>1389097463536</v>
      </c>
      <c r="J1185" s="108">
        <v>859615000000</v>
      </c>
      <c r="K1185" s="124">
        <v>190034000000</v>
      </c>
      <c r="L1185" s="112">
        <f t="shared" si="55"/>
        <v>1.6159530295958073</v>
      </c>
      <c r="M1185" s="112">
        <f t="shared" si="56"/>
        <v>7.3097312246019133</v>
      </c>
    </row>
    <row r="1186" spans="1:13" x14ac:dyDescent="0.2">
      <c r="A1186" s="104">
        <v>40816</v>
      </c>
      <c r="B1186">
        <v>3.98</v>
      </c>
      <c r="C1186">
        <v>4</v>
      </c>
      <c r="D1186">
        <v>3.95</v>
      </c>
      <c r="E1186">
        <v>3.98</v>
      </c>
      <c r="F1186">
        <v>25395720</v>
      </c>
      <c r="G1186">
        <v>101025232</v>
      </c>
      <c r="H1186">
        <v>34901946.32</v>
      </c>
      <c r="I1186" s="105">
        <f t="shared" si="54"/>
        <v>1389097463536</v>
      </c>
      <c r="J1186" s="108">
        <v>859615000000</v>
      </c>
      <c r="K1186" s="124">
        <v>190034000000</v>
      </c>
      <c r="L1186" s="112">
        <f t="shared" si="55"/>
        <v>1.6159530295958073</v>
      </c>
      <c r="M1186" s="112">
        <f t="shared" si="56"/>
        <v>7.3097312246019133</v>
      </c>
    </row>
    <row r="1187" spans="1:13" x14ac:dyDescent="0.2">
      <c r="A1187" s="104">
        <v>40826</v>
      </c>
      <c r="B1187">
        <v>3.96</v>
      </c>
      <c r="C1187">
        <v>4</v>
      </c>
      <c r="D1187">
        <v>3.95</v>
      </c>
      <c r="E1187">
        <v>3.99</v>
      </c>
      <c r="F1187">
        <v>37687194</v>
      </c>
      <c r="G1187">
        <v>149559376</v>
      </c>
      <c r="H1187">
        <v>34901946.32</v>
      </c>
      <c r="I1187" s="105">
        <f t="shared" si="54"/>
        <v>1392587658168</v>
      </c>
      <c r="J1187" s="108">
        <v>859615000000</v>
      </c>
      <c r="K1187" s="124">
        <v>190034000000</v>
      </c>
      <c r="L1187" s="112">
        <f t="shared" si="55"/>
        <v>1.6200132130872542</v>
      </c>
      <c r="M1187" s="112">
        <f t="shared" si="56"/>
        <v>7.3280973834576972</v>
      </c>
    </row>
    <row r="1188" spans="1:13" x14ac:dyDescent="0.2">
      <c r="A1188" s="104">
        <v>40827</v>
      </c>
      <c r="B1188">
        <v>4.13</v>
      </c>
      <c r="C1188">
        <v>4.16</v>
      </c>
      <c r="D1188">
        <v>4.0199999999999996</v>
      </c>
      <c r="E1188">
        <v>4.05</v>
      </c>
      <c r="F1188">
        <v>68141583</v>
      </c>
      <c r="G1188">
        <v>277602624</v>
      </c>
      <c r="H1188">
        <v>34901946.32</v>
      </c>
      <c r="I1188" s="105">
        <f t="shared" si="54"/>
        <v>1413528825959.9998</v>
      </c>
      <c r="J1188" s="108">
        <v>859615000000</v>
      </c>
      <c r="K1188" s="124">
        <v>190034000000</v>
      </c>
      <c r="L1188" s="112">
        <f t="shared" si="55"/>
        <v>1.6443743140359344</v>
      </c>
      <c r="M1188" s="112">
        <f t="shared" si="56"/>
        <v>7.4382943365923984</v>
      </c>
    </row>
    <row r="1189" spans="1:13" x14ac:dyDescent="0.2">
      <c r="A1189" s="104">
        <v>40828</v>
      </c>
      <c r="B1189">
        <v>4.0199999999999996</v>
      </c>
      <c r="C1189">
        <v>4.1399999999999997</v>
      </c>
      <c r="D1189">
        <v>4.0199999999999996</v>
      </c>
      <c r="E1189">
        <v>4.12</v>
      </c>
      <c r="F1189">
        <v>90637627</v>
      </c>
      <c r="G1189">
        <v>371839968</v>
      </c>
      <c r="H1189">
        <v>34901946.32</v>
      </c>
      <c r="I1189" s="105">
        <f t="shared" si="54"/>
        <v>1437960188384</v>
      </c>
      <c r="J1189" s="108">
        <v>859615000000</v>
      </c>
      <c r="K1189" s="124">
        <v>190034000000</v>
      </c>
      <c r="L1189" s="112">
        <f t="shared" si="55"/>
        <v>1.6727955984760619</v>
      </c>
      <c r="M1189" s="112">
        <f t="shared" si="56"/>
        <v>7.5668574485828852</v>
      </c>
    </row>
    <row r="1190" spans="1:13" x14ac:dyDescent="0.2">
      <c r="A1190" s="104">
        <v>40829</v>
      </c>
      <c r="B1190">
        <v>4.0999999999999996</v>
      </c>
      <c r="C1190">
        <v>4.1399999999999997</v>
      </c>
      <c r="D1190">
        <v>4.05</v>
      </c>
      <c r="E1190">
        <v>4.13</v>
      </c>
      <c r="F1190">
        <v>52312817</v>
      </c>
      <c r="G1190">
        <v>213901744</v>
      </c>
      <c r="H1190">
        <v>34901946.32</v>
      </c>
      <c r="I1190" s="105">
        <f t="shared" si="54"/>
        <v>1441450383016</v>
      </c>
      <c r="J1190" s="108">
        <v>859615000000</v>
      </c>
      <c r="K1190" s="124">
        <v>190034000000</v>
      </c>
      <c r="L1190" s="112">
        <f t="shared" si="55"/>
        <v>1.6768557819675087</v>
      </c>
      <c r="M1190" s="112">
        <f t="shared" si="56"/>
        <v>7.5852236074386692</v>
      </c>
    </row>
    <row r="1191" spans="1:13" x14ac:dyDescent="0.2">
      <c r="A1191" s="104">
        <v>40830</v>
      </c>
      <c r="B1191">
        <v>4.0999999999999996</v>
      </c>
      <c r="C1191">
        <v>4.1500000000000004</v>
      </c>
      <c r="D1191">
        <v>4.08</v>
      </c>
      <c r="E1191">
        <v>4.1399999999999997</v>
      </c>
      <c r="F1191">
        <v>37591461</v>
      </c>
      <c r="G1191">
        <v>154736288</v>
      </c>
      <c r="H1191">
        <v>34901946.32</v>
      </c>
      <c r="I1191" s="105">
        <f t="shared" si="54"/>
        <v>1444940577647.9998</v>
      </c>
      <c r="J1191" s="108">
        <v>859615000000</v>
      </c>
      <c r="K1191" s="124">
        <v>190034000000</v>
      </c>
      <c r="L1191" s="112">
        <f t="shared" si="55"/>
        <v>1.6809159654589552</v>
      </c>
      <c r="M1191" s="112">
        <f t="shared" si="56"/>
        <v>7.6035897662944514</v>
      </c>
    </row>
    <row r="1192" spans="1:13" x14ac:dyDescent="0.2">
      <c r="A1192" s="104">
        <v>40833</v>
      </c>
      <c r="B1192">
        <v>4.1399999999999997</v>
      </c>
      <c r="C1192">
        <v>4.17</v>
      </c>
      <c r="D1192">
        <v>4.12</v>
      </c>
      <c r="E1192">
        <v>4.1500000000000004</v>
      </c>
      <c r="F1192">
        <v>30521831</v>
      </c>
      <c r="G1192">
        <v>126548160</v>
      </c>
      <c r="H1192">
        <v>34901946.32</v>
      </c>
      <c r="I1192" s="105">
        <f t="shared" si="54"/>
        <v>1448430772280.0002</v>
      </c>
      <c r="J1192" s="108">
        <v>859615000000</v>
      </c>
      <c r="K1192" s="124">
        <v>190034000000</v>
      </c>
      <c r="L1192" s="112">
        <f t="shared" si="55"/>
        <v>1.6849761489504025</v>
      </c>
      <c r="M1192" s="112">
        <f t="shared" si="56"/>
        <v>7.6219559251502371</v>
      </c>
    </row>
    <row r="1193" spans="1:13" x14ac:dyDescent="0.2">
      <c r="A1193" s="104">
        <v>40834</v>
      </c>
      <c r="B1193">
        <v>4.13</v>
      </c>
      <c r="C1193">
        <v>4.17</v>
      </c>
      <c r="D1193">
        <v>4.12</v>
      </c>
      <c r="E1193">
        <v>4.17</v>
      </c>
      <c r="F1193">
        <v>54337935</v>
      </c>
      <c r="G1193">
        <v>225274688</v>
      </c>
      <c r="H1193">
        <v>34901946.32</v>
      </c>
      <c r="I1193" s="105">
        <f t="shared" si="54"/>
        <v>1455411161544</v>
      </c>
      <c r="J1193" s="108">
        <v>859615000000</v>
      </c>
      <c r="K1193" s="124">
        <v>190034000000</v>
      </c>
      <c r="L1193" s="112">
        <f t="shared" si="55"/>
        <v>1.6930965159332958</v>
      </c>
      <c r="M1193" s="112">
        <f t="shared" si="56"/>
        <v>7.6586882428618033</v>
      </c>
    </row>
    <row r="1194" spans="1:13" x14ac:dyDescent="0.2">
      <c r="A1194" s="104">
        <v>40835</v>
      </c>
      <c r="B1194">
        <v>4.17</v>
      </c>
      <c r="C1194">
        <v>4.21</v>
      </c>
      <c r="D1194">
        <v>4.16</v>
      </c>
      <c r="E1194">
        <v>4.18</v>
      </c>
      <c r="F1194">
        <v>42389483</v>
      </c>
      <c r="G1194">
        <v>177427232</v>
      </c>
      <c r="H1194">
        <v>34901946.32</v>
      </c>
      <c r="I1194" s="105">
        <f t="shared" si="54"/>
        <v>1458901356176</v>
      </c>
      <c r="J1194" s="108">
        <v>859615000000</v>
      </c>
      <c r="K1194" s="124">
        <v>190034000000</v>
      </c>
      <c r="L1194" s="112">
        <f t="shared" si="55"/>
        <v>1.6971566994247425</v>
      </c>
      <c r="M1194" s="112">
        <f t="shared" si="56"/>
        <v>7.6770544017175872</v>
      </c>
    </row>
    <row r="1195" spans="1:13" x14ac:dyDescent="0.2">
      <c r="A1195" s="104">
        <v>40836</v>
      </c>
      <c r="B1195">
        <v>4.16</v>
      </c>
      <c r="C1195">
        <v>4.1900000000000004</v>
      </c>
      <c r="D1195">
        <v>4.13</v>
      </c>
      <c r="E1195">
        <v>4.16</v>
      </c>
      <c r="F1195">
        <v>43864813</v>
      </c>
      <c r="G1195">
        <v>182691264</v>
      </c>
      <c r="H1195">
        <v>34901946.32</v>
      </c>
      <c r="I1195" s="105">
        <f t="shared" si="54"/>
        <v>1451920966912.0002</v>
      </c>
      <c r="J1195" s="108">
        <v>859615000000</v>
      </c>
      <c r="K1195" s="124">
        <v>190034000000</v>
      </c>
      <c r="L1195" s="112">
        <f t="shared" si="55"/>
        <v>1.6890363324418491</v>
      </c>
      <c r="M1195" s="112">
        <f t="shared" si="56"/>
        <v>7.6403220840060211</v>
      </c>
    </row>
    <row r="1196" spans="1:13" x14ac:dyDescent="0.2">
      <c r="A1196" s="104">
        <v>40837</v>
      </c>
      <c r="B1196">
        <v>4.16</v>
      </c>
      <c r="C1196">
        <v>4.1900000000000004</v>
      </c>
      <c r="D1196">
        <v>4.1500000000000004</v>
      </c>
      <c r="E1196">
        <v>4.1500000000000004</v>
      </c>
      <c r="F1196">
        <v>28046064</v>
      </c>
      <c r="G1196">
        <v>116737976</v>
      </c>
      <c r="H1196">
        <v>34901946.32</v>
      </c>
      <c r="I1196" s="105">
        <f t="shared" si="54"/>
        <v>1448430772280.0002</v>
      </c>
      <c r="J1196" s="108">
        <v>859615000000</v>
      </c>
      <c r="K1196" s="124">
        <v>190034000000</v>
      </c>
      <c r="L1196" s="112">
        <f t="shared" si="55"/>
        <v>1.6849761489504025</v>
      </c>
      <c r="M1196" s="112">
        <f t="shared" si="56"/>
        <v>7.6219559251502371</v>
      </c>
    </row>
    <row r="1197" spans="1:13" x14ac:dyDescent="0.2">
      <c r="A1197" s="104">
        <v>40840</v>
      </c>
      <c r="B1197">
        <v>4.1500000000000004</v>
      </c>
      <c r="C1197">
        <v>4.21</v>
      </c>
      <c r="D1197">
        <v>4.1399999999999997</v>
      </c>
      <c r="E1197">
        <v>4.1900000000000004</v>
      </c>
      <c r="F1197">
        <v>24966486</v>
      </c>
      <c r="G1197">
        <v>104478240</v>
      </c>
      <c r="H1197">
        <v>34901946.32</v>
      </c>
      <c r="I1197" s="105">
        <f t="shared" si="54"/>
        <v>1462391550808.0002</v>
      </c>
      <c r="J1197" s="108">
        <v>859615000000</v>
      </c>
      <c r="K1197" s="124">
        <v>190034000000</v>
      </c>
      <c r="L1197" s="112">
        <f t="shared" si="55"/>
        <v>1.7012168829161896</v>
      </c>
      <c r="M1197" s="112">
        <f t="shared" si="56"/>
        <v>7.6954205605733721</v>
      </c>
    </row>
    <row r="1198" spans="1:13" x14ac:dyDescent="0.2">
      <c r="A1198" s="104">
        <v>40841</v>
      </c>
      <c r="B1198">
        <v>4.18</v>
      </c>
      <c r="C1198">
        <v>4.2699999999999996</v>
      </c>
      <c r="D1198">
        <v>4.16</v>
      </c>
      <c r="E1198">
        <v>4.24</v>
      </c>
      <c r="F1198">
        <v>55040497</v>
      </c>
      <c r="G1198">
        <v>232110752</v>
      </c>
      <c r="H1198">
        <v>34901946.32</v>
      </c>
      <c r="I1198" s="105">
        <f t="shared" si="54"/>
        <v>1479842523968</v>
      </c>
      <c r="J1198" s="108">
        <v>859615000000</v>
      </c>
      <c r="K1198" s="124">
        <v>190034000000</v>
      </c>
      <c r="L1198" s="112">
        <f t="shared" si="55"/>
        <v>1.7215178003734231</v>
      </c>
      <c r="M1198" s="112">
        <f t="shared" si="56"/>
        <v>7.7872513548522893</v>
      </c>
    </row>
    <row r="1199" spans="1:13" x14ac:dyDescent="0.2">
      <c r="A1199" s="104">
        <v>40842</v>
      </c>
      <c r="B1199">
        <v>4.2300000000000004</v>
      </c>
      <c r="C1199">
        <v>4.29</v>
      </c>
      <c r="D1199">
        <v>4.22</v>
      </c>
      <c r="E1199">
        <v>4.26</v>
      </c>
      <c r="F1199">
        <v>41632116</v>
      </c>
      <c r="G1199">
        <v>177837616</v>
      </c>
      <c r="H1199">
        <v>34901946.32</v>
      </c>
      <c r="I1199" s="105">
        <f t="shared" si="54"/>
        <v>1486822913231.9998</v>
      </c>
      <c r="J1199" s="108">
        <v>859615000000</v>
      </c>
      <c r="K1199" s="124">
        <v>190034000000</v>
      </c>
      <c r="L1199" s="112">
        <f t="shared" si="55"/>
        <v>1.7296381673563161</v>
      </c>
      <c r="M1199" s="112">
        <f t="shared" si="56"/>
        <v>7.8239836725638554</v>
      </c>
    </row>
    <row r="1200" spans="1:13" x14ac:dyDescent="0.2">
      <c r="A1200" s="104">
        <v>40843</v>
      </c>
      <c r="B1200">
        <v>4.28</v>
      </c>
      <c r="C1200">
        <v>4.3099999999999996</v>
      </c>
      <c r="D1200">
        <v>4.25</v>
      </c>
      <c r="E1200">
        <v>4.3</v>
      </c>
      <c r="F1200">
        <v>42841290</v>
      </c>
      <c r="G1200">
        <v>184148528</v>
      </c>
      <c r="H1200">
        <v>34901946.32</v>
      </c>
      <c r="I1200" s="105">
        <f t="shared" si="54"/>
        <v>1500783691760</v>
      </c>
      <c r="J1200" s="108">
        <v>859615000000</v>
      </c>
      <c r="K1200" s="124">
        <v>190034000000</v>
      </c>
      <c r="L1200" s="112">
        <f t="shared" si="55"/>
        <v>1.7458789013221034</v>
      </c>
      <c r="M1200" s="112">
        <f t="shared" si="56"/>
        <v>7.8974483079869922</v>
      </c>
    </row>
    <row r="1201" spans="1:13" x14ac:dyDescent="0.2">
      <c r="A1201" s="110">
        <v>40844</v>
      </c>
      <c r="B1201">
        <v>4.34</v>
      </c>
      <c r="C1201">
        <v>4.3899999999999997</v>
      </c>
      <c r="D1201">
        <v>4.2699999999999996</v>
      </c>
      <c r="E1201">
        <v>4.3</v>
      </c>
      <c r="F1201">
        <v>60175434</v>
      </c>
      <c r="G1201">
        <v>260273696</v>
      </c>
      <c r="H1201">
        <v>34901954.25</v>
      </c>
      <c r="I1201" s="105">
        <f t="shared" si="54"/>
        <v>1500784032750</v>
      </c>
      <c r="J1201" s="108">
        <v>901866000000</v>
      </c>
      <c r="K1201" s="124">
        <v>201780000000</v>
      </c>
      <c r="L1201" s="112">
        <f t="shared" si="55"/>
        <v>1.6640876058638423</v>
      </c>
      <c r="M1201" s="112">
        <f t="shared" si="56"/>
        <v>7.4377244164436513</v>
      </c>
    </row>
    <row r="1202" spans="1:13" x14ac:dyDescent="0.2">
      <c r="A1202" s="104">
        <v>40847</v>
      </c>
      <c r="B1202">
        <v>4.29</v>
      </c>
      <c r="C1202">
        <v>4.3499999999999996</v>
      </c>
      <c r="D1202">
        <v>4.29</v>
      </c>
      <c r="E1202">
        <v>4.32</v>
      </c>
      <c r="F1202">
        <v>34598749</v>
      </c>
      <c r="G1202">
        <v>149682608</v>
      </c>
      <c r="H1202">
        <v>34901954.25</v>
      </c>
      <c r="I1202" s="105">
        <f t="shared" si="54"/>
        <v>1507764423600.0002</v>
      </c>
      <c r="J1202" s="108">
        <v>901866000000</v>
      </c>
      <c r="K1202" s="124">
        <v>201780000000</v>
      </c>
      <c r="L1202" s="112">
        <f t="shared" si="55"/>
        <v>1.6718275482166975</v>
      </c>
      <c r="M1202" s="112">
        <f t="shared" si="56"/>
        <v>7.4723184834968794</v>
      </c>
    </row>
    <row r="1203" spans="1:13" x14ac:dyDescent="0.2">
      <c r="A1203" s="104">
        <v>40848</v>
      </c>
      <c r="B1203">
        <v>4.3099999999999996</v>
      </c>
      <c r="C1203">
        <v>4.3499999999999996</v>
      </c>
      <c r="D1203">
        <v>4.29</v>
      </c>
      <c r="E1203">
        <v>4.3</v>
      </c>
      <c r="F1203">
        <v>28705787</v>
      </c>
      <c r="G1203">
        <v>123792440</v>
      </c>
      <c r="H1203">
        <v>34901954.25</v>
      </c>
      <c r="I1203" s="105">
        <f t="shared" si="54"/>
        <v>1500784032750</v>
      </c>
      <c r="J1203" s="108">
        <v>901866000000</v>
      </c>
      <c r="K1203" s="124">
        <v>201780000000</v>
      </c>
      <c r="L1203" s="112">
        <f t="shared" si="55"/>
        <v>1.6640876058638423</v>
      </c>
      <c r="M1203" s="112">
        <f t="shared" si="56"/>
        <v>7.4377244164436513</v>
      </c>
    </row>
    <row r="1204" spans="1:13" x14ac:dyDescent="0.2">
      <c r="A1204" s="104">
        <v>40849</v>
      </c>
      <c r="B1204">
        <v>4.2699999999999996</v>
      </c>
      <c r="C1204">
        <v>4.34</v>
      </c>
      <c r="D1204">
        <v>4.26</v>
      </c>
      <c r="E1204">
        <v>4.32</v>
      </c>
      <c r="F1204">
        <v>36650002</v>
      </c>
      <c r="G1204">
        <v>157824032</v>
      </c>
      <c r="H1204">
        <v>34901954.25</v>
      </c>
      <c r="I1204" s="105">
        <f t="shared" si="54"/>
        <v>1507764423600.0002</v>
      </c>
      <c r="J1204" s="108">
        <v>901866000000</v>
      </c>
      <c r="K1204" s="124">
        <v>201780000000</v>
      </c>
      <c r="L1204" s="112">
        <f t="shared" si="55"/>
        <v>1.6718275482166975</v>
      </c>
      <c r="M1204" s="112">
        <f t="shared" si="56"/>
        <v>7.4723184834968794</v>
      </c>
    </row>
    <row r="1205" spans="1:13" x14ac:dyDescent="0.2">
      <c r="A1205" s="104">
        <v>40850</v>
      </c>
      <c r="B1205">
        <v>4.34</v>
      </c>
      <c r="C1205">
        <v>4.3600000000000003</v>
      </c>
      <c r="D1205">
        <v>4.3099999999999996</v>
      </c>
      <c r="E1205">
        <v>4.32</v>
      </c>
      <c r="F1205">
        <v>34239566</v>
      </c>
      <c r="G1205">
        <v>148365024</v>
      </c>
      <c r="H1205">
        <v>34901954.25</v>
      </c>
      <c r="I1205" s="105">
        <f t="shared" si="54"/>
        <v>1507764423600.0002</v>
      </c>
      <c r="J1205" s="108">
        <v>901866000000</v>
      </c>
      <c r="K1205" s="124">
        <v>201780000000</v>
      </c>
      <c r="L1205" s="112">
        <f t="shared" si="55"/>
        <v>1.6718275482166975</v>
      </c>
      <c r="M1205" s="112">
        <f t="shared" si="56"/>
        <v>7.4723184834968794</v>
      </c>
    </row>
    <row r="1206" spans="1:13" x14ac:dyDescent="0.2">
      <c r="A1206" s="104">
        <v>40851</v>
      </c>
      <c r="B1206">
        <v>4.3499999999999996</v>
      </c>
      <c r="C1206">
        <v>4.37</v>
      </c>
      <c r="D1206">
        <v>4.32</v>
      </c>
      <c r="E1206">
        <v>4.34</v>
      </c>
      <c r="F1206">
        <v>30882289</v>
      </c>
      <c r="G1206">
        <v>134530224</v>
      </c>
      <c r="H1206">
        <v>34901954.25</v>
      </c>
      <c r="I1206" s="105">
        <f t="shared" si="54"/>
        <v>1514744814450</v>
      </c>
      <c r="J1206" s="108">
        <v>901866000000</v>
      </c>
      <c r="K1206" s="124">
        <v>201780000000</v>
      </c>
      <c r="L1206" s="112">
        <f t="shared" si="55"/>
        <v>1.6795674905695526</v>
      </c>
      <c r="M1206" s="112">
        <f t="shared" si="56"/>
        <v>7.506912550550104</v>
      </c>
    </row>
    <row r="1207" spans="1:13" x14ac:dyDescent="0.2">
      <c r="A1207" s="104">
        <v>40854</v>
      </c>
      <c r="B1207">
        <v>4.32</v>
      </c>
      <c r="C1207">
        <v>4.3499999999999996</v>
      </c>
      <c r="D1207">
        <v>4.3099999999999996</v>
      </c>
      <c r="E1207">
        <v>4.3099999999999996</v>
      </c>
      <c r="F1207">
        <v>21871844</v>
      </c>
      <c r="G1207">
        <v>94695296</v>
      </c>
      <c r="H1207">
        <v>34901954.25</v>
      </c>
      <c r="I1207" s="105">
        <f t="shared" si="54"/>
        <v>1504274228175</v>
      </c>
      <c r="J1207" s="108">
        <v>901866000000</v>
      </c>
      <c r="K1207" s="124">
        <v>201780000000</v>
      </c>
      <c r="L1207" s="112">
        <f t="shared" si="55"/>
        <v>1.6679575770402699</v>
      </c>
      <c r="M1207" s="112">
        <f t="shared" si="56"/>
        <v>7.4550214499702649</v>
      </c>
    </row>
    <row r="1208" spans="1:13" x14ac:dyDescent="0.2">
      <c r="A1208" s="104">
        <v>40855</v>
      </c>
      <c r="B1208">
        <v>4.32</v>
      </c>
      <c r="C1208">
        <v>4.3499999999999996</v>
      </c>
      <c r="D1208">
        <v>4.3099999999999996</v>
      </c>
      <c r="E1208">
        <v>4.33</v>
      </c>
      <c r="F1208">
        <v>33582460</v>
      </c>
      <c r="G1208">
        <v>145678080</v>
      </c>
      <c r="H1208">
        <v>34901954.25</v>
      </c>
      <c r="I1208" s="105">
        <f t="shared" si="54"/>
        <v>1511254619025</v>
      </c>
      <c r="J1208" s="108">
        <v>901866000000</v>
      </c>
      <c r="K1208" s="124">
        <v>201780000000</v>
      </c>
      <c r="L1208" s="112">
        <f t="shared" si="55"/>
        <v>1.6756975193931249</v>
      </c>
      <c r="M1208" s="112">
        <f t="shared" si="56"/>
        <v>7.4896155170234913</v>
      </c>
    </row>
    <row r="1209" spans="1:13" x14ac:dyDescent="0.2">
      <c r="A1209" s="104">
        <v>40856</v>
      </c>
      <c r="B1209">
        <v>4.3499999999999996</v>
      </c>
      <c r="C1209">
        <v>4.38</v>
      </c>
      <c r="D1209">
        <v>4.33</v>
      </c>
      <c r="E1209">
        <v>4.3600000000000003</v>
      </c>
      <c r="F1209">
        <v>26424954</v>
      </c>
      <c r="G1209">
        <v>115078432</v>
      </c>
      <c r="H1209">
        <v>34901954.25</v>
      </c>
      <c r="I1209" s="105">
        <f t="shared" si="54"/>
        <v>1521725205300</v>
      </c>
      <c r="J1209" s="108">
        <v>901866000000</v>
      </c>
      <c r="K1209" s="124">
        <v>201780000000</v>
      </c>
      <c r="L1209" s="112">
        <f t="shared" si="55"/>
        <v>1.6873074329224076</v>
      </c>
      <c r="M1209" s="112">
        <f t="shared" si="56"/>
        <v>7.5415066176033303</v>
      </c>
    </row>
    <row r="1210" spans="1:13" x14ac:dyDescent="0.2">
      <c r="A1210" s="104">
        <v>40857</v>
      </c>
      <c r="B1210">
        <v>4.3</v>
      </c>
      <c r="C1210">
        <v>4.32</v>
      </c>
      <c r="D1210">
        <v>4.2300000000000004</v>
      </c>
      <c r="E1210">
        <v>4.24</v>
      </c>
      <c r="F1210">
        <v>105876430</v>
      </c>
      <c r="G1210">
        <v>453059040</v>
      </c>
      <c r="H1210">
        <v>34901954.25</v>
      </c>
      <c r="I1210" s="105">
        <f t="shared" si="54"/>
        <v>1479842860200</v>
      </c>
      <c r="J1210" s="108">
        <v>901866000000</v>
      </c>
      <c r="K1210" s="124">
        <v>201780000000</v>
      </c>
      <c r="L1210" s="112">
        <f t="shared" si="55"/>
        <v>1.640867778805277</v>
      </c>
      <c r="M1210" s="112">
        <f t="shared" si="56"/>
        <v>7.3339422152839724</v>
      </c>
    </row>
    <row r="1211" spans="1:13" x14ac:dyDescent="0.2">
      <c r="A1211" s="104">
        <v>40858</v>
      </c>
      <c r="B1211">
        <v>4.25</v>
      </c>
      <c r="C1211">
        <v>4.33</v>
      </c>
      <c r="D1211">
        <v>4.25</v>
      </c>
      <c r="E1211">
        <v>4.29</v>
      </c>
      <c r="F1211">
        <v>69219430</v>
      </c>
      <c r="G1211">
        <v>297220352</v>
      </c>
      <c r="H1211">
        <v>34901954.25</v>
      </c>
      <c r="I1211" s="105">
        <f t="shared" si="54"/>
        <v>1497293837324.9998</v>
      </c>
      <c r="J1211" s="108">
        <v>901866000000</v>
      </c>
      <c r="K1211" s="124">
        <v>201780000000</v>
      </c>
      <c r="L1211" s="112">
        <f t="shared" si="55"/>
        <v>1.6602176346874145</v>
      </c>
      <c r="M1211" s="112">
        <f t="shared" si="56"/>
        <v>7.4204273829170369</v>
      </c>
    </row>
    <row r="1212" spans="1:13" x14ac:dyDescent="0.2">
      <c r="A1212" s="104">
        <v>40861</v>
      </c>
      <c r="B1212">
        <v>4.3</v>
      </c>
      <c r="C1212">
        <v>4.3600000000000003</v>
      </c>
      <c r="D1212">
        <v>4.29</v>
      </c>
      <c r="E1212">
        <v>4.3499999999999996</v>
      </c>
      <c r="F1212">
        <v>27003481</v>
      </c>
      <c r="G1212">
        <v>117220992</v>
      </c>
      <c r="H1212">
        <v>34901954.25</v>
      </c>
      <c r="I1212" s="105">
        <f t="shared" si="54"/>
        <v>1518235009874.9998</v>
      </c>
      <c r="J1212" s="108">
        <v>901866000000</v>
      </c>
      <c r="K1212" s="124">
        <v>201780000000</v>
      </c>
      <c r="L1212" s="112">
        <f t="shared" si="55"/>
        <v>1.6834374617459797</v>
      </c>
      <c r="M1212" s="112">
        <f t="shared" si="56"/>
        <v>7.5242095840767158</v>
      </c>
    </row>
    <row r="1213" spans="1:13" x14ac:dyDescent="0.2">
      <c r="A1213" s="104">
        <v>40862</v>
      </c>
      <c r="B1213">
        <v>4.34</v>
      </c>
      <c r="C1213">
        <v>4.3499999999999996</v>
      </c>
      <c r="D1213">
        <v>4.3099999999999996</v>
      </c>
      <c r="E1213">
        <v>4.32</v>
      </c>
      <c r="F1213">
        <v>28178985</v>
      </c>
      <c r="G1213">
        <v>121966680</v>
      </c>
      <c r="H1213">
        <v>34901954.25</v>
      </c>
      <c r="I1213" s="105">
        <f t="shared" si="54"/>
        <v>1507764423600.0002</v>
      </c>
      <c r="J1213" s="108">
        <v>901866000000</v>
      </c>
      <c r="K1213" s="124">
        <v>201780000000</v>
      </c>
      <c r="L1213" s="112">
        <f t="shared" si="55"/>
        <v>1.6718275482166975</v>
      </c>
      <c r="M1213" s="112">
        <f t="shared" si="56"/>
        <v>7.4723184834968794</v>
      </c>
    </row>
    <row r="1214" spans="1:13" x14ac:dyDescent="0.2">
      <c r="A1214" s="104">
        <v>40863</v>
      </c>
      <c r="B1214">
        <v>4.3099999999999996</v>
      </c>
      <c r="C1214">
        <v>4.32</v>
      </c>
      <c r="D1214">
        <v>4.26</v>
      </c>
      <c r="E1214">
        <v>4.28</v>
      </c>
      <c r="F1214">
        <v>42546823</v>
      </c>
      <c r="G1214">
        <v>182105904</v>
      </c>
      <c r="H1214">
        <v>34901954.25</v>
      </c>
      <c r="I1214" s="105">
        <f t="shared" si="54"/>
        <v>1493803641900</v>
      </c>
      <c r="J1214" s="108">
        <v>901866000000</v>
      </c>
      <c r="K1214" s="124">
        <v>201780000000</v>
      </c>
      <c r="L1214" s="112">
        <f t="shared" si="55"/>
        <v>1.6563476635109873</v>
      </c>
      <c r="M1214" s="112">
        <f t="shared" si="56"/>
        <v>7.403130349390425</v>
      </c>
    </row>
    <row r="1215" spans="1:13" x14ac:dyDescent="0.2">
      <c r="A1215" s="104">
        <v>40864</v>
      </c>
      <c r="B1215">
        <v>4.28</v>
      </c>
      <c r="C1215">
        <v>4.32</v>
      </c>
      <c r="D1215">
        <v>4.26</v>
      </c>
      <c r="E1215">
        <v>4.3</v>
      </c>
      <c r="F1215">
        <v>28493508</v>
      </c>
      <c r="G1215">
        <v>122483080</v>
      </c>
      <c r="H1215">
        <v>34901954.25</v>
      </c>
      <c r="I1215" s="105">
        <f t="shared" si="54"/>
        <v>1500784032750</v>
      </c>
      <c r="J1215" s="108">
        <v>901866000000</v>
      </c>
      <c r="K1215" s="124">
        <v>201780000000</v>
      </c>
      <c r="L1215" s="112">
        <f t="shared" si="55"/>
        <v>1.6640876058638423</v>
      </c>
      <c r="M1215" s="112">
        <f t="shared" si="56"/>
        <v>7.4377244164436513</v>
      </c>
    </row>
    <row r="1216" spans="1:13" x14ac:dyDescent="0.2">
      <c r="A1216" s="104">
        <v>40865</v>
      </c>
      <c r="B1216">
        <v>4.28</v>
      </c>
      <c r="C1216">
        <v>4.32</v>
      </c>
      <c r="D1216">
        <v>4.2699999999999996</v>
      </c>
      <c r="E1216">
        <v>4.3</v>
      </c>
      <c r="F1216">
        <v>29370831</v>
      </c>
      <c r="G1216">
        <v>125934832</v>
      </c>
      <c r="H1216">
        <v>34901954.25</v>
      </c>
      <c r="I1216" s="105">
        <f t="shared" si="54"/>
        <v>1500784032750</v>
      </c>
      <c r="J1216" s="108">
        <v>901866000000</v>
      </c>
      <c r="K1216" s="124">
        <v>201780000000</v>
      </c>
      <c r="L1216" s="112">
        <f t="shared" si="55"/>
        <v>1.6640876058638423</v>
      </c>
      <c r="M1216" s="112">
        <f t="shared" si="56"/>
        <v>7.4377244164436513</v>
      </c>
    </row>
    <row r="1217" spans="1:13" x14ac:dyDescent="0.2">
      <c r="A1217" s="104">
        <v>40868</v>
      </c>
      <c r="B1217">
        <v>4.3</v>
      </c>
      <c r="C1217">
        <v>4.3</v>
      </c>
      <c r="D1217">
        <v>4.24</v>
      </c>
      <c r="E1217">
        <v>4.25</v>
      </c>
      <c r="F1217">
        <v>17108208</v>
      </c>
      <c r="G1217">
        <v>72898208</v>
      </c>
      <c r="H1217">
        <v>34901954.25</v>
      </c>
      <c r="I1217" s="105">
        <f t="shared" si="54"/>
        <v>1483333055625</v>
      </c>
      <c r="J1217" s="108">
        <v>901866000000</v>
      </c>
      <c r="K1217" s="124">
        <v>201780000000</v>
      </c>
      <c r="L1217" s="112">
        <f t="shared" si="55"/>
        <v>1.6447377499817046</v>
      </c>
      <c r="M1217" s="112">
        <f t="shared" si="56"/>
        <v>7.351239248810586</v>
      </c>
    </row>
    <row r="1218" spans="1:13" x14ac:dyDescent="0.2">
      <c r="A1218" s="104">
        <v>40869</v>
      </c>
      <c r="B1218">
        <v>4.25</v>
      </c>
      <c r="C1218">
        <v>4.2699999999999996</v>
      </c>
      <c r="D1218">
        <v>4.22</v>
      </c>
      <c r="E1218">
        <v>4.22</v>
      </c>
      <c r="F1218">
        <v>11889596</v>
      </c>
      <c r="G1218">
        <v>50344344</v>
      </c>
      <c r="H1218">
        <v>34901954.25</v>
      </c>
      <c r="I1218" s="105">
        <f t="shared" si="54"/>
        <v>1472862469350</v>
      </c>
      <c r="J1218" s="108">
        <v>901866000000</v>
      </c>
      <c r="K1218" s="124">
        <v>201780000000</v>
      </c>
      <c r="L1218" s="112">
        <f t="shared" si="55"/>
        <v>1.633127836452422</v>
      </c>
      <c r="M1218" s="112">
        <f t="shared" si="56"/>
        <v>7.2993481482307461</v>
      </c>
    </row>
    <row r="1219" spans="1:13" x14ac:dyDescent="0.2">
      <c r="A1219" s="104">
        <v>40870</v>
      </c>
      <c r="B1219">
        <v>4.22</v>
      </c>
      <c r="C1219">
        <v>4.25</v>
      </c>
      <c r="D1219">
        <v>4.2</v>
      </c>
      <c r="E1219">
        <v>4.24</v>
      </c>
      <c r="F1219">
        <v>23997431</v>
      </c>
      <c r="G1219">
        <v>101194584</v>
      </c>
      <c r="H1219">
        <v>34901954.25</v>
      </c>
      <c r="I1219" s="105">
        <f t="shared" ref="I1219:I1282" si="57">E1219*H1219*10000</f>
        <v>1479842860200</v>
      </c>
      <c r="J1219" s="108">
        <v>901866000000</v>
      </c>
      <c r="K1219" s="124">
        <v>201780000000</v>
      </c>
      <c r="L1219" s="112">
        <f t="shared" ref="L1219:L1282" si="58">I1219/J1219</f>
        <v>1.640867778805277</v>
      </c>
      <c r="M1219" s="112">
        <f t="shared" ref="M1219:M1282" si="59">I1219/K1219</f>
        <v>7.3339422152839724</v>
      </c>
    </row>
    <row r="1220" spans="1:13" x14ac:dyDescent="0.2">
      <c r="A1220" s="104">
        <v>40871</v>
      </c>
      <c r="B1220">
        <v>4.22</v>
      </c>
      <c r="C1220">
        <v>4.29</v>
      </c>
      <c r="D1220">
        <v>4.22</v>
      </c>
      <c r="E1220">
        <v>4.28</v>
      </c>
      <c r="F1220">
        <v>21367926</v>
      </c>
      <c r="G1220">
        <v>91108288</v>
      </c>
      <c r="H1220">
        <v>34901954.25</v>
      </c>
      <c r="I1220" s="105">
        <f t="shared" si="57"/>
        <v>1493803641900</v>
      </c>
      <c r="J1220" s="108">
        <v>901866000000</v>
      </c>
      <c r="K1220" s="124">
        <v>201780000000</v>
      </c>
      <c r="L1220" s="112">
        <f t="shared" si="58"/>
        <v>1.6563476635109873</v>
      </c>
      <c r="M1220" s="112">
        <f t="shared" si="59"/>
        <v>7.403130349390425</v>
      </c>
    </row>
    <row r="1221" spans="1:13" x14ac:dyDescent="0.2">
      <c r="A1221" s="104">
        <v>40872</v>
      </c>
      <c r="B1221">
        <v>4.26</v>
      </c>
      <c r="C1221">
        <v>4.28</v>
      </c>
      <c r="D1221">
        <v>4.2</v>
      </c>
      <c r="E1221">
        <v>4.22</v>
      </c>
      <c r="F1221">
        <v>15367721</v>
      </c>
      <c r="G1221">
        <v>64909544</v>
      </c>
      <c r="H1221">
        <v>34901954.25</v>
      </c>
      <c r="I1221" s="105">
        <f t="shared" si="57"/>
        <v>1472862469350</v>
      </c>
      <c r="J1221" s="108">
        <v>901866000000</v>
      </c>
      <c r="K1221" s="124">
        <v>201780000000</v>
      </c>
      <c r="L1221" s="112">
        <f t="shared" si="58"/>
        <v>1.633127836452422</v>
      </c>
      <c r="M1221" s="112">
        <f t="shared" si="59"/>
        <v>7.2993481482307461</v>
      </c>
    </row>
    <row r="1222" spans="1:13" x14ac:dyDescent="0.2">
      <c r="A1222" s="104">
        <v>40875</v>
      </c>
      <c r="B1222">
        <v>4.21</v>
      </c>
      <c r="C1222">
        <v>4.2699999999999996</v>
      </c>
      <c r="D1222">
        <v>4.21</v>
      </c>
      <c r="E1222">
        <v>4.2300000000000004</v>
      </c>
      <c r="F1222">
        <v>17055967</v>
      </c>
      <c r="G1222">
        <v>72349264</v>
      </c>
      <c r="H1222">
        <v>34901954.25</v>
      </c>
      <c r="I1222" s="105">
        <f t="shared" si="57"/>
        <v>1476352664775.0002</v>
      </c>
      <c r="J1222" s="108">
        <v>901866000000</v>
      </c>
      <c r="K1222" s="124">
        <v>201780000000</v>
      </c>
      <c r="L1222" s="112">
        <f t="shared" si="58"/>
        <v>1.6369978076288498</v>
      </c>
      <c r="M1222" s="112">
        <f t="shared" si="59"/>
        <v>7.3166451817573606</v>
      </c>
    </row>
    <row r="1223" spans="1:13" x14ac:dyDescent="0.2">
      <c r="A1223" s="104">
        <v>40877</v>
      </c>
      <c r="B1223">
        <v>4.24</v>
      </c>
      <c r="C1223">
        <v>4.25</v>
      </c>
      <c r="D1223">
        <v>4.18</v>
      </c>
      <c r="E1223">
        <v>4.1900000000000004</v>
      </c>
      <c r="F1223">
        <v>45292092</v>
      </c>
      <c r="G1223">
        <v>190927280</v>
      </c>
      <c r="H1223">
        <v>34901954.25</v>
      </c>
      <c r="I1223" s="105">
        <f t="shared" si="57"/>
        <v>1462391883075</v>
      </c>
      <c r="J1223" s="108">
        <v>901866000000</v>
      </c>
      <c r="K1223" s="124">
        <v>201780000000</v>
      </c>
      <c r="L1223" s="112">
        <f t="shared" si="58"/>
        <v>1.6215179229231393</v>
      </c>
      <c r="M1223" s="112">
        <f t="shared" si="59"/>
        <v>7.247457047650907</v>
      </c>
    </row>
    <row r="1224" spans="1:13" x14ac:dyDescent="0.2">
      <c r="A1224" s="104">
        <v>40878</v>
      </c>
      <c r="B1224">
        <v>4.25</v>
      </c>
      <c r="C1224">
        <v>4.3099999999999996</v>
      </c>
      <c r="D1224">
        <v>4.22</v>
      </c>
      <c r="E1224">
        <v>4.28</v>
      </c>
      <c r="F1224">
        <v>43781667</v>
      </c>
      <c r="G1224">
        <v>187261120</v>
      </c>
      <c r="H1224">
        <v>34901954.25</v>
      </c>
      <c r="I1224" s="105">
        <f t="shared" si="57"/>
        <v>1493803641900</v>
      </c>
      <c r="J1224" s="108">
        <v>901866000000</v>
      </c>
      <c r="K1224" s="124">
        <v>201780000000</v>
      </c>
      <c r="L1224" s="112">
        <f t="shared" si="58"/>
        <v>1.6563476635109873</v>
      </c>
      <c r="M1224" s="112">
        <f t="shared" si="59"/>
        <v>7.403130349390425</v>
      </c>
    </row>
    <row r="1225" spans="1:13" x14ac:dyDescent="0.2">
      <c r="A1225" s="104">
        <v>40879</v>
      </c>
      <c r="B1225">
        <v>4.25</v>
      </c>
      <c r="C1225">
        <v>4.2699999999999996</v>
      </c>
      <c r="D1225">
        <v>4.2</v>
      </c>
      <c r="E1225">
        <v>4.25</v>
      </c>
      <c r="F1225">
        <v>25165636</v>
      </c>
      <c r="G1225">
        <v>106520384</v>
      </c>
      <c r="H1225">
        <v>34901954.25</v>
      </c>
      <c r="I1225" s="105">
        <f t="shared" si="57"/>
        <v>1483333055625</v>
      </c>
      <c r="J1225" s="108">
        <v>901866000000</v>
      </c>
      <c r="K1225" s="124">
        <v>201780000000</v>
      </c>
      <c r="L1225" s="112">
        <f t="shared" si="58"/>
        <v>1.6447377499817046</v>
      </c>
      <c r="M1225" s="112">
        <f t="shared" si="59"/>
        <v>7.351239248810586</v>
      </c>
    </row>
    <row r="1226" spans="1:13" x14ac:dyDescent="0.2">
      <c r="A1226" s="104">
        <v>40882</v>
      </c>
      <c r="B1226">
        <v>4.26</v>
      </c>
      <c r="C1226">
        <v>4.29</v>
      </c>
      <c r="D1226">
        <v>4.2300000000000004</v>
      </c>
      <c r="E1226">
        <v>4.28</v>
      </c>
      <c r="F1226">
        <v>52322629</v>
      </c>
      <c r="G1226">
        <v>222617488</v>
      </c>
      <c r="H1226">
        <v>34901954.25</v>
      </c>
      <c r="I1226" s="105">
        <f t="shared" si="57"/>
        <v>1493803641900</v>
      </c>
      <c r="J1226" s="108">
        <v>901866000000</v>
      </c>
      <c r="K1226" s="124">
        <v>201780000000</v>
      </c>
      <c r="L1226" s="112">
        <f t="shared" si="58"/>
        <v>1.6563476635109873</v>
      </c>
      <c r="M1226" s="112">
        <f t="shared" si="59"/>
        <v>7.403130349390425</v>
      </c>
    </row>
    <row r="1227" spans="1:13" x14ac:dyDescent="0.2">
      <c r="A1227" s="104">
        <v>40883</v>
      </c>
      <c r="B1227">
        <v>4.26</v>
      </c>
      <c r="C1227">
        <v>4.2699999999999996</v>
      </c>
      <c r="D1227">
        <v>4.1900000000000004</v>
      </c>
      <c r="E1227">
        <v>4.2</v>
      </c>
      <c r="F1227">
        <v>40982646</v>
      </c>
      <c r="G1227">
        <v>172459392</v>
      </c>
      <c r="H1227">
        <v>34901954.25</v>
      </c>
      <c r="I1227" s="105">
        <f t="shared" si="57"/>
        <v>1465882078500</v>
      </c>
      <c r="J1227" s="108">
        <v>901866000000</v>
      </c>
      <c r="K1227" s="124">
        <v>201780000000</v>
      </c>
      <c r="L1227" s="112">
        <f t="shared" si="58"/>
        <v>1.625387894099567</v>
      </c>
      <c r="M1227" s="112">
        <f t="shared" si="59"/>
        <v>7.2647540811775198</v>
      </c>
    </row>
    <row r="1228" spans="1:13" x14ac:dyDescent="0.2">
      <c r="A1228" s="104">
        <v>40884</v>
      </c>
      <c r="B1228">
        <v>4.2</v>
      </c>
      <c r="C1228">
        <v>4.21</v>
      </c>
      <c r="D1228">
        <v>4.1399999999999997</v>
      </c>
      <c r="E1228">
        <v>4.17</v>
      </c>
      <c r="F1228">
        <v>43647553</v>
      </c>
      <c r="G1228">
        <v>182026832</v>
      </c>
      <c r="H1228">
        <v>34901954.25</v>
      </c>
      <c r="I1228" s="105">
        <f t="shared" si="57"/>
        <v>1455411492225</v>
      </c>
      <c r="J1228" s="108">
        <v>901866000000</v>
      </c>
      <c r="K1228" s="124">
        <v>201780000000</v>
      </c>
      <c r="L1228" s="112">
        <f t="shared" si="58"/>
        <v>1.6137779805702843</v>
      </c>
      <c r="M1228" s="112">
        <f t="shared" si="59"/>
        <v>7.2128629805976807</v>
      </c>
    </row>
    <row r="1229" spans="1:13" x14ac:dyDescent="0.2">
      <c r="A1229" s="104">
        <v>40885</v>
      </c>
      <c r="B1229">
        <v>4.17</v>
      </c>
      <c r="C1229">
        <v>4.1900000000000004</v>
      </c>
      <c r="D1229">
        <v>4.1500000000000004</v>
      </c>
      <c r="E1229">
        <v>4.16</v>
      </c>
      <c r="F1229">
        <v>32158495</v>
      </c>
      <c r="G1229">
        <v>133958536</v>
      </c>
      <c r="H1229">
        <v>34901954.25</v>
      </c>
      <c r="I1229" s="105">
        <f t="shared" si="57"/>
        <v>1451921296800</v>
      </c>
      <c r="J1229" s="108">
        <v>901866000000</v>
      </c>
      <c r="K1229" s="124">
        <v>201780000000</v>
      </c>
      <c r="L1229" s="112">
        <f t="shared" si="58"/>
        <v>1.6099080093938567</v>
      </c>
      <c r="M1229" s="112">
        <f t="shared" si="59"/>
        <v>7.1955659470710671</v>
      </c>
    </row>
    <row r="1230" spans="1:13" x14ac:dyDescent="0.2">
      <c r="A1230" s="104">
        <v>40886</v>
      </c>
      <c r="B1230">
        <v>4.1500000000000004</v>
      </c>
      <c r="C1230">
        <v>4.18</v>
      </c>
      <c r="D1230">
        <v>4.1399999999999997</v>
      </c>
      <c r="E1230">
        <v>4.17</v>
      </c>
      <c r="F1230">
        <v>25467823</v>
      </c>
      <c r="G1230">
        <v>105948688</v>
      </c>
      <c r="H1230">
        <v>34901954.25</v>
      </c>
      <c r="I1230" s="105">
        <f t="shared" si="57"/>
        <v>1455411492225</v>
      </c>
      <c r="J1230" s="108">
        <v>901866000000</v>
      </c>
      <c r="K1230" s="124">
        <v>201780000000</v>
      </c>
      <c r="L1230" s="112">
        <f t="shared" si="58"/>
        <v>1.6137779805702843</v>
      </c>
      <c r="M1230" s="112">
        <f t="shared" si="59"/>
        <v>7.2128629805976807</v>
      </c>
    </row>
    <row r="1231" spans="1:13" x14ac:dyDescent="0.2">
      <c r="A1231" s="104">
        <v>40889</v>
      </c>
      <c r="B1231">
        <v>4.16</v>
      </c>
      <c r="C1231">
        <v>4.17</v>
      </c>
      <c r="D1231">
        <v>4.12</v>
      </c>
      <c r="E1231">
        <v>4.12</v>
      </c>
      <c r="F1231">
        <v>22306698</v>
      </c>
      <c r="G1231">
        <v>92204912</v>
      </c>
      <c r="H1231">
        <v>34901954.25</v>
      </c>
      <c r="I1231" s="105">
        <f t="shared" si="57"/>
        <v>1437960515100</v>
      </c>
      <c r="J1231" s="108">
        <v>901866000000</v>
      </c>
      <c r="K1231" s="124">
        <v>201780000000</v>
      </c>
      <c r="L1231" s="112">
        <f t="shared" si="58"/>
        <v>1.5944281246881467</v>
      </c>
      <c r="M1231" s="112">
        <f t="shared" si="59"/>
        <v>7.1263778129646154</v>
      </c>
    </row>
    <row r="1232" spans="1:13" x14ac:dyDescent="0.2">
      <c r="A1232" s="104">
        <v>40890</v>
      </c>
      <c r="B1232">
        <v>4.12</v>
      </c>
      <c r="C1232">
        <v>4.16</v>
      </c>
      <c r="D1232">
        <v>4.1100000000000003</v>
      </c>
      <c r="E1232">
        <v>4.1500000000000004</v>
      </c>
      <c r="F1232">
        <v>32197964</v>
      </c>
      <c r="G1232">
        <v>133124744</v>
      </c>
      <c r="H1232">
        <v>34901954.25</v>
      </c>
      <c r="I1232" s="105">
        <f t="shared" si="57"/>
        <v>1448431101375.0002</v>
      </c>
      <c r="J1232" s="108">
        <v>901866000000</v>
      </c>
      <c r="K1232" s="124">
        <v>201780000000</v>
      </c>
      <c r="L1232" s="112">
        <f t="shared" si="58"/>
        <v>1.6060380382174295</v>
      </c>
      <c r="M1232" s="112">
        <f t="shared" si="59"/>
        <v>7.1782689135444553</v>
      </c>
    </row>
    <row r="1233" spans="1:13" x14ac:dyDescent="0.2">
      <c r="A1233" s="104">
        <v>40891</v>
      </c>
      <c r="B1233">
        <v>4.12</v>
      </c>
      <c r="C1233">
        <v>4.1500000000000004</v>
      </c>
      <c r="D1233">
        <v>4.0999999999999996</v>
      </c>
      <c r="E1233">
        <v>4.0999999999999996</v>
      </c>
      <c r="F1233">
        <v>18109299</v>
      </c>
      <c r="G1233">
        <v>74552648</v>
      </c>
      <c r="H1233">
        <v>34901954.25</v>
      </c>
      <c r="I1233" s="105">
        <f t="shared" si="57"/>
        <v>1430980124249.9998</v>
      </c>
      <c r="J1233" s="108">
        <v>901866000000</v>
      </c>
      <c r="K1233" s="124">
        <v>201780000000</v>
      </c>
      <c r="L1233" s="112">
        <f t="shared" si="58"/>
        <v>1.5866881823352912</v>
      </c>
      <c r="M1233" s="112">
        <f t="shared" si="59"/>
        <v>7.0917837459113873</v>
      </c>
    </row>
    <row r="1234" spans="1:13" x14ac:dyDescent="0.2">
      <c r="A1234" s="104">
        <v>40892</v>
      </c>
      <c r="B1234">
        <v>4.0999999999999996</v>
      </c>
      <c r="C1234">
        <v>4.13</v>
      </c>
      <c r="D1234">
        <v>4.09</v>
      </c>
      <c r="E1234">
        <v>4.1100000000000003</v>
      </c>
      <c r="F1234">
        <v>49421964</v>
      </c>
      <c r="G1234">
        <v>203393872</v>
      </c>
      <c r="H1234">
        <v>34901954.25</v>
      </c>
      <c r="I1234" s="105">
        <f t="shared" si="57"/>
        <v>1434470319675</v>
      </c>
      <c r="J1234" s="108">
        <v>901866000000</v>
      </c>
      <c r="K1234" s="124">
        <v>201780000000</v>
      </c>
      <c r="L1234" s="112">
        <f t="shared" si="58"/>
        <v>1.590558153511719</v>
      </c>
      <c r="M1234" s="112">
        <f t="shared" si="59"/>
        <v>7.1090807794380018</v>
      </c>
    </row>
    <row r="1235" spans="1:13" x14ac:dyDescent="0.2">
      <c r="A1235" s="104">
        <v>40893</v>
      </c>
      <c r="B1235">
        <v>4.0999999999999996</v>
      </c>
      <c r="C1235">
        <v>4.17</v>
      </c>
      <c r="D1235">
        <v>4.0599999999999996</v>
      </c>
      <c r="E1235">
        <v>4.17</v>
      </c>
      <c r="F1235">
        <v>38711560</v>
      </c>
      <c r="G1235">
        <v>159075712</v>
      </c>
      <c r="H1235">
        <v>34901954.25</v>
      </c>
      <c r="I1235" s="105">
        <f t="shared" si="57"/>
        <v>1455411492225</v>
      </c>
      <c r="J1235" s="108">
        <v>901866000000</v>
      </c>
      <c r="K1235" s="124">
        <v>201780000000</v>
      </c>
      <c r="L1235" s="112">
        <f t="shared" si="58"/>
        <v>1.6137779805702843</v>
      </c>
      <c r="M1235" s="112">
        <f t="shared" si="59"/>
        <v>7.2128629805976807</v>
      </c>
    </row>
    <row r="1236" spans="1:13" x14ac:dyDescent="0.2">
      <c r="A1236" s="104">
        <v>40896</v>
      </c>
      <c r="B1236">
        <v>4.1399999999999997</v>
      </c>
      <c r="C1236">
        <v>4.1900000000000004</v>
      </c>
      <c r="D1236">
        <v>4.0599999999999996</v>
      </c>
      <c r="E1236">
        <v>4.17</v>
      </c>
      <c r="F1236">
        <v>57578551</v>
      </c>
      <c r="G1236">
        <v>237184480</v>
      </c>
      <c r="H1236">
        <v>34901954.25</v>
      </c>
      <c r="I1236" s="105">
        <f t="shared" si="57"/>
        <v>1455411492225</v>
      </c>
      <c r="J1236" s="108">
        <v>901866000000</v>
      </c>
      <c r="K1236" s="124">
        <v>201780000000</v>
      </c>
      <c r="L1236" s="112">
        <f t="shared" si="58"/>
        <v>1.6137779805702843</v>
      </c>
      <c r="M1236" s="112">
        <f t="shared" si="59"/>
        <v>7.2128629805976807</v>
      </c>
    </row>
    <row r="1237" spans="1:13" x14ac:dyDescent="0.2">
      <c r="A1237" s="104">
        <v>40897</v>
      </c>
      <c r="B1237">
        <v>4.1500000000000004</v>
      </c>
      <c r="C1237">
        <v>4.21</v>
      </c>
      <c r="D1237">
        <v>4.12</v>
      </c>
      <c r="E1237">
        <v>4.1500000000000004</v>
      </c>
      <c r="F1237">
        <v>28455259</v>
      </c>
      <c r="G1237">
        <v>118320840</v>
      </c>
      <c r="H1237">
        <v>34901954.25</v>
      </c>
      <c r="I1237" s="105">
        <f t="shared" si="57"/>
        <v>1448431101375.0002</v>
      </c>
      <c r="J1237" s="108">
        <v>901866000000</v>
      </c>
      <c r="K1237" s="124">
        <v>201780000000</v>
      </c>
      <c r="L1237" s="112">
        <f t="shared" si="58"/>
        <v>1.6060380382174295</v>
      </c>
      <c r="M1237" s="112">
        <f t="shared" si="59"/>
        <v>7.1782689135444553</v>
      </c>
    </row>
    <row r="1238" spans="1:13" x14ac:dyDescent="0.2">
      <c r="A1238" s="104">
        <v>40898</v>
      </c>
      <c r="B1238">
        <v>4.17</v>
      </c>
      <c r="C1238">
        <v>4.18</v>
      </c>
      <c r="D1238">
        <v>4.12</v>
      </c>
      <c r="E1238">
        <v>4.13</v>
      </c>
      <c r="F1238">
        <v>29073050</v>
      </c>
      <c r="G1238">
        <v>120869560</v>
      </c>
      <c r="H1238">
        <v>34901954.25</v>
      </c>
      <c r="I1238" s="105">
        <f t="shared" si="57"/>
        <v>1441450710525</v>
      </c>
      <c r="J1238" s="108">
        <v>901866000000</v>
      </c>
      <c r="K1238" s="124">
        <v>201780000000</v>
      </c>
      <c r="L1238" s="112">
        <f t="shared" si="58"/>
        <v>1.5982980958645741</v>
      </c>
      <c r="M1238" s="112">
        <f t="shared" si="59"/>
        <v>7.1436748464912281</v>
      </c>
    </row>
    <row r="1239" spans="1:13" x14ac:dyDescent="0.2">
      <c r="A1239" s="104">
        <v>40899</v>
      </c>
      <c r="B1239">
        <v>4.13</v>
      </c>
      <c r="C1239">
        <v>4.17</v>
      </c>
      <c r="D1239">
        <v>4.1100000000000003</v>
      </c>
      <c r="E1239">
        <v>4.1500000000000004</v>
      </c>
      <c r="F1239">
        <v>27221650</v>
      </c>
      <c r="G1239">
        <v>112662536</v>
      </c>
      <c r="H1239">
        <v>34901954.25</v>
      </c>
      <c r="I1239" s="105">
        <f t="shared" si="57"/>
        <v>1448431101375.0002</v>
      </c>
      <c r="J1239" s="108">
        <v>901866000000</v>
      </c>
      <c r="K1239" s="124">
        <v>201780000000</v>
      </c>
      <c r="L1239" s="112">
        <f t="shared" si="58"/>
        <v>1.6060380382174295</v>
      </c>
      <c r="M1239" s="112">
        <f t="shared" si="59"/>
        <v>7.1782689135444553</v>
      </c>
    </row>
    <row r="1240" spans="1:13" x14ac:dyDescent="0.2">
      <c r="A1240" s="104">
        <v>40900</v>
      </c>
      <c r="B1240">
        <v>4.16</v>
      </c>
      <c r="C1240">
        <v>4.1900000000000004</v>
      </c>
      <c r="D1240">
        <v>4.1399999999999997</v>
      </c>
      <c r="E1240">
        <v>4.17</v>
      </c>
      <c r="F1240">
        <v>16583139</v>
      </c>
      <c r="G1240">
        <v>69088848</v>
      </c>
      <c r="H1240">
        <v>34901954.25</v>
      </c>
      <c r="I1240" s="105">
        <f t="shared" si="57"/>
        <v>1455411492225</v>
      </c>
      <c r="J1240" s="108">
        <v>901866000000</v>
      </c>
      <c r="K1240" s="124">
        <v>201780000000</v>
      </c>
      <c r="L1240" s="112">
        <f t="shared" si="58"/>
        <v>1.6137779805702843</v>
      </c>
      <c r="M1240" s="112">
        <f t="shared" si="59"/>
        <v>7.2128629805976807</v>
      </c>
    </row>
    <row r="1241" spans="1:13" x14ac:dyDescent="0.2">
      <c r="A1241" s="104">
        <v>40903</v>
      </c>
      <c r="B1241">
        <v>4.1399999999999997</v>
      </c>
      <c r="C1241">
        <v>4.18</v>
      </c>
      <c r="D1241">
        <v>4.12</v>
      </c>
      <c r="E1241">
        <v>4.17</v>
      </c>
      <c r="F1241">
        <v>23780179</v>
      </c>
      <c r="G1241">
        <v>98650656</v>
      </c>
      <c r="H1241">
        <v>34901954.25</v>
      </c>
      <c r="I1241" s="105">
        <f t="shared" si="57"/>
        <v>1455411492225</v>
      </c>
      <c r="J1241" s="108">
        <v>901866000000</v>
      </c>
      <c r="K1241" s="124">
        <v>201780000000</v>
      </c>
      <c r="L1241" s="112">
        <f t="shared" si="58"/>
        <v>1.6137779805702843</v>
      </c>
      <c r="M1241" s="112">
        <f t="shared" si="59"/>
        <v>7.2128629805976807</v>
      </c>
    </row>
    <row r="1242" spans="1:13" x14ac:dyDescent="0.2">
      <c r="A1242" s="104">
        <v>40904</v>
      </c>
      <c r="B1242">
        <v>4.16</v>
      </c>
      <c r="C1242">
        <v>4.1900000000000004</v>
      </c>
      <c r="D1242">
        <v>4.1500000000000004</v>
      </c>
      <c r="E1242">
        <v>4.17</v>
      </c>
      <c r="F1242">
        <v>20140666</v>
      </c>
      <c r="G1242">
        <v>84042576</v>
      </c>
      <c r="H1242">
        <v>34901954.25</v>
      </c>
      <c r="I1242" s="105">
        <f t="shared" si="57"/>
        <v>1455411492225</v>
      </c>
      <c r="J1242" s="108">
        <v>901866000000</v>
      </c>
      <c r="K1242" s="124">
        <v>201780000000</v>
      </c>
      <c r="L1242" s="112">
        <f t="shared" si="58"/>
        <v>1.6137779805702843</v>
      </c>
      <c r="M1242" s="112">
        <f t="shared" si="59"/>
        <v>7.2128629805976807</v>
      </c>
    </row>
    <row r="1243" spans="1:13" x14ac:dyDescent="0.2">
      <c r="A1243" s="104">
        <v>40905</v>
      </c>
      <c r="B1243">
        <v>4.16</v>
      </c>
      <c r="C1243">
        <v>4.2</v>
      </c>
      <c r="D1243">
        <v>4.12</v>
      </c>
      <c r="E1243">
        <v>4.1900000000000004</v>
      </c>
      <c r="F1243">
        <v>46645071</v>
      </c>
      <c r="G1243">
        <v>193904144</v>
      </c>
      <c r="H1243">
        <v>34901954.25</v>
      </c>
      <c r="I1243" s="105">
        <f t="shared" si="57"/>
        <v>1462391883075</v>
      </c>
      <c r="J1243" s="108">
        <v>901866000000</v>
      </c>
      <c r="K1243" s="124">
        <v>201780000000</v>
      </c>
      <c r="L1243" s="112">
        <f t="shared" si="58"/>
        <v>1.6215179229231393</v>
      </c>
      <c r="M1243" s="112">
        <f t="shared" si="59"/>
        <v>7.247457047650907</v>
      </c>
    </row>
    <row r="1244" spans="1:13" x14ac:dyDescent="0.2">
      <c r="A1244" s="104">
        <v>40906</v>
      </c>
      <c r="B1244">
        <v>4.17</v>
      </c>
      <c r="C1244">
        <v>4.2300000000000004</v>
      </c>
      <c r="D1244">
        <v>4.1500000000000004</v>
      </c>
      <c r="E1244">
        <v>4.2</v>
      </c>
      <c r="F1244">
        <v>45423477</v>
      </c>
      <c r="G1244">
        <v>190577408</v>
      </c>
      <c r="H1244">
        <v>34901954.25</v>
      </c>
      <c r="I1244" s="105">
        <f t="shared" si="57"/>
        <v>1465882078500</v>
      </c>
      <c r="J1244" s="108">
        <v>901866000000</v>
      </c>
      <c r="K1244" s="124">
        <v>201780000000</v>
      </c>
      <c r="L1244" s="112">
        <f t="shared" si="58"/>
        <v>1.625387894099567</v>
      </c>
      <c r="M1244" s="112">
        <f t="shared" si="59"/>
        <v>7.2647540811775198</v>
      </c>
    </row>
    <row r="1245" spans="1:13" x14ac:dyDescent="0.2">
      <c r="A1245" s="104">
        <v>40907</v>
      </c>
      <c r="B1245">
        <v>4.2</v>
      </c>
      <c r="C1245">
        <v>4.25</v>
      </c>
      <c r="D1245">
        <v>4.1900000000000004</v>
      </c>
      <c r="E1245">
        <v>4.24</v>
      </c>
      <c r="F1245">
        <v>47705523</v>
      </c>
      <c r="G1245">
        <v>201713552</v>
      </c>
      <c r="H1245">
        <v>34901954.25</v>
      </c>
      <c r="I1245" s="105">
        <f t="shared" si="57"/>
        <v>1479842860200</v>
      </c>
      <c r="J1245" s="108">
        <v>901866000000</v>
      </c>
      <c r="K1245" s="124">
        <v>201780000000</v>
      </c>
      <c r="L1245" s="112">
        <f t="shared" si="58"/>
        <v>1.640867778805277</v>
      </c>
      <c r="M1245" s="112">
        <f t="shared" si="59"/>
        <v>7.3339422152839724</v>
      </c>
    </row>
    <row r="1246" spans="1:13" x14ac:dyDescent="0.2">
      <c r="A1246" s="104">
        <v>40912</v>
      </c>
      <c r="B1246">
        <v>4.24</v>
      </c>
      <c r="C1246">
        <v>4.25</v>
      </c>
      <c r="D1246">
        <v>4.1900000000000004</v>
      </c>
      <c r="E1246">
        <v>4.22</v>
      </c>
      <c r="F1246">
        <v>21900869</v>
      </c>
      <c r="G1246">
        <v>92432768</v>
      </c>
      <c r="H1246">
        <v>34901954.25</v>
      </c>
      <c r="I1246" s="105">
        <f t="shared" si="57"/>
        <v>1472862469350</v>
      </c>
      <c r="J1246" s="108">
        <v>901866000000</v>
      </c>
      <c r="K1246" s="124">
        <v>201780000000</v>
      </c>
      <c r="L1246" s="112">
        <f t="shared" si="58"/>
        <v>1.633127836452422</v>
      </c>
      <c r="M1246" s="112">
        <f t="shared" si="59"/>
        <v>7.2993481482307461</v>
      </c>
    </row>
    <row r="1247" spans="1:13" x14ac:dyDescent="0.2">
      <c r="A1247" s="104">
        <v>40913</v>
      </c>
      <c r="B1247">
        <v>4.1900000000000004</v>
      </c>
      <c r="C1247">
        <v>4.3</v>
      </c>
      <c r="D1247">
        <v>4.1900000000000004</v>
      </c>
      <c r="E1247">
        <v>4.25</v>
      </c>
      <c r="F1247">
        <v>45126180</v>
      </c>
      <c r="G1247">
        <v>192553056</v>
      </c>
      <c r="H1247">
        <v>34901954.25</v>
      </c>
      <c r="I1247" s="105">
        <f t="shared" si="57"/>
        <v>1483333055625</v>
      </c>
      <c r="J1247" s="108">
        <v>901866000000</v>
      </c>
      <c r="K1247" s="124">
        <v>201780000000</v>
      </c>
      <c r="L1247" s="112">
        <f t="shared" si="58"/>
        <v>1.6447377499817046</v>
      </c>
      <c r="M1247" s="112">
        <f t="shared" si="59"/>
        <v>7.351239248810586</v>
      </c>
    </row>
    <row r="1248" spans="1:13" x14ac:dyDescent="0.2">
      <c r="A1248" s="104">
        <v>40914</v>
      </c>
      <c r="B1248">
        <v>4.2699999999999996</v>
      </c>
      <c r="C1248">
        <v>4.34</v>
      </c>
      <c r="D1248">
        <v>4.26</v>
      </c>
      <c r="E1248">
        <v>4.28</v>
      </c>
      <c r="F1248">
        <v>46107639</v>
      </c>
      <c r="G1248">
        <v>198133696</v>
      </c>
      <c r="H1248">
        <v>34901954.25</v>
      </c>
      <c r="I1248" s="105">
        <f t="shared" si="57"/>
        <v>1493803641900</v>
      </c>
      <c r="J1248" s="108">
        <v>901866000000</v>
      </c>
      <c r="K1248" s="124">
        <v>201780000000</v>
      </c>
      <c r="L1248" s="112">
        <f t="shared" si="58"/>
        <v>1.6563476635109873</v>
      </c>
      <c r="M1248" s="112">
        <f t="shared" si="59"/>
        <v>7.403130349390425</v>
      </c>
    </row>
    <row r="1249" spans="1:13" x14ac:dyDescent="0.2">
      <c r="A1249" s="104">
        <v>40917</v>
      </c>
      <c r="B1249">
        <v>4.3</v>
      </c>
      <c r="C1249">
        <v>4.34</v>
      </c>
      <c r="D1249">
        <v>4.26</v>
      </c>
      <c r="E1249">
        <v>4.3099999999999996</v>
      </c>
      <c r="F1249">
        <v>57268038</v>
      </c>
      <c r="G1249">
        <v>246448496</v>
      </c>
      <c r="H1249">
        <v>34901954.25</v>
      </c>
      <c r="I1249" s="105">
        <f t="shared" si="57"/>
        <v>1504274228175</v>
      </c>
      <c r="J1249" s="108">
        <v>901866000000</v>
      </c>
      <c r="K1249" s="124">
        <v>201780000000</v>
      </c>
      <c r="L1249" s="112">
        <f t="shared" si="58"/>
        <v>1.6679575770402699</v>
      </c>
      <c r="M1249" s="112">
        <f t="shared" si="59"/>
        <v>7.4550214499702649</v>
      </c>
    </row>
    <row r="1250" spans="1:13" x14ac:dyDescent="0.2">
      <c r="A1250" s="104">
        <v>40918</v>
      </c>
      <c r="B1250">
        <v>4.29</v>
      </c>
      <c r="C1250">
        <v>4.37</v>
      </c>
      <c r="D1250">
        <v>4.28</v>
      </c>
      <c r="E1250">
        <v>4.3499999999999996</v>
      </c>
      <c r="F1250">
        <v>84437971</v>
      </c>
      <c r="G1250">
        <v>365343680</v>
      </c>
      <c r="H1250">
        <v>34901954.25</v>
      </c>
      <c r="I1250" s="105">
        <f t="shared" si="57"/>
        <v>1518235009874.9998</v>
      </c>
      <c r="J1250" s="108">
        <v>901866000000</v>
      </c>
      <c r="K1250" s="124">
        <v>201780000000</v>
      </c>
      <c r="L1250" s="112">
        <f t="shared" si="58"/>
        <v>1.6834374617459797</v>
      </c>
      <c r="M1250" s="112">
        <f t="shared" si="59"/>
        <v>7.5242095840767158</v>
      </c>
    </row>
    <row r="1251" spans="1:13" x14ac:dyDescent="0.2">
      <c r="A1251" s="104">
        <v>40919</v>
      </c>
      <c r="B1251">
        <v>4.3499999999999996</v>
      </c>
      <c r="C1251">
        <v>4.37</v>
      </c>
      <c r="D1251">
        <v>4.3</v>
      </c>
      <c r="E1251">
        <v>4.3499999999999996</v>
      </c>
      <c r="F1251">
        <v>56123975</v>
      </c>
      <c r="G1251">
        <v>243353792</v>
      </c>
      <c r="H1251">
        <v>34901954.25</v>
      </c>
      <c r="I1251" s="105">
        <f t="shared" si="57"/>
        <v>1518235009874.9998</v>
      </c>
      <c r="J1251" s="108">
        <v>901866000000</v>
      </c>
      <c r="K1251" s="124">
        <v>201780000000</v>
      </c>
      <c r="L1251" s="112">
        <f t="shared" si="58"/>
        <v>1.6834374617459797</v>
      </c>
      <c r="M1251" s="112">
        <f t="shared" si="59"/>
        <v>7.5242095840767158</v>
      </c>
    </row>
    <row r="1252" spans="1:13" x14ac:dyDescent="0.2">
      <c r="A1252" s="104">
        <v>40920</v>
      </c>
      <c r="B1252">
        <v>4.33</v>
      </c>
      <c r="C1252">
        <v>4.3499999999999996</v>
      </c>
      <c r="D1252">
        <v>4.32</v>
      </c>
      <c r="E1252">
        <v>4.33</v>
      </c>
      <c r="F1252">
        <v>30155830</v>
      </c>
      <c r="G1252">
        <v>130739688</v>
      </c>
      <c r="H1252">
        <v>34901954.25</v>
      </c>
      <c r="I1252" s="105">
        <f t="shared" si="57"/>
        <v>1511254619025</v>
      </c>
      <c r="J1252" s="108">
        <v>901866000000</v>
      </c>
      <c r="K1252" s="124">
        <v>201780000000</v>
      </c>
      <c r="L1252" s="112">
        <f t="shared" si="58"/>
        <v>1.6756975193931249</v>
      </c>
      <c r="M1252" s="112">
        <f t="shared" si="59"/>
        <v>7.4896155170234913</v>
      </c>
    </row>
    <row r="1253" spans="1:13" x14ac:dyDescent="0.2">
      <c r="A1253" s="104">
        <v>40921</v>
      </c>
      <c r="B1253">
        <v>4.34</v>
      </c>
      <c r="C1253">
        <v>4.38</v>
      </c>
      <c r="D1253">
        <v>4.3099999999999996</v>
      </c>
      <c r="E1253">
        <v>4.34</v>
      </c>
      <c r="F1253">
        <v>49459442</v>
      </c>
      <c r="G1253">
        <v>214747744</v>
      </c>
      <c r="H1253">
        <v>34901954.25</v>
      </c>
      <c r="I1253" s="105">
        <f t="shared" si="57"/>
        <v>1514744814450</v>
      </c>
      <c r="J1253" s="108">
        <v>901866000000</v>
      </c>
      <c r="K1253" s="124">
        <v>201780000000</v>
      </c>
      <c r="L1253" s="112">
        <f t="shared" si="58"/>
        <v>1.6795674905695526</v>
      </c>
      <c r="M1253" s="112">
        <f t="shared" si="59"/>
        <v>7.506912550550104</v>
      </c>
    </row>
    <row r="1254" spans="1:13" x14ac:dyDescent="0.2">
      <c r="A1254" s="104">
        <v>40924</v>
      </c>
      <c r="B1254">
        <v>4.33</v>
      </c>
      <c r="C1254">
        <v>4.34</v>
      </c>
      <c r="D1254">
        <v>4.3</v>
      </c>
      <c r="E1254">
        <v>4.3099999999999996</v>
      </c>
      <c r="F1254">
        <v>22890021</v>
      </c>
      <c r="G1254">
        <v>98830376</v>
      </c>
      <c r="H1254">
        <v>34901954.25</v>
      </c>
      <c r="I1254" s="105">
        <f t="shared" si="57"/>
        <v>1504274228175</v>
      </c>
      <c r="J1254" s="108">
        <v>901866000000</v>
      </c>
      <c r="K1254" s="124">
        <v>201780000000</v>
      </c>
      <c r="L1254" s="112">
        <f t="shared" si="58"/>
        <v>1.6679575770402699</v>
      </c>
      <c r="M1254" s="112">
        <f t="shared" si="59"/>
        <v>7.4550214499702649</v>
      </c>
    </row>
    <row r="1255" spans="1:13" x14ac:dyDescent="0.2">
      <c r="A1255" s="104">
        <v>40925</v>
      </c>
      <c r="B1255">
        <v>4.3</v>
      </c>
      <c r="C1255">
        <v>4.38</v>
      </c>
      <c r="D1255">
        <v>4.28</v>
      </c>
      <c r="E1255">
        <v>4.3600000000000003</v>
      </c>
      <c r="F1255">
        <v>53352087</v>
      </c>
      <c r="G1255">
        <v>230771264</v>
      </c>
      <c r="H1255">
        <v>34901954.25</v>
      </c>
      <c r="I1255" s="105">
        <f t="shared" si="57"/>
        <v>1521725205300</v>
      </c>
      <c r="J1255" s="108">
        <v>901866000000</v>
      </c>
      <c r="K1255" s="124">
        <v>201780000000</v>
      </c>
      <c r="L1255" s="112">
        <f t="shared" si="58"/>
        <v>1.6873074329224076</v>
      </c>
      <c r="M1255" s="112">
        <f t="shared" si="59"/>
        <v>7.5415066176033303</v>
      </c>
    </row>
    <row r="1256" spans="1:13" x14ac:dyDescent="0.2">
      <c r="A1256" s="104">
        <v>40926</v>
      </c>
      <c r="B1256">
        <v>4.3499999999999996</v>
      </c>
      <c r="C1256">
        <v>4.3600000000000003</v>
      </c>
      <c r="D1256">
        <v>4.3</v>
      </c>
      <c r="E1256">
        <v>4.3099999999999996</v>
      </c>
      <c r="F1256">
        <v>59337115</v>
      </c>
      <c r="G1256">
        <v>256569952</v>
      </c>
      <c r="H1256">
        <v>34901954.25</v>
      </c>
      <c r="I1256" s="105">
        <f t="shared" si="57"/>
        <v>1504274228175</v>
      </c>
      <c r="J1256" s="108">
        <v>901866000000</v>
      </c>
      <c r="K1256" s="124">
        <v>201780000000</v>
      </c>
      <c r="L1256" s="112">
        <f t="shared" si="58"/>
        <v>1.6679575770402699</v>
      </c>
      <c r="M1256" s="112">
        <f t="shared" si="59"/>
        <v>7.4550214499702649</v>
      </c>
    </row>
    <row r="1257" spans="1:13" x14ac:dyDescent="0.2">
      <c r="A1257" s="104">
        <v>40927</v>
      </c>
      <c r="B1257">
        <v>4.3099999999999996</v>
      </c>
      <c r="C1257">
        <v>4.37</v>
      </c>
      <c r="D1257">
        <v>4.3</v>
      </c>
      <c r="E1257">
        <v>4.3600000000000003</v>
      </c>
      <c r="F1257">
        <v>95901733</v>
      </c>
      <c r="G1257">
        <v>417484480</v>
      </c>
      <c r="H1257">
        <v>34901954.25</v>
      </c>
      <c r="I1257" s="105">
        <f t="shared" si="57"/>
        <v>1521725205300</v>
      </c>
      <c r="J1257" s="108">
        <v>901866000000</v>
      </c>
      <c r="K1257" s="124">
        <v>201780000000</v>
      </c>
      <c r="L1257" s="112">
        <f t="shared" si="58"/>
        <v>1.6873074329224076</v>
      </c>
      <c r="M1257" s="112">
        <f t="shared" si="59"/>
        <v>7.5415066176033303</v>
      </c>
    </row>
    <row r="1258" spans="1:13" x14ac:dyDescent="0.2">
      <c r="A1258" s="104">
        <v>40928</v>
      </c>
      <c r="B1258">
        <v>4.3600000000000003</v>
      </c>
      <c r="C1258">
        <v>4.38</v>
      </c>
      <c r="D1258">
        <v>4.34</v>
      </c>
      <c r="E1258">
        <v>4.3600000000000003</v>
      </c>
      <c r="F1258">
        <v>65292691</v>
      </c>
      <c r="G1258">
        <v>284523264</v>
      </c>
      <c r="H1258">
        <v>34901954.25</v>
      </c>
      <c r="I1258" s="105">
        <f t="shared" si="57"/>
        <v>1521725205300</v>
      </c>
      <c r="J1258" s="108">
        <v>901866000000</v>
      </c>
      <c r="K1258" s="124">
        <v>201780000000</v>
      </c>
      <c r="L1258" s="112">
        <f t="shared" si="58"/>
        <v>1.6873074329224076</v>
      </c>
      <c r="M1258" s="112">
        <f t="shared" si="59"/>
        <v>7.5415066176033303</v>
      </c>
    </row>
    <row r="1259" spans="1:13" x14ac:dyDescent="0.2">
      <c r="A1259" s="104">
        <v>40938</v>
      </c>
      <c r="B1259">
        <v>4.38</v>
      </c>
      <c r="C1259">
        <v>4.3899999999999997</v>
      </c>
      <c r="D1259">
        <v>4.26</v>
      </c>
      <c r="E1259">
        <v>4.2699999999999996</v>
      </c>
      <c r="F1259">
        <v>64333725</v>
      </c>
      <c r="G1259">
        <v>279208832</v>
      </c>
      <c r="H1259">
        <v>34901954.25</v>
      </c>
      <c r="I1259" s="105">
        <f t="shared" si="57"/>
        <v>1490313446474.9998</v>
      </c>
      <c r="J1259" s="108">
        <v>901866000000</v>
      </c>
      <c r="K1259" s="124">
        <v>201780000000</v>
      </c>
      <c r="L1259" s="112">
        <f t="shared" si="58"/>
        <v>1.6524776923345594</v>
      </c>
      <c r="M1259" s="112">
        <f t="shared" si="59"/>
        <v>7.3858333158638105</v>
      </c>
    </row>
    <row r="1260" spans="1:13" x14ac:dyDescent="0.2">
      <c r="A1260" s="104">
        <v>40939</v>
      </c>
      <c r="B1260">
        <v>4.28</v>
      </c>
      <c r="C1260">
        <v>4.32</v>
      </c>
      <c r="D1260">
        <v>4.28</v>
      </c>
      <c r="E1260">
        <v>4.3</v>
      </c>
      <c r="F1260">
        <v>23989148</v>
      </c>
      <c r="G1260">
        <v>102990208</v>
      </c>
      <c r="H1260">
        <v>34901954.25</v>
      </c>
      <c r="I1260" s="105">
        <f t="shared" si="57"/>
        <v>1500784032750</v>
      </c>
      <c r="J1260" s="108">
        <v>901866000000</v>
      </c>
      <c r="K1260" s="124">
        <v>201780000000</v>
      </c>
      <c r="L1260" s="112">
        <f t="shared" si="58"/>
        <v>1.6640876058638423</v>
      </c>
      <c r="M1260" s="112">
        <f t="shared" si="59"/>
        <v>7.4377244164436513</v>
      </c>
    </row>
    <row r="1261" spans="1:13" x14ac:dyDescent="0.2">
      <c r="A1261" s="104">
        <v>40940</v>
      </c>
      <c r="B1261">
        <v>4.3</v>
      </c>
      <c r="C1261">
        <v>4.3099999999999996</v>
      </c>
      <c r="D1261">
        <v>4.2699999999999996</v>
      </c>
      <c r="E1261">
        <v>4.28</v>
      </c>
      <c r="F1261">
        <v>20104205</v>
      </c>
      <c r="G1261">
        <v>86266464</v>
      </c>
      <c r="H1261">
        <v>34901954.25</v>
      </c>
      <c r="I1261" s="105">
        <f t="shared" si="57"/>
        <v>1493803641900</v>
      </c>
      <c r="J1261" s="108">
        <v>901866000000</v>
      </c>
      <c r="K1261" s="124">
        <v>201780000000</v>
      </c>
      <c r="L1261" s="112">
        <f t="shared" si="58"/>
        <v>1.6563476635109873</v>
      </c>
      <c r="M1261" s="112">
        <f t="shared" si="59"/>
        <v>7.403130349390425</v>
      </c>
    </row>
    <row r="1262" spans="1:13" x14ac:dyDescent="0.2">
      <c r="A1262" s="104">
        <v>40941</v>
      </c>
      <c r="B1262">
        <v>4.29</v>
      </c>
      <c r="C1262">
        <v>4.41</v>
      </c>
      <c r="D1262">
        <v>4.2699999999999996</v>
      </c>
      <c r="E1262">
        <v>4.38</v>
      </c>
      <c r="F1262">
        <v>78145814</v>
      </c>
      <c r="G1262">
        <v>340225696</v>
      </c>
      <c r="H1262">
        <v>34901954.25</v>
      </c>
      <c r="I1262" s="105">
        <f t="shared" si="57"/>
        <v>1528705596150</v>
      </c>
      <c r="J1262" s="108">
        <v>901866000000</v>
      </c>
      <c r="K1262" s="124">
        <v>201780000000</v>
      </c>
      <c r="L1262" s="112">
        <f t="shared" si="58"/>
        <v>1.6950473752752626</v>
      </c>
      <c r="M1262" s="112">
        <f t="shared" si="59"/>
        <v>7.5761006846565566</v>
      </c>
    </row>
    <row r="1263" spans="1:13" x14ac:dyDescent="0.2">
      <c r="A1263" s="104">
        <v>40942</v>
      </c>
      <c r="B1263">
        <v>4.37</v>
      </c>
      <c r="C1263">
        <v>4.4400000000000004</v>
      </c>
      <c r="D1263">
        <v>4.34</v>
      </c>
      <c r="E1263">
        <v>4.41</v>
      </c>
      <c r="F1263">
        <v>72800545</v>
      </c>
      <c r="G1263">
        <v>320007296</v>
      </c>
      <c r="H1263">
        <v>34901954.25</v>
      </c>
      <c r="I1263" s="105">
        <f t="shared" si="57"/>
        <v>1539176182425</v>
      </c>
      <c r="J1263" s="108">
        <v>901866000000</v>
      </c>
      <c r="K1263" s="124">
        <v>201780000000</v>
      </c>
      <c r="L1263" s="112">
        <f t="shared" si="58"/>
        <v>1.7066572888045453</v>
      </c>
      <c r="M1263" s="112">
        <f t="shared" si="59"/>
        <v>7.6279917852363956</v>
      </c>
    </row>
    <row r="1264" spans="1:13" x14ac:dyDescent="0.2">
      <c r="A1264" s="104">
        <v>40945</v>
      </c>
      <c r="B1264">
        <v>4.41</v>
      </c>
      <c r="C1264">
        <v>4.43</v>
      </c>
      <c r="D1264">
        <v>4.3899999999999997</v>
      </c>
      <c r="E1264">
        <v>4.41</v>
      </c>
      <c r="F1264">
        <v>49924476</v>
      </c>
      <c r="G1264">
        <v>220200448</v>
      </c>
      <c r="H1264">
        <v>34901954.25</v>
      </c>
      <c r="I1264" s="105">
        <f t="shared" si="57"/>
        <v>1539176182425</v>
      </c>
      <c r="J1264" s="108">
        <v>901866000000</v>
      </c>
      <c r="K1264" s="124">
        <v>201780000000</v>
      </c>
      <c r="L1264" s="112">
        <f t="shared" si="58"/>
        <v>1.7066572888045453</v>
      </c>
      <c r="M1264" s="112">
        <f t="shared" si="59"/>
        <v>7.6279917852363956</v>
      </c>
    </row>
    <row r="1265" spans="1:13" x14ac:dyDescent="0.2">
      <c r="A1265" s="104">
        <v>40946</v>
      </c>
      <c r="B1265">
        <v>4.4000000000000004</v>
      </c>
      <c r="C1265">
        <v>4.41</v>
      </c>
      <c r="D1265">
        <v>4.3099999999999996</v>
      </c>
      <c r="E1265">
        <v>4.33</v>
      </c>
      <c r="F1265">
        <v>37435435</v>
      </c>
      <c r="G1265">
        <v>162782720</v>
      </c>
      <c r="H1265">
        <v>34901954.25</v>
      </c>
      <c r="I1265" s="105">
        <f t="shared" si="57"/>
        <v>1511254619025</v>
      </c>
      <c r="J1265" s="108">
        <v>901866000000</v>
      </c>
      <c r="K1265" s="124">
        <v>201780000000</v>
      </c>
      <c r="L1265" s="112">
        <f t="shared" si="58"/>
        <v>1.6756975193931249</v>
      </c>
      <c r="M1265" s="112">
        <f t="shared" si="59"/>
        <v>7.4896155170234913</v>
      </c>
    </row>
    <row r="1266" spans="1:13" x14ac:dyDescent="0.2">
      <c r="A1266" s="104">
        <v>40947</v>
      </c>
      <c r="B1266">
        <v>4.33</v>
      </c>
      <c r="C1266">
        <v>4.41</v>
      </c>
      <c r="D1266">
        <v>4.33</v>
      </c>
      <c r="E1266">
        <v>4.41</v>
      </c>
      <c r="F1266">
        <v>51248928</v>
      </c>
      <c r="G1266">
        <v>224270992</v>
      </c>
      <c r="H1266">
        <v>34901954.25</v>
      </c>
      <c r="I1266" s="105">
        <f t="shared" si="57"/>
        <v>1539176182425</v>
      </c>
      <c r="J1266" s="108">
        <v>901866000000</v>
      </c>
      <c r="K1266" s="124">
        <v>201780000000</v>
      </c>
      <c r="L1266" s="112">
        <f t="shared" si="58"/>
        <v>1.7066572888045453</v>
      </c>
      <c r="M1266" s="112">
        <f t="shared" si="59"/>
        <v>7.6279917852363956</v>
      </c>
    </row>
    <row r="1267" spans="1:13" x14ac:dyDescent="0.2">
      <c r="A1267" s="104">
        <v>40948</v>
      </c>
      <c r="B1267">
        <v>4.4000000000000004</v>
      </c>
      <c r="C1267">
        <v>4.4400000000000004</v>
      </c>
      <c r="D1267">
        <v>4.3600000000000003</v>
      </c>
      <c r="E1267">
        <v>4.42</v>
      </c>
      <c r="F1267">
        <v>83430416</v>
      </c>
      <c r="G1267">
        <v>367809440</v>
      </c>
      <c r="H1267">
        <v>34901954.25</v>
      </c>
      <c r="I1267" s="105">
        <f t="shared" si="57"/>
        <v>1542666377850</v>
      </c>
      <c r="J1267" s="108">
        <v>901866000000</v>
      </c>
      <c r="K1267" s="124">
        <v>201780000000</v>
      </c>
      <c r="L1267" s="112">
        <f t="shared" si="58"/>
        <v>1.7105272599809729</v>
      </c>
      <c r="M1267" s="112">
        <f t="shared" si="59"/>
        <v>7.6452888187630093</v>
      </c>
    </row>
    <row r="1268" spans="1:13" x14ac:dyDescent="0.2">
      <c r="A1268" s="104">
        <v>40949</v>
      </c>
      <c r="B1268">
        <v>4.4000000000000004</v>
      </c>
      <c r="C1268">
        <v>4.4400000000000004</v>
      </c>
      <c r="D1268">
        <v>4.37</v>
      </c>
      <c r="E1268">
        <v>4.3899999999999997</v>
      </c>
      <c r="F1268">
        <v>52792906</v>
      </c>
      <c r="G1268">
        <v>232687168</v>
      </c>
      <c r="H1268">
        <v>34901954.25</v>
      </c>
      <c r="I1268" s="105">
        <f t="shared" si="57"/>
        <v>1532195791575</v>
      </c>
      <c r="J1268" s="108">
        <v>901866000000</v>
      </c>
      <c r="K1268" s="124">
        <v>201780000000</v>
      </c>
      <c r="L1268" s="112">
        <f t="shared" si="58"/>
        <v>1.6989173464516902</v>
      </c>
      <c r="M1268" s="112">
        <f t="shared" si="59"/>
        <v>7.5933977181831702</v>
      </c>
    </row>
    <row r="1269" spans="1:13" x14ac:dyDescent="0.2">
      <c r="A1269" s="104">
        <v>40952</v>
      </c>
      <c r="B1269">
        <v>4.37</v>
      </c>
      <c r="C1269">
        <v>4.4000000000000004</v>
      </c>
      <c r="D1269">
        <v>4.3499999999999996</v>
      </c>
      <c r="E1269">
        <v>4.37</v>
      </c>
      <c r="F1269">
        <v>43943226</v>
      </c>
      <c r="G1269">
        <v>192106064</v>
      </c>
      <c r="H1269">
        <v>34901954.25</v>
      </c>
      <c r="I1269" s="105">
        <f t="shared" si="57"/>
        <v>1525215400725</v>
      </c>
      <c r="J1269" s="108">
        <v>901866000000</v>
      </c>
      <c r="K1269" s="124">
        <v>201780000000</v>
      </c>
      <c r="L1269" s="112">
        <f t="shared" si="58"/>
        <v>1.691177404098835</v>
      </c>
      <c r="M1269" s="112">
        <f t="shared" si="59"/>
        <v>7.5588036511299439</v>
      </c>
    </row>
    <row r="1270" spans="1:13" x14ac:dyDescent="0.2">
      <c r="A1270" s="104">
        <v>40953</v>
      </c>
      <c r="B1270">
        <v>4.3600000000000003</v>
      </c>
      <c r="C1270">
        <v>4.37</v>
      </c>
      <c r="D1270">
        <v>4.32</v>
      </c>
      <c r="E1270">
        <v>4.3499999999999996</v>
      </c>
      <c r="F1270">
        <v>62922596</v>
      </c>
      <c r="G1270">
        <v>272942592</v>
      </c>
      <c r="H1270">
        <v>34901954.25</v>
      </c>
      <c r="I1270" s="105">
        <f t="shared" si="57"/>
        <v>1518235009874.9998</v>
      </c>
      <c r="J1270" s="108">
        <v>901866000000</v>
      </c>
      <c r="K1270" s="124">
        <v>201780000000</v>
      </c>
      <c r="L1270" s="112">
        <f t="shared" si="58"/>
        <v>1.6834374617459797</v>
      </c>
      <c r="M1270" s="112">
        <f t="shared" si="59"/>
        <v>7.5242095840767158</v>
      </c>
    </row>
    <row r="1271" spans="1:13" x14ac:dyDescent="0.2">
      <c r="A1271" s="104">
        <v>40954</v>
      </c>
      <c r="B1271">
        <v>4.3499999999999996</v>
      </c>
      <c r="C1271">
        <v>4.4000000000000004</v>
      </c>
      <c r="D1271">
        <v>4.33</v>
      </c>
      <c r="E1271">
        <v>4.37</v>
      </c>
      <c r="F1271">
        <v>63267210</v>
      </c>
      <c r="G1271">
        <v>276119104</v>
      </c>
      <c r="H1271">
        <v>34901954.25</v>
      </c>
      <c r="I1271" s="105">
        <f t="shared" si="57"/>
        <v>1525215400725</v>
      </c>
      <c r="J1271" s="108">
        <v>901866000000</v>
      </c>
      <c r="K1271" s="124">
        <v>201780000000</v>
      </c>
      <c r="L1271" s="112">
        <f t="shared" si="58"/>
        <v>1.691177404098835</v>
      </c>
      <c r="M1271" s="112">
        <f t="shared" si="59"/>
        <v>7.5588036511299439</v>
      </c>
    </row>
    <row r="1272" spans="1:13" x14ac:dyDescent="0.2">
      <c r="A1272" s="104">
        <v>40955</v>
      </c>
      <c r="B1272">
        <v>4.37</v>
      </c>
      <c r="C1272">
        <v>4.43</v>
      </c>
      <c r="D1272">
        <v>4.34</v>
      </c>
      <c r="E1272">
        <v>4.3899999999999997</v>
      </c>
      <c r="F1272">
        <v>102940401</v>
      </c>
      <c r="G1272">
        <v>452172896</v>
      </c>
      <c r="H1272">
        <v>34901954.25</v>
      </c>
      <c r="I1272" s="105">
        <f t="shared" si="57"/>
        <v>1532195791575</v>
      </c>
      <c r="J1272" s="108">
        <v>901866000000</v>
      </c>
      <c r="K1272" s="124">
        <v>201780000000</v>
      </c>
      <c r="L1272" s="112">
        <f t="shared" si="58"/>
        <v>1.6989173464516902</v>
      </c>
      <c r="M1272" s="112">
        <f t="shared" si="59"/>
        <v>7.5933977181831702</v>
      </c>
    </row>
    <row r="1273" spans="1:13" x14ac:dyDescent="0.2">
      <c r="A1273" s="104">
        <v>40956</v>
      </c>
      <c r="B1273">
        <v>4.4000000000000004</v>
      </c>
      <c r="C1273">
        <v>4.41</v>
      </c>
      <c r="D1273">
        <v>4.3600000000000003</v>
      </c>
      <c r="E1273">
        <v>4.3899999999999997</v>
      </c>
      <c r="F1273">
        <v>33849245</v>
      </c>
      <c r="G1273">
        <v>148612272</v>
      </c>
      <c r="H1273">
        <v>34901954.25</v>
      </c>
      <c r="I1273" s="105">
        <f t="shared" si="57"/>
        <v>1532195791575</v>
      </c>
      <c r="J1273" s="108">
        <v>901866000000</v>
      </c>
      <c r="K1273" s="124">
        <v>201780000000</v>
      </c>
      <c r="L1273" s="112">
        <f t="shared" si="58"/>
        <v>1.6989173464516902</v>
      </c>
      <c r="M1273" s="112">
        <f t="shared" si="59"/>
        <v>7.5933977181831702</v>
      </c>
    </row>
    <row r="1274" spans="1:13" x14ac:dyDescent="0.2">
      <c r="A1274" s="104">
        <v>40959</v>
      </c>
      <c r="B1274">
        <v>4.41</v>
      </c>
      <c r="C1274">
        <v>4.42</v>
      </c>
      <c r="D1274">
        <v>4.3899999999999997</v>
      </c>
      <c r="E1274">
        <v>4.4000000000000004</v>
      </c>
      <c r="F1274">
        <v>42676368</v>
      </c>
      <c r="G1274">
        <v>188115008</v>
      </c>
      <c r="H1274">
        <v>34901954.25</v>
      </c>
      <c r="I1274" s="105">
        <f t="shared" si="57"/>
        <v>1535685987000.0002</v>
      </c>
      <c r="J1274" s="108">
        <v>901866000000</v>
      </c>
      <c r="K1274" s="124">
        <v>201780000000</v>
      </c>
      <c r="L1274" s="112">
        <f t="shared" si="58"/>
        <v>1.7027873176281181</v>
      </c>
      <c r="M1274" s="112">
        <f t="shared" si="59"/>
        <v>7.6106947517097838</v>
      </c>
    </row>
    <row r="1275" spans="1:13" x14ac:dyDescent="0.2">
      <c r="A1275" s="104">
        <v>40960</v>
      </c>
      <c r="B1275">
        <v>4.4000000000000004</v>
      </c>
      <c r="C1275">
        <v>4.4800000000000004</v>
      </c>
      <c r="D1275">
        <v>4.3899999999999997</v>
      </c>
      <c r="E1275">
        <v>4.46</v>
      </c>
      <c r="F1275">
        <v>61505843</v>
      </c>
      <c r="G1275">
        <v>272759552</v>
      </c>
      <c r="H1275">
        <v>34901954.25</v>
      </c>
      <c r="I1275" s="105">
        <f t="shared" si="57"/>
        <v>1556627159550.0002</v>
      </c>
      <c r="J1275" s="108">
        <v>901866000000</v>
      </c>
      <c r="K1275" s="124">
        <v>201780000000</v>
      </c>
      <c r="L1275" s="112">
        <f t="shared" si="58"/>
        <v>1.7260071446866831</v>
      </c>
      <c r="M1275" s="112">
        <f t="shared" si="59"/>
        <v>7.7144769528694628</v>
      </c>
    </row>
    <row r="1276" spans="1:13" x14ac:dyDescent="0.2">
      <c r="A1276" s="104">
        <v>40961</v>
      </c>
      <c r="B1276">
        <v>4.45</v>
      </c>
      <c r="C1276">
        <v>4.45</v>
      </c>
      <c r="D1276">
        <v>4.3899999999999997</v>
      </c>
      <c r="E1276">
        <v>4.4400000000000004</v>
      </c>
      <c r="F1276">
        <v>72416070</v>
      </c>
      <c r="G1276">
        <v>320054272</v>
      </c>
      <c r="H1276">
        <v>34901954.25</v>
      </c>
      <c r="I1276" s="105">
        <f t="shared" si="57"/>
        <v>1549646768700</v>
      </c>
      <c r="J1276" s="108">
        <v>901866000000</v>
      </c>
      <c r="K1276" s="124">
        <v>201780000000</v>
      </c>
      <c r="L1276" s="112">
        <f t="shared" si="58"/>
        <v>1.7182672023338279</v>
      </c>
      <c r="M1276" s="112">
        <f t="shared" si="59"/>
        <v>7.6798828858162356</v>
      </c>
    </row>
    <row r="1277" spans="1:13" x14ac:dyDescent="0.2">
      <c r="A1277" s="104">
        <v>40963</v>
      </c>
      <c r="B1277">
        <v>4.43</v>
      </c>
      <c r="C1277">
        <v>4.45</v>
      </c>
      <c r="D1277">
        <v>4.3899999999999997</v>
      </c>
      <c r="E1277">
        <v>4.4400000000000004</v>
      </c>
      <c r="F1277">
        <v>83038242</v>
      </c>
      <c r="G1277">
        <v>366679936</v>
      </c>
      <c r="H1277">
        <v>34901954.25</v>
      </c>
      <c r="I1277" s="105">
        <f t="shared" si="57"/>
        <v>1549646768700</v>
      </c>
      <c r="J1277" s="108">
        <v>901866000000</v>
      </c>
      <c r="K1277" s="124">
        <v>201780000000</v>
      </c>
      <c r="L1277" s="112">
        <f t="shared" si="58"/>
        <v>1.7182672023338279</v>
      </c>
      <c r="M1277" s="112">
        <f t="shared" si="59"/>
        <v>7.6798828858162356</v>
      </c>
    </row>
    <row r="1278" spans="1:13" x14ac:dyDescent="0.2">
      <c r="A1278" s="104">
        <v>40966</v>
      </c>
      <c r="B1278">
        <v>4.43</v>
      </c>
      <c r="C1278">
        <v>4.45</v>
      </c>
      <c r="D1278">
        <v>4.41</v>
      </c>
      <c r="E1278">
        <v>4.4400000000000004</v>
      </c>
      <c r="F1278">
        <v>81628057</v>
      </c>
      <c r="G1278">
        <v>361904480</v>
      </c>
      <c r="H1278">
        <v>34901954.25</v>
      </c>
      <c r="I1278" s="105">
        <f t="shared" si="57"/>
        <v>1549646768700</v>
      </c>
      <c r="J1278" s="108">
        <v>901866000000</v>
      </c>
      <c r="K1278" s="124">
        <v>201780000000</v>
      </c>
      <c r="L1278" s="112">
        <f t="shared" si="58"/>
        <v>1.7182672023338279</v>
      </c>
      <c r="M1278" s="112">
        <f t="shared" si="59"/>
        <v>7.6798828858162356</v>
      </c>
    </row>
    <row r="1279" spans="1:13" x14ac:dyDescent="0.2">
      <c r="A1279" s="104">
        <v>40967</v>
      </c>
      <c r="B1279">
        <v>4.41</v>
      </c>
      <c r="C1279">
        <v>4.47</v>
      </c>
      <c r="D1279">
        <v>4.41</v>
      </c>
      <c r="E1279">
        <v>4.45</v>
      </c>
      <c r="F1279">
        <v>69664463</v>
      </c>
      <c r="G1279">
        <v>309982848</v>
      </c>
      <c r="H1279">
        <v>34901954.25</v>
      </c>
      <c r="I1279" s="105">
        <f t="shared" si="57"/>
        <v>1553136964125</v>
      </c>
      <c r="J1279" s="108">
        <v>901866000000</v>
      </c>
      <c r="K1279" s="124">
        <v>201780000000</v>
      </c>
      <c r="L1279" s="112">
        <f t="shared" si="58"/>
        <v>1.7221371735102553</v>
      </c>
      <c r="M1279" s="112">
        <f t="shared" si="59"/>
        <v>7.6971799193428483</v>
      </c>
    </row>
    <row r="1280" spans="1:13" x14ac:dyDescent="0.2">
      <c r="A1280" s="104">
        <v>40968</v>
      </c>
      <c r="B1280">
        <v>4.45</v>
      </c>
      <c r="C1280">
        <v>4.45</v>
      </c>
      <c r="D1280">
        <v>4.41</v>
      </c>
      <c r="E1280">
        <v>4.43</v>
      </c>
      <c r="F1280">
        <v>64446499</v>
      </c>
      <c r="G1280">
        <v>285582688</v>
      </c>
      <c r="H1280">
        <v>34901954.25</v>
      </c>
      <c r="I1280" s="105">
        <f t="shared" si="57"/>
        <v>1546156573274.9998</v>
      </c>
      <c r="J1280" s="108">
        <v>901866000000</v>
      </c>
      <c r="K1280" s="124">
        <v>201780000000</v>
      </c>
      <c r="L1280" s="112">
        <f t="shared" si="58"/>
        <v>1.7143972311574001</v>
      </c>
      <c r="M1280" s="112">
        <f t="shared" si="59"/>
        <v>7.6625858522896211</v>
      </c>
    </row>
    <row r="1281" spans="1:13" x14ac:dyDescent="0.2">
      <c r="A1281" s="104">
        <v>40969</v>
      </c>
      <c r="B1281">
        <v>4.43</v>
      </c>
      <c r="C1281">
        <v>4.4400000000000004</v>
      </c>
      <c r="D1281">
        <v>4.4000000000000004</v>
      </c>
      <c r="E1281">
        <v>4.41</v>
      </c>
      <c r="F1281">
        <v>35902500</v>
      </c>
      <c r="G1281">
        <v>158769760</v>
      </c>
      <c r="H1281">
        <v>34901954.25</v>
      </c>
      <c r="I1281" s="105">
        <f t="shared" si="57"/>
        <v>1539176182425</v>
      </c>
      <c r="J1281" s="108">
        <v>901866000000</v>
      </c>
      <c r="K1281" s="124">
        <v>201780000000</v>
      </c>
      <c r="L1281" s="112">
        <f t="shared" si="58"/>
        <v>1.7066572888045453</v>
      </c>
      <c r="M1281" s="112">
        <f t="shared" si="59"/>
        <v>7.6279917852363956</v>
      </c>
    </row>
    <row r="1282" spans="1:13" x14ac:dyDescent="0.2">
      <c r="A1282" s="104">
        <v>40970</v>
      </c>
      <c r="B1282">
        <v>4.41</v>
      </c>
      <c r="C1282">
        <v>4.43</v>
      </c>
      <c r="D1282">
        <v>4.41</v>
      </c>
      <c r="E1282">
        <v>4.43</v>
      </c>
      <c r="F1282">
        <v>60917362</v>
      </c>
      <c r="G1282">
        <v>269155904</v>
      </c>
      <c r="H1282">
        <v>34901954.25</v>
      </c>
      <c r="I1282" s="105">
        <f t="shared" si="57"/>
        <v>1546156573274.9998</v>
      </c>
      <c r="J1282" s="108">
        <v>901866000000</v>
      </c>
      <c r="K1282" s="124">
        <v>201780000000</v>
      </c>
      <c r="L1282" s="112">
        <f t="shared" si="58"/>
        <v>1.7143972311574001</v>
      </c>
      <c r="M1282" s="112">
        <f t="shared" si="59"/>
        <v>7.6625858522896211</v>
      </c>
    </row>
    <row r="1283" spans="1:13" x14ac:dyDescent="0.2">
      <c r="A1283" s="104">
        <v>40973</v>
      </c>
      <c r="B1283">
        <v>4.43</v>
      </c>
      <c r="C1283">
        <v>4.4400000000000004</v>
      </c>
      <c r="D1283">
        <v>4.3600000000000003</v>
      </c>
      <c r="E1283">
        <v>4.38</v>
      </c>
      <c r="F1283">
        <v>64995750</v>
      </c>
      <c r="G1283">
        <v>285826592</v>
      </c>
      <c r="H1283">
        <v>34901954.25</v>
      </c>
      <c r="I1283" s="105">
        <f t="shared" ref="I1283:I1346" si="60">E1283*H1283*10000</f>
        <v>1528705596150</v>
      </c>
      <c r="J1283" s="108">
        <v>901866000000</v>
      </c>
      <c r="K1283" s="124">
        <v>201780000000</v>
      </c>
      <c r="L1283" s="112">
        <f t="shared" ref="L1283:L1346" si="61">I1283/J1283</f>
        <v>1.6950473752752626</v>
      </c>
      <c r="M1283" s="112">
        <f t="shared" ref="M1283:M1346" si="62">I1283/K1283</f>
        <v>7.5761006846565566</v>
      </c>
    </row>
    <row r="1284" spans="1:13" x14ac:dyDescent="0.2">
      <c r="A1284" s="104">
        <v>40974</v>
      </c>
      <c r="B1284">
        <v>4.38</v>
      </c>
      <c r="C1284">
        <v>4.38</v>
      </c>
      <c r="D1284">
        <v>4.34</v>
      </c>
      <c r="E1284">
        <v>4.34</v>
      </c>
      <c r="F1284">
        <v>50760943</v>
      </c>
      <c r="G1284">
        <v>220957904</v>
      </c>
      <c r="H1284">
        <v>34901954.25</v>
      </c>
      <c r="I1284" s="105">
        <f t="shared" si="60"/>
        <v>1514744814450</v>
      </c>
      <c r="J1284" s="108">
        <v>901866000000</v>
      </c>
      <c r="K1284" s="124">
        <v>201780000000</v>
      </c>
      <c r="L1284" s="112">
        <f t="shared" si="61"/>
        <v>1.6795674905695526</v>
      </c>
      <c r="M1284" s="112">
        <f t="shared" si="62"/>
        <v>7.506912550550104</v>
      </c>
    </row>
    <row r="1285" spans="1:13" x14ac:dyDescent="0.2">
      <c r="A1285" s="104">
        <v>40975</v>
      </c>
      <c r="B1285">
        <v>4.33</v>
      </c>
      <c r="C1285">
        <v>4.3499999999999996</v>
      </c>
      <c r="D1285">
        <v>4.3</v>
      </c>
      <c r="E1285">
        <v>4.32</v>
      </c>
      <c r="F1285">
        <v>61759371</v>
      </c>
      <c r="G1285">
        <v>267002768</v>
      </c>
      <c r="H1285">
        <v>34901954.25</v>
      </c>
      <c r="I1285" s="105">
        <f t="shared" si="60"/>
        <v>1507764423600.0002</v>
      </c>
      <c r="J1285" s="108">
        <v>901866000000</v>
      </c>
      <c r="K1285" s="124">
        <v>201780000000</v>
      </c>
      <c r="L1285" s="112">
        <f t="shared" si="61"/>
        <v>1.6718275482166975</v>
      </c>
      <c r="M1285" s="112">
        <f t="shared" si="62"/>
        <v>7.4723184834968794</v>
      </c>
    </row>
    <row r="1286" spans="1:13" x14ac:dyDescent="0.2">
      <c r="A1286" s="104">
        <v>40976</v>
      </c>
      <c r="B1286">
        <v>4.33</v>
      </c>
      <c r="C1286">
        <v>4.34</v>
      </c>
      <c r="D1286">
        <v>4.3099999999999996</v>
      </c>
      <c r="E1286">
        <v>4.33</v>
      </c>
      <c r="F1286">
        <v>51575445</v>
      </c>
      <c r="G1286">
        <v>223115520</v>
      </c>
      <c r="H1286">
        <v>34901954.25</v>
      </c>
      <c r="I1286" s="105">
        <f t="shared" si="60"/>
        <v>1511254619025</v>
      </c>
      <c r="J1286" s="108">
        <v>901866000000</v>
      </c>
      <c r="K1286" s="124">
        <v>201780000000</v>
      </c>
      <c r="L1286" s="112">
        <f t="shared" si="61"/>
        <v>1.6756975193931249</v>
      </c>
      <c r="M1286" s="112">
        <f t="shared" si="62"/>
        <v>7.4896155170234913</v>
      </c>
    </row>
    <row r="1287" spans="1:13" x14ac:dyDescent="0.2">
      <c r="A1287" s="104">
        <v>40977</v>
      </c>
      <c r="B1287">
        <v>4.34</v>
      </c>
      <c r="C1287">
        <v>4.3499999999999996</v>
      </c>
      <c r="D1287">
        <v>4.32</v>
      </c>
      <c r="E1287">
        <v>4.33</v>
      </c>
      <c r="F1287">
        <v>33195411</v>
      </c>
      <c r="G1287">
        <v>143711552</v>
      </c>
      <c r="H1287">
        <v>34901954.25</v>
      </c>
      <c r="I1287" s="105">
        <f t="shared" si="60"/>
        <v>1511254619025</v>
      </c>
      <c r="J1287" s="108">
        <v>901866000000</v>
      </c>
      <c r="K1287" s="124">
        <v>201780000000</v>
      </c>
      <c r="L1287" s="112">
        <f t="shared" si="61"/>
        <v>1.6756975193931249</v>
      </c>
      <c r="M1287" s="112">
        <f t="shared" si="62"/>
        <v>7.4896155170234913</v>
      </c>
    </row>
    <row r="1288" spans="1:13" x14ac:dyDescent="0.2">
      <c r="A1288" s="104">
        <v>40980</v>
      </c>
      <c r="B1288">
        <v>4.32</v>
      </c>
      <c r="C1288">
        <v>4.33</v>
      </c>
      <c r="D1288">
        <v>4.3</v>
      </c>
      <c r="E1288">
        <v>4.33</v>
      </c>
      <c r="F1288">
        <v>43662175</v>
      </c>
      <c r="G1288">
        <v>188268304</v>
      </c>
      <c r="H1288">
        <v>34901954.25</v>
      </c>
      <c r="I1288" s="105">
        <f t="shared" si="60"/>
        <v>1511254619025</v>
      </c>
      <c r="J1288" s="108">
        <v>901866000000</v>
      </c>
      <c r="K1288" s="124">
        <v>201780000000</v>
      </c>
      <c r="L1288" s="112">
        <f t="shared" si="61"/>
        <v>1.6756975193931249</v>
      </c>
      <c r="M1288" s="112">
        <f t="shared" si="62"/>
        <v>7.4896155170234913</v>
      </c>
    </row>
    <row r="1289" spans="1:13" x14ac:dyDescent="0.2">
      <c r="A1289" s="104">
        <v>40981</v>
      </c>
      <c r="B1289">
        <v>4.3099999999999996</v>
      </c>
      <c r="C1289">
        <v>4.3600000000000003</v>
      </c>
      <c r="D1289">
        <v>4.3099999999999996</v>
      </c>
      <c r="E1289">
        <v>4.34</v>
      </c>
      <c r="F1289">
        <v>37657420</v>
      </c>
      <c r="G1289">
        <v>163511648</v>
      </c>
      <c r="H1289">
        <v>34901954.25</v>
      </c>
      <c r="I1289" s="105">
        <f t="shared" si="60"/>
        <v>1514744814450</v>
      </c>
      <c r="J1289" s="108">
        <v>901866000000</v>
      </c>
      <c r="K1289" s="124">
        <v>201780000000</v>
      </c>
      <c r="L1289" s="112">
        <f t="shared" si="61"/>
        <v>1.6795674905695526</v>
      </c>
      <c r="M1289" s="112">
        <f t="shared" si="62"/>
        <v>7.506912550550104</v>
      </c>
    </row>
    <row r="1290" spans="1:13" x14ac:dyDescent="0.2">
      <c r="A1290" s="104">
        <v>40982</v>
      </c>
      <c r="B1290">
        <v>4.3499999999999996</v>
      </c>
      <c r="C1290">
        <v>4.3899999999999997</v>
      </c>
      <c r="D1290">
        <v>4.3</v>
      </c>
      <c r="E1290">
        <v>4.32</v>
      </c>
      <c r="F1290">
        <v>80563729</v>
      </c>
      <c r="G1290">
        <v>350335744</v>
      </c>
      <c r="H1290">
        <v>34901954.25</v>
      </c>
      <c r="I1290" s="105">
        <f t="shared" si="60"/>
        <v>1507764423600.0002</v>
      </c>
      <c r="J1290" s="108">
        <v>901866000000</v>
      </c>
      <c r="K1290" s="124">
        <v>201780000000</v>
      </c>
      <c r="L1290" s="112">
        <f t="shared" si="61"/>
        <v>1.6718275482166975</v>
      </c>
      <c r="M1290" s="112">
        <f t="shared" si="62"/>
        <v>7.4723184834968794</v>
      </c>
    </row>
    <row r="1291" spans="1:13" x14ac:dyDescent="0.2">
      <c r="A1291" s="104">
        <v>40983</v>
      </c>
      <c r="B1291">
        <v>4.3099999999999996</v>
      </c>
      <c r="C1291">
        <v>4.4400000000000004</v>
      </c>
      <c r="D1291">
        <v>4.3</v>
      </c>
      <c r="E1291">
        <v>4.3099999999999996</v>
      </c>
      <c r="F1291">
        <v>99079832</v>
      </c>
      <c r="G1291">
        <v>432788032</v>
      </c>
      <c r="H1291">
        <v>34901954.25</v>
      </c>
      <c r="I1291" s="105">
        <f t="shared" si="60"/>
        <v>1504274228175</v>
      </c>
      <c r="J1291" s="108">
        <v>901866000000</v>
      </c>
      <c r="K1291" s="124">
        <v>201780000000</v>
      </c>
      <c r="L1291" s="112">
        <f t="shared" si="61"/>
        <v>1.6679575770402699</v>
      </c>
      <c r="M1291" s="112">
        <f t="shared" si="62"/>
        <v>7.4550214499702649</v>
      </c>
    </row>
    <row r="1292" spans="1:13" x14ac:dyDescent="0.2">
      <c r="A1292" s="104">
        <v>40984</v>
      </c>
      <c r="B1292">
        <v>4.3499999999999996</v>
      </c>
      <c r="C1292">
        <v>4.3499999999999996</v>
      </c>
      <c r="D1292">
        <v>4.3</v>
      </c>
      <c r="E1292">
        <v>4.32</v>
      </c>
      <c r="F1292">
        <v>42748098</v>
      </c>
      <c r="G1292">
        <v>185201776</v>
      </c>
      <c r="H1292">
        <v>34901954.25</v>
      </c>
      <c r="I1292" s="105">
        <f t="shared" si="60"/>
        <v>1507764423600.0002</v>
      </c>
      <c r="J1292" s="108">
        <v>901866000000</v>
      </c>
      <c r="K1292" s="124">
        <v>201780000000</v>
      </c>
      <c r="L1292" s="112">
        <f t="shared" si="61"/>
        <v>1.6718275482166975</v>
      </c>
      <c r="M1292" s="112">
        <f t="shared" si="62"/>
        <v>7.4723184834968794</v>
      </c>
    </row>
    <row r="1293" spans="1:13" x14ac:dyDescent="0.2">
      <c r="A1293" s="104">
        <v>40987</v>
      </c>
      <c r="B1293">
        <v>4.32</v>
      </c>
      <c r="C1293">
        <v>4.34</v>
      </c>
      <c r="D1293">
        <v>4.3099999999999996</v>
      </c>
      <c r="E1293">
        <v>4.32</v>
      </c>
      <c r="F1293">
        <v>39108673</v>
      </c>
      <c r="G1293">
        <v>168915872</v>
      </c>
      <c r="H1293">
        <v>34901954.25</v>
      </c>
      <c r="I1293" s="105">
        <f t="shared" si="60"/>
        <v>1507764423600.0002</v>
      </c>
      <c r="J1293" s="108">
        <v>901866000000</v>
      </c>
      <c r="K1293" s="124">
        <v>201780000000</v>
      </c>
      <c r="L1293" s="112">
        <f t="shared" si="61"/>
        <v>1.6718275482166975</v>
      </c>
      <c r="M1293" s="112">
        <f t="shared" si="62"/>
        <v>7.4723184834968794</v>
      </c>
    </row>
    <row r="1294" spans="1:13" x14ac:dyDescent="0.2">
      <c r="A1294" s="104">
        <v>40988</v>
      </c>
      <c r="B1294">
        <v>4.3099999999999996</v>
      </c>
      <c r="C1294">
        <v>4.34</v>
      </c>
      <c r="D1294">
        <v>4.3</v>
      </c>
      <c r="E1294">
        <v>4.32</v>
      </c>
      <c r="F1294">
        <v>25873271</v>
      </c>
      <c r="G1294">
        <v>111670976</v>
      </c>
      <c r="H1294">
        <v>34901954.25</v>
      </c>
      <c r="I1294" s="105">
        <f t="shared" si="60"/>
        <v>1507764423600.0002</v>
      </c>
      <c r="J1294" s="108">
        <v>901866000000</v>
      </c>
      <c r="K1294" s="124">
        <v>201780000000</v>
      </c>
      <c r="L1294" s="112">
        <f t="shared" si="61"/>
        <v>1.6718275482166975</v>
      </c>
      <c r="M1294" s="112">
        <f t="shared" si="62"/>
        <v>7.4723184834968794</v>
      </c>
    </row>
    <row r="1295" spans="1:13" x14ac:dyDescent="0.2">
      <c r="A1295" s="104">
        <v>40989</v>
      </c>
      <c r="B1295">
        <v>4.34</v>
      </c>
      <c r="C1295">
        <v>4.3499999999999996</v>
      </c>
      <c r="D1295">
        <v>4.3099999999999996</v>
      </c>
      <c r="E1295">
        <v>4.3099999999999996</v>
      </c>
      <c r="F1295">
        <v>50210369</v>
      </c>
      <c r="G1295">
        <v>217368864</v>
      </c>
      <c r="H1295">
        <v>34901954.25</v>
      </c>
      <c r="I1295" s="105">
        <f t="shared" si="60"/>
        <v>1504274228175</v>
      </c>
      <c r="J1295" s="108">
        <v>901866000000</v>
      </c>
      <c r="K1295" s="124">
        <v>201780000000</v>
      </c>
      <c r="L1295" s="112">
        <f t="shared" si="61"/>
        <v>1.6679575770402699</v>
      </c>
      <c r="M1295" s="112">
        <f t="shared" si="62"/>
        <v>7.4550214499702649</v>
      </c>
    </row>
    <row r="1296" spans="1:13" x14ac:dyDescent="0.2">
      <c r="A1296" s="104">
        <v>40990</v>
      </c>
      <c r="B1296">
        <v>4.3099999999999996</v>
      </c>
      <c r="C1296">
        <v>4.34</v>
      </c>
      <c r="D1296">
        <v>4.3099999999999996</v>
      </c>
      <c r="E1296">
        <v>4.34</v>
      </c>
      <c r="F1296">
        <v>16159780</v>
      </c>
      <c r="G1296">
        <v>69813544</v>
      </c>
      <c r="H1296">
        <v>34901954.25</v>
      </c>
      <c r="I1296" s="105">
        <f t="shared" si="60"/>
        <v>1514744814450</v>
      </c>
      <c r="J1296" s="108">
        <v>901866000000</v>
      </c>
      <c r="K1296" s="124">
        <v>201780000000</v>
      </c>
      <c r="L1296" s="112">
        <f t="shared" si="61"/>
        <v>1.6795674905695526</v>
      </c>
      <c r="M1296" s="112">
        <f t="shared" si="62"/>
        <v>7.506912550550104</v>
      </c>
    </row>
    <row r="1297" spans="1:13" x14ac:dyDescent="0.2">
      <c r="A1297" s="104">
        <v>40991</v>
      </c>
      <c r="B1297">
        <v>4.33</v>
      </c>
      <c r="C1297">
        <v>4.3499999999999996</v>
      </c>
      <c r="D1297">
        <v>4.3</v>
      </c>
      <c r="E1297">
        <v>4.3</v>
      </c>
      <c r="F1297">
        <v>38200919</v>
      </c>
      <c r="G1297">
        <v>165304096</v>
      </c>
      <c r="H1297">
        <v>34901954.25</v>
      </c>
      <c r="I1297" s="105">
        <f t="shared" si="60"/>
        <v>1500784032750</v>
      </c>
      <c r="J1297" s="108">
        <v>901866000000</v>
      </c>
      <c r="K1297" s="124">
        <v>201780000000</v>
      </c>
      <c r="L1297" s="112">
        <f t="shared" si="61"/>
        <v>1.6640876058638423</v>
      </c>
      <c r="M1297" s="112">
        <f t="shared" si="62"/>
        <v>7.4377244164436513</v>
      </c>
    </row>
    <row r="1298" spans="1:13" x14ac:dyDescent="0.2">
      <c r="A1298" s="104">
        <v>40994</v>
      </c>
      <c r="B1298">
        <v>4.32</v>
      </c>
      <c r="C1298">
        <v>4.33</v>
      </c>
      <c r="D1298">
        <v>4.3</v>
      </c>
      <c r="E1298">
        <v>4.3099999999999996</v>
      </c>
      <c r="F1298">
        <v>20604951</v>
      </c>
      <c r="G1298">
        <v>88915456</v>
      </c>
      <c r="H1298">
        <v>34901954.25</v>
      </c>
      <c r="I1298" s="105">
        <f t="shared" si="60"/>
        <v>1504274228175</v>
      </c>
      <c r="J1298" s="108">
        <v>901866000000</v>
      </c>
      <c r="K1298" s="124">
        <v>201780000000</v>
      </c>
      <c r="L1298" s="112">
        <f t="shared" si="61"/>
        <v>1.6679575770402699</v>
      </c>
      <c r="M1298" s="112">
        <f t="shared" si="62"/>
        <v>7.4550214499702649</v>
      </c>
    </row>
    <row r="1299" spans="1:13" x14ac:dyDescent="0.2">
      <c r="A1299" s="104">
        <v>40995</v>
      </c>
      <c r="B1299">
        <v>4.32</v>
      </c>
      <c r="C1299">
        <v>4.34</v>
      </c>
      <c r="D1299">
        <v>4.3099999999999996</v>
      </c>
      <c r="E1299">
        <v>4.33</v>
      </c>
      <c r="F1299">
        <v>16655251</v>
      </c>
      <c r="G1299">
        <v>71991920</v>
      </c>
      <c r="H1299">
        <v>34901954.25</v>
      </c>
      <c r="I1299" s="105">
        <f t="shared" si="60"/>
        <v>1511254619025</v>
      </c>
      <c r="J1299" s="108">
        <v>901866000000</v>
      </c>
      <c r="K1299" s="124">
        <v>201780000000</v>
      </c>
      <c r="L1299" s="112">
        <f t="shared" si="61"/>
        <v>1.6756975193931249</v>
      </c>
      <c r="M1299" s="112">
        <f t="shared" si="62"/>
        <v>7.4896155170234913</v>
      </c>
    </row>
    <row r="1300" spans="1:13" x14ac:dyDescent="0.2">
      <c r="A1300" s="104">
        <v>40996</v>
      </c>
      <c r="B1300">
        <v>4.33</v>
      </c>
      <c r="C1300">
        <v>4.3600000000000003</v>
      </c>
      <c r="D1300">
        <v>4.3099999999999996</v>
      </c>
      <c r="E1300">
        <v>4.3099999999999996</v>
      </c>
      <c r="F1300">
        <v>44024005</v>
      </c>
      <c r="G1300">
        <v>190928704</v>
      </c>
      <c r="H1300">
        <v>34901954.25</v>
      </c>
      <c r="I1300" s="105">
        <f t="shared" si="60"/>
        <v>1504274228175</v>
      </c>
      <c r="J1300" s="108">
        <v>901866000000</v>
      </c>
      <c r="K1300" s="124">
        <v>201780000000</v>
      </c>
      <c r="L1300" s="112">
        <f t="shared" si="61"/>
        <v>1.6679575770402699</v>
      </c>
      <c r="M1300" s="112">
        <f t="shared" si="62"/>
        <v>7.4550214499702649</v>
      </c>
    </row>
    <row r="1301" spans="1:13" x14ac:dyDescent="0.2">
      <c r="A1301" s="104">
        <v>40997</v>
      </c>
      <c r="B1301">
        <v>4.3099999999999996</v>
      </c>
      <c r="C1301">
        <v>4.32</v>
      </c>
      <c r="D1301">
        <v>4.2699999999999996</v>
      </c>
      <c r="E1301">
        <v>4.28</v>
      </c>
      <c r="F1301">
        <v>45921922</v>
      </c>
      <c r="G1301">
        <v>197288032</v>
      </c>
      <c r="H1301">
        <v>34901954.25</v>
      </c>
      <c r="I1301" s="105">
        <f t="shared" si="60"/>
        <v>1493803641900</v>
      </c>
      <c r="J1301" s="108">
        <v>901866000000</v>
      </c>
      <c r="K1301" s="124">
        <v>201780000000</v>
      </c>
      <c r="L1301" s="112">
        <f t="shared" si="61"/>
        <v>1.6563476635109873</v>
      </c>
      <c r="M1301" s="112">
        <f t="shared" si="62"/>
        <v>7.403130349390425</v>
      </c>
    </row>
    <row r="1302" spans="1:13" x14ac:dyDescent="0.2">
      <c r="A1302" s="110">
        <v>40998</v>
      </c>
      <c r="B1302">
        <v>4.3</v>
      </c>
      <c r="C1302">
        <v>4.33</v>
      </c>
      <c r="D1302">
        <v>4.28</v>
      </c>
      <c r="E1302">
        <v>4.33</v>
      </c>
      <c r="F1302">
        <v>38033990</v>
      </c>
      <c r="G1302">
        <v>163907984</v>
      </c>
      <c r="H1302">
        <v>34908325.280000001</v>
      </c>
      <c r="I1302" s="105">
        <f t="shared" si="60"/>
        <v>1511530484624.0002</v>
      </c>
      <c r="J1302" s="108">
        <v>957823000000</v>
      </c>
      <c r="K1302" s="124">
        <v>208265000000</v>
      </c>
      <c r="L1302" s="112">
        <f t="shared" si="61"/>
        <v>1.5780895683482232</v>
      </c>
      <c r="M1302" s="112">
        <f t="shared" si="62"/>
        <v>7.2577268606054801</v>
      </c>
    </row>
    <row r="1303" spans="1:13" x14ac:dyDescent="0.2">
      <c r="A1303" s="104">
        <v>41004</v>
      </c>
      <c r="B1303">
        <v>4.3099999999999996</v>
      </c>
      <c r="C1303">
        <v>4.32</v>
      </c>
      <c r="D1303">
        <v>4.26</v>
      </c>
      <c r="E1303">
        <v>4.3</v>
      </c>
      <c r="F1303">
        <v>82788734</v>
      </c>
      <c r="G1303">
        <v>354221120</v>
      </c>
      <c r="H1303">
        <v>34908325.280000001</v>
      </c>
      <c r="I1303" s="105">
        <f t="shared" si="60"/>
        <v>1501057987040</v>
      </c>
      <c r="J1303" s="108">
        <v>957823000000</v>
      </c>
      <c r="K1303" s="124">
        <v>208265000000</v>
      </c>
      <c r="L1303" s="112">
        <f t="shared" si="61"/>
        <v>1.5671559223781428</v>
      </c>
      <c r="M1303" s="112">
        <f t="shared" si="62"/>
        <v>7.207442378892277</v>
      </c>
    </row>
    <row r="1304" spans="1:13" x14ac:dyDescent="0.2">
      <c r="A1304" s="104">
        <v>41005</v>
      </c>
      <c r="B1304">
        <v>4.28</v>
      </c>
      <c r="C1304">
        <v>4.3</v>
      </c>
      <c r="D1304">
        <v>4.28</v>
      </c>
      <c r="E1304">
        <v>4.29</v>
      </c>
      <c r="F1304">
        <v>42145644</v>
      </c>
      <c r="G1304">
        <v>180666528</v>
      </c>
      <c r="H1304">
        <v>34908325.280000001</v>
      </c>
      <c r="I1304" s="105">
        <f t="shared" si="60"/>
        <v>1497567154512</v>
      </c>
      <c r="J1304" s="108">
        <v>957823000000</v>
      </c>
      <c r="K1304" s="124">
        <v>208265000000</v>
      </c>
      <c r="L1304" s="112">
        <f t="shared" si="61"/>
        <v>1.5635113737214497</v>
      </c>
      <c r="M1304" s="112">
        <f t="shared" si="62"/>
        <v>7.1906808849878763</v>
      </c>
    </row>
    <row r="1305" spans="1:13" x14ac:dyDescent="0.2">
      <c r="A1305" s="104">
        <v>41008</v>
      </c>
      <c r="B1305">
        <v>4.29</v>
      </c>
      <c r="C1305">
        <v>4.29</v>
      </c>
      <c r="D1305">
        <v>4.26</v>
      </c>
      <c r="E1305">
        <v>4.28</v>
      </c>
      <c r="F1305">
        <v>20037368</v>
      </c>
      <c r="G1305">
        <v>85691432</v>
      </c>
      <c r="H1305">
        <v>34908325.280000001</v>
      </c>
      <c r="I1305" s="105">
        <f t="shared" si="60"/>
        <v>1494076321984.0002</v>
      </c>
      <c r="J1305" s="108">
        <v>957823000000</v>
      </c>
      <c r="K1305" s="124">
        <v>208265000000</v>
      </c>
      <c r="L1305" s="112">
        <f t="shared" si="61"/>
        <v>1.5598668250647565</v>
      </c>
      <c r="M1305" s="112">
        <f t="shared" si="62"/>
        <v>7.1739193910834764</v>
      </c>
    </row>
    <row r="1306" spans="1:13" x14ac:dyDescent="0.2">
      <c r="A1306" s="104">
        <v>41009</v>
      </c>
      <c r="B1306">
        <v>4.28</v>
      </c>
      <c r="C1306">
        <v>4.3</v>
      </c>
      <c r="D1306">
        <v>4.2699999999999996</v>
      </c>
      <c r="E1306">
        <v>4.29</v>
      </c>
      <c r="F1306">
        <v>27268981</v>
      </c>
      <c r="G1306">
        <v>116893776</v>
      </c>
      <c r="H1306">
        <v>34908325.280000001</v>
      </c>
      <c r="I1306" s="105">
        <f t="shared" si="60"/>
        <v>1497567154512</v>
      </c>
      <c r="J1306" s="108">
        <v>957823000000</v>
      </c>
      <c r="K1306" s="124">
        <v>208265000000</v>
      </c>
      <c r="L1306" s="112">
        <f t="shared" si="61"/>
        <v>1.5635113737214497</v>
      </c>
      <c r="M1306" s="112">
        <f t="shared" si="62"/>
        <v>7.1906808849878763</v>
      </c>
    </row>
    <row r="1307" spans="1:13" x14ac:dyDescent="0.2">
      <c r="A1307" s="104">
        <v>41010</v>
      </c>
      <c r="B1307">
        <v>4.28</v>
      </c>
      <c r="C1307">
        <v>4.3099999999999996</v>
      </c>
      <c r="D1307">
        <v>4.28</v>
      </c>
      <c r="E1307">
        <v>4.29</v>
      </c>
      <c r="F1307">
        <v>32073610</v>
      </c>
      <c r="G1307">
        <v>137729936</v>
      </c>
      <c r="H1307">
        <v>34908325.280000001</v>
      </c>
      <c r="I1307" s="105">
        <f t="shared" si="60"/>
        <v>1497567154512</v>
      </c>
      <c r="J1307" s="108">
        <v>957823000000</v>
      </c>
      <c r="K1307" s="124">
        <v>208265000000</v>
      </c>
      <c r="L1307" s="112">
        <f t="shared" si="61"/>
        <v>1.5635113737214497</v>
      </c>
      <c r="M1307" s="112">
        <f t="shared" si="62"/>
        <v>7.1906808849878763</v>
      </c>
    </row>
    <row r="1308" spans="1:13" x14ac:dyDescent="0.2">
      <c r="A1308" s="104">
        <v>41011</v>
      </c>
      <c r="B1308">
        <v>4.29</v>
      </c>
      <c r="C1308">
        <v>4.3600000000000003</v>
      </c>
      <c r="D1308">
        <v>4.26</v>
      </c>
      <c r="E1308">
        <v>4.3600000000000003</v>
      </c>
      <c r="F1308">
        <v>54566973</v>
      </c>
      <c r="G1308">
        <v>234907232</v>
      </c>
      <c r="H1308">
        <v>34908325.280000001</v>
      </c>
      <c r="I1308" s="105">
        <f t="shared" si="60"/>
        <v>1522002982208.0002</v>
      </c>
      <c r="J1308" s="108">
        <v>957823000000</v>
      </c>
      <c r="K1308" s="124">
        <v>208265000000</v>
      </c>
      <c r="L1308" s="112">
        <f t="shared" si="61"/>
        <v>1.5890232143183034</v>
      </c>
      <c r="M1308" s="112">
        <f t="shared" si="62"/>
        <v>7.3080113423186814</v>
      </c>
    </row>
    <row r="1309" spans="1:13" x14ac:dyDescent="0.2">
      <c r="A1309" s="104">
        <v>41012</v>
      </c>
      <c r="B1309">
        <v>4.34</v>
      </c>
      <c r="C1309">
        <v>4.38</v>
      </c>
      <c r="D1309">
        <v>4.32</v>
      </c>
      <c r="E1309">
        <v>4.3600000000000003</v>
      </c>
      <c r="F1309">
        <v>42495297</v>
      </c>
      <c r="G1309">
        <v>184923760</v>
      </c>
      <c r="H1309">
        <v>34908325.280000001</v>
      </c>
      <c r="I1309" s="105">
        <f t="shared" si="60"/>
        <v>1522002982208.0002</v>
      </c>
      <c r="J1309" s="108">
        <v>957823000000</v>
      </c>
      <c r="K1309" s="124">
        <v>208265000000</v>
      </c>
      <c r="L1309" s="112">
        <f t="shared" si="61"/>
        <v>1.5890232143183034</v>
      </c>
      <c r="M1309" s="112">
        <f t="shared" si="62"/>
        <v>7.3080113423186814</v>
      </c>
    </row>
    <row r="1310" spans="1:13" x14ac:dyDescent="0.2">
      <c r="A1310" s="104">
        <v>41015</v>
      </c>
      <c r="B1310">
        <v>4.34</v>
      </c>
      <c r="C1310">
        <v>4.37</v>
      </c>
      <c r="D1310">
        <v>4.33</v>
      </c>
      <c r="E1310">
        <v>4.3600000000000003</v>
      </c>
      <c r="F1310">
        <v>17989584</v>
      </c>
      <c r="G1310">
        <v>78408240</v>
      </c>
      <c r="H1310">
        <v>34908325.280000001</v>
      </c>
      <c r="I1310" s="105">
        <f t="shared" si="60"/>
        <v>1522002982208.0002</v>
      </c>
      <c r="J1310" s="108">
        <v>957823000000</v>
      </c>
      <c r="K1310" s="124">
        <v>208265000000</v>
      </c>
      <c r="L1310" s="112">
        <f t="shared" si="61"/>
        <v>1.5890232143183034</v>
      </c>
      <c r="M1310" s="112">
        <f t="shared" si="62"/>
        <v>7.3080113423186814</v>
      </c>
    </row>
    <row r="1311" spans="1:13" x14ac:dyDescent="0.2">
      <c r="A1311" s="104">
        <v>41016</v>
      </c>
      <c r="B1311">
        <v>4.3600000000000003</v>
      </c>
      <c r="C1311">
        <v>4.3600000000000003</v>
      </c>
      <c r="D1311">
        <v>4.32</v>
      </c>
      <c r="E1311">
        <v>4.34</v>
      </c>
      <c r="F1311">
        <v>45788496</v>
      </c>
      <c r="G1311">
        <v>199154208</v>
      </c>
      <c r="H1311">
        <v>34908325.280000001</v>
      </c>
      <c r="I1311" s="105">
        <f t="shared" si="60"/>
        <v>1515021317152</v>
      </c>
      <c r="J1311" s="108">
        <v>957823000000</v>
      </c>
      <c r="K1311" s="124">
        <v>208265000000</v>
      </c>
      <c r="L1311" s="112">
        <f t="shared" si="61"/>
        <v>1.5817341170049164</v>
      </c>
      <c r="M1311" s="112">
        <f t="shared" si="62"/>
        <v>7.2744883545098791</v>
      </c>
    </row>
    <row r="1312" spans="1:13" x14ac:dyDescent="0.2">
      <c r="A1312" s="104">
        <v>41017</v>
      </c>
      <c r="B1312">
        <v>4.3600000000000003</v>
      </c>
      <c r="C1312">
        <v>4.38</v>
      </c>
      <c r="D1312">
        <v>4.34</v>
      </c>
      <c r="E1312">
        <v>4.38</v>
      </c>
      <c r="F1312">
        <v>46757304</v>
      </c>
      <c r="G1312">
        <v>204060176</v>
      </c>
      <c r="H1312">
        <v>34908325.280000001</v>
      </c>
      <c r="I1312" s="105">
        <f t="shared" si="60"/>
        <v>1528984647264</v>
      </c>
      <c r="J1312" s="108">
        <v>957823000000</v>
      </c>
      <c r="K1312" s="124">
        <v>208265000000</v>
      </c>
      <c r="L1312" s="112">
        <f t="shared" si="61"/>
        <v>1.5963123116316897</v>
      </c>
      <c r="M1312" s="112">
        <f t="shared" si="62"/>
        <v>7.341534330127482</v>
      </c>
    </row>
    <row r="1313" spans="1:13" x14ac:dyDescent="0.2">
      <c r="A1313" s="104">
        <v>41018</v>
      </c>
      <c r="B1313">
        <v>4.38</v>
      </c>
      <c r="C1313">
        <v>4.38</v>
      </c>
      <c r="D1313">
        <v>4.3499999999999996</v>
      </c>
      <c r="E1313">
        <v>4.3499999999999996</v>
      </c>
      <c r="F1313">
        <v>29994718</v>
      </c>
      <c r="G1313">
        <v>130636112</v>
      </c>
      <c r="H1313">
        <v>34908325.280000001</v>
      </c>
      <c r="I1313" s="105">
        <f t="shared" si="60"/>
        <v>1518512149680</v>
      </c>
      <c r="J1313" s="108">
        <v>957823000000</v>
      </c>
      <c r="K1313" s="124">
        <v>208265000000</v>
      </c>
      <c r="L1313" s="112">
        <f t="shared" si="61"/>
        <v>1.5853786656616098</v>
      </c>
      <c r="M1313" s="112">
        <f t="shared" si="62"/>
        <v>7.2912498484142798</v>
      </c>
    </row>
    <row r="1314" spans="1:13" x14ac:dyDescent="0.2">
      <c r="A1314" s="104">
        <v>41019</v>
      </c>
      <c r="B1314">
        <v>4.3499999999999996</v>
      </c>
      <c r="C1314">
        <v>4.42</v>
      </c>
      <c r="D1314">
        <v>4.3499999999999996</v>
      </c>
      <c r="E1314">
        <v>4.42</v>
      </c>
      <c r="F1314">
        <v>63181633</v>
      </c>
      <c r="G1314">
        <v>276647872</v>
      </c>
      <c r="H1314">
        <v>34908325.280000001</v>
      </c>
      <c r="I1314" s="105">
        <f t="shared" si="60"/>
        <v>1542947977376</v>
      </c>
      <c r="J1314" s="108">
        <v>957823000000</v>
      </c>
      <c r="K1314" s="124">
        <v>208265000000</v>
      </c>
      <c r="L1314" s="112">
        <f t="shared" si="61"/>
        <v>1.6108905062584633</v>
      </c>
      <c r="M1314" s="112">
        <f t="shared" si="62"/>
        <v>7.4085803057450841</v>
      </c>
    </row>
    <row r="1315" spans="1:13" x14ac:dyDescent="0.2">
      <c r="A1315" s="104">
        <v>41022</v>
      </c>
      <c r="B1315">
        <v>4.41</v>
      </c>
      <c r="C1315">
        <v>4.42</v>
      </c>
      <c r="D1315">
        <v>4.38</v>
      </c>
      <c r="E1315">
        <v>4.3899999999999997</v>
      </c>
      <c r="F1315">
        <v>43879376</v>
      </c>
      <c r="G1315">
        <v>193050384</v>
      </c>
      <c r="H1315">
        <v>34908325.280000001</v>
      </c>
      <c r="I1315" s="105">
        <f t="shared" si="60"/>
        <v>1532475479792</v>
      </c>
      <c r="J1315" s="108">
        <v>957823000000</v>
      </c>
      <c r="K1315" s="124">
        <v>208265000000</v>
      </c>
      <c r="L1315" s="112">
        <f t="shared" si="61"/>
        <v>1.5999568602883831</v>
      </c>
      <c r="M1315" s="112">
        <f t="shared" si="62"/>
        <v>7.3582958240318828</v>
      </c>
    </row>
    <row r="1316" spans="1:13" x14ac:dyDescent="0.2">
      <c r="A1316" s="104">
        <v>41023</v>
      </c>
      <c r="B1316">
        <v>4.3899999999999997</v>
      </c>
      <c r="C1316">
        <v>4.4400000000000004</v>
      </c>
      <c r="D1316">
        <v>4.38</v>
      </c>
      <c r="E1316">
        <v>4.41</v>
      </c>
      <c r="F1316">
        <v>67063704</v>
      </c>
      <c r="G1316">
        <v>295934336</v>
      </c>
      <c r="H1316">
        <v>34908325.280000001</v>
      </c>
      <c r="I1316" s="105">
        <f t="shared" si="60"/>
        <v>1539457144848</v>
      </c>
      <c r="J1316" s="108">
        <v>957823000000</v>
      </c>
      <c r="K1316" s="124">
        <v>208265000000</v>
      </c>
      <c r="L1316" s="112">
        <f t="shared" si="61"/>
        <v>1.6072459576017699</v>
      </c>
      <c r="M1316" s="112">
        <f t="shared" si="62"/>
        <v>7.3918188118406833</v>
      </c>
    </row>
    <row r="1317" spans="1:13" x14ac:dyDescent="0.2">
      <c r="A1317" s="104">
        <v>41024</v>
      </c>
      <c r="B1317">
        <v>4.4000000000000004</v>
      </c>
      <c r="C1317">
        <v>4.42</v>
      </c>
      <c r="D1317">
        <v>4.38</v>
      </c>
      <c r="E1317">
        <v>4.42</v>
      </c>
      <c r="F1317">
        <v>42632884</v>
      </c>
      <c r="G1317">
        <v>187475632</v>
      </c>
      <c r="H1317">
        <v>34908325.280000001</v>
      </c>
      <c r="I1317" s="105">
        <f t="shared" si="60"/>
        <v>1542947977376</v>
      </c>
      <c r="J1317" s="108">
        <v>957823000000</v>
      </c>
      <c r="K1317" s="124">
        <v>208265000000</v>
      </c>
      <c r="L1317" s="112">
        <f t="shared" si="61"/>
        <v>1.6108905062584633</v>
      </c>
      <c r="M1317" s="112">
        <f t="shared" si="62"/>
        <v>7.4085803057450841</v>
      </c>
    </row>
    <row r="1318" spans="1:13" x14ac:dyDescent="0.2">
      <c r="A1318" s="104">
        <v>41025</v>
      </c>
      <c r="B1318">
        <v>4.4000000000000004</v>
      </c>
      <c r="C1318">
        <v>4.42</v>
      </c>
      <c r="D1318">
        <v>4.37</v>
      </c>
      <c r="E1318">
        <v>4.3899999999999997</v>
      </c>
      <c r="F1318">
        <v>38186475</v>
      </c>
      <c r="G1318">
        <v>167484464</v>
      </c>
      <c r="H1318">
        <v>34908325.280000001</v>
      </c>
      <c r="I1318" s="105">
        <f t="shared" si="60"/>
        <v>1532475479792</v>
      </c>
      <c r="J1318" s="108">
        <v>957823000000</v>
      </c>
      <c r="K1318" s="124">
        <v>208265000000</v>
      </c>
      <c r="L1318" s="112">
        <f t="shared" si="61"/>
        <v>1.5999568602883831</v>
      </c>
      <c r="M1318" s="112">
        <f t="shared" si="62"/>
        <v>7.3582958240318828</v>
      </c>
    </row>
    <row r="1319" spans="1:13" x14ac:dyDescent="0.2">
      <c r="A1319" s="104">
        <v>41026</v>
      </c>
      <c r="B1319">
        <v>4.3899999999999997</v>
      </c>
      <c r="C1319">
        <v>4.3899999999999997</v>
      </c>
      <c r="D1319">
        <v>4.3600000000000003</v>
      </c>
      <c r="E1319">
        <v>4.37</v>
      </c>
      <c r="F1319">
        <v>53920711</v>
      </c>
      <c r="G1319">
        <v>235622160</v>
      </c>
      <c r="H1319">
        <v>34908325.280000001</v>
      </c>
      <c r="I1319" s="105">
        <f t="shared" si="60"/>
        <v>1525493814736</v>
      </c>
      <c r="J1319" s="108">
        <v>957823000000</v>
      </c>
      <c r="K1319" s="124">
        <v>208265000000</v>
      </c>
      <c r="L1319" s="112">
        <f t="shared" si="61"/>
        <v>1.5926677629749963</v>
      </c>
      <c r="M1319" s="112">
        <f t="shared" si="62"/>
        <v>7.3247728362230813</v>
      </c>
    </row>
    <row r="1320" spans="1:13" x14ac:dyDescent="0.2">
      <c r="A1320" s="110">
        <v>41031</v>
      </c>
      <c r="B1320">
        <v>4.4000000000000004</v>
      </c>
      <c r="C1320">
        <v>4.42</v>
      </c>
      <c r="D1320">
        <v>4.38</v>
      </c>
      <c r="E1320">
        <v>4.41</v>
      </c>
      <c r="F1320">
        <v>76211891</v>
      </c>
      <c r="G1320">
        <v>335249568</v>
      </c>
      <c r="H1320">
        <v>34931343.789999999</v>
      </c>
      <c r="I1320" s="105">
        <f t="shared" si="60"/>
        <v>1540472261139</v>
      </c>
      <c r="J1320" s="108">
        <v>1022943000000</v>
      </c>
      <c r="K1320" s="124">
        <v>215813000000</v>
      </c>
      <c r="L1320" s="112">
        <f t="shared" si="61"/>
        <v>1.5059218950997271</v>
      </c>
      <c r="M1320" s="112">
        <f t="shared" si="62"/>
        <v>7.137995677456872</v>
      </c>
    </row>
    <row r="1321" spans="1:13" x14ac:dyDescent="0.2">
      <c r="A1321" s="104">
        <v>41032</v>
      </c>
      <c r="B1321">
        <v>4.4000000000000004</v>
      </c>
      <c r="C1321">
        <v>4.41</v>
      </c>
      <c r="D1321">
        <v>4.34</v>
      </c>
      <c r="E1321">
        <v>4.3600000000000003</v>
      </c>
      <c r="F1321">
        <v>66001562</v>
      </c>
      <c r="G1321">
        <v>287985920</v>
      </c>
      <c r="H1321">
        <v>34931343.789999999</v>
      </c>
      <c r="I1321" s="105">
        <f t="shared" si="60"/>
        <v>1523006589244</v>
      </c>
      <c r="J1321" s="108">
        <v>1022943000000</v>
      </c>
      <c r="K1321" s="124">
        <v>215813000000</v>
      </c>
      <c r="L1321" s="112">
        <f t="shared" si="61"/>
        <v>1.4888479507108412</v>
      </c>
      <c r="M1321" s="112">
        <f t="shared" si="62"/>
        <v>7.0570660212498781</v>
      </c>
    </row>
    <row r="1322" spans="1:13" x14ac:dyDescent="0.2">
      <c r="A1322" s="104">
        <v>41033</v>
      </c>
      <c r="B1322">
        <v>4.3499999999999996</v>
      </c>
      <c r="C1322">
        <v>4.3899999999999997</v>
      </c>
      <c r="D1322">
        <v>4.3499999999999996</v>
      </c>
      <c r="E1322">
        <v>4.38</v>
      </c>
      <c r="F1322">
        <v>49651638</v>
      </c>
      <c r="G1322">
        <v>217073664</v>
      </c>
      <c r="H1322">
        <v>34931343.789999999</v>
      </c>
      <c r="I1322" s="105">
        <f t="shared" si="60"/>
        <v>1529992858001.9998</v>
      </c>
      <c r="J1322" s="108">
        <v>1022943000000</v>
      </c>
      <c r="K1322" s="124">
        <v>215813000000</v>
      </c>
      <c r="L1322" s="112">
        <f t="shared" si="61"/>
        <v>1.4956775284663952</v>
      </c>
      <c r="M1322" s="112">
        <f t="shared" si="62"/>
        <v>7.0894378837326748</v>
      </c>
    </row>
    <row r="1323" spans="1:13" x14ac:dyDescent="0.2">
      <c r="A1323" s="104">
        <v>41036</v>
      </c>
      <c r="B1323">
        <v>4.3899999999999997</v>
      </c>
      <c r="C1323">
        <v>4.4400000000000004</v>
      </c>
      <c r="D1323">
        <v>4.38</v>
      </c>
      <c r="E1323">
        <v>4.42</v>
      </c>
      <c r="F1323">
        <v>96959495</v>
      </c>
      <c r="G1323">
        <v>427790528</v>
      </c>
      <c r="H1323">
        <v>34931343.789999999</v>
      </c>
      <c r="I1323" s="105">
        <f t="shared" si="60"/>
        <v>1543965395517.9998</v>
      </c>
      <c r="J1323" s="108">
        <v>1022943000000</v>
      </c>
      <c r="K1323" s="124">
        <v>215813000000</v>
      </c>
      <c r="L1323" s="112">
        <f t="shared" si="61"/>
        <v>1.509336683977504</v>
      </c>
      <c r="M1323" s="112">
        <f t="shared" si="62"/>
        <v>7.1541816086982699</v>
      </c>
    </row>
    <row r="1324" spans="1:13" x14ac:dyDescent="0.2">
      <c r="A1324" s="104">
        <v>41037</v>
      </c>
      <c r="B1324">
        <v>4.42</v>
      </c>
      <c r="C1324">
        <v>4.45</v>
      </c>
      <c r="D1324">
        <v>4.38</v>
      </c>
      <c r="E1324">
        <v>4.42</v>
      </c>
      <c r="F1324">
        <v>64042338</v>
      </c>
      <c r="G1324">
        <v>282210912</v>
      </c>
      <c r="H1324">
        <v>34931343.789999999</v>
      </c>
      <c r="I1324" s="105">
        <f t="shared" si="60"/>
        <v>1543965395517.9998</v>
      </c>
      <c r="J1324" s="108">
        <v>1022943000000</v>
      </c>
      <c r="K1324" s="124">
        <v>215813000000</v>
      </c>
      <c r="L1324" s="112">
        <f t="shared" si="61"/>
        <v>1.509336683977504</v>
      </c>
      <c r="M1324" s="112">
        <f t="shared" si="62"/>
        <v>7.1541816086982699</v>
      </c>
    </row>
    <row r="1325" spans="1:13" x14ac:dyDescent="0.2">
      <c r="A1325" s="104">
        <v>41038</v>
      </c>
      <c r="B1325">
        <v>4.4000000000000004</v>
      </c>
      <c r="C1325">
        <v>4.43</v>
      </c>
      <c r="D1325">
        <v>4.38</v>
      </c>
      <c r="E1325">
        <v>4.38</v>
      </c>
      <c r="F1325">
        <v>45487362</v>
      </c>
      <c r="G1325">
        <v>200121216</v>
      </c>
      <c r="H1325">
        <v>34931343.789999999</v>
      </c>
      <c r="I1325" s="105">
        <f t="shared" si="60"/>
        <v>1529992858001.9998</v>
      </c>
      <c r="J1325" s="108">
        <v>1022943000000</v>
      </c>
      <c r="K1325" s="124">
        <v>215813000000</v>
      </c>
      <c r="L1325" s="112">
        <f t="shared" si="61"/>
        <v>1.4956775284663952</v>
      </c>
      <c r="M1325" s="112">
        <f t="shared" si="62"/>
        <v>7.0894378837326748</v>
      </c>
    </row>
    <row r="1326" spans="1:13" x14ac:dyDescent="0.2">
      <c r="A1326" s="104">
        <v>41039</v>
      </c>
      <c r="B1326">
        <v>4.4000000000000004</v>
      </c>
      <c r="C1326">
        <v>4.42</v>
      </c>
      <c r="D1326">
        <v>4.38</v>
      </c>
      <c r="E1326">
        <v>4.4000000000000004</v>
      </c>
      <c r="F1326">
        <v>39506628</v>
      </c>
      <c r="G1326">
        <v>173921680</v>
      </c>
      <c r="H1326">
        <v>34931343.789999999</v>
      </c>
      <c r="I1326" s="105">
        <f t="shared" si="60"/>
        <v>1536979126760</v>
      </c>
      <c r="J1326" s="108">
        <v>1022943000000</v>
      </c>
      <c r="K1326" s="124">
        <v>215813000000</v>
      </c>
      <c r="L1326" s="112">
        <f t="shared" si="61"/>
        <v>1.5025071062219497</v>
      </c>
      <c r="M1326" s="112">
        <f t="shared" si="62"/>
        <v>7.1218097462154732</v>
      </c>
    </row>
    <row r="1327" spans="1:13" x14ac:dyDescent="0.2">
      <c r="A1327" s="104">
        <v>41040</v>
      </c>
      <c r="B1327">
        <v>4.38</v>
      </c>
      <c r="C1327">
        <v>4.41</v>
      </c>
      <c r="D1327">
        <v>4.3499999999999996</v>
      </c>
      <c r="E1327">
        <v>4.3600000000000003</v>
      </c>
      <c r="F1327">
        <v>33722672</v>
      </c>
      <c r="G1327">
        <v>147682288</v>
      </c>
      <c r="H1327">
        <v>34931343.789999999</v>
      </c>
      <c r="I1327" s="105">
        <f t="shared" si="60"/>
        <v>1523006589244</v>
      </c>
      <c r="J1327" s="108">
        <v>1022943000000</v>
      </c>
      <c r="K1327" s="124">
        <v>215813000000</v>
      </c>
      <c r="L1327" s="112">
        <f t="shared" si="61"/>
        <v>1.4888479507108412</v>
      </c>
      <c r="M1327" s="112">
        <f t="shared" si="62"/>
        <v>7.0570660212498781</v>
      </c>
    </row>
    <row r="1328" spans="1:13" x14ac:dyDescent="0.2">
      <c r="A1328" s="104">
        <v>41043</v>
      </c>
      <c r="B1328">
        <v>4.37</v>
      </c>
      <c r="C1328">
        <v>4.4000000000000004</v>
      </c>
      <c r="D1328">
        <v>4.3499999999999996</v>
      </c>
      <c r="E1328">
        <v>4.37</v>
      </c>
      <c r="F1328">
        <v>40536680</v>
      </c>
      <c r="G1328">
        <v>177143152</v>
      </c>
      <c r="H1328">
        <v>34931343.789999999</v>
      </c>
      <c r="I1328" s="105">
        <f t="shared" si="60"/>
        <v>1526499723623</v>
      </c>
      <c r="J1328" s="108">
        <v>1022943000000</v>
      </c>
      <c r="K1328" s="124">
        <v>215813000000</v>
      </c>
      <c r="L1328" s="112">
        <f t="shared" si="61"/>
        <v>1.4922627395886183</v>
      </c>
      <c r="M1328" s="112">
        <f t="shared" si="62"/>
        <v>7.0732519524912769</v>
      </c>
    </row>
    <row r="1329" spans="1:13" x14ac:dyDescent="0.2">
      <c r="A1329" s="104">
        <v>41044</v>
      </c>
      <c r="B1329">
        <v>4.3600000000000003</v>
      </c>
      <c r="C1329">
        <v>4.37</v>
      </c>
      <c r="D1329">
        <v>4.32</v>
      </c>
      <c r="E1329">
        <v>4.33</v>
      </c>
      <c r="F1329">
        <v>33980415</v>
      </c>
      <c r="G1329">
        <v>147366352</v>
      </c>
      <c r="H1329">
        <v>34931343.789999999</v>
      </c>
      <c r="I1329" s="105">
        <f t="shared" si="60"/>
        <v>1512527186107</v>
      </c>
      <c r="J1329" s="108">
        <v>1022943000000</v>
      </c>
      <c r="K1329" s="124">
        <v>215813000000</v>
      </c>
      <c r="L1329" s="112">
        <f t="shared" si="61"/>
        <v>1.4786035840775098</v>
      </c>
      <c r="M1329" s="112">
        <f t="shared" si="62"/>
        <v>7.0085082275256818</v>
      </c>
    </row>
    <row r="1330" spans="1:13" x14ac:dyDescent="0.2">
      <c r="A1330" s="104">
        <v>41045</v>
      </c>
      <c r="B1330">
        <v>4.32</v>
      </c>
      <c r="C1330">
        <v>4.3600000000000003</v>
      </c>
      <c r="D1330">
        <v>4.28</v>
      </c>
      <c r="E1330">
        <v>4.3</v>
      </c>
      <c r="F1330">
        <v>59407769</v>
      </c>
      <c r="G1330">
        <v>256017088</v>
      </c>
      <c r="H1330">
        <v>34931343.789999999</v>
      </c>
      <c r="I1330" s="105">
        <f t="shared" si="60"/>
        <v>1502047782970</v>
      </c>
      <c r="J1330" s="108">
        <v>1022943000000</v>
      </c>
      <c r="K1330" s="124">
        <v>215813000000</v>
      </c>
      <c r="L1330" s="112">
        <f t="shared" si="61"/>
        <v>1.4683592174441782</v>
      </c>
      <c r="M1330" s="112">
        <f t="shared" si="62"/>
        <v>6.9599504338014855</v>
      </c>
    </row>
    <row r="1331" spans="1:13" x14ac:dyDescent="0.2">
      <c r="A1331" s="104">
        <v>41046</v>
      </c>
      <c r="B1331">
        <v>4.3</v>
      </c>
      <c r="C1331">
        <v>4.34</v>
      </c>
      <c r="D1331">
        <v>4.28</v>
      </c>
      <c r="E1331">
        <v>4.33</v>
      </c>
      <c r="F1331">
        <v>29433411</v>
      </c>
      <c r="G1331">
        <v>126882736</v>
      </c>
      <c r="H1331">
        <v>34931343.789999999</v>
      </c>
      <c r="I1331" s="105">
        <f t="shared" si="60"/>
        <v>1512527186107</v>
      </c>
      <c r="J1331" s="108">
        <v>1022943000000</v>
      </c>
      <c r="K1331" s="124">
        <v>215813000000</v>
      </c>
      <c r="L1331" s="112">
        <f t="shared" si="61"/>
        <v>1.4786035840775098</v>
      </c>
      <c r="M1331" s="112">
        <f t="shared" si="62"/>
        <v>7.0085082275256818</v>
      </c>
    </row>
    <row r="1332" spans="1:13" x14ac:dyDescent="0.2">
      <c r="A1332" s="104">
        <v>41047</v>
      </c>
      <c r="B1332">
        <v>4.32</v>
      </c>
      <c r="C1332">
        <v>4.32</v>
      </c>
      <c r="D1332">
        <v>4.22</v>
      </c>
      <c r="E1332">
        <v>4.25</v>
      </c>
      <c r="F1332">
        <v>55289851</v>
      </c>
      <c r="G1332">
        <v>234981792</v>
      </c>
      <c r="H1332">
        <v>34931343.789999999</v>
      </c>
      <c r="I1332" s="105">
        <f t="shared" si="60"/>
        <v>1484582111074.9998</v>
      </c>
      <c r="J1332" s="108">
        <v>1022943000000</v>
      </c>
      <c r="K1332" s="124">
        <v>215813000000</v>
      </c>
      <c r="L1332" s="112">
        <f t="shared" si="61"/>
        <v>1.4512852730552921</v>
      </c>
      <c r="M1332" s="112">
        <f t="shared" si="62"/>
        <v>6.8790207775944907</v>
      </c>
    </row>
    <row r="1333" spans="1:13" x14ac:dyDescent="0.2">
      <c r="A1333" s="104">
        <v>41050</v>
      </c>
      <c r="B1333">
        <v>4.24</v>
      </c>
      <c r="C1333">
        <v>4.25</v>
      </c>
      <c r="D1333">
        <v>4.2</v>
      </c>
      <c r="E1333">
        <v>4.2300000000000004</v>
      </c>
      <c r="F1333">
        <v>39166846</v>
      </c>
      <c r="G1333">
        <v>165231648</v>
      </c>
      <c r="H1333">
        <v>34931343.789999999</v>
      </c>
      <c r="I1333" s="105">
        <f t="shared" si="60"/>
        <v>1477595842317</v>
      </c>
      <c r="J1333" s="108">
        <v>1022943000000</v>
      </c>
      <c r="K1333" s="124">
        <v>215813000000</v>
      </c>
      <c r="L1333" s="112">
        <f t="shared" si="61"/>
        <v>1.4444556952997381</v>
      </c>
      <c r="M1333" s="112">
        <f t="shared" si="62"/>
        <v>6.846648915111694</v>
      </c>
    </row>
    <row r="1334" spans="1:13" x14ac:dyDescent="0.2">
      <c r="A1334" s="104">
        <v>41051</v>
      </c>
      <c r="B1334">
        <v>4.2300000000000004</v>
      </c>
      <c r="C1334">
        <v>4.24</v>
      </c>
      <c r="D1334">
        <v>4.2</v>
      </c>
      <c r="E1334">
        <v>4.2300000000000004</v>
      </c>
      <c r="F1334">
        <v>48989887</v>
      </c>
      <c r="G1334">
        <v>206793360</v>
      </c>
      <c r="H1334">
        <v>34931343.789999999</v>
      </c>
      <c r="I1334" s="105">
        <f t="shared" si="60"/>
        <v>1477595842317</v>
      </c>
      <c r="J1334" s="108">
        <v>1022943000000</v>
      </c>
      <c r="K1334" s="124">
        <v>215813000000</v>
      </c>
      <c r="L1334" s="112">
        <f t="shared" si="61"/>
        <v>1.4444556952997381</v>
      </c>
      <c r="M1334" s="112">
        <f t="shared" si="62"/>
        <v>6.846648915111694</v>
      </c>
    </row>
    <row r="1335" spans="1:13" x14ac:dyDescent="0.2">
      <c r="A1335" s="104">
        <v>41052</v>
      </c>
      <c r="B1335">
        <v>4.22</v>
      </c>
      <c r="C1335">
        <v>4.2300000000000004</v>
      </c>
      <c r="D1335">
        <v>4.17</v>
      </c>
      <c r="E1335">
        <v>4.18</v>
      </c>
      <c r="F1335">
        <v>40892993</v>
      </c>
      <c r="G1335">
        <v>171658912</v>
      </c>
      <c r="H1335">
        <v>34931343.789999999</v>
      </c>
      <c r="I1335" s="105">
        <f t="shared" si="60"/>
        <v>1460130170422</v>
      </c>
      <c r="J1335" s="108">
        <v>1022943000000</v>
      </c>
      <c r="K1335" s="124">
        <v>215813000000</v>
      </c>
      <c r="L1335" s="112">
        <f t="shared" si="61"/>
        <v>1.4273817509108524</v>
      </c>
      <c r="M1335" s="112">
        <f t="shared" si="62"/>
        <v>6.7657192589047002</v>
      </c>
    </row>
    <row r="1336" spans="1:13" x14ac:dyDescent="0.2">
      <c r="A1336" s="104">
        <v>41053</v>
      </c>
      <c r="B1336">
        <v>4.18</v>
      </c>
      <c r="C1336">
        <v>4.2</v>
      </c>
      <c r="D1336">
        <v>4.17</v>
      </c>
      <c r="E1336">
        <v>4.1900000000000004</v>
      </c>
      <c r="F1336">
        <v>33521059</v>
      </c>
      <c r="G1336">
        <v>140282592</v>
      </c>
      <c r="H1336">
        <v>34931343.789999999</v>
      </c>
      <c r="I1336" s="105">
        <f t="shared" si="60"/>
        <v>1463623304801</v>
      </c>
      <c r="J1336" s="108">
        <v>1022943000000</v>
      </c>
      <c r="K1336" s="124">
        <v>215813000000</v>
      </c>
      <c r="L1336" s="112">
        <f t="shared" si="61"/>
        <v>1.4307965397886295</v>
      </c>
      <c r="M1336" s="112">
        <f t="shared" si="62"/>
        <v>6.7819051901460989</v>
      </c>
    </row>
    <row r="1337" spans="1:13" x14ac:dyDescent="0.2">
      <c r="A1337" s="104">
        <v>41054</v>
      </c>
      <c r="B1337">
        <v>4.18</v>
      </c>
      <c r="C1337">
        <v>4.2</v>
      </c>
      <c r="D1337">
        <v>4.16</v>
      </c>
      <c r="E1337">
        <v>4.18</v>
      </c>
      <c r="F1337">
        <v>21409311</v>
      </c>
      <c r="G1337">
        <v>89499728</v>
      </c>
      <c r="H1337">
        <v>34931343.789999999</v>
      </c>
      <c r="I1337" s="105">
        <f t="shared" si="60"/>
        <v>1460130170422</v>
      </c>
      <c r="J1337" s="108">
        <v>1022943000000</v>
      </c>
      <c r="K1337" s="124">
        <v>215813000000</v>
      </c>
      <c r="L1337" s="112">
        <f t="shared" si="61"/>
        <v>1.4273817509108524</v>
      </c>
      <c r="M1337" s="112">
        <f t="shared" si="62"/>
        <v>6.7657192589047002</v>
      </c>
    </row>
    <row r="1338" spans="1:13" x14ac:dyDescent="0.2">
      <c r="A1338" s="104">
        <v>41057</v>
      </c>
      <c r="B1338">
        <v>4.18</v>
      </c>
      <c r="C1338">
        <v>4.21</v>
      </c>
      <c r="D1338">
        <v>4.16</v>
      </c>
      <c r="E1338">
        <v>4.2</v>
      </c>
      <c r="F1338">
        <v>41465624</v>
      </c>
      <c r="G1338">
        <v>173467952</v>
      </c>
      <c r="H1338">
        <v>34931343.789999999</v>
      </c>
      <c r="I1338" s="105">
        <f t="shared" si="60"/>
        <v>1467116439180.0002</v>
      </c>
      <c r="J1338" s="108">
        <v>1022943000000</v>
      </c>
      <c r="K1338" s="124">
        <v>215813000000</v>
      </c>
      <c r="L1338" s="112">
        <f t="shared" si="61"/>
        <v>1.4342113286664069</v>
      </c>
      <c r="M1338" s="112">
        <f t="shared" si="62"/>
        <v>6.7980911213874986</v>
      </c>
    </row>
    <row r="1339" spans="1:13" x14ac:dyDescent="0.2">
      <c r="A1339" s="104">
        <v>41058</v>
      </c>
      <c r="B1339">
        <v>4.2</v>
      </c>
      <c r="C1339">
        <v>4.2300000000000004</v>
      </c>
      <c r="D1339">
        <v>4.18</v>
      </c>
      <c r="E1339">
        <v>4.22</v>
      </c>
      <c r="F1339">
        <v>38866234</v>
      </c>
      <c r="G1339">
        <v>163137152</v>
      </c>
      <c r="H1339">
        <v>34931343.789999999</v>
      </c>
      <c r="I1339" s="105">
        <f t="shared" si="60"/>
        <v>1474102707938</v>
      </c>
      <c r="J1339" s="108">
        <v>1022943000000</v>
      </c>
      <c r="K1339" s="124">
        <v>215813000000</v>
      </c>
      <c r="L1339" s="112">
        <f t="shared" si="61"/>
        <v>1.4410409064219609</v>
      </c>
      <c r="M1339" s="112">
        <f t="shared" si="62"/>
        <v>6.8304629838702953</v>
      </c>
    </row>
    <row r="1340" spans="1:13" x14ac:dyDescent="0.2">
      <c r="A1340" s="104">
        <v>41059</v>
      </c>
      <c r="B1340">
        <v>4.21</v>
      </c>
      <c r="C1340">
        <v>4.25</v>
      </c>
      <c r="D1340">
        <v>4.18</v>
      </c>
      <c r="E1340">
        <v>4.22</v>
      </c>
      <c r="F1340">
        <v>40954885</v>
      </c>
      <c r="G1340">
        <v>172714848</v>
      </c>
      <c r="H1340">
        <v>34931343.789999999</v>
      </c>
      <c r="I1340" s="105">
        <f t="shared" si="60"/>
        <v>1474102707938</v>
      </c>
      <c r="J1340" s="108">
        <v>1022943000000</v>
      </c>
      <c r="K1340" s="124">
        <v>215813000000</v>
      </c>
      <c r="L1340" s="112">
        <f t="shared" si="61"/>
        <v>1.4410409064219609</v>
      </c>
      <c r="M1340" s="112">
        <f t="shared" si="62"/>
        <v>6.8304629838702953</v>
      </c>
    </row>
    <row r="1341" spans="1:13" x14ac:dyDescent="0.2">
      <c r="A1341" s="104">
        <v>41061</v>
      </c>
      <c r="B1341">
        <v>4.21</v>
      </c>
      <c r="C1341">
        <v>4.24</v>
      </c>
      <c r="D1341">
        <v>4.18</v>
      </c>
      <c r="E1341">
        <v>4.24</v>
      </c>
      <c r="F1341">
        <v>48006448</v>
      </c>
      <c r="G1341">
        <v>202763056</v>
      </c>
      <c r="H1341">
        <v>34931343.789999999</v>
      </c>
      <c r="I1341" s="105">
        <f t="shared" si="60"/>
        <v>1481088976696</v>
      </c>
      <c r="J1341" s="108">
        <v>1022943000000</v>
      </c>
      <c r="K1341" s="124">
        <v>215813000000</v>
      </c>
      <c r="L1341" s="112">
        <f t="shared" si="61"/>
        <v>1.4478704841775152</v>
      </c>
      <c r="M1341" s="112">
        <f t="shared" si="62"/>
        <v>6.8628348463530928</v>
      </c>
    </row>
    <row r="1342" spans="1:13" x14ac:dyDescent="0.2">
      <c r="A1342" s="104">
        <v>41064</v>
      </c>
      <c r="B1342">
        <v>4.22</v>
      </c>
      <c r="C1342">
        <v>4.22</v>
      </c>
      <c r="D1342">
        <v>4.1500000000000004</v>
      </c>
      <c r="E1342">
        <v>4.17</v>
      </c>
      <c r="F1342">
        <v>59435341</v>
      </c>
      <c r="G1342">
        <v>249334528</v>
      </c>
      <c r="H1342">
        <v>34931343.789999999</v>
      </c>
      <c r="I1342" s="105">
        <f t="shared" si="60"/>
        <v>1456637036043</v>
      </c>
      <c r="J1342" s="108">
        <v>1022943000000</v>
      </c>
      <c r="K1342" s="124">
        <v>215813000000</v>
      </c>
      <c r="L1342" s="112">
        <f t="shared" si="61"/>
        <v>1.4239669620330753</v>
      </c>
      <c r="M1342" s="112">
        <f t="shared" si="62"/>
        <v>6.7495333276633014</v>
      </c>
    </row>
    <row r="1343" spans="1:13" x14ac:dyDescent="0.2">
      <c r="A1343" s="104">
        <v>41065</v>
      </c>
      <c r="B1343">
        <v>4.1900000000000004</v>
      </c>
      <c r="C1343">
        <v>4.24</v>
      </c>
      <c r="D1343">
        <v>4.18</v>
      </c>
      <c r="E1343">
        <v>4.2</v>
      </c>
      <c r="F1343">
        <v>42277099</v>
      </c>
      <c r="G1343">
        <v>177842656</v>
      </c>
      <c r="H1343">
        <v>34931343.789999999</v>
      </c>
      <c r="I1343" s="105">
        <f t="shared" si="60"/>
        <v>1467116439180.0002</v>
      </c>
      <c r="J1343" s="108">
        <v>1022943000000</v>
      </c>
      <c r="K1343" s="124">
        <v>215813000000</v>
      </c>
      <c r="L1343" s="112">
        <f t="shared" si="61"/>
        <v>1.4342113286664069</v>
      </c>
      <c r="M1343" s="112">
        <f t="shared" si="62"/>
        <v>6.7980911213874986</v>
      </c>
    </row>
    <row r="1344" spans="1:13" x14ac:dyDescent="0.2">
      <c r="A1344" s="104">
        <v>41066</v>
      </c>
      <c r="B1344">
        <v>4.2</v>
      </c>
      <c r="C1344">
        <v>4.22</v>
      </c>
      <c r="D1344">
        <v>4.1900000000000004</v>
      </c>
      <c r="E1344">
        <v>4.2</v>
      </c>
      <c r="F1344">
        <v>32607491</v>
      </c>
      <c r="G1344">
        <v>136998672</v>
      </c>
      <c r="H1344">
        <v>34931343.789999999</v>
      </c>
      <c r="I1344" s="105">
        <f t="shared" si="60"/>
        <v>1467116439180.0002</v>
      </c>
      <c r="J1344" s="108">
        <v>1022943000000</v>
      </c>
      <c r="K1344" s="124">
        <v>215813000000</v>
      </c>
      <c r="L1344" s="112">
        <f t="shared" si="61"/>
        <v>1.4342113286664069</v>
      </c>
      <c r="M1344" s="112">
        <f t="shared" si="62"/>
        <v>6.7980911213874986</v>
      </c>
    </row>
    <row r="1345" spans="1:13" x14ac:dyDescent="0.2">
      <c r="A1345" s="104">
        <v>41067</v>
      </c>
      <c r="B1345">
        <v>4.22</v>
      </c>
      <c r="C1345">
        <v>4.2300000000000004</v>
      </c>
      <c r="D1345">
        <v>4.18</v>
      </c>
      <c r="E1345">
        <v>4.1900000000000004</v>
      </c>
      <c r="F1345">
        <v>31741697</v>
      </c>
      <c r="G1345">
        <v>133718328</v>
      </c>
      <c r="H1345">
        <v>34931343.789999999</v>
      </c>
      <c r="I1345" s="105">
        <f t="shared" si="60"/>
        <v>1463623304801</v>
      </c>
      <c r="J1345" s="108">
        <v>1022943000000</v>
      </c>
      <c r="K1345" s="124">
        <v>215813000000</v>
      </c>
      <c r="L1345" s="112">
        <f t="shared" si="61"/>
        <v>1.4307965397886295</v>
      </c>
      <c r="M1345" s="112">
        <f t="shared" si="62"/>
        <v>6.7819051901460989</v>
      </c>
    </row>
    <row r="1346" spans="1:13" x14ac:dyDescent="0.2">
      <c r="A1346" s="104">
        <v>41068</v>
      </c>
      <c r="B1346">
        <v>4.2</v>
      </c>
      <c r="C1346">
        <v>4.2</v>
      </c>
      <c r="D1346">
        <v>4.1100000000000003</v>
      </c>
      <c r="E1346">
        <v>4.16</v>
      </c>
      <c r="F1346">
        <v>73944245</v>
      </c>
      <c r="G1346">
        <v>306795744</v>
      </c>
      <c r="H1346">
        <v>34931343.789999999</v>
      </c>
      <c r="I1346" s="105">
        <f t="shared" si="60"/>
        <v>1453143901664.0002</v>
      </c>
      <c r="J1346" s="108">
        <v>1022943000000</v>
      </c>
      <c r="K1346" s="124">
        <v>215813000000</v>
      </c>
      <c r="L1346" s="112">
        <f t="shared" si="61"/>
        <v>1.4205521731552981</v>
      </c>
      <c r="M1346" s="112">
        <f t="shared" si="62"/>
        <v>6.7333473964219035</v>
      </c>
    </row>
    <row r="1347" spans="1:13" x14ac:dyDescent="0.2">
      <c r="A1347" s="104">
        <v>41071</v>
      </c>
      <c r="B1347">
        <v>4.17</v>
      </c>
      <c r="C1347">
        <v>4.21</v>
      </c>
      <c r="D1347">
        <v>4.16</v>
      </c>
      <c r="E1347">
        <v>4.17</v>
      </c>
      <c r="F1347">
        <v>56448236</v>
      </c>
      <c r="G1347">
        <v>235713216</v>
      </c>
      <c r="H1347">
        <v>34931343.789999999</v>
      </c>
      <c r="I1347" s="105">
        <f t="shared" ref="I1347:I1410" si="63">E1347*H1347*10000</f>
        <v>1456637036043</v>
      </c>
      <c r="J1347" s="108">
        <v>1022943000000</v>
      </c>
      <c r="K1347" s="124">
        <v>215813000000</v>
      </c>
      <c r="L1347" s="112">
        <f t="shared" ref="L1347:L1410" si="64">I1347/J1347</f>
        <v>1.4239669620330753</v>
      </c>
      <c r="M1347" s="112">
        <f t="shared" ref="M1347:M1410" si="65">I1347/K1347</f>
        <v>6.7495333276633014</v>
      </c>
    </row>
    <row r="1348" spans="1:13" x14ac:dyDescent="0.2">
      <c r="A1348" s="104">
        <v>41072</v>
      </c>
      <c r="B1348">
        <v>4.17</v>
      </c>
      <c r="C1348">
        <v>4.1900000000000004</v>
      </c>
      <c r="D1348">
        <v>4.1399999999999997</v>
      </c>
      <c r="E1348">
        <v>4.17</v>
      </c>
      <c r="F1348">
        <v>44681827</v>
      </c>
      <c r="G1348">
        <v>185636432</v>
      </c>
      <c r="H1348">
        <v>34931343.789999999</v>
      </c>
      <c r="I1348" s="105">
        <f t="shared" si="63"/>
        <v>1456637036043</v>
      </c>
      <c r="J1348" s="108">
        <v>1022943000000</v>
      </c>
      <c r="K1348" s="124">
        <v>215813000000</v>
      </c>
      <c r="L1348" s="112">
        <f t="shared" si="64"/>
        <v>1.4239669620330753</v>
      </c>
      <c r="M1348" s="112">
        <f t="shared" si="65"/>
        <v>6.7495333276633014</v>
      </c>
    </row>
    <row r="1349" spans="1:13" x14ac:dyDescent="0.2">
      <c r="A1349" s="104">
        <v>41073</v>
      </c>
      <c r="B1349">
        <v>4.17</v>
      </c>
      <c r="C1349">
        <v>4.21</v>
      </c>
      <c r="D1349">
        <v>4.17</v>
      </c>
      <c r="E1349">
        <v>4.2</v>
      </c>
      <c r="F1349">
        <v>73088970</v>
      </c>
      <c r="G1349">
        <v>305618848</v>
      </c>
      <c r="H1349">
        <v>34931343.789999999</v>
      </c>
      <c r="I1349" s="105">
        <f t="shared" si="63"/>
        <v>1467116439180.0002</v>
      </c>
      <c r="J1349" s="108">
        <v>1022943000000</v>
      </c>
      <c r="K1349" s="124">
        <v>215813000000</v>
      </c>
      <c r="L1349" s="112">
        <f t="shared" si="64"/>
        <v>1.4342113286664069</v>
      </c>
      <c r="M1349" s="112">
        <f t="shared" si="65"/>
        <v>6.7980911213874986</v>
      </c>
    </row>
    <row r="1350" spans="1:13" x14ac:dyDescent="0.2">
      <c r="A1350" s="104">
        <v>41074</v>
      </c>
      <c r="B1350">
        <v>4</v>
      </c>
      <c r="C1350">
        <v>4.01</v>
      </c>
      <c r="D1350">
        <v>3.93</v>
      </c>
      <c r="E1350">
        <v>3.95</v>
      </c>
      <c r="F1350">
        <v>50272624</v>
      </c>
      <c r="G1350">
        <v>199176496</v>
      </c>
      <c r="H1350">
        <v>34931343.789999999</v>
      </c>
      <c r="I1350" s="105">
        <f t="shared" si="63"/>
        <v>1379788079705</v>
      </c>
      <c r="J1350" s="108">
        <v>1022943000000</v>
      </c>
      <c r="K1350" s="124">
        <v>215813000000</v>
      </c>
      <c r="L1350" s="112">
        <f t="shared" si="64"/>
        <v>1.3488416067219777</v>
      </c>
      <c r="M1350" s="112">
        <f t="shared" si="65"/>
        <v>6.3934428403525274</v>
      </c>
    </row>
    <row r="1351" spans="1:13" x14ac:dyDescent="0.2">
      <c r="A1351" s="104">
        <v>41075</v>
      </c>
      <c r="B1351">
        <v>3.96</v>
      </c>
      <c r="C1351">
        <v>3.99</v>
      </c>
      <c r="D1351">
        <v>3.93</v>
      </c>
      <c r="E1351">
        <v>3.98</v>
      </c>
      <c r="F1351">
        <v>47850212</v>
      </c>
      <c r="G1351">
        <v>189178000</v>
      </c>
      <c r="H1351">
        <v>34931343.789999999</v>
      </c>
      <c r="I1351" s="105">
        <f t="shared" si="63"/>
        <v>1390267482841.9998</v>
      </c>
      <c r="J1351" s="108">
        <v>1022943000000</v>
      </c>
      <c r="K1351" s="124">
        <v>215813000000</v>
      </c>
      <c r="L1351" s="112">
        <f t="shared" si="64"/>
        <v>1.3590859733553089</v>
      </c>
      <c r="M1351" s="112">
        <f t="shared" si="65"/>
        <v>6.4420006340767229</v>
      </c>
    </row>
    <row r="1352" spans="1:13" x14ac:dyDescent="0.2">
      <c r="A1352" s="104">
        <v>41078</v>
      </c>
      <c r="B1352">
        <v>3.98</v>
      </c>
      <c r="C1352">
        <v>3.99</v>
      </c>
      <c r="D1352">
        <v>3.93</v>
      </c>
      <c r="E1352">
        <v>3.95</v>
      </c>
      <c r="F1352">
        <v>42814420</v>
      </c>
      <c r="G1352">
        <v>169087056</v>
      </c>
      <c r="H1352">
        <v>34931343.789999999</v>
      </c>
      <c r="I1352" s="105">
        <f t="shared" si="63"/>
        <v>1379788079705</v>
      </c>
      <c r="J1352" s="108">
        <v>1022943000000</v>
      </c>
      <c r="K1352" s="124">
        <v>215813000000</v>
      </c>
      <c r="L1352" s="112">
        <f t="shared" si="64"/>
        <v>1.3488416067219777</v>
      </c>
      <c r="M1352" s="112">
        <f t="shared" si="65"/>
        <v>6.3934428403525274</v>
      </c>
    </row>
    <row r="1353" spans="1:13" x14ac:dyDescent="0.2">
      <c r="A1353" s="104">
        <v>41079</v>
      </c>
      <c r="B1353">
        <v>3.94</v>
      </c>
      <c r="C1353">
        <v>3.96</v>
      </c>
      <c r="D1353">
        <v>3.93</v>
      </c>
      <c r="E1353">
        <v>3.94</v>
      </c>
      <c r="F1353">
        <v>35917475</v>
      </c>
      <c r="G1353">
        <v>141802112</v>
      </c>
      <c r="H1353">
        <v>34931343.789999999</v>
      </c>
      <c r="I1353" s="105">
        <f t="shared" si="63"/>
        <v>1376294945325.9998</v>
      </c>
      <c r="J1353" s="108">
        <v>1022943000000</v>
      </c>
      <c r="K1353" s="124">
        <v>215813000000</v>
      </c>
      <c r="L1353" s="112">
        <f t="shared" si="64"/>
        <v>1.3454268178442004</v>
      </c>
      <c r="M1353" s="112">
        <f t="shared" si="65"/>
        <v>6.3772569091111277</v>
      </c>
    </row>
    <row r="1354" spans="1:13" x14ac:dyDescent="0.2">
      <c r="A1354" s="104">
        <v>41080</v>
      </c>
      <c r="B1354">
        <v>3.95</v>
      </c>
      <c r="C1354">
        <v>3.96</v>
      </c>
      <c r="D1354">
        <v>3.94</v>
      </c>
      <c r="E1354">
        <v>3.94</v>
      </c>
      <c r="F1354">
        <v>25961120</v>
      </c>
      <c r="G1354">
        <v>102492384</v>
      </c>
      <c r="H1354">
        <v>34931343.789999999</v>
      </c>
      <c r="I1354" s="105">
        <f t="shared" si="63"/>
        <v>1376294945325.9998</v>
      </c>
      <c r="J1354" s="108">
        <v>1022943000000</v>
      </c>
      <c r="K1354" s="124">
        <v>215813000000</v>
      </c>
      <c r="L1354" s="112">
        <f t="shared" si="64"/>
        <v>1.3454268178442004</v>
      </c>
      <c r="M1354" s="112">
        <f t="shared" si="65"/>
        <v>6.3772569091111277</v>
      </c>
    </row>
    <row r="1355" spans="1:13" x14ac:dyDescent="0.2">
      <c r="A1355" s="104">
        <v>41081</v>
      </c>
      <c r="B1355">
        <v>3.94</v>
      </c>
      <c r="C1355">
        <v>3.95</v>
      </c>
      <c r="D1355">
        <v>3.9</v>
      </c>
      <c r="E1355">
        <v>3.91</v>
      </c>
      <c r="F1355">
        <v>28326219</v>
      </c>
      <c r="G1355">
        <v>111035280</v>
      </c>
      <c r="H1355">
        <v>34931343.789999999</v>
      </c>
      <c r="I1355" s="105">
        <f t="shared" si="63"/>
        <v>1365815542189</v>
      </c>
      <c r="J1355" s="108">
        <v>1022943000000</v>
      </c>
      <c r="K1355" s="124">
        <v>215813000000</v>
      </c>
      <c r="L1355" s="112">
        <f t="shared" si="64"/>
        <v>1.335182451210869</v>
      </c>
      <c r="M1355" s="112">
        <f t="shared" si="65"/>
        <v>6.3286991153869323</v>
      </c>
    </row>
    <row r="1356" spans="1:13" x14ac:dyDescent="0.2">
      <c r="A1356" s="104">
        <v>41085</v>
      </c>
      <c r="B1356">
        <v>3.91</v>
      </c>
      <c r="C1356">
        <v>3.95</v>
      </c>
      <c r="D1356">
        <v>3.9</v>
      </c>
      <c r="E1356">
        <v>3.94</v>
      </c>
      <c r="F1356">
        <v>49675545</v>
      </c>
      <c r="G1356">
        <v>195029728</v>
      </c>
      <c r="H1356">
        <v>34931343.789999999</v>
      </c>
      <c r="I1356" s="105">
        <f t="shared" si="63"/>
        <v>1376294945325.9998</v>
      </c>
      <c r="J1356" s="108">
        <v>1022943000000</v>
      </c>
      <c r="K1356" s="124">
        <v>215813000000</v>
      </c>
      <c r="L1356" s="112">
        <f t="shared" si="64"/>
        <v>1.3454268178442004</v>
      </c>
      <c r="M1356" s="112">
        <f t="shared" si="65"/>
        <v>6.3772569091111277</v>
      </c>
    </row>
    <row r="1357" spans="1:13" x14ac:dyDescent="0.2">
      <c r="A1357" s="104">
        <v>41086</v>
      </c>
      <c r="B1357">
        <v>3.93</v>
      </c>
      <c r="C1357">
        <v>3.94</v>
      </c>
      <c r="D1357">
        <v>3.91</v>
      </c>
      <c r="E1357">
        <v>3.93</v>
      </c>
      <c r="F1357">
        <v>21537164</v>
      </c>
      <c r="G1357">
        <v>84593944</v>
      </c>
      <c r="H1357">
        <v>34931343.789999999</v>
      </c>
      <c r="I1357" s="105">
        <f t="shared" si="63"/>
        <v>1372801810947</v>
      </c>
      <c r="J1357" s="108">
        <v>1022943000000</v>
      </c>
      <c r="K1357" s="124">
        <v>215813000000</v>
      </c>
      <c r="L1357" s="112">
        <f t="shared" si="64"/>
        <v>1.3420120289664232</v>
      </c>
      <c r="M1357" s="112">
        <f t="shared" si="65"/>
        <v>6.3610709778697299</v>
      </c>
    </row>
    <row r="1358" spans="1:13" x14ac:dyDescent="0.2">
      <c r="A1358" s="104">
        <v>41087</v>
      </c>
      <c r="B1358">
        <v>3.93</v>
      </c>
      <c r="C1358">
        <v>3.95</v>
      </c>
      <c r="D1358">
        <v>3.89</v>
      </c>
      <c r="E1358">
        <v>3.94</v>
      </c>
      <c r="F1358">
        <v>41504777</v>
      </c>
      <c r="G1358">
        <v>162821424</v>
      </c>
      <c r="H1358">
        <v>34931343.789999999</v>
      </c>
      <c r="I1358" s="105">
        <f t="shared" si="63"/>
        <v>1376294945325.9998</v>
      </c>
      <c r="J1358" s="108">
        <v>1022943000000</v>
      </c>
      <c r="K1358" s="124">
        <v>215813000000</v>
      </c>
      <c r="L1358" s="112">
        <f t="shared" si="64"/>
        <v>1.3454268178442004</v>
      </c>
      <c r="M1358" s="112">
        <f t="shared" si="65"/>
        <v>6.3772569091111277</v>
      </c>
    </row>
    <row r="1359" spans="1:13" x14ac:dyDescent="0.2">
      <c r="A1359" s="104">
        <v>41088</v>
      </c>
      <c r="B1359">
        <v>3.94</v>
      </c>
      <c r="C1359">
        <v>3.95</v>
      </c>
      <c r="D1359">
        <v>3.91</v>
      </c>
      <c r="E1359">
        <v>3.92</v>
      </c>
      <c r="F1359">
        <v>31671773</v>
      </c>
      <c r="G1359">
        <v>124597248</v>
      </c>
      <c r="H1359">
        <v>34931343.789999999</v>
      </c>
      <c r="I1359" s="105">
        <f t="shared" si="63"/>
        <v>1369308676568</v>
      </c>
      <c r="J1359" s="108">
        <v>1022943000000</v>
      </c>
      <c r="K1359" s="124">
        <v>215813000000</v>
      </c>
      <c r="L1359" s="112">
        <f t="shared" si="64"/>
        <v>1.3385972400886461</v>
      </c>
      <c r="M1359" s="112">
        <f t="shared" si="65"/>
        <v>6.3448850466283311</v>
      </c>
    </row>
    <row r="1360" spans="1:13" x14ac:dyDescent="0.2">
      <c r="A1360" s="104">
        <v>41089</v>
      </c>
      <c r="B1360">
        <v>3.94</v>
      </c>
      <c r="C1360">
        <v>3.96</v>
      </c>
      <c r="D1360">
        <v>3.92</v>
      </c>
      <c r="E1360">
        <v>3.95</v>
      </c>
      <c r="F1360">
        <v>34003940</v>
      </c>
      <c r="G1360">
        <v>133946768</v>
      </c>
      <c r="H1360">
        <v>34931343.789999999</v>
      </c>
      <c r="I1360" s="105">
        <f t="shared" si="63"/>
        <v>1379788079705</v>
      </c>
      <c r="J1360" s="108">
        <v>1022943000000</v>
      </c>
      <c r="K1360" s="124">
        <v>215813000000</v>
      </c>
      <c r="L1360" s="112">
        <f t="shared" si="64"/>
        <v>1.3488416067219777</v>
      </c>
      <c r="M1360" s="112">
        <f t="shared" si="65"/>
        <v>6.3934428403525274</v>
      </c>
    </row>
    <row r="1361" spans="1:13" x14ac:dyDescent="0.2">
      <c r="A1361" s="104">
        <v>41092</v>
      </c>
      <c r="B1361">
        <v>3.95</v>
      </c>
      <c r="C1361">
        <v>3.96</v>
      </c>
      <c r="D1361">
        <v>3.92</v>
      </c>
      <c r="E1361">
        <v>3.94</v>
      </c>
      <c r="F1361">
        <v>27465364</v>
      </c>
      <c r="G1361">
        <v>108056664</v>
      </c>
      <c r="H1361">
        <v>34931343.789999999</v>
      </c>
      <c r="I1361" s="105">
        <f t="shared" si="63"/>
        <v>1376294945325.9998</v>
      </c>
      <c r="J1361" s="108">
        <v>1022943000000</v>
      </c>
      <c r="K1361" s="124">
        <v>215813000000</v>
      </c>
      <c r="L1361" s="112">
        <f t="shared" si="64"/>
        <v>1.3454268178442004</v>
      </c>
      <c r="M1361" s="112">
        <f t="shared" si="65"/>
        <v>6.3772569091111277</v>
      </c>
    </row>
    <row r="1362" spans="1:13" x14ac:dyDescent="0.2">
      <c r="A1362" s="104">
        <v>41093</v>
      </c>
      <c r="B1362">
        <v>3.94</v>
      </c>
      <c r="C1362">
        <v>3.95</v>
      </c>
      <c r="D1362">
        <v>3.92</v>
      </c>
      <c r="E1362">
        <v>3.92</v>
      </c>
      <c r="F1362">
        <v>13098961</v>
      </c>
      <c r="G1362">
        <v>51542716</v>
      </c>
      <c r="H1362">
        <v>34931343.789999999</v>
      </c>
      <c r="I1362" s="105">
        <f t="shared" si="63"/>
        <v>1369308676568</v>
      </c>
      <c r="J1362" s="108">
        <v>1022943000000</v>
      </c>
      <c r="K1362" s="124">
        <v>215813000000</v>
      </c>
      <c r="L1362" s="112">
        <f t="shared" si="64"/>
        <v>1.3385972400886461</v>
      </c>
      <c r="M1362" s="112">
        <f t="shared" si="65"/>
        <v>6.3448850466283311</v>
      </c>
    </row>
    <row r="1363" spans="1:13" x14ac:dyDescent="0.2">
      <c r="A1363" s="104">
        <v>41094</v>
      </c>
      <c r="B1363">
        <v>3.93</v>
      </c>
      <c r="C1363">
        <v>3.95</v>
      </c>
      <c r="D1363">
        <v>3.92</v>
      </c>
      <c r="E1363">
        <v>3.94</v>
      </c>
      <c r="F1363">
        <v>19262673</v>
      </c>
      <c r="G1363">
        <v>75843856</v>
      </c>
      <c r="H1363">
        <v>34931343.789999999</v>
      </c>
      <c r="I1363" s="105">
        <f t="shared" si="63"/>
        <v>1376294945325.9998</v>
      </c>
      <c r="J1363" s="108">
        <v>1022943000000</v>
      </c>
      <c r="K1363" s="124">
        <v>215813000000</v>
      </c>
      <c r="L1363" s="112">
        <f t="shared" si="64"/>
        <v>1.3454268178442004</v>
      </c>
      <c r="M1363" s="112">
        <f t="shared" si="65"/>
        <v>6.3772569091111277</v>
      </c>
    </row>
    <row r="1364" spans="1:13" x14ac:dyDescent="0.2">
      <c r="A1364" s="104">
        <v>41095</v>
      </c>
      <c r="B1364">
        <v>3.93</v>
      </c>
      <c r="C1364">
        <v>3.95</v>
      </c>
      <c r="D1364">
        <v>3.92</v>
      </c>
      <c r="E1364">
        <v>3.95</v>
      </c>
      <c r="F1364">
        <v>20601672</v>
      </c>
      <c r="G1364">
        <v>81179160</v>
      </c>
      <c r="H1364">
        <v>34931343.789999999</v>
      </c>
      <c r="I1364" s="105">
        <f t="shared" si="63"/>
        <v>1379788079705</v>
      </c>
      <c r="J1364" s="108">
        <v>1022943000000</v>
      </c>
      <c r="K1364" s="124">
        <v>215813000000</v>
      </c>
      <c r="L1364" s="112">
        <f t="shared" si="64"/>
        <v>1.3488416067219777</v>
      </c>
      <c r="M1364" s="112">
        <f t="shared" si="65"/>
        <v>6.3934428403525274</v>
      </c>
    </row>
    <row r="1365" spans="1:13" x14ac:dyDescent="0.2">
      <c r="A1365" s="104">
        <v>41096</v>
      </c>
      <c r="B1365">
        <v>3.92</v>
      </c>
      <c r="C1365">
        <v>3.93</v>
      </c>
      <c r="D1365">
        <v>3.89</v>
      </c>
      <c r="E1365">
        <v>3.91</v>
      </c>
      <c r="F1365">
        <v>31327705</v>
      </c>
      <c r="G1365">
        <v>122387448</v>
      </c>
      <c r="H1365">
        <v>34931343.789999999</v>
      </c>
      <c r="I1365" s="105">
        <f t="shared" si="63"/>
        <v>1365815542189</v>
      </c>
      <c r="J1365" s="108">
        <v>1022943000000</v>
      </c>
      <c r="K1365" s="124">
        <v>215813000000</v>
      </c>
      <c r="L1365" s="112">
        <f t="shared" si="64"/>
        <v>1.335182451210869</v>
      </c>
      <c r="M1365" s="112">
        <f t="shared" si="65"/>
        <v>6.3286991153869323</v>
      </c>
    </row>
    <row r="1366" spans="1:13" x14ac:dyDescent="0.2">
      <c r="A1366" s="104">
        <v>41099</v>
      </c>
      <c r="B1366">
        <v>3.91</v>
      </c>
      <c r="C1366">
        <v>3.91</v>
      </c>
      <c r="D1366">
        <v>3.77</v>
      </c>
      <c r="E1366">
        <v>3.8</v>
      </c>
      <c r="F1366">
        <v>40458726</v>
      </c>
      <c r="G1366">
        <v>156354624</v>
      </c>
      <c r="H1366">
        <v>34931343.789999999</v>
      </c>
      <c r="I1366" s="105">
        <f t="shared" si="63"/>
        <v>1327391064020</v>
      </c>
      <c r="J1366" s="108">
        <v>1022943000000</v>
      </c>
      <c r="K1366" s="124">
        <v>215813000000</v>
      </c>
      <c r="L1366" s="112">
        <f t="shared" si="64"/>
        <v>1.2976197735553203</v>
      </c>
      <c r="M1366" s="112">
        <f t="shared" si="65"/>
        <v>6.1506538717315458</v>
      </c>
    </row>
    <row r="1367" spans="1:13" x14ac:dyDescent="0.2">
      <c r="A1367" s="104">
        <v>41100</v>
      </c>
      <c r="B1367">
        <v>3.8</v>
      </c>
      <c r="C1367">
        <v>3.85</v>
      </c>
      <c r="D1367">
        <v>3.77</v>
      </c>
      <c r="E1367">
        <v>3.79</v>
      </c>
      <c r="F1367">
        <v>27538311</v>
      </c>
      <c r="G1367">
        <v>105124864</v>
      </c>
      <c r="H1367">
        <v>34931343.789999999</v>
      </c>
      <c r="I1367" s="105">
        <f t="shared" si="63"/>
        <v>1323897929641</v>
      </c>
      <c r="J1367" s="108">
        <v>1022943000000</v>
      </c>
      <c r="K1367" s="124">
        <v>215813000000</v>
      </c>
      <c r="L1367" s="112">
        <f t="shared" si="64"/>
        <v>1.2942049846775432</v>
      </c>
      <c r="M1367" s="112">
        <f t="shared" si="65"/>
        <v>6.134467940490147</v>
      </c>
    </row>
    <row r="1368" spans="1:13" x14ac:dyDescent="0.2">
      <c r="A1368" s="104">
        <v>41101</v>
      </c>
      <c r="B1368">
        <v>3.79</v>
      </c>
      <c r="C1368">
        <v>3.8</v>
      </c>
      <c r="D1368">
        <v>3.75</v>
      </c>
      <c r="E1368">
        <v>3.77</v>
      </c>
      <c r="F1368">
        <v>23297909</v>
      </c>
      <c r="G1368">
        <v>87878320</v>
      </c>
      <c r="H1368">
        <v>34931343.789999999</v>
      </c>
      <c r="I1368" s="105">
        <f t="shared" si="63"/>
        <v>1316911660883</v>
      </c>
      <c r="J1368" s="108">
        <v>1022943000000</v>
      </c>
      <c r="K1368" s="124">
        <v>215813000000</v>
      </c>
      <c r="L1368" s="112">
        <f t="shared" si="64"/>
        <v>1.2873754069219887</v>
      </c>
      <c r="M1368" s="112">
        <f t="shared" si="65"/>
        <v>6.1020960780073485</v>
      </c>
    </row>
    <row r="1369" spans="1:13" x14ac:dyDescent="0.2">
      <c r="A1369" s="104">
        <v>41102</v>
      </c>
      <c r="B1369">
        <v>3.78</v>
      </c>
      <c r="C1369">
        <v>3.79</v>
      </c>
      <c r="D1369">
        <v>3.74</v>
      </c>
      <c r="E1369">
        <v>3.75</v>
      </c>
      <c r="F1369">
        <v>46010303</v>
      </c>
      <c r="G1369">
        <v>173289312</v>
      </c>
      <c r="H1369">
        <v>34931343.789999999</v>
      </c>
      <c r="I1369" s="105">
        <f t="shared" si="63"/>
        <v>1309925392125</v>
      </c>
      <c r="J1369" s="108">
        <v>1022943000000</v>
      </c>
      <c r="K1369" s="124">
        <v>215813000000</v>
      </c>
      <c r="L1369" s="112">
        <f t="shared" si="64"/>
        <v>1.2805458291664344</v>
      </c>
      <c r="M1369" s="112">
        <f t="shared" si="65"/>
        <v>6.069724215524551</v>
      </c>
    </row>
    <row r="1370" spans="1:13" x14ac:dyDescent="0.2">
      <c r="A1370" s="104">
        <v>41103</v>
      </c>
      <c r="B1370">
        <v>3.76</v>
      </c>
      <c r="C1370">
        <v>3.78</v>
      </c>
      <c r="D1370">
        <v>3.73</v>
      </c>
      <c r="E1370">
        <v>3.76</v>
      </c>
      <c r="F1370">
        <v>24603369</v>
      </c>
      <c r="G1370">
        <v>92569664</v>
      </c>
      <c r="H1370">
        <v>34931343.789999999</v>
      </c>
      <c r="I1370" s="105">
        <f t="shared" si="63"/>
        <v>1313418526503.9998</v>
      </c>
      <c r="J1370" s="108">
        <v>1022943000000</v>
      </c>
      <c r="K1370" s="124">
        <v>215813000000</v>
      </c>
      <c r="L1370" s="112">
        <f t="shared" si="64"/>
        <v>1.2839606180442114</v>
      </c>
      <c r="M1370" s="112">
        <f t="shared" si="65"/>
        <v>6.0859101467659489</v>
      </c>
    </row>
    <row r="1371" spans="1:13" x14ac:dyDescent="0.2">
      <c r="A1371" s="104">
        <v>41106</v>
      </c>
      <c r="B1371">
        <v>3.77</v>
      </c>
      <c r="C1371">
        <v>3.79</v>
      </c>
      <c r="D1371">
        <v>3.76</v>
      </c>
      <c r="E1371">
        <v>3.79</v>
      </c>
      <c r="F1371">
        <v>29301690</v>
      </c>
      <c r="G1371">
        <v>110606072</v>
      </c>
      <c r="H1371">
        <v>34931343.789999999</v>
      </c>
      <c r="I1371" s="105">
        <f t="shared" si="63"/>
        <v>1323897929641</v>
      </c>
      <c r="J1371" s="108">
        <v>1022943000000</v>
      </c>
      <c r="K1371" s="124">
        <v>215813000000</v>
      </c>
      <c r="L1371" s="112">
        <f t="shared" si="64"/>
        <v>1.2942049846775432</v>
      </c>
      <c r="M1371" s="112">
        <f t="shared" si="65"/>
        <v>6.134467940490147</v>
      </c>
    </row>
    <row r="1372" spans="1:13" x14ac:dyDescent="0.2">
      <c r="A1372" s="104">
        <v>41107</v>
      </c>
      <c r="B1372">
        <v>3.79</v>
      </c>
      <c r="C1372">
        <v>3.83</v>
      </c>
      <c r="D1372">
        <v>3.78</v>
      </c>
      <c r="E1372">
        <v>3.81</v>
      </c>
      <c r="F1372">
        <v>22386785</v>
      </c>
      <c r="G1372">
        <v>85080944</v>
      </c>
      <c r="H1372">
        <v>34931343.789999999</v>
      </c>
      <c r="I1372" s="105">
        <f t="shared" si="63"/>
        <v>1330884198399</v>
      </c>
      <c r="J1372" s="108">
        <v>1022943000000</v>
      </c>
      <c r="K1372" s="124">
        <v>215813000000</v>
      </c>
      <c r="L1372" s="112">
        <f t="shared" si="64"/>
        <v>1.3010345624330975</v>
      </c>
      <c r="M1372" s="112">
        <f t="shared" si="65"/>
        <v>6.1668398029729445</v>
      </c>
    </row>
    <row r="1373" spans="1:13" x14ac:dyDescent="0.2">
      <c r="A1373" s="104">
        <v>41108</v>
      </c>
      <c r="B1373">
        <v>3.81</v>
      </c>
      <c r="C1373">
        <v>3.84</v>
      </c>
      <c r="D1373">
        <v>3.79</v>
      </c>
      <c r="E1373">
        <v>3.83</v>
      </c>
      <c r="F1373">
        <v>23126860</v>
      </c>
      <c r="G1373">
        <v>88339832</v>
      </c>
      <c r="H1373">
        <v>34931343.789999999</v>
      </c>
      <c r="I1373" s="105">
        <f t="shared" si="63"/>
        <v>1337870467157</v>
      </c>
      <c r="J1373" s="108">
        <v>1022943000000</v>
      </c>
      <c r="K1373" s="124">
        <v>215813000000</v>
      </c>
      <c r="L1373" s="112">
        <f t="shared" si="64"/>
        <v>1.3078641401886517</v>
      </c>
      <c r="M1373" s="112">
        <f t="shared" si="65"/>
        <v>6.1992116654557421</v>
      </c>
    </row>
    <row r="1374" spans="1:13" x14ac:dyDescent="0.2">
      <c r="A1374" s="104">
        <v>41109</v>
      </c>
      <c r="B1374">
        <v>3.83</v>
      </c>
      <c r="C1374">
        <v>3.85</v>
      </c>
      <c r="D1374">
        <v>3.78</v>
      </c>
      <c r="E1374">
        <v>3.8</v>
      </c>
      <c r="F1374">
        <v>28108423</v>
      </c>
      <c r="G1374">
        <v>107000608</v>
      </c>
      <c r="H1374">
        <v>34931343.789999999</v>
      </c>
      <c r="I1374" s="105">
        <f t="shared" si="63"/>
        <v>1327391064020</v>
      </c>
      <c r="J1374" s="108">
        <v>1022943000000</v>
      </c>
      <c r="K1374" s="124">
        <v>215813000000</v>
      </c>
      <c r="L1374" s="112">
        <f t="shared" si="64"/>
        <v>1.2976197735553203</v>
      </c>
      <c r="M1374" s="112">
        <f t="shared" si="65"/>
        <v>6.1506538717315458</v>
      </c>
    </row>
    <row r="1375" spans="1:13" x14ac:dyDescent="0.2">
      <c r="A1375" s="104">
        <v>41110</v>
      </c>
      <c r="B1375">
        <v>3.8</v>
      </c>
      <c r="C1375">
        <v>3.81</v>
      </c>
      <c r="D1375">
        <v>3.76</v>
      </c>
      <c r="E1375">
        <v>3.77</v>
      </c>
      <c r="F1375">
        <v>18135824</v>
      </c>
      <c r="G1375">
        <v>68450232</v>
      </c>
      <c r="H1375">
        <v>34931343.789999999</v>
      </c>
      <c r="I1375" s="105">
        <f t="shared" si="63"/>
        <v>1316911660883</v>
      </c>
      <c r="J1375" s="108">
        <v>1022943000000</v>
      </c>
      <c r="K1375" s="124">
        <v>215813000000</v>
      </c>
      <c r="L1375" s="112">
        <f t="shared" si="64"/>
        <v>1.2873754069219887</v>
      </c>
      <c r="M1375" s="112">
        <f t="shared" si="65"/>
        <v>6.1020960780073485</v>
      </c>
    </row>
    <row r="1376" spans="1:13" x14ac:dyDescent="0.2">
      <c r="A1376" s="104">
        <v>41113</v>
      </c>
      <c r="B1376">
        <v>3.75</v>
      </c>
      <c r="C1376">
        <v>3.76</v>
      </c>
      <c r="D1376">
        <v>3.69</v>
      </c>
      <c r="E1376">
        <v>3.72</v>
      </c>
      <c r="F1376">
        <v>25523592</v>
      </c>
      <c r="G1376">
        <v>94941488</v>
      </c>
      <c r="H1376">
        <v>34931343.789999999</v>
      </c>
      <c r="I1376" s="105">
        <f t="shared" si="63"/>
        <v>1299445988988</v>
      </c>
      <c r="J1376" s="108">
        <v>1022943000000</v>
      </c>
      <c r="K1376" s="124">
        <v>215813000000</v>
      </c>
      <c r="L1376" s="112">
        <f t="shared" si="64"/>
        <v>1.2703014625331031</v>
      </c>
      <c r="M1376" s="112">
        <f t="shared" si="65"/>
        <v>6.0211664218003547</v>
      </c>
    </row>
    <row r="1377" spans="1:13" x14ac:dyDescent="0.2">
      <c r="A1377" s="104">
        <v>41114</v>
      </c>
      <c r="B1377">
        <v>3.71</v>
      </c>
      <c r="C1377">
        <v>3.72</v>
      </c>
      <c r="D1377">
        <v>3.67</v>
      </c>
      <c r="E1377">
        <v>3.68</v>
      </c>
      <c r="F1377">
        <v>23071341</v>
      </c>
      <c r="G1377">
        <v>85107328</v>
      </c>
      <c r="H1377">
        <v>34931343.789999999</v>
      </c>
      <c r="I1377" s="105">
        <f t="shared" si="63"/>
        <v>1285473451472</v>
      </c>
      <c r="J1377" s="108">
        <v>1022943000000</v>
      </c>
      <c r="K1377" s="124">
        <v>215813000000</v>
      </c>
      <c r="L1377" s="112">
        <f t="shared" si="64"/>
        <v>1.2566423070219943</v>
      </c>
      <c r="M1377" s="112">
        <f t="shared" si="65"/>
        <v>5.9564226968347596</v>
      </c>
    </row>
    <row r="1378" spans="1:13" x14ac:dyDescent="0.2">
      <c r="A1378" s="104">
        <v>41115</v>
      </c>
      <c r="B1378">
        <v>3.69</v>
      </c>
      <c r="C1378">
        <v>3.69</v>
      </c>
      <c r="D1378">
        <v>3.67</v>
      </c>
      <c r="E1378">
        <v>3.67</v>
      </c>
      <c r="F1378">
        <v>12233453</v>
      </c>
      <c r="G1378">
        <v>45041272</v>
      </c>
      <c r="H1378">
        <v>34931343.789999999</v>
      </c>
      <c r="I1378" s="105">
        <f t="shared" si="63"/>
        <v>1281980317093</v>
      </c>
      <c r="J1378" s="108">
        <v>1022943000000</v>
      </c>
      <c r="K1378" s="124">
        <v>215813000000</v>
      </c>
      <c r="L1378" s="112">
        <f t="shared" si="64"/>
        <v>1.2532275181442172</v>
      </c>
      <c r="M1378" s="112">
        <f t="shared" si="65"/>
        <v>5.9402367655933608</v>
      </c>
    </row>
    <row r="1379" spans="1:13" x14ac:dyDescent="0.2">
      <c r="A1379" s="104">
        <v>41116</v>
      </c>
      <c r="B1379">
        <v>3.67</v>
      </c>
      <c r="C1379">
        <v>3.68</v>
      </c>
      <c r="D1379">
        <v>3.66</v>
      </c>
      <c r="E1379">
        <v>3.67</v>
      </c>
      <c r="F1379">
        <v>15717093</v>
      </c>
      <c r="G1379">
        <v>57684880</v>
      </c>
      <c r="H1379">
        <v>34931343.789999999</v>
      </c>
      <c r="I1379" s="105">
        <f t="shared" si="63"/>
        <v>1281980317093</v>
      </c>
      <c r="J1379" s="108">
        <v>1022943000000</v>
      </c>
      <c r="K1379" s="124">
        <v>215813000000</v>
      </c>
      <c r="L1379" s="112">
        <f t="shared" si="64"/>
        <v>1.2532275181442172</v>
      </c>
      <c r="M1379" s="112">
        <f t="shared" si="65"/>
        <v>5.9402367655933608</v>
      </c>
    </row>
    <row r="1380" spans="1:13" x14ac:dyDescent="0.2">
      <c r="A1380" s="104">
        <v>41117</v>
      </c>
      <c r="B1380">
        <v>3.68</v>
      </c>
      <c r="C1380">
        <v>3.72</v>
      </c>
      <c r="D1380">
        <v>3.67</v>
      </c>
      <c r="E1380">
        <v>3.72</v>
      </c>
      <c r="F1380">
        <v>29330635</v>
      </c>
      <c r="G1380">
        <v>108580096</v>
      </c>
      <c r="H1380">
        <v>34931343.789999999</v>
      </c>
      <c r="I1380" s="105">
        <f t="shared" si="63"/>
        <v>1299445988988</v>
      </c>
      <c r="J1380" s="108">
        <v>1022943000000</v>
      </c>
      <c r="K1380" s="124">
        <v>215813000000</v>
      </c>
      <c r="L1380" s="112">
        <f t="shared" si="64"/>
        <v>1.2703014625331031</v>
      </c>
      <c r="M1380" s="112">
        <f t="shared" si="65"/>
        <v>6.0211664218003547</v>
      </c>
    </row>
    <row r="1381" spans="1:13" x14ac:dyDescent="0.2">
      <c r="A1381" s="104">
        <v>41120</v>
      </c>
      <c r="B1381">
        <v>3.72</v>
      </c>
      <c r="C1381">
        <v>3.75</v>
      </c>
      <c r="D1381">
        <v>3.7</v>
      </c>
      <c r="E1381">
        <v>3.71</v>
      </c>
      <c r="F1381">
        <v>25031278</v>
      </c>
      <c r="G1381">
        <v>93463760</v>
      </c>
      <c r="H1381">
        <v>34931343.789999999</v>
      </c>
      <c r="I1381" s="105">
        <f t="shared" si="63"/>
        <v>1295952854609</v>
      </c>
      <c r="J1381" s="108">
        <v>1022943000000</v>
      </c>
      <c r="K1381" s="124">
        <v>215813000000</v>
      </c>
      <c r="L1381" s="112">
        <f t="shared" si="64"/>
        <v>1.2668866736553259</v>
      </c>
      <c r="M1381" s="112">
        <f t="shared" si="65"/>
        <v>6.0049804905589559</v>
      </c>
    </row>
    <row r="1382" spans="1:13" x14ac:dyDescent="0.2">
      <c r="A1382" s="104">
        <v>41121</v>
      </c>
      <c r="B1382">
        <v>3.72</v>
      </c>
      <c r="C1382">
        <v>3.76</v>
      </c>
      <c r="D1382">
        <v>3.71</v>
      </c>
      <c r="E1382">
        <v>3.75</v>
      </c>
      <c r="F1382">
        <v>23317649</v>
      </c>
      <c r="G1382">
        <v>87294920</v>
      </c>
      <c r="H1382">
        <v>34931343.789999999</v>
      </c>
      <c r="I1382" s="105">
        <f t="shared" si="63"/>
        <v>1309925392125</v>
      </c>
      <c r="J1382" s="108">
        <v>1022943000000</v>
      </c>
      <c r="K1382" s="124">
        <v>215813000000</v>
      </c>
      <c r="L1382" s="112">
        <f t="shared" si="64"/>
        <v>1.2805458291664344</v>
      </c>
      <c r="M1382" s="112">
        <f t="shared" si="65"/>
        <v>6.069724215524551</v>
      </c>
    </row>
    <row r="1383" spans="1:13" x14ac:dyDescent="0.2">
      <c r="A1383" s="104">
        <v>41122</v>
      </c>
      <c r="B1383">
        <v>3.75</v>
      </c>
      <c r="C1383">
        <v>3.78</v>
      </c>
      <c r="D1383">
        <v>3.74</v>
      </c>
      <c r="E1383">
        <v>3.77</v>
      </c>
      <c r="F1383">
        <v>24970446</v>
      </c>
      <c r="G1383">
        <v>93978176</v>
      </c>
      <c r="H1383">
        <v>34931343.789999999</v>
      </c>
      <c r="I1383" s="105">
        <f t="shared" si="63"/>
        <v>1316911660883</v>
      </c>
      <c r="J1383" s="108">
        <v>1022943000000</v>
      </c>
      <c r="K1383" s="124">
        <v>215813000000</v>
      </c>
      <c r="L1383" s="112">
        <f t="shared" si="64"/>
        <v>1.2873754069219887</v>
      </c>
      <c r="M1383" s="112">
        <f t="shared" si="65"/>
        <v>6.1020960780073485</v>
      </c>
    </row>
    <row r="1384" spans="1:13" x14ac:dyDescent="0.2">
      <c r="A1384" s="104">
        <v>41123</v>
      </c>
      <c r="B1384">
        <v>3.76</v>
      </c>
      <c r="C1384">
        <v>3.79</v>
      </c>
      <c r="D1384">
        <v>3.76</v>
      </c>
      <c r="E1384">
        <v>3.78</v>
      </c>
      <c r="F1384">
        <v>22996303</v>
      </c>
      <c r="G1384">
        <v>86829888</v>
      </c>
      <c r="H1384">
        <v>34931343.789999999</v>
      </c>
      <c r="I1384" s="105">
        <f t="shared" si="63"/>
        <v>1320404795262</v>
      </c>
      <c r="J1384" s="108">
        <v>1022943000000</v>
      </c>
      <c r="K1384" s="124">
        <v>215813000000</v>
      </c>
      <c r="L1384" s="112">
        <f t="shared" si="64"/>
        <v>1.2907901957997661</v>
      </c>
      <c r="M1384" s="112">
        <f t="shared" si="65"/>
        <v>6.1182820092487473</v>
      </c>
    </row>
    <row r="1385" spans="1:13" x14ac:dyDescent="0.2">
      <c r="A1385" s="104">
        <v>41124</v>
      </c>
      <c r="B1385">
        <v>3.78</v>
      </c>
      <c r="C1385">
        <v>3.81</v>
      </c>
      <c r="D1385">
        <v>3.78</v>
      </c>
      <c r="E1385">
        <v>3.79</v>
      </c>
      <c r="F1385">
        <v>16382239</v>
      </c>
      <c r="G1385">
        <v>62187880</v>
      </c>
      <c r="H1385">
        <v>34931343.789999999</v>
      </c>
      <c r="I1385" s="105">
        <f t="shared" si="63"/>
        <v>1323897929641</v>
      </c>
      <c r="J1385" s="108">
        <v>1022943000000</v>
      </c>
      <c r="K1385" s="124">
        <v>215813000000</v>
      </c>
      <c r="L1385" s="112">
        <f t="shared" si="64"/>
        <v>1.2942049846775432</v>
      </c>
      <c r="M1385" s="112">
        <f t="shared" si="65"/>
        <v>6.134467940490147</v>
      </c>
    </row>
    <row r="1386" spans="1:13" x14ac:dyDescent="0.2">
      <c r="A1386" s="104">
        <v>41127</v>
      </c>
      <c r="B1386">
        <v>3.79</v>
      </c>
      <c r="C1386">
        <v>3.82</v>
      </c>
      <c r="D1386">
        <v>3.76</v>
      </c>
      <c r="E1386">
        <v>3.77</v>
      </c>
      <c r="F1386">
        <v>29804035</v>
      </c>
      <c r="G1386">
        <v>112852744</v>
      </c>
      <c r="H1386">
        <v>34931343.789999999</v>
      </c>
      <c r="I1386" s="105">
        <f t="shared" si="63"/>
        <v>1316911660883</v>
      </c>
      <c r="J1386" s="108">
        <v>1022943000000</v>
      </c>
      <c r="K1386" s="124">
        <v>215813000000</v>
      </c>
      <c r="L1386" s="112">
        <f t="shared" si="64"/>
        <v>1.2873754069219887</v>
      </c>
      <c r="M1386" s="112">
        <f t="shared" si="65"/>
        <v>6.1020960780073485</v>
      </c>
    </row>
    <row r="1387" spans="1:13" x14ac:dyDescent="0.2">
      <c r="A1387" s="104">
        <v>41128</v>
      </c>
      <c r="B1387">
        <v>3.77</v>
      </c>
      <c r="C1387">
        <v>3.78</v>
      </c>
      <c r="D1387">
        <v>3.72</v>
      </c>
      <c r="E1387">
        <v>3.74</v>
      </c>
      <c r="F1387">
        <v>39674761</v>
      </c>
      <c r="G1387">
        <v>148402560</v>
      </c>
      <c r="H1387">
        <v>34931343.789999999</v>
      </c>
      <c r="I1387" s="105">
        <f t="shared" si="63"/>
        <v>1306432257746</v>
      </c>
      <c r="J1387" s="108">
        <v>1022943000000</v>
      </c>
      <c r="K1387" s="124">
        <v>215813000000</v>
      </c>
      <c r="L1387" s="112">
        <f t="shared" si="64"/>
        <v>1.2771310402886573</v>
      </c>
      <c r="M1387" s="112">
        <f t="shared" si="65"/>
        <v>6.0535382842831522</v>
      </c>
    </row>
    <row r="1388" spans="1:13" x14ac:dyDescent="0.2">
      <c r="A1388" s="104">
        <v>41129</v>
      </c>
      <c r="B1388">
        <v>3.74</v>
      </c>
      <c r="C1388">
        <v>3.8</v>
      </c>
      <c r="D1388">
        <v>3.74</v>
      </c>
      <c r="E1388">
        <v>3.78</v>
      </c>
      <c r="F1388">
        <v>31185707</v>
      </c>
      <c r="G1388">
        <v>117619976</v>
      </c>
      <c r="H1388">
        <v>34931343.789999999</v>
      </c>
      <c r="I1388" s="105">
        <f t="shared" si="63"/>
        <v>1320404795262</v>
      </c>
      <c r="J1388" s="108">
        <v>1022943000000</v>
      </c>
      <c r="K1388" s="124">
        <v>215813000000</v>
      </c>
      <c r="L1388" s="112">
        <f t="shared" si="64"/>
        <v>1.2907901957997661</v>
      </c>
      <c r="M1388" s="112">
        <f t="shared" si="65"/>
        <v>6.1182820092487473</v>
      </c>
    </row>
    <row r="1389" spans="1:13" x14ac:dyDescent="0.2">
      <c r="A1389" s="104">
        <v>41130</v>
      </c>
      <c r="B1389">
        <v>3.78</v>
      </c>
      <c r="C1389">
        <v>3.79</v>
      </c>
      <c r="D1389">
        <v>3.75</v>
      </c>
      <c r="E1389">
        <v>3.76</v>
      </c>
      <c r="F1389">
        <v>18648220</v>
      </c>
      <c r="G1389">
        <v>70300064</v>
      </c>
      <c r="H1389">
        <v>34931343.789999999</v>
      </c>
      <c r="I1389" s="105">
        <f t="shared" si="63"/>
        <v>1313418526503.9998</v>
      </c>
      <c r="J1389" s="108">
        <v>1022943000000</v>
      </c>
      <c r="K1389" s="124">
        <v>215813000000</v>
      </c>
      <c r="L1389" s="112">
        <f t="shared" si="64"/>
        <v>1.2839606180442114</v>
      </c>
      <c r="M1389" s="112">
        <f t="shared" si="65"/>
        <v>6.0859101467659489</v>
      </c>
    </row>
    <row r="1390" spans="1:13" x14ac:dyDescent="0.2">
      <c r="A1390" s="104">
        <v>41131</v>
      </c>
      <c r="B1390">
        <v>3.76</v>
      </c>
      <c r="C1390">
        <v>3.8</v>
      </c>
      <c r="D1390">
        <v>3.76</v>
      </c>
      <c r="E1390">
        <v>3.79</v>
      </c>
      <c r="F1390">
        <v>20150272</v>
      </c>
      <c r="G1390">
        <v>76384448</v>
      </c>
      <c r="H1390">
        <v>34931343.789999999</v>
      </c>
      <c r="I1390" s="105">
        <f t="shared" si="63"/>
        <v>1323897929641</v>
      </c>
      <c r="J1390" s="108">
        <v>1022943000000</v>
      </c>
      <c r="K1390" s="124">
        <v>215813000000</v>
      </c>
      <c r="L1390" s="112">
        <f t="shared" si="64"/>
        <v>1.2942049846775432</v>
      </c>
      <c r="M1390" s="112">
        <f t="shared" si="65"/>
        <v>6.134467940490147</v>
      </c>
    </row>
    <row r="1391" spans="1:13" x14ac:dyDescent="0.2">
      <c r="A1391" s="104">
        <v>41134</v>
      </c>
      <c r="B1391">
        <v>3.79</v>
      </c>
      <c r="C1391">
        <v>3.83</v>
      </c>
      <c r="D1391">
        <v>3.78</v>
      </c>
      <c r="E1391">
        <v>3.81</v>
      </c>
      <c r="F1391">
        <v>27974403</v>
      </c>
      <c r="G1391">
        <v>106639880</v>
      </c>
      <c r="H1391">
        <v>34931343.789999999</v>
      </c>
      <c r="I1391" s="105">
        <f t="shared" si="63"/>
        <v>1330884198399</v>
      </c>
      <c r="J1391" s="108">
        <v>1022943000000</v>
      </c>
      <c r="K1391" s="124">
        <v>215813000000</v>
      </c>
      <c r="L1391" s="112">
        <f t="shared" si="64"/>
        <v>1.3010345624330975</v>
      </c>
      <c r="M1391" s="112">
        <f t="shared" si="65"/>
        <v>6.1668398029729445</v>
      </c>
    </row>
    <row r="1392" spans="1:13" x14ac:dyDescent="0.2">
      <c r="A1392" s="104">
        <v>41135</v>
      </c>
      <c r="B1392">
        <v>3.83</v>
      </c>
      <c r="C1392">
        <v>3.86</v>
      </c>
      <c r="D1392">
        <v>3.82</v>
      </c>
      <c r="E1392">
        <v>3.83</v>
      </c>
      <c r="F1392">
        <v>23057399</v>
      </c>
      <c r="G1392">
        <v>88538744</v>
      </c>
      <c r="H1392">
        <v>34931343.789999999</v>
      </c>
      <c r="I1392" s="105">
        <f t="shared" si="63"/>
        <v>1337870467157</v>
      </c>
      <c r="J1392" s="108">
        <v>1022943000000</v>
      </c>
      <c r="K1392" s="124">
        <v>215813000000</v>
      </c>
      <c r="L1392" s="112">
        <f t="shared" si="64"/>
        <v>1.3078641401886517</v>
      </c>
      <c r="M1392" s="112">
        <f t="shared" si="65"/>
        <v>6.1992116654557421</v>
      </c>
    </row>
    <row r="1393" spans="1:13" x14ac:dyDescent="0.2">
      <c r="A1393" s="104">
        <v>41136</v>
      </c>
      <c r="B1393">
        <v>3.82</v>
      </c>
      <c r="C1393">
        <v>3.85</v>
      </c>
      <c r="D1393">
        <v>3.8</v>
      </c>
      <c r="E1393">
        <v>3.8</v>
      </c>
      <c r="F1393">
        <v>24353665</v>
      </c>
      <c r="G1393">
        <v>93192280</v>
      </c>
      <c r="H1393">
        <v>34931343.789999999</v>
      </c>
      <c r="I1393" s="105">
        <f t="shared" si="63"/>
        <v>1327391064020</v>
      </c>
      <c r="J1393" s="108">
        <v>1022943000000</v>
      </c>
      <c r="K1393" s="124">
        <v>215813000000</v>
      </c>
      <c r="L1393" s="112">
        <f t="shared" si="64"/>
        <v>1.2976197735553203</v>
      </c>
      <c r="M1393" s="112">
        <f t="shared" si="65"/>
        <v>6.1506538717315458</v>
      </c>
    </row>
    <row r="1394" spans="1:13" x14ac:dyDescent="0.2">
      <c r="A1394" s="104">
        <v>41137</v>
      </c>
      <c r="B1394">
        <v>3.8</v>
      </c>
      <c r="C1394">
        <v>3.83</v>
      </c>
      <c r="D1394">
        <v>3.79</v>
      </c>
      <c r="E1394">
        <v>3.8</v>
      </c>
      <c r="F1394">
        <v>11028523</v>
      </c>
      <c r="G1394">
        <v>42061500</v>
      </c>
      <c r="H1394">
        <v>34931343.789999999</v>
      </c>
      <c r="I1394" s="105">
        <f t="shared" si="63"/>
        <v>1327391064020</v>
      </c>
      <c r="J1394" s="108">
        <v>1022943000000</v>
      </c>
      <c r="K1394" s="124">
        <v>215813000000</v>
      </c>
      <c r="L1394" s="112">
        <f t="shared" si="64"/>
        <v>1.2976197735553203</v>
      </c>
      <c r="M1394" s="112">
        <f t="shared" si="65"/>
        <v>6.1506538717315458</v>
      </c>
    </row>
    <row r="1395" spans="1:13" x14ac:dyDescent="0.2">
      <c r="A1395" s="104">
        <v>41138</v>
      </c>
      <c r="B1395">
        <v>3.8</v>
      </c>
      <c r="C1395">
        <v>3.84</v>
      </c>
      <c r="D1395">
        <v>3.8</v>
      </c>
      <c r="E1395">
        <v>3.83</v>
      </c>
      <c r="F1395">
        <v>27871003</v>
      </c>
      <c r="G1395">
        <v>106822560</v>
      </c>
      <c r="H1395">
        <v>34931343.789999999</v>
      </c>
      <c r="I1395" s="105">
        <f t="shared" si="63"/>
        <v>1337870467157</v>
      </c>
      <c r="J1395" s="108">
        <v>1022943000000</v>
      </c>
      <c r="K1395" s="124">
        <v>215813000000</v>
      </c>
      <c r="L1395" s="112">
        <f t="shared" si="64"/>
        <v>1.3078641401886517</v>
      </c>
      <c r="M1395" s="112">
        <f t="shared" si="65"/>
        <v>6.1992116654557421</v>
      </c>
    </row>
    <row r="1396" spans="1:13" x14ac:dyDescent="0.2">
      <c r="A1396" s="104">
        <v>41141</v>
      </c>
      <c r="B1396">
        <v>3.81</v>
      </c>
      <c r="C1396">
        <v>3.84</v>
      </c>
      <c r="D1396">
        <v>3.8</v>
      </c>
      <c r="E1396">
        <v>3.84</v>
      </c>
      <c r="F1396">
        <v>16030788</v>
      </c>
      <c r="G1396">
        <v>61263912</v>
      </c>
      <c r="H1396">
        <v>34931343.789999999</v>
      </c>
      <c r="I1396" s="105">
        <f t="shared" si="63"/>
        <v>1341363601536</v>
      </c>
      <c r="J1396" s="108">
        <v>1022943000000</v>
      </c>
      <c r="K1396" s="124">
        <v>215813000000</v>
      </c>
      <c r="L1396" s="112">
        <f t="shared" si="64"/>
        <v>1.3112789290664288</v>
      </c>
      <c r="M1396" s="112">
        <f t="shared" si="65"/>
        <v>6.2153975966971409</v>
      </c>
    </row>
    <row r="1397" spans="1:13" x14ac:dyDescent="0.2">
      <c r="A1397" s="104">
        <v>41142</v>
      </c>
      <c r="B1397">
        <v>3.84</v>
      </c>
      <c r="C1397">
        <v>3.86</v>
      </c>
      <c r="D1397">
        <v>3.76</v>
      </c>
      <c r="E1397">
        <v>3.83</v>
      </c>
      <c r="F1397">
        <v>47347236</v>
      </c>
      <c r="G1397">
        <v>179986544</v>
      </c>
      <c r="H1397">
        <v>34931343.789999999</v>
      </c>
      <c r="I1397" s="105">
        <f t="shared" si="63"/>
        <v>1337870467157</v>
      </c>
      <c r="J1397" s="108">
        <v>1022943000000</v>
      </c>
      <c r="K1397" s="124">
        <v>215813000000</v>
      </c>
      <c r="L1397" s="112">
        <f t="shared" si="64"/>
        <v>1.3078641401886517</v>
      </c>
      <c r="M1397" s="112">
        <f t="shared" si="65"/>
        <v>6.1992116654557421</v>
      </c>
    </row>
    <row r="1398" spans="1:13" x14ac:dyDescent="0.2">
      <c r="A1398" s="104">
        <v>41143</v>
      </c>
      <c r="B1398">
        <v>3.82</v>
      </c>
      <c r="C1398">
        <v>3.83</v>
      </c>
      <c r="D1398">
        <v>3.79</v>
      </c>
      <c r="E1398">
        <v>3.83</v>
      </c>
      <c r="F1398">
        <v>24056315</v>
      </c>
      <c r="G1398">
        <v>91688336</v>
      </c>
      <c r="H1398">
        <v>34931343.789999999</v>
      </c>
      <c r="I1398" s="105">
        <f t="shared" si="63"/>
        <v>1337870467157</v>
      </c>
      <c r="J1398" s="108">
        <v>1022943000000</v>
      </c>
      <c r="K1398" s="124">
        <v>215813000000</v>
      </c>
      <c r="L1398" s="112">
        <f t="shared" si="64"/>
        <v>1.3078641401886517</v>
      </c>
      <c r="M1398" s="112">
        <f t="shared" si="65"/>
        <v>6.1992116654557421</v>
      </c>
    </row>
    <row r="1399" spans="1:13" x14ac:dyDescent="0.2">
      <c r="A1399" s="104">
        <v>41144</v>
      </c>
      <c r="B1399">
        <v>3.82</v>
      </c>
      <c r="C1399">
        <v>3.83</v>
      </c>
      <c r="D1399">
        <v>3.79</v>
      </c>
      <c r="E1399">
        <v>3.81</v>
      </c>
      <c r="F1399">
        <v>34482128</v>
      </c>
      <c r="G1399">
        <v>131592488</v>
      </c>
      <c r="H1399">
        <v>34931343.789999999</v>
      </c>
      <c r="I1399" s="105">
        <f t="shared" si="63"/>
        <v>1330884198399</v>
      </c>
      <c r="J1399" s="108">
        <v>1022943000000</v>
      </c>
      <c r="K1399" s="124">
        <v>215813000000</v>
      </c>
      <c r="L1399" s="112">
        <f t="shared" si="64"/>
        <v>1.3010345624330975</v>
      </c>
      <c r="M1399" s="112">
        <f t="shared" si="65"/>
        <v>6.1668398029729445</v>
      </c>
    </row>
    <row r="1400" spans="1:13" x14ac:dyDescent="0.2">
      <c r="A1400" s="104">
        <v>41145</v>
      </c>
      <c r="B1400">
        <v>3.8</v>
      </c>
      <c r="C1400">
        <v>3.82</v>
      </c>
      <c r="D1400">
        <v>3.79</v>
      </c>
      <c r="E1400">
        <v>3.81</v>
      </c>
      <c r="F1400">
        <v>22783686</v>
      </c>
      <c r="G1400">
        <v>86719904</v>
      </c>
      <c r="H1400">
        <v>34931343.789999999</v>
      </c>
      <c r="I1400" s="105">
        <f t="shared" si="63"/>
        <v>1330884198399</v>
      </c>
      <c r="J1400" s="108">
        <v>1022943000000</v>
      </c>
      <c r="K1400" s="124">
        <v>215813000000</v>
      </c>
      <c r="L1400" s="112">
        <f t="shared" si="64"/>
        <v>1.3010345624330975</v>
      </c>
      <c r="M1400" s="112">
        <f t="shared" si="65"/>
        <v>6.1668398029729445</v>
      </c>
    </row>
    <row r="1401" spans="1:13" x14ac:dyDescent="0.2">
      <c r="A1401" s="104">
        <v>41148</v>
      </c>
      <c r="B1401">
        <v>3.8</v>
      </c>
      <c r="C1401">
        <v>3.84</v>
      </c>
      <c r="D1401">
        <v>3.78</v>
      </c>
      <c r="E1401">
        <v>3.82</v>
      </c>
      <c r="F1401">
        <v>38475402</v>
      </c>
      <c r="G1401">
        <v>146900992</v>
      </c>
      <c r="H1401">
        <v>34931343.789999999</v>
      </c>
      <c r="I1401" s="105">
        <f t="shared" si="63"/>
        <v>1334377332778</v>
      </c>
      <c r="J1401" s="108">
        <v>1022943000000</v>
      </c>
      <c r="K1401" s="124">
        <v>215813000000</v>
      </c>
      <c r="L1401" s="112">
        <f t="shared" si="64"/>
        <v>1.3044493513108746</v>
      </c>
      <c r="M1401" s="112">
        <f t="shared" si="65"/>
        <v>6.1830257342143433</v>
      </c>
    </row>
    <row r="1402" spans="1:13" x14ac:dyDescent="0.2">
      <c r="A1402" s="104">
        <v>41149</v>
      </c>
      <c r="B1402">
        <v>3.82</v>
      </c>
      <c r="C1402">
        <v>3.85</v>
      </c>
      <c r="D1402">
        <v>3.8</v>
      </c>
      <c r="E1402">
        <v>3.85</v>
      </c>
      <c r="F1402">
        <v>31798480</v>
      </c>
      <c r="G1402">
        <v>121955880</v>
      </c>
      <c r="H1402">
        <v>34931343.789999999</v>
      </c>
      <c r="I1402" s="105">
        <f t="shared" si="63"/>
        <v>1344856735915.0002</v>
      </c>
      <c r="J1402" s="108">
        <v>1022943000000</v>
      </c>
      <c r="K1402" s="124">
        <v>215813000000</v>
      </c>
      <c r="L1402" s="112">
        <f t="shared" si="64"/>
        <v>1.3146937179442064</v>
      </c>
      <c r="M1402" s="112">
        <f t="shared" si="65"/>
        <v>6.2315835279385405</v>
      </c>
    </row>
    <row r="1403" spans="1:13" x14ac:dyDescent="0.2">
      <c r="A1403" s="104">
        <v>41150</v>
      </c>
      <c r="B1403">
        <v>3.83</v>
      </c>
      <c r="C1403">
        <v>3.85</v>
      </c>
      <c r="D1403">
        <v>3.81</v>
      </c>
      <c r="E1403">
        <v>3.84</v>
      </c>
      <c r="F1403">
        <v>15010929</v>
      </c>
      <c r="G1403">
        <v>57421956</v>
      </c>
      <c r="H1403">
        <v>34931343.789999999</v>
      </c>
      <c r="I1403" s="105">
        <f t="shared" si="63"/>
        <v>1341363601536</v>
      </c>
      <c r="J1403" s="108">
        <v>1022943000000</v>
      </c>
      <c r="K1403" s="124">
        <v>215813000000</v>
      </c>
      <c r="L1403" s="112">
        <f t="shared" si="64"/>
        <v>1.3112789290664288</v>
      </c>
      <c r="M1403" s="112">
        <f t="shared" si="65"/>
        <v>6.2153975966971409</v>
      </c>
    </row>
    <row r="1404" spans="1:13" x14ac:dyDescent="0.2">
      <c r="A1404" s="104">
        <v>41151</v>
      </c>
      <c r="B1404">
        <v>3.81</v>
      </c>
      <c r="C1404">
        <v>3.85</v>
      </c>
      <c r="D1404">
        <v>3.81</v>
      </c>
      <c r="E1404">
        <v>3.85</v>
      </c>
      <c r="F1404">
        <v>21460855</v>
      </c>
      <c r="G1404">
        <v>82170792</v>
      </c>
      <c r="H1404">
        <v>34931343.789999999</v>
      </c>
      <c r="I1404" s="105">
        <f t="shared" si="63"/>
        <v>1344856735915.0002</v>
      </c>
      <c r="J1404" s="108">
        <v>1022943000000</v>
      </c>
      <c r="K1404" s="124">
        <v>215813000000</v>
      </c>
      <c r="L1404" s="112">
        <f t="shared" si="64"/>
        <v>1.3146937179442064</v>
      </c>
      <c r="M1404" s="112">
        <f t="shared" si="65"/>
        <v>6.2315835279385405</v>
      </c>
    </row>
    <row r="1405" spans="1:13" x14ac:dyDescent="0.2">
      <c r="A1405" s="110">
        <v>41152</v>
      </c>
      <c r="B1405">
        <v>3.84</v>
      </c>
      <c r="C1405">
        <v>3.85</v>
      </c>
      <c r="D1405">
        <v>3.82</v>
      </c>
      <c r="E1405">
        <v>3.82</v>
      </c>
      <c r="F1405">
        <v>21208757</v>
      </c>
      <c r="G1405">
        <v>81332496</v>
      </c>
      <c r="H1405">
        <v>34932123.460000001</v>
      </c>
      <c r="I1405" s="105">
        <f t="shared" si="63"/>
        <v>1334407116172</v>
      </c>
      <c r="J1405" s="108">
        <v>1017448000000</v>
      </c>
      <c r="K1405" s="124">
        <v>221944000000</v>
      </c>
      <c r="L1405" s="112">
        <f t="shared" si="64"/>
        <v>1.3115236515006172</v>
      </c>
      <c r="M1405" s="112">
        <f t="shared" si="65"/>
        <v>6.0123594968640734</v>
      </c>
    </row>
    <row r="1406" spans="1:13" x14ac:dyDescent="0.2">
      <c r="A1406" s="104">
        <v>41155</v>
      </c>
      <c r="B1406">
        <v>3.83</v>
      </c>
      <c r="C1406">
        <v>3.84</v>
      </c>
      <c r="D1406">
        <v>3.75</v>
      </c>
      <c r="E1406">
        <v>3.77</v>
      </c>
      <c r="F1406">
        <v>47772068</v>
      </c>
      <c r="G1406">
        <v>180901712</v>
      </c>
      <c r="H1406">
        <v>34932123.460000001</v>
      </c>
      <c r="I1406" s="105">
        <f t="shared" si="63"/>
        <v>1316941054442</v>
      </c>
      <c r="J1406" s="108">
        <v>1017448000000</v>
      </c>
      <c r="K1406" s="124">
        <v>221944000000</v>
      </c>
      <c r="L1406" s="112">
        <f t="shared" si="64"/>
        <v>1.2943571115595096</v>
      </c>
      <c r="M1406" s="112">
        <f t="shared" si="65"/>
        <v>5.9336636919312982</v>
      </c>
    </row>
    <row r="1407" spans="1:13" x14ac:dyDescent="0.2">
      <c r="A1407" s="104">
        <v>41156</v>
      </c>
      <c r="B1407">
        <v>3.76</v>
      </c>
      <c r="C1407">
        <v>3.78</v>
      </c>
      <c r="D1407">
        <v>3.72</v>
      </c>
      <c r="E1407">
        <v>3.74</v>
      </c>
      <c r="F1407">
        <v>21838054</v>
      </c>
      <c r="G1407">
        <v>81777144</v>
      </c>
      <c r="H1407">
        <v>34932123.460000001</v>
      </c>
      <c r="I1407" s="105">
        <f t="shared" si="63"/>
        <v>1306461417404.0002</v>
      </c>
      <c r="J1407" s="108">
        <v>1017448000000</v>
      </c>
      <c r="K1407" s="124">
        <v>221944000000</v>
      </c>
      <c r="L1407" s="112">
        <f t="shared" si="64"/>
        <v>1.2840571875948454</v>
      </c>
      <c r="M1407" s="112">
        <f t="shared" si="65"/>
        <v>5.8864462089716332</v>
      </c>
    </row>
    <row r="1408" spans="1:13" x14ac:dyDescent="0.2">
      <c r="A1408" s="104">
        <v>41157</v>
      </c>
      <c r="B1408">
        <v>3.73</v>
      </c>
      <c r="C1408">
        <v>3.75</v>
      </c>
      <c r="D1408">
        <v>3.68</v>
      </c>
      <c r="E1408">
        <v>3.7</v>
      </c>
      <c r="F1408">
        <v>31658815</v>
      </c>
      <c r="G1408">
        <v>117484480</v>
      </c>
      <c r="H1408">
        <v>34932123.460000001</v>
      </c>
      <c r="I1408" s="105">
        <f t="shared" si="63"/>
        <v>1292488568020.0002</v>
      </c>
      <c r="J1408" s="108">
        <v>1017448000000</v>
      </c>
      <c r="K1408" s="124">
        <v>221944000000</v>
      </c>
      <c r="L1408" s="112">
        <f t="shared" si="64"/>
        <v>1.2703239556419594</v>
      </c>
      <c r="M1408" s="112">
        <f t="shared" si="65"/>
        <v>5.8234895650254126</v>
      </c>
    </row>
    <row r="1409" spans="1:13" x14ac:dyDescent="0.2">
      <c r="A1409" s="104">
        <v>41158</v>
      </c>
      <c r="B1409">
        <v>3.7</v>
      </c>
      <c r="C1409">
        <v>3.72</v>
      </c>
      <c r="D1409">
        <v>3.67</v>
      </c>
      <c r="E1409">
        <v>3.71</v>
      </c>
      <c r="F1409">
        <v>24600546</v>
      </c>
      <c r="G1409">
        <v>90827048</v>
      </c>
      <c r="H1409">
        <v>34932123.460000001</v>
      </c>
      <c r="I1409" s="105">
        <f t="shared" si="63"/>
        <v>1295981780366</v>
      </c>
      <c r="J1409" s="108">
        <v>1017448000000</v>
      </c>
      <c r="K1409" s="124">
        <v>221944000000</v>
      </c>
      <c r="L1409" s="112">
        <f t="shared" si="64"/>
        <v>1.2737572636301806</v>
      </c>
      <c r="M1409" s="112">
        <f t="shared" si="65"/>
        <v>5.8392287260119673</v>
      </c>
    </row>
    <row r="1410" spans="1:13" x14ac:dyDescent="0.2">
      <c r="A1410" s="104">
        <v>41159</v>
      </c>
      <c r="B1410">
        <v>3.71</v>
      </c>
      <c r="C1410">
        <v>3.85</v>
      </c>
      <c r="D1410">
        <v>3.71</v>
      </c>
      <c r="E1410">
        <v>3.8</v>
      </c>
      <c r="F1410">
        <v>102545356</v>
      </c>
      <c r="G1410">
        <v>386825824</v>
      </c>
      <c r="H1410">
        <v>34932123.460000001</v>
      </c>
      <c r="I1410" s="105">
        <f t="shared" si="63"/>
        <v>1327420691480</v>
      </c>
      <c r="J1410" s="108">
        <v>1017448000000</v>
      </c>
      <c r="K1410" s="124">
        <v>221944000000</v>
      </c>
      <c r="L1410" s="112">
        <f t="shared" si="64"/>
        <v>1.3046570355241742</v>
      </c>
      <c r="M1410" s="112">
        <f t="shared" si="65"/>
        <v>5.9808811748909632</v>
      </c>
    </row>
    <row r="1411" spans="1:13" x14ac:dyDescent="0.2">
      <c r="A1411" s="104">
        <v>41162</v>
      </c>
      <c r="B1411">
        <v>3.78</v>
      </c>
      <c r="C1411">
        <v>3.8</v>
      </c>
      <c r="D1411">
        <v>3.76</v>
      </c>
      <c r="E1411">
        <v>3.8</v>
      </c>
      <c r="F1411">
        <v>30665208</v>
      </c>
      <c r="G1411">
        <v>116041648</v>
      </c>
      <c r="H1411">
        <v>34932123.460000001</v>
      </c>
      <c r="I1411" s="105">
        <f t="shared" ref="I1411:I1474" si="66">E1411*H1411*10000</f>
        <v>1327420691480</v>
      </c>
      <c r="J1411" s="108">
        <v>1017448000000</v>
      </c>
      <c r="K1411" s="124">
        <v>221944000000</v>
      </c>
      <c r="L1411" s="112">
        <f t="shared" ref="L1411:L1474" si="67">I1411/J1411</f>
        <v>1.3046570355241742</v>
      </c>
      <c r="M1411" s="112">
        <f t="shared" ref="M1411:M1474" si="68">I1411/K1411</f>
        <v>5.9808811748909632</v>
      </c>
    </row>
    <row r="1412" spans="1:13" x14ac:dyDescent="0.2">
      <c r="A1412" s="104">
        <v>41163</v>
      </c>
      <c r="B1412">
        <v>3.78</v>
      </c>
      <c r="C1412">
        <v>3.79</v>
      </c>
      <c r="D1412">
        <v>3.74</v>
      </c>
      <c r="E1412">
        <v>3.79</v>
      </c>
      <c r="F1412">
        <v>23898608</v>
      </c>
      <c r="G1412">
        <v>89945264</v>
      </c>
      <c r="H1412">
        <v>34932123.460000001</v>
      </c>
      <c r="I1412" s="105">
        <f t="shared" si="66"/>
        <v>1323927479134</v>
      </c>
      <c r="J1412" s="108">
        <v>1017448000000</v>
      </c>
      <c r="K1412" s="124">
        <v>221944000000</v>
      </c>
      <c r="L1412" s="112">
        <f t="shared" si="67"/>
        <v>1.3012237275359526</v>
      </c>
      <c r="M1412" s="112">
        <f t="shared" si="68"/>
        <v>5.9651420139044085</v>
      </c>
    </row>
    <row r="1413" spans="1:13" x14ac:dyDescent="0.2">
      <c r="A1413" s="104">
        <v>41164</v>
      </c>
      <c r="B1413">
        <v>3.78</v>
      </c>
      <c r="C1413">
        <v>3.8</v>
      </c>
      <c r="D1413">
        <v>3.73</v>
      </c>
      <c r="E1413">
        <v>3.75</v>
      </c>
      <c r="F1413">
        <v>30446284</v>
      </c>
      <c r="G1413">
        <v>114282352</v>
      </c>
      <c r="H1413">
        <v>34932123.460000001</v>
      </c>
      <c r="I1413" s="105">
        <f t="shared" si="66"/>
        <v>1309954629750</v>
      </c>
      <c r="J1413" s="108">
        <v>1017448000000</v>
      </c>
      <c r="K1413" s="124">
        <v>221944000000</v>
      </c>
      <c r="L1413" s="112">
        <f t="shared" si="67"/>
        <v>1.2874904955830666</v>
      </c>
      <c r="M1413" s="112">
        <f t="shared" si="68"/>
        <v>5.9021853699581879</v>
      </c>
    </row>
    <row r="1414" spans="1:13" x14ac:dyDescent="0.2">
      <c r="A1414" s="104">
        <v>41165</v>
      </c>
      <c r="B1414">
        <v>3.75</v>
      </c>
      <c r="C1414">
        <v>3.77</v>
      </c>
      <c r="D1414">
        <v>3.72</v>
      </c>
      <c r="E1414">
        <v>3.75</v>
      </c>
      <c r="F1414">
        <v>21595790</v>
      </c>
      <c r="G1414">
        <v>80846208</v>
      </c>
      <c r="H1414">
        <v>34932123.460000001</v>
      </c>
      <c r="I1414" s="105">
        <f t="shared" si="66"/>
        <v>1309954629750</v>
      </c>
      <c r="J1414" s="108">
        <v>1017448000000</v>
      </c>
      <c r="K1414" s="124">
        <v>221944000000</v>
      </c>
      <c r="L1414" s="112">
        <f t="shared" si="67"/>
        <v>1.2874904955830666</v>
      </c>
      <c r="M1414" s="112">
        <f t="shared" si="68"/>
        <v>5.9021853699581879</v>
      </c>
    </row>
    <row r="1415" spans="1:13" x14ac:dyDescent="0.2">
      <c r="A1415" s="104">
        <v>41166</v>
      </c>
      <c r="B1415">
        <v>3.76</v>
      </c>
      <c r="C1415">
        <v>3.79</v>
      </c>
      <c r="D1415">
        <v>3.75</v>
      </c>
      <c r="E1415">
        <v>3.78</v>
      </c>
      <c r="F1415">
        <v>44337185</v>
      </c>
      <c r="G1415">
        <v>167295136</v>
      </c>
      <c r="H1415">
        <v>34932123.460000001</v>
      </c>
      <c r="I1415" s="105">
        <f t="shared" si="66"/>
        <v>1320434266788</v>
      </c>
      <c r="J1415" s="108">
        <v>1017448000000</v>
      </c>
      <c r="K1415" s="124">
        <v>221944000000</v>
      </c>
      <c r="L1415" s="112">
        <f t="shared" si="67"/>
        <v>1.2977904195477312</v>
      </c>
      <c r="M1415" s="112">
        <f t="shared" si="68"/>
        <v>5.9494028529178529</v>
      </c>
    </row>
    <row r="1416" spans="1:13" x14ac:dyDescent="0.2">
      <c r="A1416" s="104">
        <v>41169</v>
      </c>
      <c r="B1416">
        <v>3.78</v>
      </c>
      <c r="C1416">
        <v>3.78</v>
      </c>
      <c r="D1416">
        <v>3.75</v>
      </c>
      <c r="E1416">
        <v>3.75</v>
      </c>
      <c r="F1416">
        <v>18643366</v>
      </c>
      <c r="G1416">
        <v>70213112</v>
      </c>
      <c r="H1416">
        <v>34932123.460000001</v>
      </c>
      <c r="I1416" s="105">
        <f t="shared" si="66"/>
        <v>1309954629750</v>
      </c>
      <c r="J1416" s="108">
        <v>1017448000000</v>
      </c>
      <c r="K1416" s="124">
        <v>221944000000</v>
      </c>
      <c r="L1416" s="112">
        <f t="shared" si="67"/>
        <v>1.2874904955830666</v>
      </c>
      <c r="M1416" s="112">
        <f t="shared" si="68"/>
        <v>5.9021853699581879</v>
      </c>
    </row>
    <row r="1417" spans="1:13" x14ac:dyDescent="0.2">
      <c r="A1417" s="104">
        <v>41170</v>
      </c>
      <c r="B1417">
        <v>3.75</v>
      </c>
      <c r="C1417">
        <v>3.76</v>
      </c>
      <c r="D1417">
        <v>3.7</v>
      </c>
      <c r="E1417">
        <v>3.7</v>
      </c>
      <c r="F1417">
        <v>18677162</v>
      </c>
      <c r="G1417">
        <v>69665440</v>
      </c>
      <c r="H1417">
        <v>34932123.460000001</v>
      </c>
      <c r="I1417" s="105">
        <f t="shared" si="66"/>
        <v>1292488568020.0002</v>
      </c>
      <c r="J1417" s="108">
        <v>1017448000000</v>
      </c>
      <c r="K1417" s="124">
        <v>221944000000</v>
      </c>
      <c r="L1417" s="112">
        <f t="shared" si="67"/>
        <v>1.2703239556419594</v>
      </c>
      <c r="M1417" s="112">
        <f t="shared" si="68"/>
        <v>5.8234895650254126</v>
      </c>
    </row>
    <row r="1418" spans="1:13" x14ac:dyDescent="0.2">
      <c r="A1418" s="104">
        <v>41171</v>
      </c>
      <c r="B1418">
        <v>3.71</v>
      </c>
      <c r="C1418">
        <v>3.72</v>
      </c>
      <c r="D1418">
        <v>3.69</v>
      </c>
      <c r="E1418">
        <v>3.7</v>
      </c>
      <c r="F1418">
        <v>23811981</v>
      </c>
      <c r="G1418">
        <v>88247296</v>
      </c>
      <c r="H1418">
        <v>34932123.460000001</v>
      </c>
      <c r="I1418" s="105">
        <f t="shared" si="66"/>
        <v>1292488568020.0002</v>
      </c>
      <c r="J1418" s="108">
        <v>1017448000000</v>
      </c>
      <c r="K1418" s="124">
        <v>221944000000</v>
      </c>
      <c r="L1418" s="112">
        <f t="shared" si="67"/>
        <v>1.2703239556419594</v>
      </c>
      <c r="M1418" s="112">
        <f t="shared" si="68"/>
        <v>5.8234895650254126</v>
      </c>
    </row>
    <row r="1419" spans="1:13" x14ac:dyDescent="0.2">
      <c r="A1419" s="104">
        <v>41172</v>
      </c>
      <c r="B1419">
        <v>3.69</v>
      </c>
      <c r="C1419">
        <v>3.71</v>
      </c>
      <c r="D1419">
        <v>3.67</v>
      </c>
      <c r="E1419">
        <v>3.68</v>
      </c>
      <c r="F1419">
        <v>32979081</v>
      </c>
      <c r="G1419">
        <v>121536360</v>
      </c>
      <c r="H1419">
        <v>34932123.460000001</v>
      </c>
      <c r="I1419" s="105">
        <f t="shared" si="66"/>
        <v>1285502143328.0002</v>
      </c>
      <c r="J1419" s="108">
        <v>1017448000000</v>
      </c>
      <c r="K1419" s="124">
        <v>221944000000</v>
      </c>
      <c r="L1419" s="112">
        <f t="shared" si="67"/>
        <v>1.2634573396655162</v>
      </c>
      <c r="M1419" s="112">
        <f t="shared" si="68"/>
        <v>5.7920112430523023</v>
      </c>
    </row>
    <row r="1420" spans="1:13" x14ac:dyDescent="0.2">
      <c r="A1420" s="104">
        <v>41173</v>
      </c>
      <c r="B1420">
        <v>3.67</v>
      </c>
      <c r="C1420">
        <v>3.68</v>
      </c>
      <c r="D1420">
        <v>3.66</v>
      </c>
      <c r="E1420">
        <v>3.66</v>
      </c>
      <c r="F1420">
        <v>20841047</v>
      </c>
      <c r="G1420">
        <v>76476400</v>
      </c>
      <c r="H1420">
        <v>34932123.460000001</v>
      </c>
      <c r="I1420" s="105">
        <f t="shared" si="66"/>
        <v>1278515718636.0002</v>
      </c>
      <c r="J1420" s="108">
        <v>1017448000000</v>
      </c>
      <c r="K1420" s="124">
        <v>221944000000</v>
      </c>
      <c r="L1420" s="112">
        <f t="shared" si="67"/>
        <v>1.2565907236890732</v>
      </c>
      <c r="M1420" s="112">
        <f t="shared" si="68"/>
        <v>5.760532921079192</v>
      </c>
    </row>
    <row r="1421" spans="1:13" x14ac:dyDescent="0.2">
      <c r="A1421" s="104">
        <v>41176</v>
      </c>
      <c r="B1421">
        <v>3.65</v>
      </c>
      <c r="C1421">
        <v>3.67</v>
      </c>
      <c r="D1421">
        <v>3.61</v>
      </c>
      <c r="E1421">
        <v>3.64</v>
      </c>
      <c r="F1421">
        <v>34200116</v>
      </c>
      <c r="G1421">
        <v>124588040</v>
      </c>
      <c r="H1421">
        <v>34932123.460000001</v>
      </c>
      <c r="I1421" s="105">
        <f t="shared" si="66"/>
        <v>1271529293944</v>
      </c>
      <c r="J1421" s="108">
        <v>1017448000000</v>
      </c>
      <c r="K1421" s="124">
        <v>221944000000</v>
      </c>
      <c r="L1421" s="112">
        <f t="shared" si="67"/>
        <v>1.24972410771263</v>
      </c>
      <c r="M1421" s="112">
        <f t="shared" si="68"/>
        <v>5.7290545991060808</v>
      </c>
    </row>
    <row r="1422" spans="1:13" x14ac:dyDescent="0.2">
      <c r="A1422" s="104">
        <v>41177</v>
      </c>
      <c r="B1422">
        <v>3.63</v>
      </c>
      <c r="C1422">
        <v>3.66</v>
      </c>
      <c r="D1422">
        <v>3.61</v>
      </c>
      <c r="E1422">
        <v>3.65</v>
      </c>
      <c r="F1422">
        <v>22093165</v>
      </c>
      <c r="G1422">
        <v>80247384</v>
      </c>
      <c r="H1422">
        <v>34932123.460000001</v>
      </c>
      <c r="I1422" s="105">
        <f t="shared" si="66"/>
        <v>1275022506290</v>
      </c>
      <c r="J1422" s="108">
        <v>1017448000000</v>
      </c>
      <c r="K1422" s="124">
        <v>221944000000</v>
      </c>
      <c r="L1422" s="112">
        <f t="shared" si="67"/>
        <v>1.2531574157008516</v>
      </c>
      <c r="M1422" s="112">
        <f t="shared" si="68"/>
        <v>5.7447937600926355</v>
      </c>
    </row>
    <row r="1423" spans="1:13" x14ac:dyDescent="0.2">
      <c r="A1423" s="104">
        <v>41178</v>
      </c>
      <c r="B1423">
        <v>3.65</v>
      </c>
      <c r="C1423">
        <v>3.65</v>
      </c>
      <c r="D1423">
        <v>3.6</v>
      </c>
      <c r="E1423">
        <v>3.64</v>
      </c>
      <c r="F1423">
        <v>19912907</v>
      </c>
      <c r="G1423">
        <v>72222848</v>
      </c>
      <c r="H1423">
        <v>34932123.460000001</v>
      </c>
      <c r="I1423" s="105">
        <f t="shared" si="66"/>
        <v>1271529293944</v>
      </c>
      <c r="J1423" s="108">
        <v>1017448000000</v>
      </c>
      <c r="K1423" s="124">
        <v>221944000000</v>
      </c>
      <c r="L1423" s="112">
        <f t="shared" si="67"/>
        <v>1.24972410771263</v>
      </c>
      <c r="M1423" s="112">
        <f t="shared" si="68"/>
        <v>5.7290545991060808</v>
      </c>
    </row>
    <row r="1424" spans="1:13" x14ac:dyDescent="0.2">
      <c r="A1424" s="104">
        <v>41179</v>
      </c>
      <c r="B1424">
        <v>3.64</v>
      </c>
      <c r="C1424">
        <v>3.8</v>
      </c>
      <c r="D1424">
        <v>3.62</v>
      </c>
      <c r="E1424">
        <v>3.73</v>
      </c>
      <c r="F1424">
        <v>49289262</v>
      </c>
      <c r="G1424">
        <v>183359776</v>
      </c>
      <c r="H1424">
        <v>34932123.460000001</v>
      </c>
      <c r="I1424" s="105">
        <f t="shared" si="66"/>
        <v>1302968205058</v>
      </c>
      <c r="J1424" s="108">
        <v>1017448000000</v>
      </c>
      <c r="K1424" s="124">
        <v>221944000000</v>
      </c>
      <c r="L1424" s="112">
        <f t="shared" si="67"/>
        <v>1.2806238796066236</v>
      </c>
      <c r="M1424" s="112">
        <f t="shared" si="68"/>
        <v>5.8707070479850776</v>
      </c>
    </row>
    <row r="1425" spans="1:13" x14ac:dyDescent="0.2">
      <c r="A1425" s="104">
        <v>41180</v>
      </c>
      <c r="B1425">
        <v>3.7</v>
      </c>
      <c r="C1425">
        <v>3.78</v>
      </c>
      <c r="D1425">
        <v>3.68</v>
      </c>
      <c r="E1425">
        <v>3.75</v>
      </c>
      <c r="F1425">
        <v>49966346</v>
      </c>
      <c r="G1425">
        <v>186697584</v>
      </c>
      <c r="H1425">
        <v>34932123.460000001</v>
      </c>
      <c r="I1425" s="105">
        <f t="shared" si="66"/>
        <v>1309954629750</v>
      </c>
      <c r="J1425" s="108">
        <v>1017448000000</v>
      </c>
      <c r="K1425" s="124">
        <v>221944000000</v>
      </c>
      <c r="L1425" s="112">
        <f t="shared" si="67"/>
        <v>1.2874904955830666</v>
      </c>
      <c r="M1425" s="112">
        <f t="shared" si="68"/>
        <v>5.9021853699581879</v>
      </c>
    </row>
    <row r="1426" spans="1:13" x14ac:dyDescent="0.2">
      <c r="A1426" s="104">
        <v>41190</v>
      </c>
      <c r="B1426">
        <v>3.75</v>
      </c>
      <c r="C1426">
        <v>3.77</v>
      </c>
      <c r="D1426">
        <v>3.72</v>
      </c>
      <c r="E1426">
        <v>3.75</v>
      </c>
      <c r="F1426">
        <v>24608142</v>
      </c>
      <c r="G1426">
        <v>92183432</v>
      </c>
      <c r="H1426">
        <v>34932123.460000001</v>
      </c>
      <c r="I1426" s="105">
        <f t="shared" si="66"/>
        <v>1309954629750</v>
      </c>
      <c r="J1426" s="108">
        <v>1017448000000</v>
      </c>
      <c r="K1426" s="124">
        <v>221944000000</v>
      </c>
      <c r="L1426" s="112">
        <f t="shared" si="67"/>
        <v>1.2874904955830666</v>
      </c>
      <c r="M1426" s="112">
        <f t="shared" si="68"/>
        <v>5.9021853699581879</v>
      </c>
    </row>
    <row r="1427" spans="1:13" x14ac:dyDescent="0.2">
      <c r="A1427" s="104">
        <v>41191</v>
      </c>
      <c r="B1427">
        <v>3.76</v>
      </c>
      <c r="C1427">
        <v>3.83</v>
      </c>
      <c r="D1427">
        <v>3.75</v>
      </c>
      <c r="E1427">
        <v>3.8</v>
      </c>
      <c r="F1427">
        <v>39681934</v>
      </c>
      <c r="G1427">
        <v>150947568</v>
      </c>
      <c r="H1427">
        <v>34932123.460000001</v>
      </c>
      <c r="I1427" s="105">
        <f t="shared" si="66"/>
        <v>1327420691480</v>
      </c>
      <c r="J1427" s="108">
        <v>1017448000000</v>
      </c>
      <c r="K1427" s="124">
        <v>221944000000</v>
      </c>
      <c r="L1427" s="112">
        <f t="shared" si="67"/>
        <v>1.3046570355241742</v>
      </c>
      <c r="M1427" s="112">
        <f t="shared" si="68"/>
        <v>5.9808811748909632</v>
      </c>
    </row>
    <row r="1428" spans="1:13" x14ac:dyDescent="0.2">
      <c r="A1428" s="104">
        <v>41192</v>
      </c>
      <c r="B1428">
        <v>3.81</v>
      </c>
      <c r="C1428">
        <v>3.81</v>
      </c>
      <c r="D1428">
        <v>3.78</v>
      </c>
      <c r="E1428">
        <v>3.8</v>
      </c>
      <c r="F1428">
        <v>18519667</v>
      </c>
      <c r="G1428">
        <v>70342592</v>
      </c>
      <c r="H1428">
        <v>34932123.460000001</v>
      </c>
      <c r="I1428" s="105">
        <f t="shared" si="66"/>
        <v>1327420691480</v>
      </c>
      <c r="J1428" s="108">
        <v>1017448000000</v>
      </c>
      <c r="K1428" s="124">
        <v>221944000000</v>
      </c>
      <c r="L1428" s="112">
        <f t="shared" si="67"/>
        <v>1.3046570355241742</v>
      </c>
      <c r="M1428" s="112">
        <f t="shared" si="68"/>
        <v>5.9808811748909632</v>
      </c>
    </row>
    <row r="1429" spans="1:13" x14ac:dyDescent="0.2">
      <c r="A1429" s="104">
        <v>41193</v>
      </c>
      <c r="B1429">
        <v>3.79</v>
      </c>
      <c r="C1429">
        <v>3.83</v>
      </c>
      <c r="D1429">
        <v>3.77</v>
      </c>
      <c r="E1429">
        <v>3.82</v>
      </c>
      <c r="F1429">
        <v>28836377</v>
      </c>
      <c r="G1429">
        <v>109648888</v>
      </c>
      <c r="H1429">
        <v>34932123.460000001</v>
      </c>
      <c r="I1429" s="105">
        <f t="shared" si="66"/>
        <v>1334407116172</v>
      </c>
      <c r="J1429" s="108">
        <v>1017448000000</v>
      </c>
      <c r="K1429" s="124">
        <v>221944000000</v>
      </c>
      <c r="L1429" s="112">
        <f t="shared" si="67"/>
        <v>1.3115236515006172</v>
      </c>
      <c r="M1429" s="112">
        <f t="shared" si="68"/>
        <v>6.0123594968640734</v>
      </c>
    </row>
    <row r="1430" spans="1:13" x14ac:dyDescent="0.2">
      <c r="A1430" s="104">
        <v>41194</v>
      </c>
      <c r="B1430">
        <v>3.83</v>
      </c>
      <c r="C1430">
        <v>3.85</v>
      </c>
      <c r="D1430">
        <v>3.81</v>
      </c>
      <c r="E1430">
        <v>3.84</v>
      </c>
      <c r="F1430">
        <v>48116865</v>
      </c>
      <c r="G1430">
        <v>184814624</v>
      </c>
      <c r="H1430">
        <v>34932123.460000001</v>
      </c>
      <c r="I1430" s="105">
        <f t="shared" si="66"/>
        <v>1341393540864</v>
      </c>
      <c r="J1430" s="108">
        <v>1017448000000</v>
      </c>
      <c r="K1430" s="124">
        <v>221944000000</v>
      </c>
      <c r="L1430" s="112">
        <f t="shared" si="67"/>
        <v>1.3183902674770602</v>
      </c>
      <c r="M1430" s="112">
        <f t="shared" si="68"/>
        <v>6.0438378188371837</v>
      </c>
    </row>
    <row r="1431" spans="1:13" x14ac:dyDescent="0.2">
      <c r="A1431" s="104">
        <v>41197</v>
      </c>
      <c r="B1431">
        <v>3.84</v>
      </c>
      <c r="C1431">
        <v>3.85</v>
      </c>
      <c r="D1431">
        <v>3.8</v>
      </c>
      <c r="E1431">
        <v>3.82</v>
      </c>
      <c r="F1431">
        <v>18025378</v>
      </c>
      <c r="G1431">
        <v>68957512</v>
      </c>
      <c r="H1431">
        <v>34932123.460000001</v>
      </c>
      <c r="I1431" s="105">
        <f t="shared" si="66"/>
        <v>1334407116172</v>
      </c>
      <c r="J1431" s="108">
        <v>1017448000000</v>
      </c>
      <c r="K1431" s="124">
        <v>221944000000</v>
      </c>
      <c r="L1431" s="112">
        <f t="shared" si="67"/>
        <v>1.3115236515006172</v>
      </c>
      <c r="M1431" s="112">
        <f t="shared" si="68"/>
        <v>6.0123594968640734</v>
      </c>
    </row>
    <row r="1432" spans="1:13" x14ac:dyDescent="0.2">
      <c r="A1432" s="104">
        <v>41198</v>
      </c>
      <c r="B1432">
        <v>3.82</v>
      </c>
      <c r="C1432">
        <v>3.83</v>
      </c>
      <c r="D1432">
        <v>3.79</v>
      </c>
      <c r="E1432">
        <v>3.82</v>
      </c>
      <c r="F1432">
        <v>24740709</v>
      </c>
      <c r="G1432">
        <v>94334336</v>
      </c>
      <c r="H1432">
        <v>34932123.460000001</v>
      </c>
      <c r="I1432" s="105">
        <f t="shared" si="66"/>
        <v>1334407116172</v>
      </c>
      <c r="J1432" s="108">
        <v>1017448000000</v>
      </c>
      <c r="K1432" s="124">
        <v>221944000000</v>
      </c>
      <c r="L1432" s="112">
        <f t="shared" si="67"/>
        <v>1.3115236515006172</v>
      </c>
      <c r="M1432" s="112">
        <f t="shared" si="68"/>
        <v>6.0123594968640734</v>
      </c>
    </row>
    <row r="1433" spans="1:13" x14ac:dyDescent="0.2">
      <c r="A1433" s="104">
        <v>41199</v>
      </c>
      <c r="B1433">
        <v>3.83</v>
      </c>
      <c r="C1433">
        <v>3.86</v>
      </c>
      <c r="D1433">
        <v>3.82</v>
      </c>
      <c r="E1433">
        <v>3.85</v>
      </c>
      <c r="F1433">
        <v>33130220</v>
      </c>
      <c r="G1433">
        <v>127319512</v>
      </c>
      <c r="H1433">
        <v>34932123.460000001</v>
      </c>
      <c r="I1433" s="105">
        <f t="shared" si="66"/>
        <v>1344886753210</v>
      </c>
      <c r="J1433" s="108">
        <v>1017448000000</v>
      </c>
      <c r="K1433" s="124">
        <v>221944000000</v>
      </c>
      <c r="L1433" s="112">
        <f t="shared" si="67"/>
        <v>1.3218235754652818</v>
      </c>
      <c r="M1433" s="112">
        <f t="shared" si="68"/>
        <v>6.0595769798237393</v>
      </c>
    </row>
    <row r="1434" spans="1:13" x14ac:dyDescent="0.2">
      <c r="A1434" s="104">
        <v>41200</v>
      </c>
      <c r="B1434">
        <v>3.86</v>
      </c>
      <c r="C1434">
        <v>3.91</v>
      </c>
      <c r="D1434">
        <v>3.85</v>
      </c>
      <c r="E1434">
        <v>3.89</v>
      </c>
      <c r="F1434">
        <v>45943896</v>
      </c>
      <c r="G1434">
        <v>178405360</v>
      </c>
      <c r="H1434">
        <v>34932123.460000001</v>
      </c>
      <c r="I1434" s="105">
        <f t="shared" si="66"/>
        <v>1358859602594</v>
      </c>
      <c r="J1434" s="108">
        <v>1017448000000</v>
      </c>
      <c r="K1434" s="124">
        <v>221944000000</v>
      </c>
      <c r="L1434" s="112">
        <f t="shared" si="67"/>
        <v>1.3355568074181678</v>
      </c>
      <c r="M1434" s="112">
        <f t="shared" si="68"/>
        <v>6.1225336237699599</v>
      </c>
    </row>
    <row r="1435" spans="1:13" x14ac:dyDescent="0.2">
      <c r="A1435" s="104">
        <v>41201</v>
      </c>
      <c r="B1435">
        <v>3.89</v>
      </c>
      <c r="C1435">
        <v>3.92</v>
      </c>
      <c r="D1435">
        <v>3.88</v>
      </c>
      <c r="E1435">
        <v>3.91</v>
      </c>
      <c r="F1435">
        <v>27429984</v>
      </c>
      <c r="G1435">
        <v>107025528</v>
      </c>
      <c r="H1435">
        <v>34932123.460000001</v>
      </c>
      <c r="I1435" s="105">
        <f t="shared" si="66"/>
        <v>1365846027286</v>
      </c>
      <c r="J1435" s="108">
        <v>1017448000000</v>
      </c>
      <c r="K1435" s="124">
        <v>221944000000</v>
      </c>
      <c r="L1435" s="112">
        <f t="shared" si="67"/>
        <v>1.3424234233946108</v>
      </c>
      <c r="M1435" s="112">
        <f t="shared" si="68"/>
        <v>6.1540119457430702</v>
      </c>
    </row>
    <row r="1436" spans="1:13" x14ac:dyDescent="0.2">
      <c r="A1436" s="104">
        <v>41204</v>
      </c>
      <c r="B1436">
        <v>3.9</v>
      </c>
      <c r="C1436">
        <v>3.93</v>
      </c>
      <c r="D1436">
        <v>3.89</v>
      </c>
      <c r="E1436">
        <v>3.91</v>
      </c>
      <c r="F1436">
        <v>32004470</v>
      </c>
      <c r="G1436">
        <v>125319160</v>
      </c>
      <c r="H1436">
        <v>34932123.460000001</v>
      </c>
      <c r="I1436" s="105">
        <f t="shared" si="66"/>
        <v>1365846027286</v>
      </c>
      <c r="J1436" s="108">
        <v>1017448000000</v>
      </c>
      <c r="K1436" s="124">
        <v>221944000000</v>
      </c>
      <c r="L1436" s="112">
        <f t="shared" si="67"/>
        <v>1.3424234233946108</v>
      </c>
      <c r="M1436" s="112">
        <f t="shared" si="68"/>
        <v>6.1540119457430702</v>
      </c>
    </row>
    <row r="1437" spans="1:13" x14ac:dyDescent="0.2">
      <c r="A1437" s="104">
        <v>41205</v>
      </c>
      <c r="B1437">
        <v>3.91</v>
      </c>
      <c r="C1437">
        <v>3.94</v>
      </c>
      <c r="D1437">
        <v>3.9</v>
      </c>
      <c r="E1437">
        <v>3.9</v>
      </c>
      <c r="F1437">
        <v>40392622</v>
      </c>
      <c r="G1437">
        <v>158627312</v>
      </c>
      <c r="H1437">
        <v>34932123.460000001</v>
      </c>
      <c r="I1437" s="105">
        <f t="shared" si="66"/>
        <v>1362352814940</v>
      </c>
      <c r="J1437" s="108">
        <v>1017448000000</v>
      </c>
      <c r="K1437" s="124">
        <v>221944000000</v>
      </c>
      <c r="L1437" s="112">
        <f t="shared" si="67"/>
        <v>1.3389901154063892</v>
      </c>
      <c r="M1437" s="112">
        <f t="shared" si="68"/>
        <v>6.1382727847565155</v>
      </c>
    </row>
    <row r="1438" spans="1:13" x14ac:dyDescent="0.2">
      <c r="A1438" s="104">
        <v>41206</v>
      </c>
      <c r="B1438">
        <v>3.9</v>
      </c>
      <c r="C1438">
        <v>3.92</v>
      </c>
      <c r="D1438">
        <v>3.88</v>
      </c>
      <c r="E1438">
        <v>3.89</v>
      </c>
      <c r="F1438">
        <v>20792109</v>
      </c>
      <c r="G1438">
        <v>81088768</v>
      </c>
      <c r="H1438">
        <v>34932123.460000001</v>
      </c>
      <c r="I1438" s="105">
        <f t="shared" si="66"/>
        <v>1358859602594</v>
      </c>
      <c r="J1438" s="108">
        <v>1017448000000</v>
      </c>
      <c r="K1438" s="124">
        <v>221944000000</v>
      </c>
      <c r="L1438" s="112">
        <f t="shared" si="67"/>
        <v>1.3355568074181678</v>
      </c>
      <c r="M1438" s="112">
        <f t="shared" si="68"/>
        <v>6.1225336237699599</v>
      </c>
    </row>
    <row r="1439" spans="1:13" x14ac:dyDescent="0.2">
      <c r="A1439" s="104">
        <v>41207</v>
      </c>
      <c r="B1439">
        <v>3.89</v>
      </c>
      <c r="C1439">
        <v>3.89</v>
      </c>
      <c r="D1439">
        <v>3.85</v>
      </c>
      <c r="E1439">
        <v>3.86</v>
      </c>
      <c r="F1439">
        <v>22039095</v>
      </c>
      <c r="G1439">
        <v>85399904</v>
      </c>
      <c r="H1439">
        <v>34932123.460000001</v>
      </c>
      <c r="I1439" s="105">
        <f t="shared" si="66"/>
        <v>1348379965555.9998</v>
      </c>
      <c r="J1439" s="108">
        <v>1017448000000</v>
      </c>
      <c r="K1439" s="124">
        <v>221944000000</v>
      </c>
      <c r="L1439" s="112">
        <f t="shared" si="67"/>
        <v>1.325256883453503</v>
      </c>
      <c r="M1439" s="112">
        <f t="shared" si="68"/>
        <v>6.0753161408102931</v>
      </c>
    </row>
    <row r="1440" spans="1:13" x14ac:dyDescent="0.2">
      <c r="A1440" s="104">
        <v>41208</v>
      </c>
      <c r="B1440">
        <v>3.85</v>
      </c>
      <c r="C1440">
        <v>3.87</v>
      </c>
      <c r="D1440">
        <v>3.82</v>
      </c>
      <c r="E1440">
        <v>3.84</v>
      </c>
      <c r="F1440">
        <v>19910838</v>
      </c>
      <c r="G1440">
        <v>76557448</v>
      </c>
      <c r="H1440">
        <v>34932123.460000001</v>
      </c>
      <c r="I1440" s="105">
        <f t="shared" si="66"/>
        <v>1341393540864</v>
      </c>
      <c r="J1440" s="108">
        <v>1017448000000</v>
      </c>
      <c r="K1440" s="124">
        <v>221944000000</v>
      </c>
      <c r="L1440" s="112">
        <f t="shared" si="67"/>
        <v>1.3183902674770602</v>
      </c>
      <c r="M1440" s="112">
        <f t="shared" si="68"/>
        <v>6.0438378188371837</v>
      </c>
    </row>
    <row r="1441" spans="1:13" x14ac:dyDescent="0.2">
      <c r="A1441" s="104">
        <v>41211</v>
      </c>
      <c r="B1441">
        <v>3.82</v>
      </c>
      <c r="C1441">
        <v>3.84</v>
      </c>
      <c r="D1441">
        <v>3.8</v>
      </c>
      <c r="E1441">
        <v>3.81</v>
      </c>
      <c r="F1441">
        <v>17430244</v>
      </c>
      <c r="G1441">
        <v>66463424</v>
      </c>
      <c r="H1441">
        <v>34932123.460000001</v>
      </c>
      <c r="I1441" s="105">
        <f t="shared" si="66"/>
        <v>1330913903826</v>
      </c>
      <c r="J1441" s="108">
        <v>1017448000000</v>
      </c>
      <c r="K1441" s="124">
        <v>221944000000</v>
      </c>
      <c r="L1441" s="112">
        <f t="shared" si="67"/>
        <v>1.3080903435123956</v>
      </c>
      <c r="M1441" s="112">
        <f t="shared" si="68"/>
        <v>5.9966203358775187</v>
      </c>
    </row>
    <row r="1442" spans="1:13" x14ac:dyDescent="0.2">
      <c r="A1442" s="104">
        <v>41212</v>
      </c>
      <c r="B1442">
        <v>3.82</v>
      </c>
      <c r="C1442">
        <v>3.82</v>
      </c>
      <c r="D1442">
        <v>3.78</v>
      </c>
      <c r="E1442">
        <v>3.81</v>
      </c>
      <c r="F1442">
        <v>27342464</v>
      </c>
      <c r="G1442">
        <v>103860144</v>
      </c>
      <c r="H1442">
        <v>34932123.460000001</v>
      </c>
      <c r="I1442" s="105">
        <f t="shared" si="66"/>
        <v>1330913903826</v>
      </c>
      <c r="J1442" s="108">
        <v>1017448000000</v>
      </c>
      <c r="K1442" s="124">
        <v>221944000000</v>
      </c>
      <c r="L1442" s="112">
        <f t="shared" si="67"/>
        <v>1.3080903435123956</v>
      </c>
      <c r="M1442" s="112">
        <f t="shared" si="68"/>
        <v>5.9966203358775187</v>
      </c>
    </row>
    <row r="1443" spans="1:13" x14ac:dyDescent="0.2">
      <c r="A1443" s="110">
        <v>41213</v>
      </c>
      <c r="B1443">
        <v>3.81</v>
      </c>
      <c r="C1443">
        <v>3.84</v>
      </c>
      <c r="D1443">
        <v>3.8</v>
      </c>
      <c r="E1443">
        <v>3.82</v>
      </c>
      <c r="F1443">
        <v>19402727</v>
      </c>
      <c r="G1443">
        <v>73992016</v>
      </c>
      <c r="H1443">
        <v>34932124.469999999</v>
      </c>
      <c r="I1443" s="105">
        <f t="shared" si="66"/>
        <v>1334407154753.9998</v>
      </c>
      <c r="J1443" s="108">
        <v>1075274000000</v>
      </c>
      <c r="K1443" s="124">
        <v>230027000000</v>
      </c>
      <c r="L1443" s="112">
        <f t="shared" si="67"/>
        <v>1.2409926723365392</v>
      </c>
      <c r="M1443" s="112">
        <f t="shared" si="68"/>
        <v>5.801089240628273</v>
      </c>
    </row>
    <row r="1444" spans="1:13" x14ac:dyDescent="0.2">
      <c r="A1444" s="104">
        <v>41214</v>
      </c>
      <c r="B1444">
        <v>3.83</v>
      </c>
      <c r="C1444">
        <v>3.89</v>
      </c>
      <c r="D1444">
        <v>3.83</v>
      </c>
      <c r="E1444">
        <v>3.87</v>
      </c>
      <c r="F1444">
        <v>37581349</v>
      </c>
      <c r="G1444">
        <v>145240448</v>
      </c>
      <c r="H1444">
        <v>34932124.469999999</v>
      </c>
      <c r="I1444" s="105">
        <f t="shared" si="66"/>
        <v>1351873216988.9998</v>
      </c>
      <c r="J1444" s="108">
        <v>1075274000000</v>
      </c>
      <c r="K1444" s="124">
        <v>230027000000</v>
      </c>
      <c r="L1444" s="112">
        <f t="shared" si="67"/>
        <v>1.2572360319220959</v>
      </c>
      <c r="M1444" s="112">
        <f t="shared" si="68"/>
        <v>5.8770197280710512</v>
      </c>
    </row>
    <row r="1445" spans="1:13" x14ac:dyDescent="0.2">
      <c r="A1445" s="104">
        <v>41215</v>
      </c>
      <c r="B1445">
        <v>3.87</v>
      </c>
      <c r="C1445">
        <v>3.93</v>
      </c>
      <c r="D1445">
        <v>3.86</v>
      </c>
      <c r="E1445">
        <v>3.91</v>
      </c>
      <c r="F1445">
        <v>44683040</v>
      </c>
      <c r="G1445">
        <v>174214128</v>
      </c>
      <c r="H1445">
        <v>34932124.469999999</v>
      </c>
      <c r="I1445" s="105">
        <f t="shared" si="66"/>
        <v>1365846066777.0002</v>
      </c>
      <c r="J1445" s="108">
        <v>1075274000000</v>
      </c>
      <c r="K1445" s="124">
        <v>230027000000</v>
      </c>
      <c r="L1445" s="112">
        <f t="shared" si="67"/>
        <v>1.2702307195905418</v>
      </c>
      <c r="M1445" s="112">
        <f t="shared" si="68"/>
        <v>5.9377641180252763</v>
      </c>
    </row>
    <row r="1446" spans="1:13" x14ac:dyDescent="0.2">
      <c r="A1446" s="104">
        <v>41218</v>
      </c>
      <c r="B1446">
        <v>3.89</v>
      </c>
      <c r="C1446">
        <v>3.91</v>
      </c>
      <c r="D1446">
        <v>3.88</v>
      </c>
      <c r="E1446">
        <v>3.9</v>
      </c>
      <c r="F1446">
        <v>65047945</v>
      </c>
      <c r="G1446">
        <v>253775376</v>
      </c>
      <c r="H1446">
        <v>34932124.469999999</v>
      </c>
      <c r="I1446" s="105">
        <f t="shared" si="66"/>
        <v>1362352854330</v>
      </c>
      <c r="J1446" s="108">
        <v>1075274000000</v>
      </c>
      <c r="K1446" s="124">
        <v>230027000000</v>
      </c>
      <c r="L1446" s="112">
        <f t="shared" si="67"/>
        <v>1.2669820476734301</v>
      </c>
      <c r="M1446" s="112">
        <f t="shared" si="68"/>
        <v>5.9225780205367196</v>
      </c>
    </row>
    <row r="1447" spans="1:13" x14ac:dyDescent="0.2">
      <c r="A1447" s="104">
        <v>41219</v>
      </c>
      <c r="B1447">
        <v>3.89</v>
      </c>
      <c r="C1447">
        <v>3.9</v>
      </c>
      <c r="D1447">
        <v>3.84</v>
      </c>
      <c r="E1447">
        <v>3.88</v>
      </c>
      <c r="F1447">
        <v>53279346</v>
      </c>
      <c r="G1447">
        <v>206173584</v>
      </c>
      <c r="H1447">
        <v>34932124.469999999</v>
      </c>
      <c r="I1447" s="105">
        <f t="shared" si="66"/>
        <v>1355366429436</v>
      </c>
      <c r="J1447" s="108">
        <v>1075274000000</v>
      </c>
      <c r="K1447" s="124">
        <v>230027000000</v>
      </c>
      <c r="L1447" s="112">
        <f t="shared" si="67"/>
        <v>1.2604847038392075</v>
      </c>
      <c r="M1447" s="112">
        <f t="shared" si="68"/>
        <v>5.8922058255596079</v>
      </c>
    </row>
    <row r="1448" spans="1:13" x14ac:dyDescent="0.2">
      <c r="A1448" s="104">
        <v>41220</v>
      </c>
      <c r="B1448">
        <v>3.87</v>
      </c>
      <c r="C1448">
        <v>3.89</v>
      </c>
      <c r="D1448">
        <v>3.85</v>
      </c>
      <c r="E1448">
        <v>3.88</v>
      </c>
      <c r="F1448">
        <v>35901550</v>
      </c>
      <c r="G1448">
        <v>139153232</v>
      </c>
      <c r="H1448">
        <v>34932124.469999999</v>
      </c>
      <c r="I1448" s="105">
        <f t="shared" si="66"/>
        <v>1355366429436</v>
      </c>
      <c r="J1448" s="108">
        <v>1075274000000</v>
      </c>
      <c r="K1448" s="124">
        <v>230027000000</v>
      </c>
      <c r="L1448" s="112">
        <f t="shared" si="67"/>
        <v>1.2604847038392075</v>
      </c>
      <c r="M1448" s="112">
        <f t="shared" si="68"/>
        <v>5.8922058255596079</v>
      </c>
    </row>
    <row r="1449" spans="1:13" x14ac:dyDescent="0.2">
      <c r="A1449" s="104">
        <v>41221</v>
      </c>
      <c r="B1449">
        <v>3.87</v>
      </c>
      <c r="C1449">
        <v>3.88</v>
      </c>
      <c r="D1449">
        <v>3.84</v>
      </c>
      <c r="E1449">
        <v>3.87</v>
      </c>
      <c r="F1449">
        <v>31196232</v>
      </c>
      <c r="G1449">
        <v>120401192</v>
      </c>
      <c r="H1449">
        <v>34932124.469999999</v>
      </c>
      <c r="I1449" s="105">
        <f t="shared" si="66"/>
        <v>1351873216988.9998</v>
      </c>
      <c r="J1449" s="108">
        <v>1075274000000</v>
      </c>
      <c r="K1449" s="124">
        <v>230027000000</v>
      </c>
      <c r="L1449" s="112">
        <f t="shared" si="67"/>
        <v>1.2572360319220959</v>
      </c>
      <c r="M1449" s="112">
        <f t="shared" si="68"/>
        <v>5.8770197280710512</v>
      </c>
    </row>
    <row r="1450" spans="1:13" x14ac:dyDescent="0.2">
      <c r="A1450" s="104">
        <v>41222</v>
      </c>
      <c r="B1450">
        <v>3.86</v>
      </c>
      <c r="C1450">
        <v>3.88</v>
      </c>
      <c r="D1450">
        <v>3.84</v>
      </c>
      <c r="E1450">
        <v>3.88</v>
      </c>
      <c r="F1450">
        <v>67949983</v>
      </c>
      <c r="G1450">
        <v>263057904</v>
      </c>
      <c r="H1450">
        <v>34932124.469999999</v>
      </c>
      <c r="I1450" s="105">
        <f t="shared" si="66"/>
        <v>1355366429436</v>
      </c>
      <c r="J1450" s="108">
        <v>1075274000000</v>
      </c>
      <c r="K1450" s="124">
        <v>230027000000</v>
      </c>
      <c r="L1450" s="112">
        <f t="shared" si="67"/>
        <v>1.2604847038392075</v>
      </c>
      <c r="M1450" s="112">
        <f t="shared" si="68"/>
        <v>5.8922058255596079</v>
      </c>
    </row>
    <row r="1451" spans="1:13" x14ac:dyDescent="0.2">
      <c r="A1451" s="104">
        <v>41225</v>
      </c>
      <c r="B1451">
        <v>3.88</v>
      </c>
      <c r="C1451">
        <v>3.9</v>
      </c>
      <c r="D1451">
        <v>3.84</v>
      </c>
      <c r="E1451">
        <v>3.9</v>
      </c>
      <c r="F1451">
        <v>52483101</v>
      </c>
      <c r="G1451">
        <v>203235696</v>
      </c>
      <c r="H1451">
        <v>34932124.469999999</v>
      </c>
      <c r="I1451" s="105">
        <f t="shared" si="66"/>
        <v>1362352854330</v>
      </c>
      <c r="J1451" s="108">
        <v>1075274000000</v>
      </c>
      <c r="K1451" s="124">
        <v>230027000000</v>
      </c>
      <c r="L1451" s="112">
        <f t="shared" si="67"/>
        <v>1.2669820476734301</v>
      </c>
      <c r="M1451" s="112">
        <f t="shared" si="68"/>
        <v>5.9225780205367196</v>
      </c>
    </row>
    <row r="1452" spans="1:13" x14ac:dyDescent="0.2">
      <c r="A1452" s="104">
        <v>41226</v>
      </c>
      <c r="B1452">
        <v>3.89</v>
      </c>
      <c r="C1452">
        <v>3.89</v>
      </c>
      <c r="D1452">
        <v>3.84</v>
      </c>
      <c r="E1452">
        <v>3.86</v>
      </c>
      <c r="F1452">
        <v>43125925</v>
      </c>
      <c r="G1452">
        <v>166461024</v>
      </c>
      <c r="H1452">
        <v>34932124.469999999</v>
      </c>
      <c r="I1452" s="105">
        <f t="shared" si="66"/>
        <v>1348380004542</v>
      </c>
      <c r="J1452" s="108">
        <v>1075274000000</v>
      </c>
      <c r="K1452" s="124">
        <v>230027000000</v>
      </c>
      <c r="L1452" s="112">
        <f t="shared" si="67"/>
        <v>1.2539873600049847</v>
      </c>
      <c r="M1452" s="112">
        <f t="shared" si="68"/>
        <v>5.8618336305824972</v>
      </c>
    </row>
    <row r="1453" spans="1:13" x14ac:dyDescent="0.2">
      <c r="A1453" s="104">
        <v>41227</v>
      </c>
      <c r="B1453">
        <v>3.86</v>
      </c>
      <c r="C1453">
        <v>3.88</v>
      </c>
      <c r="D1453">
        <v>3.83</v>
      </c>
      <c r="E1453">
        <v>3.87</v>
      </c>
      <c r="F1453">
        <v>45751429</v>
      </c>
      <c r="G1453">
        <v>176161008</v>
      </c>
      <c r="H1453">
        <v>34932124.469999999</v>
      </c>
      <c r="I1453" s="105">
        <f t="shared" si="66"/>
        <v>1351873216988.9998</v>
      </c>
      <c r="J1453" s="108">
        <v>1075274000000</v>
      </c>
      <c r="K1453" s="124">
        <v>230027000000</v>
      </c>
      <c r="L1453" s="112">
        <f t="shared" si="67"/>
        <v>1.2572360319220959</v>
      </c>
      <c r="M1453" s="112">
        <f t="shared" si="68"/>
        <v>5.8770197280710512</v>
      </c>
    </row>
    <row r="1454" spans="1:13" x14ac:dyDescent="0.2">
      <c r="A1454" s="104">
        <v>41228</v>
      </c>
      <c r="B1454">
        <v>3.86</v>
      </c>
      <c r="C1454">
        <v>3.87</v>
      </c>
      <c r="D1454">
        <v>3.83</v>
      </c>
      <c r="E1454">
        <v>3.84</v>
      </c>
      <c r="F1454">
        <v>36776485</v>
      </c>
      <c r="G1454">
        <v>141437392</v>
      </c>
      <c r="H1454">
        <v>34932124.469999999</v>
      </c>
      <c r="I1454" s="105">
        <f t="shared" si="66"/>
        <v>1341393579647.9998</v>
      </c>
      <c r="J1454" s="108">
        <v>1075274000000</v>
      </c>
      <c r="K1454" s="124">
        <v>230027000000</v>
      </c>
      <c r="L1454" s="112">
        <f t="shared" si="67"/>
        <v>1.2474900161707618</v>
      </c>
      <c r="M1454" s="112">
        <f t="shared" si="68"/>
        <v>5.8314614356053847</v>
      </c>
    </row>
    <row r="1455" spans="1:13" x14ac:dyDescent="0.2">
      <c r="A1455" s="104">
        <v>41229</v>
      </c>
      <c r="B1455">
        <v>3.84</v>
      </c>
      <c r="C1455">
        <v>3.85</v>
      </c>
      <c r="D1455">
        <v>3.82</v>
      </c>
      <c r="E1455">
        <v>3.83</v>
      </c>
      <c r="F1455">
        <v>55659859</v>
      </c>
      <c r="G1455">
        <v>213636992</v>
      </c>
      <c r="H1455">
        <v>34932124.469999999</v>
      </c>
      <c r="I1455" s="105">
        <f t="shared" si="66"/>
        <v>1337900367201</v>
      </c>
      <c r="J1455" s="108">
        <v>1075274000000</v>
      </c>
      <c r="K1455" s="124">
        <v>230027000000</v>
      </c>
      <c r="L1455" s="112">
        <f t="shared" si="67"/>
        <v>1.2442413442536506</v>
      </c>
      <c r="M1455" s="112">
        <f t="shared" si="68"/>
        <v>5.8162753381168297</v>
      </c>
    </row>
    <row r="1456" spans="1:13" x14ac:dyDescent="0.2">
      <c r="A1456" s="104">
        <v>41232</v>
      </c>
      <c r="B1456">
        <v>3.83</v>
      </c>
      <c r="C1456">
        <v>3.85</v>
      </c>
      <c r="D1456">
        <v>3.81</v>
      </c>
      <c r="E1456">
        <v>3.85</v>
      </c>
      <c r="F1456">
        <v>31148979</v>
      </c>
      <c r="G1456">
        <v>119173640</v>
      </c>
      <c r="H1456">
        <v>34932124.469999999</v>
      </c>
      <c r="I1456" s="105">
        <f t="shared" si="66"/>
        <v>1344886792094.9998</v>
      </c>
      <c r="J1456" s="108">
        <v>1075274000000</v>
      </c>
      <c r="K1456" s="124">
        <v>230027000000</v>
      </c>
      <c r="L1456" s="112">
        <f t="shared" si="67"/>
        <v>1.2507386880878733</v>
      </c>
      <c r="M1456" s="112">
        <f t="shared" si="68"/>
        <v>5.8466475330939405</v>
      </c>
    </row>
    <row r="1457" spans="1:13" x14ac:dyDescent="0.2">
      <c r="A1457" s="104">
        <v>41233</v>
      </c>
      <c r="B1457">
        <v>3.85</v>
      </c>
      <c r="C1457">
        <v>3.85</v>
      </c>
      <c r="D1457">
        <v>3.8</v>
      </c>
      <c r="E1457">
        <v>3.83</v>
      </c>
      <c r="F1457">
        <v>20214740</v>
      </c>
      <c r="G1457">
        <v>77262768</v>
      </c>
      <c r="H1457">
        <v>34932124.469999999</v>
      </c>
      <c r="I1457" s="105">
        <f t="shared" si="66"/>
        <v>1337900367201</v>
      </c>
      <c r="J1457" s="108">
        <v>1075274000000</v>
      </c>
      <c r="K1457" s="124">
        <v>230027000000</v>
      </c>
      <c r="L1457" s="112">
        <f t="shared" si="67"/>
        <v>1.2442413442536506</v>
      </c>
      <c r="M1457" s="112">
        <f t="shared" si="68"/>
        <v>5.8162753381168297</v>
      </c>
    </row>
    <row r="1458" spans="1:13" x14ac:dyDescent="0.2">
      <c r="A1458" s="104">
        <v>41234</v>
      </c>
      <c r="B1458">
        <v>3.83</v>
      </c>
      <c r="C1458">
        <v>3.85</v>
      </c>
      <c r="D1458">
        <v>3.81</v>
      </c>
      <c r="E1458">
        <v>3.84</v>
      </c>
      <c r="F1458">
        <v>17936603</v>
      </c>
      <c r="G1458">
        <v>68735824</v>
      </c>
      <c r="H1458">
        <v>34932124.469999999</v>
      </c>
      <c r="I1458" s="105">
        <f t="shared" si="66"/>
        <v>1341393579647.9998</v>
      </c>
      <c r="J1458" s="108">
        <v>1075274000000</v>
      </c>
      <c r="K1458" s="124">
        <v>230027000000</v>
      </c>
      <c r="L1458" s="112">
        <f t="shared" si="67"/>
        <v>1.2474900161707618</v>
      </c>
      <c r="M1458" s="112">
        <f t="shared" si="68"/>
        <v>5.8314614356053847</v>
      </c>
    </row>
    <row r="1459" spans="1:13" x14ac:dyDescent="0.2">
      <c r="A1459" s="104">
        <v>41235</v>
      </c>
      <c r="B1459">
        <v>3.84</v>
      </c>
      <c r="C1459">
        <v>3.85</v>
      </c>
      <c r="D1459">
        <v>3.82</v>
      </c>
      <c r="E1459">
        <v>3.84</v>
      </c>
      <c r="F1459">
        <v>19569055</v>
      </c>
      <c r="G1459">
        <v>75127088</v>
      </c>
      <c r="H1459">
        <v>34932124.469999999</v>
      </c>
      <c r="I1459" s="105">
        <f t="shared" si="66"/>
        <v>1341393579647.9998</v>
      </c>
      <c r="J1459" s="108">
        <v>1075274000000</v>
      </c>
      <c r="K1459" s="124">
        <v>230027000000</v>
      </c>
      <c r="L1459" s="112">
        <f t="shared" si="67"/>
        <v>1.2474900161707618</v>
      </c>
      <c r="M1459" s="112">
        <f t="shared" si="68"/>
        <v>5.8314614356053847</v>
      </c>
    </row>
    <row r="1460" spans="1:13" x14ac:dyDescent="0.2">
      <c r="A1460" s="104">
        <v>41236</v>
      </c>
      <c r="B1460">
        <v>3.85</v>
      </c>
      <c r="C1460">
        <v>3.86</v>
      </c>
      <c r="D1460">
        <v>3.84</v>
      </c>
      <c r="E1460">
        <v>3.85</v>
      </c>
      <c r="F1460">
        <v>27461153</v>
      </c>
      <c r="G1460">
        <v>105713408</v>
      </c>
      <c r="H1460">
        <v>34932124.469999999</v>
      </c>
      <c r="I1460" s="105">
        <f t="shared" si="66"/>
        <v>1344886792094.9998</v>
      </c>
      <c r="J1460" s="108">
        <v>1075274000000</v>
      </c>
      <c r="K1460" s="124">
        <v>230027000000</v>
      </c>
      <c r="L1460" s="112">
        <f t="shared" si="67"/>
        <v>1.2507386880878733</v>
      </c>
      <c r="M1460" s="112">
        <f t="shared" si="68"/>
        <v>5.8466475330939405</v>
      </c>
    </row>
    <row r="1461" spans="1:13" x14ac:dyDescent="0.2">
      <c r="A1461" s="104">
        <v>41239</v>
      </c>
      <c r="B1461">
        <v>3.84</v>
      </c>
      <c r="C1461">
        <v>3.86</v>
      </c>
      <c r="D1461">
        <v>3.82</v>
      </c>
      <c r="E1461">
        <v>3.85</v>
      </c>
      <c r="F1461">
        <v>20849739</v>
      </c>
      <c r="G1461">
        <v>80110624</v>
      </c>
      <c r="H1461">
        <v>34932124.469999999</v>
      </c>
      <c r="I1461" s="105">
        <f t="shared" si="66"/>
        <v>1344886792094.9998</v>
      </c>
      <c r="J1461" s="108">
        <v>1075274000000</v>
      </c>
      <c r="K1461" s="124">
        <v>230027000000</v>
      </c>
      <c r="L1461" s="112">
        <f t="shared" si="67"/>
        <v>1.2507386880878733</v>
      </c>
      <c r="M1461" s="112">
        <f t="shared" si="68"/>
        <v>5.8466475330939405</v>
      </c>
    </row>
    <row r="1462" spans="1:13" x14ac:dyDescent="0.2">
      <c r="A1462" s="104">
        <v>41240</v>
      </c>
      <c r="B1462">
        <v>3.84</v>
      </c>
      <c r="C1462">
        <v>3.86</v>
      </c>
      <c r="D1462">
        <v>3.83</v>
      </c>
      <c r="E1462">
        <v>3.86</v>
      </c>
      <c r="F1462">
        <v>47665603</v>
      </c>
      <c r="G1462">
        <v>183527712</v>
      </c>
      <c r="H1462">
        <v>34932124.469999999</v>
      </c>
      <c r="I1462" s="105">
        <f t="shared" si="66"/>
        <v>1348380004542</v>
      </c>
      <c r="J1462" s="108">
        <v>1075274000000</v>
      </c>
      <c r="K1462" s="124">
        <v>230027000000</v>
      </c>
      <c r="L1462" s="112">
        <f t="shared" si="67"/>
        <v>1.2539873600049847</v>
      </c>
      <c r="M1462" s="112">
        <f t="shared" si="68"/>
        <v>5.8618336305824972</v>
      </c>
    </row>
    <row r="1463" spans="1:13" x14ac:dyDescent="0.2">
      <c r="A1463" s="104">
        <v>41241</v>
      </c>
      <c r="B1463">
        <v>3.85</v>
      </c>
      <c r="C1463">
        <v>3.88</v>
      </c>
      <c r="D1463">
        <v>3.84</v>
      </c>
      <c r="E1463">
        <v>3.87</v>
      </c>
      <c r="F1463">
        <v>41603264</v>
      </c>
      <c r="G1463">
        <v>160532944</v>
      </c>
      <c r="H1463">
        <v>34932124.469999999</v>
      </c>
      <c r="I1463" s="105">
        <f t="shared" si="66"/>
        <v>1351873216988.9998</v>
      </c>
      <c r="J1463" s="108">
        <v>1075274000000</v>
      </c>
      <c r="K1463" s="124">
        <v>230027000000</v>
      </c>
      <c r="L1463" s="112">
        <f t="shared" si="67"/>
        <v>1.2572360319220959</v>
      </c>
      <c r="M1463" s="112">
        <f t="shared" si="68"/>
        <v>5.8770197280710512</v>
      </c>
    </row>
    <row r="1464" spans="1:13" x14ac:dyDescent="0.2">
      <c r="A1464" s="104">
        <v>41242</v>
      </c>
      <c r="B1464">
        <v>3.87</v>
      </c>
      <c r="C1464">
        <v>3.9</v>
      </c>
      <c r="D1464">
        <v>3.86</v>
      </c>
      <c r="E1464">
        <v>3.88</v>
      </c>
      <c r="F1464">
        <v>53407665</v>
      </c>
      <c r="G1464">
        <v>207208784</v>
      </c>
      <c r="H1464">
        <v>34932124.469999999</v>
      </c>
      <c r="I1464" s="105">
        <f t="shared" si="66"/>
        <v>1355366429436</v>
      </c>
      <c r="J1464" s="108">
        <v>1075274000000</v>
      </c>
      <c r="K1464" s="124">
        <v>230027000000</v>
      </c>
      <c r="L1464" s="112">
        <f t="shared" si="67"/>
        <v>1.2604847038392075</v>
      </c>
      <c r="M1464" s="112">
        <f t="shared" si="68"/>
        <v>5.8922058255596079</v>
      </c>
    </row>
    <row r="1465" spans="1:13" x14ac:dyDescent="0.2">
      <c r="A1465" s="104">
        <v>41243</v>
      </c>
      <c r="B1465">
        <v>3.88</v>
      </c>
      <c r="C1465">
        <v>3.89</v>
      </c>
      <c r="D1465">
        <v>3.86</v>
      </c>
      <c r="E1465">
        <v>3.88</v>
      </c>
      <c r="F1465">
        <v>42702868</v>
      </c>
      <c r="G1465">
        <v>165579248</v>
      </c>
      <c r="H1465">
        <v>34932124.469999999</v>
      </c>
      <c r="I1465" s="105">
        <f t="shared" si="66"/>
        <v>1355366429436</v>
      </c>
      <c r="J1465" s="108">
        <v>1075274000000</v>
      </c>
      <c r="K1465" s="124">
        <v>230027000000</v>
      </c>
      <c r="L1465" s="112">
        <f t="shared" si="67"/>
        <v>1.2604847038392075</v>
      </c>
      <c r="M1465" s="112">
        <f t="shared" si="68"/>
        <v>5.8922058255596079</v>
      </c>
    </row>
    <row r="1466" spans="1:13" x14ac:dyDescent="0.2">
      <c r="A1466" s="104">
        <v>41246</v>
      </c>
      <c r="B1466">
        <v>3.88</v>
      </c>
      <c r="C1466">
        <v>3.89</v>
      </c>
      <c r="D1466">
        <v>3.85</v>
      </c>
      <c r="E1466">
        <v>3.86</v>
      </c>
      <c r="F1466">
        <v>26701846</v>
      </c>
      <c r="G1466">
        <v>103248448</v>
      </c>
      <c r="H1466">
        <v>34932124.469999999</v>
      </c>
      <c r="I1466" s="105">
        <f t="shared" si="66"/>
        <v>1348380004542</v>
      </c>
      <c r="J1466" s="108">
        <v>1075274000000</v>
      </c>
      <c r="K1466" s="124">
        <v>230027000000</v>
      </c>
      <c r="L1466" s="112">
        <f t="shared" si="67"/>
        <v>1.2539873600049847</v>
      </c>
      <c r="M1466" s="112">
        <f t="shared" si="68"/>
        <v>5.8618336305824972</v>
      </c>
    </row>
    <row r="1467" spans="1:13" x14ac:dyDescent="0.2">
      <c r="A1467" s="104">
        <v>41247</v>
      </c>
      <c r="B1467">
        <v>3.86</v>
      </c>
      <c r="C1467">
        <v>3.87</v>
      </c>
      <c r="D1467">
        <v>3.84</v>
      </c>
      <c r="E1467">
        <v>3.84</v>
      </c>
      <c r="F1467">
        <v>24496737</v>
      </c>
      <c r="G1467">
        <v>94292016</v>
      </c>
      <c r="H1467">
        <v>34932124.469999999</v>
      </c>
      <c r="I1467" s="105">
        <f t="shared" si="66"/>
        <v>1341393579647.9998</v>
      </c>
      <c r="J1467" s="108">
        <v>1075274000000</v>
      </c>
      <c r="K1467" s="124">
        <v>230027000000</v>
      </c>
      <c r="L1467" s="112">
        <f t="shared" si="67"/>
        <v>1.2474900161707618</v>
      </c>
      <c r="M1467" s="112">
        <f t="shared" si="68"/>
        <v>5.8314614356053847</v>
      </c>
    </row>
    <row r="1468" spans="1:13" x14ac:dyDescent="0.2">
      <c r="A1468" s="104">
        <v>41248</v>
      </c>
      <c r="B1468">
        <v>3.84</v>
      </c>
      <c r="C1468">
        <v>3.93</v>
      </c>
      <c r="D1468">
        <v>3.82</v>
      </c>
      <c r="E1468">
        <v>3.9</v>
      </c>
      <c r="F1468">
        <v>83900189</v>
      </c>
      <c r="G1468">
        <v>325564672</v>
      </c>
      <c r="H1468">
        <v>34932124.469999999</v>
      </c>
      <c r="I1468" s="105">
        <f t="shared" si="66"/>
        <v>1362352854330</v>
      </c>
      <c r="J1468" s="108">
        <v>1075274000000</v>
      </c>
      <c r="K1468" s="124">
        <v>230027000000</v>
      </c>
      <c r="L1468" s="112">
        <f t="shared" si="67"/>
        <v>1.2669820476734301</v>
      </c>
      <c r="M1468" s="112">
        <f t="shared" si="68"/>
        <v>5.9225780205367196</v>
      </c>
    </row>
    <row r="1469" spans="1:13" x14ac:dyDescent="0.2">
      <c r="A1469" s="104">
        <v>41249</v>
      </c>
      <c r="B1469">
        <v>3.9</v>
      </c>
      <c r="C1469">
        <v>3.92</v>
      </c>
      <c r="D1469">
        <v>3.87</v>
      </c>
      <c r="E1469">
        <v>3.92</v>
      </c>
      <c r="F1469">
        <v>51770570</v>
      </c>
      <c r="G1469">
        <v>201881392</v>
      </c>
      <c r="H1469">
        <v>34932124.469999999</v>
      </c>
      <c r="I1469" s="105">
        <f t="shared" si="66"/>
        <v>1369339279224</v>
      </c>
      <c r="J1469" s="108">
        <v>1075274000000</v>
      </c>
      <c r="K1469" s="124">
        <v>230027000000</v>
      </c>
      <c r="L1469" s="112">
        <f t="shared" si="67"/>
        <v>1.273479391507653</v>
      </c>
      <c r="M1469" s="112">
        <f t="shared" si="68"/>
        <v>5.9529502155138312</v>
      </c>
    </row>
    <row r="1470" spans="1:13" x14ac:dyDescent="0.2">
      <c r="A1470" s="104">
        <v>41250</v>
      </c>
      <c r="B1470">
        <v>3.92</v>
      </c>
      <c r="C1470">
        <v>3.95</v>
      </c>
      <c r="D1470">
        <v>3.88</v>
      </c>
      <c r="E1470">
        <v>3.93</v>
      </c>
      <c r="F1470">
        <v>110844127</v>
      </c>
      <c r="G1470">
        <v>433549856</v>
      </c>
      <c r="H1470">
        <v>34932124.469999999</v>
      </c>
      <c r="I1470" s="105">
        <f t="shared" si="66"/>
        <v>1372832491671.0002</v>
      </c>
      <c r="J1470" s="108">
        <v>1075274000000</v>
      </c>
      <c r="K1470" s="124">
        <v>230027000000</v>
      </c>
      <c r="L1470" s="112">
        <f t="shared" si="67"/>
        <v>1.2767280634247644</v>
      </c>
      <c r="M1470" s="112">
        <f t="shared" si="68"/>
        <v>5.9681363130023879</v>
      </c>
    </row>
    <row r="1471" spans="1:13" x14ac:dyDescent="0.2">
      <c r="A1471" s="104">
        <v>41253</v>
      </c>
      <c r="B1471">
        <v>3.93</v>
      </c>
      <c r="C1471">
        <v>3.97</v>
      </c>
      <c r="D1471">
        <v>3.92</v>
      </c>
      <c r="E1471">
        <v>3.95</v>
      </c>
      <c r="F1471">
        <v>113002349</v>
      </c>
      <c r="G1471">
        <v>446143104</v>
      </c>
      <c r="H1471">
        <v>34932124.469999999</v>
      </c>
      <c r="I1471" s="105">
        <f t="shared" si="66"/>
        <v>1379818916565</v>
      </c>
      <c r="J1471" s="108">
        <v>1075274000000</v>
      </c>
      <c r="K1471" s="124">
        <v>230027000000</v>
      </c>
      <c r="L1471" s="112">
        <f t="shared" si="67"/>
        <v>1.283225407258987</v>
      </c>
      <c r="M1471" s="112">
        <f t="shared" si="68"/>
        <v>5.9985085079794978</v>
      </c>
    </row>
    <row r="1472" spans="1:13" x14ac:dyDescent="0.2">
      <c r="A1472" s="104">
        <v>41254</v>
      </c>
      <c r="B1472">
        <v>3.94</v>
      </c>
      <c r="C1472">
        <v>3.99</v>
      </c>
      <c r="D1472">
        <v>3.93</v>
      </c>
      <c r="E1472">
        <v>3.95</v>
      </c>
      <c r="F1472">
        <v>79775441</v>
      </c>
      <c r="G1472">
        <v>315924064</v>
      </c>
      <c r="H1472">
        <v>34932124.469999999</v>
      </c>
      <c r="I1472" s="105">
        <f t="shared" si="66"/>
        <v>1379818916565</v>
      </c>
      <c r="J1472" s="108">
        <v>1075274000000</v>
      </c>
      <c r="K1472" s="124">
        <v>230027000000</v>
      </c>
      <c r="L1472" s="112">
        <f t="shared" si="67"/>
        <v>1.283225407258987</v>
      </c>
      <c r="M1472" s="112">
        <f t="shared" si="68"/>
        <v>5.9985085079794978</v>
      </c>
    </row>
    <row r="1473" spans="1:13" x14ac:dyDescent="0.2">
      <c r="A1473" s="104">
        <v>41255</v>
      </c>
      <c r="B1473">
        <v>3.95</v>
      </c>
      <c r="C1473">
        <v>4.01</v>
      </c>
      <c r="D1473">
        <v>3.94</v>
      </c>
      <c r="E1473">
        <v>4</v>
      </c>
      <c r="F1473">
        <v>80522393</v>
      </c>
      <c r="G1473">
        <v>320846272</v>
      </c>
      <c r="H1473">
        <v>34932124.469999999</v>
      </c>
      <c r="I1473" s="105">
        <f t="shared" si="66"/>
        <v>1397284978800</v>
      </c>
      <c r="J1473" s="108">
        <v>1075274000000</v>
      </c>
      <c r="K1473" s="124">
        <v>230027000000</v>
      </c>
      <c r="L1473" s="112">
        <f t="shared" si="67"/>
        <v>1.2994687668445437</v>
      </c>
      <c r="M1473" s="112">
        <f t="shared" si="68"/>
        <v>6.0744389954222768</v>
      </c>
    </row>
    <row r="1474" spans="1:13" x14ac:dyDescent="0.2">
      <c r="A1474" s="104">
        <v>41256</v>
      </c>
      <c r="B1474">
        <v>3.99</v>
      </c>
      <c r="C1474">
        <v>4</v>
      </c>
      <c r="D1474">
        <v>3.94</v>
      </c>
      <c r="E1474">
        <v>3.95</v>
      </c>
      <c r="F1474">
        <v>51763549</v>
      </c>
      <c r="G1474">
        <v>205296240</v>
      </c>
      <c r="H1474">
        <v>34932124.469999999</v>
      </c>
      <c r="I1474" s="105">
        <f t="shared" si="66"/>
        <v>1379818916565</v>
      </c>
      <c r="J1474" s="108">
        <v>1075274000000</v>
      </c>
      <c r="K1474" s="124">
        <v>230027000000</v>
      </c>
      <c r="L1474" s="112">
        <f t="shared" si="67"/>
        <v>1.283225407258987</v>
      </c>
      <c r="M1474" s="112">
        <f t="shared" si="68"/>
        <v>5.9985085079794978</v>
      </c>
    </row>
    <row r="1475" spans="1:13" x14ac:dyDescent="0.2">
      <c r="A1475" s="104">
        <v>41257</v>
      </c>
      <c r="B1475">
        <v>3.95</v>
      </c>
      <c r="C1475">
        <v>4.13</v>
      </c>
      <c r="D1475">
        <v>3.94</v>
      </c>
      <c r="E1475">
        <v>4.0999999999999996</v>
      </c>
      <c r="F1475">
        <v>137637472</v>
      </c>
      <c r="G1475">
        <v>558357888</v>
      </c>
      <c r="H1475">
        <v>34932124.469999999</v>
      </c>
      <c r="I1475" s="105">
        <f t="shared" ref="I1475:I1538" si="69">E1475*H1475*10000</f>
        <v>1432217103270</v>
      </c>
      <c r="J1475" s="108">
        <v>1075274000000</v>
      </c>
      <c r="K1475" s="124">
        <v>230027000000</v>
      </c>
      <c r="L1475" s="112">
        <f t="shared" ref="L1475:L1538" si="70">I1475/J1475</f>
        <v>1.3319554860156575</v>
      </c>
      <c r="M1475" s="112">
        <f t="shared" ref="M1475:M1538" si="71">I1475/K1475</f>
        <v>6.2262999703078332</v>
      </c>
    </row>
    <row r="1476" spans="1:13" x14ac:dyDescent="0.2">
      <c r="A1476" s="104">
        <v>41260</v>
      </c>
      <c r="B1476">
        <v>4.0999999999999996</v>
      </c>
      <c r="C1476">
        <v>4.12</v>
      </c>
      <c r="D1476">
        <v>4.05</v>
      </c>
      <c r="E1476">
        <v>4.09</v>
      </c>
      <c r="F1476">
        <v>76989168</v>
      </c>
      <c r="G1476">
        <v>313808512</v>
      </c>
      <c r="H1476">
        <v>34932124.469999999</v>
      </c>
      <c r="I1476" s="105">
        <f t="shared" si="69"/>
        <v>1428723890822.9998</v>
      </c>
      <c r="J1476" s="108">
        <v>1075274000000</v>
      </c>
      <c r="K1476" s="124">
        <v>230027000000</v>
      </c>
      <c r="L1476" s="112">
        <f t="shared" si="70"/>
        <v>1.3287068140985459</v>
      </c>
      <c r="M1476" s="112">
        <f t="shared" si="71"/>
        <v>6.2111138728192765</v>
      </c>
    </row>
    <row r="1477" spans="1:13" x14ac:dyDescent="0.2">
      <c r="A1477" s="104">
        <v>41261</v>
      </c>
      <c r="B1477">
        <v>4.07</v>
      </c>
      <c r="C1477">
        <v>4.13</v>
      </c>
      <c r="D1477">
        <v>4.0599999999999996</v>
      </c>
      <c r="E1477">
        <v>4.12</v>
      </c>
      <c r="F1477">
        <v>118725548</v>
      </c>
      <c r="G1477">
        <v>487783712</v>
      </c>
      <c r="H1477">
        <v>34932124.469999999</v>
      </c>
      <c r="I1477" s="105">
        <f t="shared" si="69"/>
        <v>1439203528164</v>
      </c>
      <c r="J1477" s="108">
        <v>1075274000000</v>
      </c>
      <c r="K1477" s="124">
        <v>230027000000</v>
      </c>
      <c r="L1477" s="112">
        <f t="shared" si="70"/>
        <v>1.3384528298498801</v>
      </c>
      <c r="M1477" s="112">
        <f t="shared" si="71"/>
        <v>6.2566721652849449</v>
      </c>
    </row>
    <row r="1478" spans="1:13" x14ac:dyDescent="0.2">
      <c r="A1478" s="104">
        <v>41262</v>
      </c>
      <c r="B1478">
        <v>4.1100000000000003</v>
      </c>
      <c r="C1478">
        <v>4.1399999999999997</v>
      </c>
      <c r="D1478">
        <v>4.09</v>
      </c>
      <c r="E1478">
        <v>4.0999999999999996</v>
      </c>
      <c r="F1478">
        <v>56809023</v>
      </c>
      <c r="G1478">
        <v>233962576</v>
      </c>
      <c r="H1478">
        <v>34932124.469999999</v>
      </c>
      <c r="I1478" s="105">
        <f t="shared" si="69"/>
        <v>1432217103270</v>
      </c>
      <c r="J1478" s="108">
        <v>1075274000000</v>
      </c>
      <c r="K1478" s="124">
        <v>230027000000</v>
      </c>
      <c r="L1478" s="112">
        <f t="shared" si="70"/>
        <v>1.3319554860156575</v>
      </c>
      <c r="M1478" s="112">
        <f t="shared" si="71"/>
        <v>6.2262999703078332</v>
      </c>
    </row>
    <row r="1479" spans="1:13" x14ac:dyDescent="0.2">
      <c r="A1479" s="104">
        <v>41263</v>
      </c>
      <c r="B1479">
        <v>4.0999999999999996</v>
      </c>
      <c r="C1479">
        <v>4.0999999999999996</v>
      </c>
      <c r="D1479">
        <v>4.0599999999999996</v>
      </c>
      <c r="E1479">
        <v>4.07</v>
      </c>
      <c r="F1479">
        <v>48457063</v>
      </c>
      <c r="G1479">
        <v>197622400</v>
      </c>
      <c r="H1479">
        <v>34932124.469999999</v>
      </c>
      <c r="I1479" s="105">
        <f t="shared" si="69"/>
        <v>1421737465929</v>
      </c>
      <c r="J1479" s="108">
        <v>1075274000000</v>
      </c>
      <c r="K1479" s="124">
        <v>230027000000</v>
      </c>
      <c r="L1479" s="112">
        <f t="shared" si="70"/>
        <v>1.3222094702643232</v>
      </c>
      <c r="M1479" s="112">
        <f t="shared" si="71"/>
        <v>6.1807416778421667</v>
      </c>
    </row>
    <row r="1480" spans="1:13" x14ac:dyDescent="0.2">
      <c r="A1480" s="104">
        <v>41264</v>
      </c>
      <c r="B1480">
        <v>4.08</v>
      </c>
      <c r="C1480">
        <v>4.09</v>
      </c>
      <c r="D1480">
        <v>4</v>
      </c>
      <c r="E1480">
        <v>4.01</v>
      </c>
      <c r="F1480">
        <v>49181694</v>
      </c>
      <c r="G1480">
        <v>199274272</v>
      </c>
      <c r="H1480">
        <v>34932124.469999999</v>
      </c>
      <c r="I1480" s="105">
        <f t="shared" si="69"/>
        <v>1400778191246.9998</v>
      </c>
      <c r="J1480" s="108">
        <v>1075274000000</v>
      </c>
      <c r="K1480" s="124">
        <v>230027000000</v>
      </c>
      <c r="L1480" s="112">
        <f t="shared" si="70"/>
        <v>1.3027174387616549</v>
      </c>
      <c r="M1480" s="112">
        <f t="shared" si="71"/>
        <v>6.0896250929108309</v>
      </c>
    </row>
    <row r="1481" spans="1:13" x14ac:dyDescent="0.2">
      <c r="A1481" s="104">
        <v>41267</v>
      </c>
      <c r="B1481">
        <v>4.01</v>
      </c>
      <c r="C1481">
        <v>4.0599999999999996</v>
      </c>
      <c r="D1481">
        <v>4.01</v>
      </c>
      <c r="E1481">
        <v>4.0199999999999996</v>
      </c>
      <c r="F1481">
        <v>36914338</v>
      </c>
      <c r="G1481">
        <v>148925200</v>
      </c>
      <c r="H1481">
        <v>34932124.469999999</v>
      </c>
      <c r="I1481" s="105">
        <f t="shared" si="69"/>
        <v>1404271403694</v>
      </c>
      <c r="J1481" s="108">
        <v>1075274000000</v>
      </c>
      <c r="K1481" s="124">
        <v>230027000000</v>
      </c>
      <c r="L1481" s="112">
        <f t="shared" si="70"/>
        <v>1.3059661106787666</v>
      </c>
      <c r="M1481" s="112">
        <f t="shared" si="71"/>
        <v>6.1048111903993876</v>
      </c>
    </row>
    <row r="1482" spans="1:13" x14ac:dyDescent="0.2">
      <c r="A1482" s="104">
        <v>41268</v>
      </c>
      <c r="B1482">
        <v>4.0199999999999996</v>
      </c>
      <c r="C1482">
        <v>4.1500000000000004</v>
      </c>
      <c r="D1482">
        <v>4</v>
      </c>
      <c r="E1482">
        <v>4.1399999999999997</v>
      </c>
      <c r="F1482">
        <v>96464874</v>
      </c>
      <c r="G1482">
        <v>395665952</v>
      </c>
      <c r="H1482">
        <v>34932124.469999999</v>
      </c>
      <c r="I1482" s="105">
        <f t="shared" si="69"/>
        <v>1446189953058</v>
      </c>
      <c r="J1482" s="108">
        <v>1075274000000</v>
      </c>
      <c r="K1482" s="124">
        <v>230027000000</v>
      </c>
      <c r="L1482" s="112">
        <f t="shared" si="70"/>
        <v>1.3449501736841027</v>
      </c>
      <c r="M1482" s="112">
        <f t="shared" si="71"/>
        <v>6.2870443602620565</v>
      </c>
    </row>
    <row r="1483" spans="1:13" x14ac:dyDescent="0.2">
      <c r="A1483" s="104">
        <v>41269</v>
      </c>
      <c r="B1483">
        <v>4.1399999999999997</v>
      </c>
      <c r="C1483">
        <v>4.1399999999999997</v>
      </c>
      <c r="D1483">
        <v>4.05</v>
      </c>
      <c r="E1483">
        <v>4.08</v>
      </c>
      <c r="F1483">
        <v>62607995</v>
      </c>
      <c r="G1483">
        <v>255743696</v>
      </c>
      <c r="H1483">
        <v>34932124.469999999</v>
      </c>
      <c r="I1483" s="105">
        <f t="shared" si="69"/>
        <v>1425230678376</v>
      </c>
      <c r="J1483" s="108">
        <v>1075274000000</v>
      </c>
      <c r="K1483" s="124">
        <v>230027000000</v>
      </c>
      <c r="L1483" s="112">
        <f t="shared" si="70"/>
        <v>1.3254581421814347</v>
      </c>
      <c r="M1483" s="112">
        <f t="shared" si="71"/>
        <v>6.1959277753307225</v>
      </c>
    </row>
    <row r="1484" spans="1:13" x14ac:dyDescent="0.2">
      <c r="A1484" s="104">
        <v>41270</v>
      </c>
      <c r="B1484">
        <v>4.08</v>
      </c>
      <c r="C1484">
        <v>4.09</v>
      </c>
      <c r="D1484">
        <v>4.04</v>
      </c>
      <c r="E1484">
        <v>4.05</v>
      </c>
      <c r="F1484">
        <v>51935397</v>
      </c>
      <c r="G1484">
        <v>210682176</v>
      </c>
      <c r="H1484">
        <v>34932124.469999999</v>
      </c>
      <c r="I1484" s="105">
        <f t="shared" si="69"/>
        <v>1414751041034.9998</v>
      </c>
      <c r="J1484" s="108">
        <v>1075274000000</v>
      </c>
      <c r="K1484" s="124">
        <v>230027000000</v>
      </c>
      <c r="L1484" s="112">
        <f t="shared" si="70"/>
        <v>1.3157121264301004</v>
      </c>
      <c r="M1484" s="112">
        <f t="shared" si="71"/>
        <v>6.1503694828650541</v>
      </c>
    </row>
    <row r="1485" spans="1:13" x14ac:dyDescent="0.2">
      <c r="A1485" s="104">
        <v>41271</v>
      </c>
      <c r="B1485">
        <v>4.0599999999999996</v>
      </c>
      <c r="C1485">
        <v>4.12</v>
      </c>
      <c r="D1485">
        <v>4.05</v>
      </c>
      <c r="E1485">
        <v>4.0999999999999996</v>
      </c>
      <c r="F1485">
        <v>67687673</v>
      </c>
      <c r="G1485">
        <v>276748064</v>
      </c>
      <c r="H1485">
        <v>34932124.469999999</v>
      </c>
      <c r="I1485" s="105">
        <f t="shared" si="69"/>
        <v>1432217103270</v>
      </c>
      <c r="J1485" s="108">
        <v>1075274000000</v>
      </c>
      <c r="K1485" s="124">
        <v>230027000000</v>
      </c>
      <c r="L1485" s="112">
        <f t="shared" si="70"/>
        <v>1.3319554860156575</v>
      </c>
      <c r="M1485" s="112">
        <f t="shared" si="71"/>
        <v>6.2262999703078332</v>
      </c>
    </row>
    <row r="1486" spans="1:13" x14ac:dyDescent="0.2">
      <c r="A1486" s="104">
        <v>41274</v>
      </c>
      <c r="B1486">
        <v>4.0999999999999996</v>
      </c>
      <c r="C1486">
        <v>4.18</v>
      </c>
      <c r="D1486">
        <v>4.09</v>
      </c>
      <c r="E1486">
        <v>4.1500000000000004</v>
      </c>
      <c r="F1486">
        <v>110538906</v>
      </c>
      <c r="G1486">
        <v>458727040</v>
      </c>
      <c r="H1486">
        <v>34932124.469999999</v>
      </c>
      <c r="I1486" s="105">
        <f t="shared" si="69"/>
        <v>1449683165505</v>
      </c>
      <c r="J1486" s="108">
        <v>1075274000000</v>
      </c>
      <c r="K1486" s="124">
        <v>230027000000</v>
      </c>
      <c r="L1486" s="112">
        <f t="shared" si="70"/>
        <v>1.3481988456012142</v>
      </c>
      <c r="M1486" s="112">
        <f t="shared" si="71"/>
        <v>6.3022304577506123</v>
      </c>
    </row>
    <row r="1487" spans="1:13" x14ac:dyDescent="0.2">
      <c r="A1487" s="104">
        <v>41278</v>
      </c>
      <c r="B1487">
        <v>4.1900000000000004</v>
      </c>
      <c r="C1487">
        <v>4.24</v>
      </c>
      <c r="D1487">
        <v>4.18</v>
      </c>
      <c r="E1487">
        <v>4.22</v>
      </c>
      <c r="F1487">
        <v>118413534</v>
      </c>
      <c r="G1487">
        <v>498751744</v>
      </c>
      <c r="H1487">
        <v>34932124.469999999</v>
      </c>
      <c r="I1487" s="105">
        <f t="shared" si="69"/>
        <v>1474135652634</v>
      </c>
      <c r="J1487" s="108">
        <v>1075274000000</v>
      </c>
      <c r="K1487" s="124">
        <v>230027000000</v>
      </c>
      <c r="L1487" s="112">
        <f t="shared" si="70"/>
        <v>1.3709395490209937</v>
      </c>
      <c r="M1487" s="112">
        <f t="shared" si="71"/>
        <v>6.4085331401705021</v>
      </c>
    </row>
    <row r="1488" spans="1:13" x14ac:dyDescent="0.2">
      <c r="A1488" s="104">
        <v>41281</v>
      </c>
      <c r="B1488">
        <v>4.21</v>
      </c>
      <c r="C1488">
        <v>4.25</v>
      </c>
      <c r="D1488">
        <v>4.2</v>
      </c>
      <c r="E1488">
        <v>4.2300000000000004</v>
      </c>
      <c r="F1488">
        <v>82037683</v>
      </c>
      <c r="G1488">
        <v>346701856</v>
      </c>
      <c r="H1488">
        <v>34932124.469999999</v>
      </c>
      <c r="I1488" s="105">
        <f t="shared" si="69"/>
        <v>1477628865081</v>
      </c>
      <c r="J1488" s="108">
        <v>1075274000000</v>
      </c>
      <c r="K1488" s="124">
        <v>230027000000</v>
      </c>
      <c r="L1488" s="112">
        <f t="shared" si="70"/>
        <v>1.3741882209381051</v>
      </c>
      <c r="M1488" s="112">
        <f t="shared" si="71"/>
        <v>6.4237192376590571</v>
      </c>
    </row>
    <row r="1489" spans="1:13" x14ac:dyDescent="0.2">
      <c r="A1489" s="104">
        <v>41282</v>
      </c>
      <c r="B1489">
        <v>4.2300000000000004</v>
      </c>
      <c r="C1489">
        <v>4.24</v>
      </c>
      <c r="D1489">
        <v>4.1100000000000003</v>
      </c>
      <c r="E1489">
        <v>4.1399999999999997</v>
      </c>
      <c r="F1489">
        <v>93522655</v>
      </c>
      <c r="G1489">
        <v>389781248</v>
      </c>
      <c r="H1489">
        <v>34932124.469999999</v>
      </c>
      <c r="I1489" s="105">
        <f t="shared" si="69"/>
        <v>1446189953058</v>
      </c>
      <c r="J1489" s="108">
        <v>1075274000000</v>
      </c>
      <c r="K1489" s="124">
        <v>230027000000</v>
      </c>
      <c r="L1489" s="112">
        <f t="shared" si="70"/>
        <v>1.3449501736841027</v>
      </c>
      <c r="M1489" s="112">
        <f t="shared" si="71"/>
        <v>6.2870443602620565</v>
      </c>
    </row>
    <row r="1490" spans="1:13" x14ac:dyDescent="0.2">
      <c r="A1490" s="104">
        <v>41283</v>
      </c>
      <c r="B1490">
        <v>4.13</v>
      </c>
      <c r="C1490">
        <v>4.1900000000000004</v>
      </c>
      <c r="D1490">
        <v>4.13</v>
      </c>
      <c r="E1490">
        <v>4.1500000000000004</v>
      </c>
      <c r="F1490">
        <v>72087117</v>
      </c>
      <c r="G1490">
        <v>299354816</v>
      </c>
      <c r="H1490">
        <v>34932124.469999999</v>
      </c>
      <c r="I1490" s="105">
        <f t="shared" si="69"/>
        <v>1449683165505</v>
      </c>
      <c r="J1490" s="108">
        <v>1075274000000</v>
      </c>
      <c r="K1490" s="124">
        <v>230027000000</v>
      </c>
      <c r="L1490" s="112">
        <f t="shared" si="70"/>
        <v>1.3481988456012142</v>
      </c>
      <c r="M1490" s="112">
        <f t="shared" si="71"/>
        <v>6.3022304577506123</v>
      </c>
    </row>
    <row r="1491" spans="1:13" x14ac:dyDescent="0.2">
      <c r="A1491" s="104">
        <v>41284</v>
      </c>
      <c r="B1491">
        <v>4.1500000000000004</v>
      </c>
      <c r="C1491">
        <v>4.2300000000000004</v>
      </c>
      <c r="D1491">
        <v>4.1399999999999997</v>
      </c>
      <c r="E1491">
        <v>4.2300000000000004</v>
      </c>
      <c r="F1491">
        <v>78923617</v>
      </c>
      <c r="G1491">
        <v>331200384</v>
      </c>
      <c r="H1491">
        <v>34932124.469999999</v>
      </c>
      <c r="I1491" s="105">
        <f t="shared" si="69"/>
        <v>1477628865081</v>
      </c>
      <c r="J1491" s="108">
        <v>1075274000000</v>
      </c>
      <c r="K1491" s="124">
        <v>230027000000</v>
      </c>
      <c r="L1491" s="112">
        <f t="shared" si="70"/>
        <v>1.3741882209381051</v>
      </c>
      <c r="M1491" s="112">
        <f t="shared" si="71"/>
        <v>6.4237192376590571</v>
      </c>
    </row>
    <row r="1492" spans="1:13" x14ac:dyDescent="0.2">
      <c r="A1492" s="104">
        <v>41285</v>
      </c>
      <c r="B1492">
        <v>4.2300000000000004</v>
      </c>
      <c r="C1492">
        <v>4.24</v>
      </c>
      <c r="D1492">
        <v>4.18</v>
      </c>
      <c r="E1492">
        <v>4.2</v>
      </c>
      <c r="F1492">
        <v>57032798</v>
      </c>
      <c r="G1492">
        <v>239627888</v>
      </c>
      <c r="H1492">
        <v>34932124.469999999</v>
      </c>
      <c r="I1492" s="105">
        <f t="shared" si="69"/>
        <v>1467149227740</v>
      </c>
      <c r="J1492" s="108">
        <v>1075274000000</v>
      </c>
      <c r="K1492" s="124">
        <v>230027000000</v>
      </c>
      <c r="L1492" s="112">
        <f t="shared" si="70"/>
        <v>1.3644422051867711</v>
      </c>
      <c r="M1492" s="112">
        <f t="shared" si="71"/>
        <v>6.3781609451933905</v>
      </c>
    </row>
    <row r="1493" spans="1:13" x14ac:dyDescent="0.2">
      <c r="A1493" s="104">
        <v>41288</v>
      </c>
      <c r="B1493">
        <v>4.1900000000000004</v>
      </c>
      <c r="C1493">
        <v>4.3099999999999996</v>
      </c>
      <c r="D1493">
        <v>4.17</v>
      </c>
      <c r="E1493">
        <v>4.29</v>
      </c>
      <c r="F1493">
        <v>112680174</v>
      </c>
      <c r="G1493">
        <v>478775392</v>
      </c>
      <c r="H1493">
        <v>34932124.469999999</v>
      </c>
      <c r="I1493" s="105">
        <f t="shared" si="69"/>
        <v>1498588139763</v>
      </c>
      <c r="J1493" s="108">
        <v>1075274000000</v>
      </c>
      <c r="K1493" s="124">
        <v>230027000000</v>
      </c>
      <c r="L1493" s="112">
        <f t="shared" si="70"/>
        <v>1.3936802524407732</v>
      </c>
      <c r="M1493" s="112">
        <f t="shared" si="71"/>
        <v>6.514835822590392</v>
      </c>
    </row>
    <row r="1494" spans="1:13" x14ac:dyDescent="0.2">
      <c r="A1494" s="104">
        <v>41289</v>
      </c>
      <c r="B1494">
        <v>4.28</v>
      </c>
      <c r="C1494">
        <v>4.3</v>
      </c>
      <c r="D1494">
        <v>4.25</v>
      </c>
      <c r="E1494">
        <v>4.26</v>
      </c>
      <c r="F1494">
        <v>75281665</v>
      </c>
      <c r="G1494">
        <v>322002624</v>
      </c>
      <c r="H1494">
        <v>34932124.469999999</v>
      </c>
      <c r="I1494" s="105">
        <f t="shared" si="69"/>
        <v>1488108502421.9998</v>
      </c>
      <c r="J1494" s="108">
        <v>1075274000000</v>
      </c>
      <c r="K1494" s="124">
        <v>230027000000</v>
      </c>
      <c r="L1494" s="112">
        <f t="shared" si="70"/>
        <v>1.3839342366894389</v>
      </c>
      <c r="M1494" s="112">
        <f t="shared" si="71"/>
        <v>6.4692775301247236</v>
      </c>
    </row>
    <row r="1495" spans="1:13" x14ac:dyDescent="0.2">
      <c r="A1495" s="104">
        <v>41290</v>
      </c>
      <c r="B1495">
        <v>4.26</v>
      </c>
      <c r="C1495">
        <v>4.29</v>
      </c>
      <c r="D1495">
        <v>4.18</v>
      </c>
      <c r="E1495">
        <v>4.2699999999999996</v>
      </c>
      <c r="F1495">
        <v>57210158</v>
      </c>
      <c r="G1495">
        <v>242702384</v>
      </c>
      <c r="H1495">
        <v>34932124.469999999</v>
      </c>
      <c r="I1495" s="105">
        <f t="shared" si="69"/>
        <v>1491601714868.9998</v>
      </c>
      <c r="J1495" s="108">
        <v>1075274000000</v>
      </c>
      <c r="K1495" s="124">
        <v>230027000000</v>
      </c>
      <c r="L1495" s="112">
        <f t="shared" si="70"/>
        <v>1.3871829086065504</v>
      </c>
      <c r="M1495" s="112">
        <f t="shared" si="71"/>
        <v>6.4844636276132794</v>
      </c>
    </row>
    <row r="1496" spans="1:13" x14ac:dyDescent="0.2">
      <c r="A1496" s="104">
        <v>41291</v>
      </c>
      <c r="B1496">
        <v>4.25</v>
      </c>
      <c r="C1496">
        <v>4.26</v>
      </c>
      <c r="D1496">
        <v>4.1900000000000004</v>
      </c>
      <c r="E1496">
        <v>4.1900000000000004</v>
      </c>
      <c r="F1496">
        <v>58656901</v>
      </c>
      <c r="G1496">
        <v>246519584</v>
      </c>
      <c r="H1496">
        <v>34932124.469999999</v>
      </c>
      <c r="I1496" s="105">
        <f t="shared" si="69"/>
        <v>1463656015293</v>
      </c>
      <c r="J1496" s="108">
        <v>1075274000000</v>
      </c>
      <c r="K1496" s="124">
        <v>230027000000</v>
      </c>
      <c r="L1496" s="112">
        <f t="shared" si="70"/>
        <v>1.3611935332696596</v>
      </c>
      <c r="M1496" s="112">
        <f t="shared" si="71"/>
        <v>6.3629748477048347</v>
      </c>
    </row>
    <row r="1497" spans="1:13" x14ac:dyDescent="0.2">
      <c r="A1497" s="104">
        <v>41292</v>
      </c>
      <c r="B1497">
        <v>4.2300000000000004</v>
      </c>
      <c r="C1497">
        <v>4.26</v>
      </c>
      <c r="D1497">
        <v>4.2</v>
      </c>
      <c r="E1497">
        <v>4.22</v>
      </c>
      <c r="F1497">
        <v>58612565</v>
      </c>
      <c r="G1497">
        <v>247540736</v>
      </c>
      <c r="H1497">
        <v>34932124.469999999</v>
      </c>
      <c r="I1497" s="105">
        <f t="shared" si="69"/>
        <v>1474135652634</v>
      </c>
      <c r="J1497" s="108">
        <v>1075274000000</v>
      </c>
      <c r="K1497" s="124">
        <v>230027000000</v>
      </c>
      <c r="L1497" s="112">
        <f t="shared" si="70"/>
        <v>1.3709395490209937</v>
      </c>
      <c r="M1497" s="112">
        <f t="shared" si="71"/>
        <v>6.4085331401705021</v>
      </c>
    </row>
    <row r="1498" spans="1:13" x14ac:dyDescent="0.2">
      <c r="A1498" s="104">
        <v>41295</v>
      </c>
      <c r="B1498">
        <v>4.22</v>
      </c>
      <c r="C1498">
        <v>4.22</v>
      </c>
      <c r="D1498">
        <v>4.17</v>
      </c>
      <c r="E1498">
        <v>4.2</v>
      </c>
      <c r="F1498">
        <v>65157834</v>
      </c>
      <c r="G1498">
        <v>273339904</v>
      </c>
      <c r="H1498">
        <v>34932124.469999999</v>
      </c>
      <c r="I1498" s="105">
        <f t="shared" si="69"/>
        <v>1467149227740</v>
      </c>
      <c r="J1498" s="108">
        <v>1075274000000</v>
      </c>
      <c r="K1498" s="124">
        <v>230027000000</v>
      </c>
      <c r="L1498" s="112">
        <f t="shared" si="70"/>
        <v>1.3644422051867711</v>
      </c>
      <c r="M1498" s="112">
        <f t="shared" si="71"/>
        <v>6.3781609451933905</v>
      </c>
    </row>
    <row r="1499" spans="1:13" x14ac:dyDescent="0.2">
      <c r="A1499" s="104">
        <v>41296</v>
      </c>
      <c r="B1499">
        <v>4.2</v>
      </c>
      <c r="C1499">
        <v>4.3099999999999996</v>
      </c>
      <c r="D1499">
        <v>4.17</v>
      </c>
      <c r="E1499">
        <v>4.25</v>
      </c>
      <c r="F1499">
        <v>178863829</v>
      </c>
      <c r="G1499">
        <v>757983872</v>
      </c>
      <c r="H1499">
        <v>34932124.469999999</v>
      </c>
      <c r="I1499" s="105">
        <f t="shared" si="69"/>
        <v>1484615289975</v>
      </c>
      <c r="J1499" s="108">
        <v>1075274000000</v>
      </c>
      <c r="K1499" s="124">
        <v>230027000000</v>
      </c>
      <c r="L1499" s="112">
        <f t="shared" si="70"/>
        <v>1.3806855647723277</v>
      </c>
      <c r="M1499" s="112">
        <f t="shared" si="71"/>
        <v>6.4540914326361687</v>
      </c>
    </row>
    <row r="1500" spans="1:13" x14ac:dyDescent="0.2">
      <c r="A1500" s="104">
        <v>41297</v>
      </c>
      <c r="B1500">
        <v>4.24</v>
      </c>
      <c r="C1500">
        <v>4.24</v>
      </c>
      <c r="D1500">
        <v>4.18</v>
      </c>
      <c r="E1500">
        <v>4.1900000000000004</v>
      </c>
      <c r="F1500">
        <v>128924538</v>
      </c>
      <c r="G1500">
        <v>540961664</v>
      </c>
      <c r="H1500">
        <v>34932124.469999999</v>
      </c>
      <c r="I1500" s="105">
        <f t="shared" si="69"/>
        <v>1463656015293</v>
      </c>
      <c r="J1500" s="108">
        <v>1075274000000</v>
      </c>
      <c r="K1500" s="124">
        <v>230027000000</v>
      </c>
      <c r="L1500" s="112">
        <f t="shared" si="70"/>
        <v>1.3611935332696596</v>
      </c>
      <c r="M1500" s="112">
        <f t="shared" si="71"/>
        <v>6.3629748477048347</v>
      </c>
    </row>
    <row r="1501" spans="1:13" x14ac:dyDescent="0.2">
      <c r="A1501" s="104">
        <v>41298</v>
      </c>
      <c r="B1501">
        <v>4.2</v>
      </c>
      <c r="C1501">
        <v>4.32</v>
      </c>
      <c r="D1501">
        <v>4.2</v>
      </c>
      <c r="E1501">
        <v>4.25</v>
      </c>
      <c r="F1501">
        <v>161325446</v>
      </c>
      <c r="G1501">
        <v>689461696</v>
      </c>
      <c r="H1501">
        <v>34932124.469999999</v>
      </c>
      <c r="I1501" s="105">
        <f t="shared" si="69"/>
        <v>1484615289975</v>
      </c>
      <c r="J1501" s="108">
        <v>1075274000000</v>
      </c>
      <c r="K1501" s="124">
        <v>230027000000</v>
      </c>
      <c r="L1501" s="112">
        <f t="shared" si="70"/>
        <v>1.3806855647723277</v>
      </c>
      <c r="M1501" s="112">
        <f t="shared" si="71"/>
        <v>6.4540914326361687</v>
      </c>
    </row>
    <row r="1502" spans="1:13" x14ac:dyDescent="0.2">
      <c r="A1502" s="104">
        <v>41299</v>
      </c>
      <c r="B1502">
        <v>4.25</v>
      </c>
      <c r="C1502">
        <v>4.29</v>
      </c>
      <c r="D1502">
        <v>4.22</v>
      </c>
      <c r="E1502">
        <v>4.2300000000000004</v>
      </c>
      <c r="F1502">
        <v>86341082</v>
      </c>
      <c r="G1502">
        <v>367743712</v>
      </c>
      <c r="H1502">
        <v>34932124.469999999</v>
      </c>
      <c r="I1502" s="105">
        <f t="shared" si="69"/>
        <v>1477628865081</v>
      </c>
      <c r="J1502" s="108">
        <v>1075274000000</v>
      </c>
      <c r="K1502" s="124">
        <v>230027000000</v>
      </c>
      <c r="L1502" s="112">
        <f t="shared" si="70"/>
        <v>1.3741882209381051</v>
      </c>
      <c r="M1502" s="112">
        <f t="shared" si="71"/>
        <v>6.4237192376590571</v>
      </c>
    </row>
    <row r="1503" spans="1:13" x14ac:dyDescent="0.2">
      <c r="A1503" s="104">
        <v>41302</v>
      </c>
      <c r="B1503">
        <v>4.25</v>
      </c>
      <c r="C1503">
        <v>4.3099999999999996</v>
      </c>
      <c r="D1503">
        <v>4.2</v>
      </c>
      <c r="E1503">
        <v>4.29</v>
      </c>
      <c r="F1503">
        <v>104345990</v>
      </c>
      <c r="G1503">
        <v>446211296</v>
      </c>
      <c r="H1503">
        <v>34932124.469999999</v>
      </c>
      <c r="I1503" s="105">
        <f t="shared" si="69"/>
        <v>1498588139763</v>
      </c>
      <c r="J1503" s="108">
        <v>1075274000000</v>
      </c>
      <c r="K1503" s="124">
        <v>230027000000</v>
      </c>
      <c r="L1503" s="112">
        <f t="shared" si="70"/>
        <v>1.3936802524407732</v>
      </c>
      <c r="M1503" s="112">
        <f t="shared" si="71"/>
        <v>6.514835822590392</v>
      </c>
    </row>
    <row r="1504" spans="1:13" x14ac:dyDescent="0.2">
      <c r="A1504" s="104">
        <v>41303</v>
      </c>
      <c r="B1504">
        <v>4.28</v>
      </c>
      <c r="C1504">
        <v>4.3</v>
      </c>
      <c r="D1504">
        <v>4.24</v>
      </c>
      <c r="E1504">
        <v>4.29</v>
      </c>
      <c r="F1504">
        <v>139339618</v>
      </c>
      <c r="G1504">
        <v>593915200</v>
      </c>
      <c r="H1504">
        <v>34932124.469999999</v>
      </c>
      <c r="I1504" s="105">
        <f t="shared" si="69"/>
        <v>1498588139763</v>
      </c>
      <c r="J1504" s="108">
        <v>1075274000000</v>
      </c>
      <c r="K1504" s="124">
        <v>230027000000</v>
      </c>
      <c r="L1504" s="112">
        <f t="shared" si="70"/>
        <v>1.3936802524407732</v>
      </c>
      <c r="M1504" s="112">
        <f t="shared" si="71"/>
        <v>6.514835822590392</v>
      </c>
    </row>
    <row r="1505" spans="1:13" x14ac:dyDescent="0.2">
      <c r="A1505" s="104">
        <v>41304</v>
      </c>
      <c r="B1505">
        <v>4.29</v>
      </c>
      <c r="C1505">
        <v>4.41</v>
      </c>
      <c r="D1505">
        <v>4.25</v>
      </c>
      <c r="E1505">
        <v>4.3899999999999997</v>
      </c>
      <c r="F1505">
        <v>225518857</v>
      </c>
      <c r="G1505">
        <v>976047616</v>
      </c>
      <c r="H1505">
        <v>34932124.469999999</v>
      </c>
      <c r="I1505" s="105">
        <f t="shared" si="69"/>
        <v>1533520264233</v>
      </c>
      <c r="J1505" s="108">
        <v>1075274000000</v>
      </c>
      <c r="K1505" s="124">
        <v>230027000000</v>
      </c>
      <c r="L1505" s="112">
        <f t="shared" si="70"/>
        <v>1.4261669716118868</v>
      </c>
      <c r="M1505" s="112">
        <f t="shared" si="71"/>
        <v>6.6666967974759483</v>
      </c>
    </row>
    <row r="1506" spans="1:13" x14ac:dyDescent="0.2">
      <c r="A1506" s="104">
        <v>41305</v>
      </c>
      <c r="B1506">
        <v>4.4000000000000004</v>
      </c>
      <c r="C1506">
        <v>4.46</v>
      </c>
      <c r="D1506">
        <v>4.3499999999999996</v>
      </c>
      <c r="E1506">
        <v>4.4000000000000004</v>
      </c>
      <c r="F1506">
        <v>251651319</v>
      </c>
      <c r="G1506">
        <v>1110705920</v>
      </c>
      <c r="H1506">
        <v>34932124.469999999</v>
      </c>
      <c r="I1506" s="105">
        <f t="shared" si="69"/>
        <v>1537013476680.0002</v>
      </c>
      <c r="J1506" s="108">
        <v>1075274000000</v>
      </c>
      <c r="K1506" s="124">
        <v>230027000000</v>
      </c>
      <c r="L1506" s="112">
        <f t="shared" si="70"/>
        <v>1.4294156435289984</v>
      </c>
      <c r="M1506" s="112">
        <f t="shared" si="71"/>
        <v>6.681882894964505</v>
      </c>
    </row>
    <row r="1507" spans="1:13" x14ac:dyDescent="0.2">
      <c r="A1507" s="104">
        <v>41306</v>
      </c>
      <c r="B1507">
        <v>4.3899999999999997</v>
      </c>
      <c r="C1507">
        <v>4.47</v>
      </c>
      <c r="D1507">
        <v>4.3499999999999996</v>
      </c>
      <c r="E1507">
        <v>4.45</v>
      </c>
      <c r="F1507">
        <v>185844003</v>
      </c>
      <c r="G1507">
        <v>817649472</v>
      </c>
      <c r="H1507">
        <v>34932124.469999999</v>
      </c>
      <c r="I1507" s="105">
        <f t="shared" si="69"/>
        <v>1554479538915</v>
      </c>
      <c r="J1507" s="108">
        <v>1075274000000</v>
      </c>
      <c r="K1507" s="124">
        <v>230027000000</v>
      </c>
      <c r="L1507" s="112">
        <f t="shared" si="70"/>
        <v>1.4456590031145551</v>
      </c>
      <c r="M1507" s="112">
        <f t="shared" si="71"/>
        <v>6.7578133824072824</v>
      </c>
    </row>
    <row r="1508" spans="1:13" x14ac:dyDescent="0.2">
      <c r="A1508" s="104">
        <v>41309</v>
      </c>
      <c r="B1508">
        <v>4.45</v>
      </c>
      <c r="C1508">
        <v>4.53</v>
      </c>
      <c r="D1508">
        <v>4.43</v>
      </c>
      <c r="E1508">
        <v>4.47</v>
      </c>
      <c r="F1508">
        <v>203738622</v>
      </c>
      <c r="G1508">
        <v>914106752</v>
      </c>
      <c r="H1508">
        <v>34932124.469999999</v>
      </c>
      <c r="I1508" s="105">
        <f t="shared" si="69"/>
        <v>1561465963809</v>
      </c>
      <c r="J1508" s="108">
        <v>1075274000000</v>
      </c>
      <c r="K1508" s="124">
        <v>230027000000</v>
      </c>
      <c r="L1508" s="112">
        <f t="shared" si="70"/>
        <v>1.4521563469487777</v>
      </c>
      <c r="M1508" s="112">
        <f t="shared" si="71"/>
        <v>6.788185577384394</v>
      </c>
    </row>
    <row r="1509" spans="1:13" x14ac:dyDescent="0.2">
      <c r="A1509" s="104">
        <v>41310</v>
      </c>
      <c r="B1509">
        <v>4.4400000000000004</v>
      </c>
      <c r="C1509">
        <v>4.45</v>
      </c>
      <c r="D1509">
        <v>4.3899999999999997</v>
      </c>
      <c r="E1509">
        <v>4.41</v>
      </c>
      <c r="F1509">
        <v>143892193</v>
      </c>
      <c r="G1509">
        <v>634890496</v>
      </c>
      <c r="H1509">
        <v>34932124.469999999</v>
      </c>
      <c r="I1509" s="105">
        <f t="shared" si="69"/>
        <v>1540506689127</v>
      </c>
      <c r="J1509" s="108">
        <v>1075274000000</v>
      </c>
      <c r="K1509" s="124">
        <v>230027000000</v>
      </c>
      <c r="L1509" s="112">
        <f t="shared" si="70"/>
        <v>1.4326643154461096</v>
      </c>
      <c r="M1509" s="112">
        <f t="shared" si="71"/>
        <v>6.69706899245306</v>
      </c>
    </row>
    <row r="1510" spans="1:13" x14ac:dyDescent="0.2">
      <c r="A1510" s="104">
        <v>41311</v>
      </c>
      <c r="B1510">
        <v>4.41</v>
      </c>
      <c r="C1510">
        <v>4.4400000000000004</v>
      </c>
      <c r="D1510">
        <v>4.3499999999999996</v>
      </c>
      <c r="E1510">
        <v>4.42</v>
      </c>
      <c r="F1510">
        <v>127359768</v>
      </c>
      <c r="G1510">
        <v>558298560</v>
      </c>
      <c r="H1510">
        <v>34932124.469999999</v>
      </c>
      <c r="I1510" s="105">
        <f t="shared" si="69"/>
        <v>1543999901573.9998</v>
      </c>
      <c r="J1510" s="108">
        <v>1075274000000</v>
      </c>
      <c r="K1510" s="124">
        <v>230027000000</v>
      </c>
      <c r="L1510" s="112">
        <f t="shared" si="70"/>
        <v>1.4359129873632206</v>
      </c>
      <c r="M1510" s="112">
        <f t="shared" si="71"/>
        <v>6.7122550899416149</v>
      </c>
    </row>
    <row r="1511" spans="1:13" x14ac:dyDescent="0.2">
      <c r="A1511" s="104">
        <v>41312</v>
      </c>
      <c r="B1511">
        <v>4.41</v>
      </c>
      <c r="C1511">
        <v>4.41</v>
      </c>
      <c r="D1511">
        <v>4.2699999999999996</v>
      </c>
      <c r="E1511">
        <v>4.33</v>
      </c>
      <c r="F1511">
        <v>153673298</v>
      </c>
      <c r="G1511">
        <v>665149440</v>
      </c>
      <c r="H1511">
        <v>34932124.469999999</v>
      </c>
      <c r="I1511" s="105">
        <f t="shared" si="69"/>
        <v>1512560989551</v>
      </c>
      <c r="J1511" s="108">
        <v>1075274000000</v>
      </c>
      <c r="K1511" s="124">
        <v>230027000000</v>
      </c>
      <c r="L1511" s="112">
        <f t="shared" si="70"/>
        <v>1.4066749401092187</v>
      </c>
      <c r="M1511" s="112">
        <f t="shared" si="71"/>
        <v>6.5755802125446143</v>
      </c>
    </row>
    <row r="1512" spans="1:13" x14ac:dyDescent="0.2">
      <c r="A1512" s="104">
        <v>41313</v>
      </c>
      <c r="B1512">
        <v>4.33</v>
      </c>
      <c r="C1512">
        <v>4.38</v>
      </c>
      <c r="D1512">
        <v>4.3</v>
      </c>
      <c r="E1512">
        <v>4.3499999999999996</v>
      </c>
      <c r="F1512">
        <v>129047409</v>
      </c>
      <c r="G1512">
        <v>561030400</v>
      </c>
      <c r="H1512">
        <v>34932124.469999999</v>
      </c>
      <c r="I1512" s="105">
        <f t="shared" si="69"/>
        <v>1519547414444.9998</v>
      </c>
      <c r="J1512" s="108">
        <v>1075274000000</v>
      </c>
      <c r="K1512" s="124">
        <v>230027000000</v>
      </c>
      <c r="L1512" s="112">
        <f t="shared" si="70"/>
        <v>1.4131722839434411</v>
      </c>
      <c r="M1512" s="112">
        <f t="shared" si="71"/>
        <v>6.6059524075217251</v>
      </c>
    </row>
    <row r="1513" spans="1:13" x14ac:dyDescent="0.2">
      <c r="A1513" s="104">
        <v>41323</v>
      </c>
      <c r="B1513">
        <v>4.37</v>
      </c>
      <c r="C1513">
        <v>4.3899999999999997</v>
      </c>
      <c r="D1513">
        <v>4.3099999999999996</v>
      </c>
      <c r="E1513">
        <v>4.3099999999999996</v>
      </c>
      <c r="F1513">
        <v>67637621</v>
      </c>
      <c r="G1513">
        <v>293710016</v>
      </c>
      <c r="H1513">
        <v>34932124.469999999</v>
      </c>
      <c r="I1513" s="105">
        <f t="shared" si="69"/>
        <v>1505574564656.9998</v>
      </c>
      <c r="J1513" s="108">
        <v>1075274000000</v>
      </c>
      <c r="K1513" s="124">
        <v>230027000000</v>
      </c>
      <c r="L1513" s="112">
        <f t="shared" si="70"/>
        <v>1.4001775962749958</v>
      </c>
      <c r="M1513" s="112">
        <f t="shared" si="71"/>
        <v>6.5452080175675018</v>
      </c>
    </row>
    <row r="1514" spans="1:13" x14ac:dyDescent="0.2">
      <c r="A1514" s="104">
        <v>41324</v>
      </c>
      <c r="B1514">
        <v>4.33</v>
      </c>
      <c r="C1514">
        <v>4.34</v>
      </c>
      <c r="D1514">
        <v>4.25</v>
      </c>
      <c r="E1514">
        <v>4.26</v>
      </c>
      <c r="F1514">
        <v>67306532</v>
      </c>
      <c r="G1514">
        <v>288124032</v>
      </c>
      <c r="H1514">
        <v>34932124.469999999</v>
      </c>
      <c r="I1514" s="105">
        <f t="shared" si="69"/>
        <v>1488108502421.9998</v>
      </c>
      <c r="J1514" s="108">
        <v>1075274000000</v>
      </c>
      <c r="K1514" s="124">
        <v>230027000000</v>
      </c>
      <c r="L1514" s="112">
        <f t="shared" si="70"/>
        <v>1.3839342366894389</v>
      </c>
      <c r="M1514" s="112">
        <f t="shared" si="71"/>
        <v>6.4692775301247236</v>
      </c>
    </row>
    <row r="1515" spans="1:13" x14ac:dyDescent="0.2">
      <c r="A1515" s="104">
        <v>41325</v>
      </c>
      <c r="B1515">
        <v>4.28</v>
      </c>
      <c r="C1515">
        <v>4.28</v>
      </c>
      <c r="D1515">
        <v>4.22</v>
      </c>
      <c r="E1515">
        <v>4.24</v>
      </c>
      <c r="F1515">
        <v>61248786</v>
      </c>
      <c r="G1515">
        <v>259683408</v>
      </c>
      <c r="H1515">
        <v>34932124.469999999</v>
      </c>
      <c r="I1515" s="105">
        <f t="shared" si="69"/>
        <v>1481122077528</v>
      </c>
      <c r="J1515" s="108">
        <v>1075274000000</v>
      </c>
      <c r="K1515" s="124">
        <v>230027000000</v>
      </c>
      <c r="L1515" s="112">
        <f t="shared" si="70"/>
        <v>1.3774368928552165</v>
      </c>
      <c r="M1515" s="112">
        <f t="shared" si="71"/>
        <v>6.4389053351476129</v>
      </c>
    </row>
    <row r="1516" spans="1:13" x14ac:dyDescent="0.2">
      <c r="A1516" s="104">
        <v>41326</v>
      </c>
      <c r="B1516">
        <v>4.21</v>
      </c>
      <c r="C1516">
        <v>4.2300000000000004</v>
      </c>
      <c r="D1516">
        <v>4.1100000000000003</v>
      </c>
      <c r="E1516">
        <v>4.18</v>
      </c>
      <c r="F1516">
        <v>121054930</v>
      </c>
      <c r="G1516">
        <v>503431104</v>
      </c>
      <c r="H1516">
        <v>34932124.469999999</v>
      </c>
      <c r="I1516" s="105">
        <f t="shared" si="69"/>
        <v>1460162802846</v>
      </c>
      <c r="J1516" s="108">
        <v>1075274000000</v>
      </c>
      <c r="K1516" s="124">
        <v>230027000000</v>
      </c>
      <c r="L1516" s="112">
        <f t="shared" si="70"/>
        <v>1.3579448613525482</v>
      </c>
      <c r="M1516" s="112">
        <f t="shared" si="71"/>
        <v>6.3477887502162789</v>
      </c>
    </row>
    <row r="1517" spans="1:13" x14ac:dyDescent="0.2">
      <c r="A1517" s="104">
        <v>41327</v>
      </c>
      <c r="B1517">
        <v>4.16</v>
      </c>
      <c r="C1517">
        <v>4.1900000000000004</v>
      </c>
      <c r="D1517">
        <v>4.13</v>
      </c>
      <c r="E1517">
        <v>4.1399999999999997</v>
      </c>
      <c r="F1517">
        <v>70086603</v>
      </c>
      <c r="G1517">
        <v>290985792</v>
      </c>
      <c r="H1517">
        <v>34932124.469999999</v>
      </c>
      <c r="I1517" s="105">
        <f t="shared" si="69"/>
        <v>1446189953058</v>
      </c>
      <c r="J1517" s="108">
        <v>1075274000000</v>
      </c>
      <c r="K1517" s="124">
        <v>230027000000</v>
      </c>
      <c r="L1517" s="112">
        <f t="shared" si="70"/>
        <v>1.3449501736841027</v>
      </c>
      <c r="M1517" s="112">
        <f t="shared" si="71"/>
        <v>6.2870443602620565</v>
      </c>
    </row>
    <row r="1518" spans="1:13" x14ac:dyDescent="0.2">
      <c r="A1518" s="104">
        <v>41330</v>
      </c>
      <c r="B1518">
        <v>4.1500000000000004</v>
      </c>
      <c r="C1518">
        <v>4.18</v>
      </c>
      <c r="D1518">
        <v>4.13</v>
      </c>
      <c r="E1518">
        <v>4.1399999999999997</v>
      </c>
      <c r="F1518">
        <v>46687901</v>
      </c>
      <c r="G1518">
        <v>193988384</v>
      </c>
      <c r="H1518">
        <v>34932124.469999999</v>
      </c>
      <c r="I1518" s="105">
        <f t="shared" si="69"/>
        <v>1446189953058</v>
      </c>
      <c r="J1518" s="108">
        <v>1075274000000</v>
      </c>
      <c r="K1518" s="124">
        <v>230027000000</v>
      </c>
      <c r="L1518" s="112">
        <f t="shared" si="70"/>
        <v>1.3449501736841027</v>
      </c>
      <c r="M1518" s="112">
        <f t="shared" si="71"/>
        <v>6.2870443602620565</v>
      </c>
    </row>
    <row r="1519" spans="1:13" x14ac:dyDescent="0.2">
      <c r="A1519" s="104">
        <v>41331</v>
      </c>
      <c r="B1519">
        <v>4.13</v>
      </c>
      <c r="C1519">
        <v>4.18</v>
      </c>
      <c r="D1519">
        <v>4.0599999999999996</v>
      </c>
      <c r="E1519">
        <v>4.0999999999999996</v>
      </c>
      <c r="F1519">
        <v>90367940</v>
      </c>
      <c r="G1519">
        <v>374273792</v>
      </c>
      <c r="H1519">
        <v>34932124.469999999</v>
      </c>
      <c r="I1519" s="105">
        <f t="shared" si="69"/>
        <v>1432217103270</v>
      </c>
      <c r="J1519" s="108">
        <v>1075274000000</v>
      </c>
      <c r="K1519" s="124">
        <v>230027000000</v>
      </c>
      <c r="L1519" s="112">
        <f t="shared" si="70"/>
        <v>1.3319554860156575</v>
      </c>
      <c r="M1519" s="112">
        <f t="shared" si="71"/>
        <v>6.2262999703078332</v>
      </c>
    </row>
    <row r="1520" spans="1:13" x14ac:dyDescent="0.2">
      <c r="A1520" s="104">
        <v>41332</v>
      </c>
      <c r="B1520">
        <v>4.0999999999999996</v>
      </c>
      <c r="C1520">
        <v>4.18</v>
      </c>
      <c r="D1520">
        <v>4.0999999999999996</v>
      </c>
      <c r="E1520">
        <v>4.18</v>
      </c>
      <c r="F1520">
        <v>83121377</v>
      </c>
      <c r="G1520">
        <v>344362080</v>
      </c>
      <c r="H1520">
        <v>34932124.469999999</v>
      </c>
      <c r="I1520" s="105">
        <f t="shared" si="69"/>
        <v>1460162802846</v>
      </c>
      <c r="J1520" s="108">
        <v>1075274000000</v>
      </c>
      <c r="K1520" s="124">
        <v>230027000000</v>
      </c>
      <c r="L1520" s="112">
        <f t="shared" si="70"/>
        <v>1.3579448613525482</v>
      </c>
      <c r="M1520" s="112">
        <f t="shared" si="71"/>
        <v>6.3477887502162789</v>
      </c>
    </row>
    <row r="1521" spans="1:13" x14ac:dyDescent="0.2">
      <c r="A1521" s="104">
        <v>41333</v>
      </c>
      <c r="B1521">
        <v>4.17</v>
      </c>
      <c r="C1521">
        <v>4.26</v>
      </c>
      <c r="D1521">
        <v>4.1399999999999997</v>
      </c>
      <c r="E1521">
        <v>4.21</v>
      </c>
      <c r="F1521">
        <v>115876592</v>
      </c>
      <c r="G1521">
        <v>487769632</v>
      </c>
      <c r="H1521">
        <v>34932124.469999999</v>
      </c>
      <c r="I1521" s="105">
        <f t="shared" si="69"/>
        <v>1470642440187</v>
      </c>
      <c r="J1521" s="108">
        <v>1075274000000</v>
      </c>
      <c r="K1521" s="124">
        <v>230027000000</v>
      </c>
      <c r="L1521" s="112">
        <f t="shared" si="70"/>
        <v>1.3676908771038823</v>
      </c>
      <c r="M1521" s="112">
        <f t="shared" si="71"/>
        <v>6.3933470426819463</v>
      </c>
    </row>
    <row r="1522" spans="1:13" x14ac:dyDescent="0.2">
      <c r="A1522" s="104">
        <v>41334</v>
      </c>
      <c r="B1522">
        <v>4.2300000000000004</v>
      </c>
      <c r="C1522">
        <v>4.2300000000000004</v>
      </c>
      <c r="D1522">
        <v>4.1399999999999997</v>
      </c>
      <c r="E1522">
        <v>4.17</v>
      </c>
      <c r="F1522">
        <v>59157854</v>
      </c>
      <c r="G1522">
        <v>247229056</v>
      </c>
      <c r="H1522">
        <v>34932124.469999999</v>
      </c>
      <c r="I1522" s="105">
        <f t="shared" si="69"/>
        <v>1456669590399</v>
      </c>
      <c r="J1522" s="108">
        <v>1075274000000</v>
      </c>
      <c r="K1522" s="124">
        <v>230027000000</v>
      </c>
      <c r="L1522" s="112">
        <f t="shared" si="70"/>
        <v>1.354696189435437</v>
      </c>
      <c r="M1522" s="112">
        <f t="shared" si="71"/>
        <v>6.332602652727723</v>
      </c>
    </row>
    <row r="1523" spans="1:13" x14ac:dyDescent="0.2">
      <c r="A1523" s="104">
        <v>41337</v>
      </c>
      <c r="B1523">
        <v>4.1399999999999997</v>
      </c>
      <c r="C1523">
        <v>4.18</v>
      </c>
      <c r="D1523">
        <v>4.03</v>
      </c>
      <c r="E1523">
        <v>4.08</v>
      </c>
      <c r="F1523">
        <v>139516945</v>
      </c>
      <c r="G1523">
        <v>572766208</v>
      </c>
      <c r="H1523">
        <v>34932124.469999999</v>
      </c>
      <c r="I1523" s="105">
        <f t="shared" si="69"/>
        <v>1425230678376</v>
      </c>
      <c r="J1523" s="108">
        <v>1075274000000</v>
      </c>
      <c r="K1523" s="124">
        <v>230027000000</v>
      </c>
      <c r="L1523" s="112">
        <f t="shared" si="70"/>
        <v>1.3254581421814347</v>
      </c>
      <c r="M1523" s="112">
        <f t="shared" si="71"/>
        <v>6.1959277753307225</v>
      </c>
    </row>
    <row r="1524" spans="1:13" x14ac:dyDescent="0.2">
      <c r="A1524" s="104">
        <v>41338</v>
      </c>
      <c r="B1524">
        <v>4.09</v>
      </c>
      <c r="C1524">
        <v>4.22</v>
      </c>
      <c r="D1524">
        <v>4.07</v>
      </c>
      <c r="E1524">
        <v>4.18</v>
      </c>
      <c r="F1524">
        <v>100419348</v>
      </c>
      <c r="G1524">
        <v>416142656</v>
      </c>
      <c r="H1524">
        <v>34932124.469999999</v>
      </c>
      <c r="I1524" s="105">
        <f t="shared" si="69"/>
        <v>1460162802846</v>
      </c>
      <c r="J1524" s="108">
        <v>1075274000000</v>
      </c>
      <c r="K1524" s="124">
        <v>230027000000</v>
      </c>
      <c r="L1524" s="112">
        <f t="shared" si="70"/>
        <v>1.3579448613525482</v>
      </c>
      <c r="M1524" s="112">
        <f t="shared" si="71"/>
        <v>6.3477887502162789</v>
      </c>
    </row>
    <row r="1525" spans="1:13" x14ac:dyDescent="0.2">
      <c r="A1525" s="104">
        <v>41339</v>
      </c>
      <c r="B1525">
        <v>4.1900000000000004</v>
      </c>
      <c r="C1525">
        <v>4.2</v>
      </c>
      <c r="D1525">
        <v>4.1500000000000004</v>
      </c>
      <c r="E1525">
        <v>4.17</v>
      </c>
      <c r="F1525">
        <v>60037664</v>
      </c>
      <c r="G1525">
        <v>250775216</v>
      </c>
      <c r="H1525">
        <v>34932124.469999999</v>
      </c>
      <c r="I1525" s="105">
        <f t="shared" si="69"/>
        <v>1456669590399</v>
      </c>
      <c r="J1525" s="108">
        <v>1075274000000</v>
      </c>
      <c r="K1525" s="124">
        <v>230027000000</v>
      </c>
      <c r="L1525" s="112">
        <f t="shared" si="70"/>
        <v>1.354696189435437</v>
      </c>
      <c r="M1525" s="112">
        <f t="shared" si="71"/>
        <v>6.332602652727723</v>
      </c>
    </row>
    <row r="1526" spans="1:13" x14ac:dyDescent="0.2">
      <c r="A1526" s="104">
        <v>41340</v>
      </c>
      <c r="B1526">
        <v>4.16</v>
      </c>
      <c r="C1526">
        <v>4.18</v>
      </c>
      <c r="D1526">
        <v>4.09</v>
      </c>
      <c r="E1526">
        <v>4.13</v>
      </c>
      <c r="F1526">
        <v>55712780</v>
      </c>
      <c r="G1526">
        <v>230734928</v>
      </c>
      <c r="H1526">
        <v>34932124.469999999</v>
      </c>
      <c r="I1526" s="105">
        <f t="shared" si="69"/>
        <v>1442696740611</v>
      </c>
      <c r="J1526" s="108">
        <v>1075274000000</v>
      </c>
      <c r="K1526" s="124">
        <v>230027000000</v>
      </c>
      <c r="L1526" s="112">
        <f t="shared" si="70"/>
        <v>1.3417015017669915</v>
      </c>
      <c r="M1526" s="112">
        <f t="shared" si="71"/>
        <v>6.2718582627735007</v>
      </c>
    </row>
    <row r="1527" spans="1:13" x14ac:dyDescent="0.2">
      <c r="A1527" s="104">
        <v>41341</v>
      </c>
      <c r="B1527">
        <v>4.13</v>
      </c>
      <c r="C1527">
        <v>4.1500000000000004</v>
      </c>
      <c r="D1527">
        <v>4.1100000000000003</v>
      </c>
      <c r="E1527">
        <v>4.12</v>
      </c>
      <c r="F1527">
        <v>30004909</v>
      </c>
      <c r="G1527">
        <v>123792704</v>
      </c>
      <c r="H1527">
        <v>34932124.469999999</v>
      </c>
      <c r="I1527" s="105">
        <f t="shared" si="69"/>
        <v>1439203528164</v>
      </c>
      <c r="J1527" s="108">
        <v>1075274000000</v>
      </c>
      <c r="K1527" s="124">
        <v>230027000000</v>
      </c>
      <c r="L1527" s="112">
        <f t="shared" si="70"/>
        <v>1.3384528298498801</v>
      </c>
      <c r="M1527" s="112">
        <f t="shared" si="71"/>
        <v>6.2566721652849449</v>
      </c>
    </row>
    <row r="1528" spans="1:13" x14ac:dyDescent="0.2">
      <c r="A1528" s="104">
        <v>41344</v>
      </c>
      <c r="B1528">
        <v>4.12</v>
      </c>
      <c r="C1528">
        <v>4.13</v>
      </c>
      <c r="D1528">
        <v>4.08</v>
      </c>
      <c r="E1528">
        <v>4.12</v>
      </c>
      <c r="F1528">
        <v>23162001</v>
      </c>
      <c r="G1528">
        <v>95109520</v>
      </c>
      <c r="H1528">
        <v>34932124.469999999</v>
      </c>
      <c r="I1528" s="105">
        <f t="shared" si="69"/>
        <v>1439203528164</v>
      </c>
      <c r="J1528" s="108">
        <v>1075274000000</v>
      </c>
      <c r="K1528" s="124">
        <v>230027000000</v>
      </c>
      <c r="L1528" s="112">
        <f t="shared" si="70"/>
        <v>1.3384528298498801</v>
      </c>
      <c r="M1528" s="112">
        <f t="shared" si="71"/>
        <v>6.2566721652849449</v>
      </c>
    </row>
    <row r="1529" spans="1:13" x14ac:dyDescent="0.2">
      <c r="A1529" s="104">
        <v>41345</v>
      </c>
      <c r="B1529">
        <v>4.1100000000000003</v>
      </c>
      <c r="C1529">
        <v>4.18</v>
      </c>
      <c r="D1529">
        <v>4.0999999999999996</v>
      </c>
      <c r="E1529">
        <v>4.13</v>
      </c>
      <c r="F1529">
        <v>56166200</v>
      </c>
      <c r="G1529">
        <v>232524896</v>
      </c>
      <c r="H1529">
        <v>34932124.469999999</v>
      </c>
      <c r="I1529" s="105">
        <f t="shared" si="69"/>
        <v>1442696740611</v>
      </c>
      <c r="J1529" s="108">
        <v>1075274000000</v>
      </c>
      <c r="K1529" s="124">
        <v>230027000000</v>
      </c>
      <c r="L1529" s="112">
        <f t="shared" si="70"/>
        <v>1.3417015017669915</v>
      </c>
      <c r="M1529" s="112">
        <f t="shared" si="71"/>
        <v>6.2718582627735007</v>
      </c>
    </row>
    <row r="1530" spans="1:13" x14ac:dyDescent="0.2">
      <c r="A1530" s="104">
        <v>41346</v>
      </c>
      <c r="B1530">
        <v>4.13</v>
      </c>
      <c r="C1530">
        <v>4.1399999999999997</v>
      </c>
      <c r="D1530">
        <v>4.0999999999999996</v>
      </c>
      <c r="E1530">
        <v>4.13</v>
      </c>
      <c r="F1530">
        <v>36675449</v>
      </c>
      <c r="G1530">
        <v>150841296</v>
      </c>
      <c r="H1530">
        <v>34932124.469999999</v>
      </c>
      <c r="I1530" s="105">
        <f t="shared" si="69"/>
        <v>1442696740611</v>
      </c>
      <c r="J1530" s="108">
        <v>1075274000000</v>
      </c>
      <c r="K1530" s="124">
        <v>230027000000</v>
      </c>
      <c r="L1530" s="112">
        <f t="shared" si="70"/>
        <v>1.3417015017669915</v>
      </c>
      <c r="M1530" s="112">
        <f t="shared" si="71"/>
        <v>6.2718582627735007</v>
      </c>
    </row>
    <row r="1531" spans="1:13" x14ac:dyDescent="0.2">
      <c r="A1531" s="104">
        <v>41347</v>
      </c>
      <c r="B1531">
        <v>4.1100000000000003</v>
      </c>
      <c r="C1531">
        <v>4.16</v>
      </c>
      <c r="D1531">
        <v>4.09</v>
      </c>
      <c r="E1531">
        <v>4.16</v>
      </c>
      <c r="F1531">
        <v>40704560</v>
      </c>
      <c r="G1531">
        <v>168215520</v>
      </c>
      <c r="H1531">
        <v>34932124.469999999</v>
      </c>
      <c r="I1531" s="105">
        <f t="shared" si="69"/>
        <v>1453176377952</v>
      </c>
      <c r="J1531" s="108">
        <v>1075274000000</v>
      </c>
      <c r="K1531" s="124">
        <v>230027000000</v>
      </c>
      <c r="L1531" s="112">
        <f t="shared" si="70"/>
        <v>1.3514475175183256</v>
      </c>
      <c r="M1531" s="112">
        <f t="shared" si="71"/>
        <v>6.3174165552391672</v>
      </c>
    </row>
    <row r="1532" spans="1:13" x14ac:dyDescent="0.2">
      <c r="A1532" s="104">
        <v>41348</v>
      </c>
      <c r="B1532">
        <v>4.1500000000000004</v>
      </c>
      <c r="C1532">
        <v>4.22</v>
      </c>
      <c r="D1532">
        <v>4.13</v>
      </c>
      <c r="E1532">
        <v>4.18</v>
      </c>
      <c r="F1532">
        <v>89875861</v>
      </c>
      <c r="G1532">
        <v>376112800</v>
      </c>
      <c r="H1532">
        <v>34932124.469999999</v>
      </c>
      <c r="I1532" s="105">
        <f t="shared" si="69"/>
        <v>1460162802846</v>
      </c>
      <c r="J1532" s="108">
        <v>1075274000000</v>
      </c>
      <c r="K1532" s="124">
        <v>230027000000</v>
      </c>
      <c r="L1532" s="112">
        <f t="shared" si="70"/>
        <v>1.3579448613525482</v>
      </c>
      <c r="M1532" s="112">
        <f t="shared" si="71"/>
        <v>6.3477887502162789</v>
      </c>
    </row>
    <row r="1533" spans="1:13" x14ac:dyDescent="0.2">
      <c r="A1533" s="104">
        <v>41351</v>
      </c>
      <c r="B1533">
        <v>4.16</v>
      </c>
      <c r="C1533">
        <v>4.1900000000000004</v>
      </c>
      <c r="D1533">
        <v>4.0599999999999996</v>
      </c>
      <c r="E1533">
        <v>4.07</v>
      </c>
      <c r="F1533">
        <v>83850520</v>
      </c>
      <c r="G1533">
        <v>344463584</v>
      </c>
      <c r="H1533">
        <v>34932124.469999999</v>
      </c>
      <c r="I1533" s="105">
        <f t="shared" si="69"/>
        <v>1421737465929</v>
      </c>
      <c r="J1533" s="108">
        <v>1075274000000</v>
      </c>
      <c r="K1533" s="124">
        <v>230027000000</v>
      </c>
      <c r="L1533" s="112">
        <f t="shared" si="70"/>
        <v>1.3222094702643232</v>
      </c>
      <c r="M1533" s="112">
        <f t="shared" si="71"/>
        <v>6.1807416778421667</v>
      </c>
    </row>
    <row r="1534" spans="1:13" x14ac:dyDescent="0.2">
      <c r="A1534" s="104">
        <v>41352</v>
      </c>
      <c r="B1534">
        <v>4.08</v>
      </c>
      <c r="C1534">
        <v>4.12</v>
      </c>
      <c r="D1534">
        <v>4.0599999999999996</v>
      </c>
      <c r="E1534">
        <v>4.08</v>
      </c>
      <c r="F1534">
        <v>59011541</v>
      </c>
      <c r="G1534">
        <v>240696128</v>
      </c>
      <c r="H1534">
        <v>34932124.469999999</v>
      </c>
      <c r="I1534" s="105">
        <f t="shared" si="69"/>
        <v>1425230678376</v>
      </c>
      <c r="J1534" s="108">
        <v>1075274000000</v>
      </c>
      <c r="K1534" s="124">
        <v>230027000000</v>
      </c>
      <c r="L1534" s="112">
        <f t="shared" si="70"/>
        <v>1.3254581421814347</v>
      </c>
      <c r="M1534" s="112">
        <f t="shared" si="71"/>
        <v>6.1959277753307225</v>
      </c>
    </row>
    <row r="1535" spans="1:13" x14ac:dyDescent="0.2">
      <c r="A1535" s="104">
        <v>41353</v>
      </c>
      <c r="B1535">
        <v>4.09</v>
      </c>
      <c r="C1535">
        <v>4.1900000000000004</v>
      </c>
      <c r="D1535">
        <v>4.08</v>
      </c>
      <c r="E1535">
        <v>4.17</v>
      </c>
      <c r="F1535">
        <v>103587286</v>
      </c>
      <c r="G1535">
        <v>429505824</v>
      </c>
      <c r="H1535">
        <v>34932124.469999999</v>
      </c>
      <c r="I1535" s="105">
        <f t="shared" si="69"/>
        <v>1456669590399</v>
      </c>
      <c r="J1535" s="108">
        <v>1075274000000</v>
      </c>
      <c r="K1535" s="124">
        <v>230027000000</v>
      </c>
      <c r="L1535" s="112">
        <f t="shared" si="70"/>
        <v>1.354696189435437</v>
      </c>
      <c r="M1535" s="112">
        <f t="shared" si="71"/>
        <v>6.332602652727723</v>
      </c>
    </row>
    <row r="1536" spans="1:13" x14ac:dyDescent="0.2">
      <c r="A1536" s="104">
        <v>41354</v>
      </c>
      <c r="B1536">
        <v>4.16</v>
      </c>
      <c r="C1536">
        <v>4.21</v>
      </c>
      <c r="D1536">
        <v>4.1500000000000004</v>
      </c>
      <c r="E1536">
        <v>4.17</v>
      </c>
      <c r="F1536">
        <v>50281774</v>
      </c>
      <c r="G1536">
        <v>210098832</v>
      </c>
      <c r="H1536">
        <v>34932124.469999999</v>
      </c>
      <c r="I1536" s="105">
        <f t="shared" si="69"/>
        <v>1456669590399</v>
      </c>
      <c r="J1536" s="108">
        <v>1075274000000</v>
      </c>
      <c r="K1536" s="124">
        <v>230027000000</v>
      </c>
      <c r="L1536" s="112">
        <f t="shared" si="70"/>
        <v>1.354696189435437</v>
      </c>
      <c r="M1536" s="112">
        <f t="shared" si="71"/>
        <v>6.332602652727723</v>
      </c>
    </row>
    <row r="1537" spans="1:13" x14ac:dyDescent="0.2">
      <c r="A1537" s="104">
        <v>41355</v>
      </c>
      <c r="B1537">
        <v>4.17</v>
      </c>
      <c r="C1537">
        <v>4.1900000000000004</v>
      </c>
      <c r="D1537">
        <v>4.16</v>
      </c>
      <c r="E1537">
        <v>4.18</v>
      </c>
      <c r="F1537">
        <v>40380866</v>
      </c>
      <c r="G1537">
        <v>168621232</v>
      </c>
      <c r="H1537">
        <v>34932124.469999999</v>
      </c>
      <c r="I1537" s="105">
        <f t="shared" si="69"/>
        <v>1460162802846</v>
      </c>
      <c r="J1537" s="108">
        <v>1075274000000</v>
      </c>
      <c r="K1537" s="124">
        <v>230027000000</v>
      </c>
      <c r="L1537" s="112">
        <f t="shared" si="70"/>
        <v>1.3579448613525482</v>
      </c>
      <c r="M1537" s="112">
        <f t="shared" si="71"/>
        <v>6.3477887502162789</v>
      </c>
    </row>
    <row r="1538" spans="1:13" x14ac:dyDescent="0.2">
      <c r="A1538" s="104">
        <v>41358</v>
      </c>
      <c r="B1538">
        <v>4.1900000000000004</v>
      </c>
      <c r="C1538">
        <v>4.21</v>
      </c>
      <c r="D1538">
        <v>4.17</v>
      </c>
      <c r="E1538">
        <v>4.1900000000000004</v>
      </c>
      <c r="F1538">
        <v>35176263</v>
      </c>
      <c r="G1538">
        <v>147398896</v>
      </c>
      <c r="H1538">
        <v>34932124.469999999</v>
      </c>
      <c r="I1538" s="105">
        <f t="shared" si="69"/>
        <v>1463656015293</v>
      </c>
      <c r="J1538" s="108">
        <v>1075274000000</v>
      </c>
      <c r="K1538" s="124">
        <v>230027000000</v>
      </c>
      <c r="L1538" s="112">
        <f t="shared" si="70"/>
        <v>1.3611935332696596</v>
      </c>
      <c r="M1538" s="112">
        <f t="shared" si="71"/>
        <v>6.3629748477048347</v>
      </c>
    </row>
    <row r="1539" spans="1:13" x14ac:dyDescent="0.2">
      <c r="A1539" s="104">
        <v>41359</v>
      </c>
      <c r="B1539">
        <v>4.18</v>
      </c>
      <c r="C1539">
        <v>4.1900000000000004</v>
      </c>
      <c r="D1539">
        <v>4.1100000000000003</v>
      </c>
      <c r="E1539">
        <v>4.13</v>
      </c>
      <c r="F1539">
        <v>43163875</v>
      </c>
      <c r="G1539">
        <v>178890016</v>
      </c>
      <c r="H1539">
        <v>34932124.469999999</v>
      </c>
      <c r="I1539" s="105">
        <f t="shared" ref="I1539:I1602" si="72">E1539*H1539*10000</f>
        <v>1442696740611</v>
      </c>
      <c r="J1539" s="108">
        <v>1075274000000</v>
      </c>
      <c r="K1539" s="124">
        <v>230027000000</v>
      </c>
      <c r="L1539" s="112">
        <f t="shared" ref="L1539:L1602" si="73">I1539/J1539</f>
        <v>1.3417015017669915</v>
      </c>
      <c r="M1539" s="112">
        <f t="shared" ref="M1539:M1602" si="74">I1539/K1539</f>
        <v>6.2718582627735007</v>
      </c>
    </row>
    <row r="1540" spans="1:13" x14ac:dyDescent="0.2">
      <c r="A1540" s="104">
        <v>41360</v>
      </c>
      <c r="B1540">
        <v>4.1399999999999997</v>
      </c>
      <c r="C1540">
        <v>4.18</v>
      </c>
      <c r="D1540">
        <v>4.1100000000000003</v>
      </c>
      <c r="E1540">
        <v>4.12</v>
      </c>
      <c r="F1540">
        <v>40676271</v>
      </c>
      <c r="G1540">
        <v>168335248</v>
      </c>
      <c r="H1540">
        <v>34932124.469999999</v>
      </c>
      <c r="I1540" s="105">
        <f t="shared" si="72"/>
        <v>1439203528164</v>
      </c>
      <c r="J1540" s="108">
        <v>1075274000000</v>
      </c>
      <c r="K1540" s="124">
        <v>230027000000</v>
      </c>
      <c r="L1540" s="112">
        <f t="shared" si="73"/>
        <v>1.3384528298498801</v>
      </c>
      <c r="M1540" s="112">
        <f t="shared" si="74"/>
        <v>6.2566721652849449</v>
      </c>
    </row>
    <row r="1541" spans="1:13" x14ac:dyDescent="0.2">
      <c r="A1541" s="110">
        <v>41361</v>
      </c>
      <c r="B1541">
        <v>4.12</v>
      </c>
      <c r="C1541">
        <v>4.12</v>
      </c>
      <c r="D1541">
        <v>4</v>
      </c>
      <c r="E1541">
        <v>4.01</v>
      </c>
      <c r="F1541">
        <v>157197997</v>
      </c>
      <c r="G1541">
        <v>634041472</v>
      </c>
      <c r="H1541">
        <v>34961875.75</v>
      </c>
      <c r="I1541" s="105">
        <f t="shared" si="72"/>
        <v>1401971217575</v>
      </c>
      <c r="J1541" s="108">
        <v>1128459000000</v>
      </c>
      <c r="K1541" s="124">
        <v>238532000000</v>
      </c>
      <c r="L1541" s="112">
        <f t="shared" si="73"/>
        <v>1.2423767434838129</v>
      </c>
      <c r="M1541" s="112">
        <f t="shared" si="74"/>
        <v>5.8774974325247769</v>
      </c>
    </row>
    <row r="1542" spans="1:13" x14ac:dyDescent="0.2">
      <c r="A1542" s="104">
        <v>41362</v>
      </c>
      <c r="B1542">
        <v>4.03</v>
      </c>
      <c r="C1542">
        <v>4.0599999999999996</v>
      </c>
      <c r="D1542">
        <v>4.0199999999999996</v>
      </c>
      <c r="E1542">
        <v>4.05</v>
      </c>
      <c r="F1542">
        <v>39410391</v>
      </c>
      <c r="G1542">
        <v>159518384</v>
      </c>
      <c r="H1542">
        <v>34961875.75</v>
      </c>
      <c r="I1542" s="105">
        <f t="shared" si="72"/>
        <v>1415955967875</v>
      </c>
      <c r="J1542" s="108">
        <v>1128459000000</v>
      </c>
      <c r="K1542" s="124">
        <v>238532000000</v>
      </c>
      <c r="L1542" s="112">
        <f t="shared" si="73"/>
        <v>1.2547695289549732</v>
      </c>
      <c r="M1542" s="112">
        <f t="shared" si="74"/>
        <v>5.9361258358417324</v>
      </c>
    </row>
    <row r="1543" spans="1:13" x14ac:dyDescent="0.2">
      <c r="A1543" s="104">
        <v>41365</v>
      </c>
      <c r="B1543">
        <v>4.05</v>
      </c>
      <c r="C1543">
        <v>4.08</v>
      </c>
      <c r="D1543">
        <v>4.04</v>
      </c>
      <c r="E1543">
        <v>4.0599999999999996</v>
      </c>
      <c r="F1543">
        <v>49566923</v>
      </c>
      <c r="G1543">
        <v>201077264</v>
      </c>
      <c r="H1543">
        <v>34961875.75</v>
      </c>
      <c r="I1543" s="105">
        <f t="shared" si="72"/>
        <v>1419452155449.9998</v>
      </c>
      <c r="J1543" s="108">
        <v>1128459000000</v>
      </c>
      <c r="K1543" s="124">
        <v>238532000000</v>
      </c>
      <c r="L1543" s="112">
        <f t="shared" si="73"/>
        <v>1.257867725322763</v>
      </c>
      <c r="M1543" s="112">
        <f t="shared" si="74"/>
        <v>5.9507829366709695</v>
      </c>
    </row>
    <row r="1544" spans="1:13" x14ac:dyDescent="0.2">
      <c r="A1544" s="104">
        <v>41366</v>
      </c>
      <c r="B1544">
        <v>4.07</v>
      </c>
      <c r="C1544">
        <v>4.07</v>
      </c>
      <c r="D1544">
        <v>4.05</v>
      </c>
      <c r="E1544">
        <v>4.0599999999999996</v>
      </c>
      <c r="F1544">
        <v>49108125</v>
      </c>
      <c r="G1544">
        <v>199434048</v>
      </c>
      <c r="H1544">
        <v>34961875.75</v>
      </c>
      <c r="I1544" s="105">
        <f t="shared" si="72"/>
        <v>1419452155449.9998</v>
      </c>
      <c r="J1544" s="108">
        <v>1128459000000</v>
      </c>
      <c r="K1544" s="124">
        <v>238532000000</v>
      </c>
      <c r="L1544" s="112">
        <f t="shared" si="73"/>
        <v>1.257867725322763</v>
      </c>
      <c r="M1544" s="112">
        <f t="shared" si="74"/>
        <v>5.9507829366709695</v>
      </c>
    </row>
    <row r="1545" spans="1:13" x14ac:dyDescent="0.2">
      <c r="A1545" s="104">
        <v>41367</v>
      </c>
      <c r="B1545">
        <v>4.08</v>
      </c>
      <c r="C1545">
        <v>4.1399999999999997</v>
      </c>
      <c r="D1545">
        <v>4.07</v>
      </c>
      <c r="E1545">
        <v>4.09</v>
      </c>
      <c r="F1545">
        <v>49636363</v>
      </c>
      <c r="G1545">
        <v>203516704</v>
      </c>
      <c r="H1545">
        <v>34961875.75</v>
      </c>
      <c r="I1545" s="105">
        <f t="shared" si="72"/>
        <v>1429940718175</v>
      </c>
      <c r="J1545" s="108">
        <v>1128459000000</v>
      </c>
      <c r="K1545" s="124">
        <v>238532000000</v>
      </c>
      <c r="L1545" s="112">
        <f t="shared" si="73"/>
        <v>1.2671623144261333</v>
      </c>
      <c r="M1545" s="112">
        <f t="shared" si="74"/>
        <v>5.994754239158687</v>
      </c>
    </row>
    <row r="1546" spans="1:13" x14ac:dyDescent="0.2">
      <c r="A1546" s="104">
        <v>41372</v>
      </c>
      <c r="B1546">
        <v>4.05</v>
      </c>
      <c r="C1546">
        <v>4.09</v>
      </c>
      <c r="D1546">
        <v>4.03</v>
      </c>
      <c r="E1546">
        <v>4.07</v>
      </c>
      <c r="F1546">
        <v>65522853</v>
      </c>
      <c r="G1546">
        <v>266104144</v>
      </c>
      <c r="H1546">
        <v>34961875.75</v>
      </c>
      <c r="I1546" s="105">
        <f t="shared" si="72"/>
        <v>1422948343025</v>
      </c>
      <c r="J1546" s="108">
        <v>1128459000000</v>
      </c>
      <c r="K1546" s="124">
        <v>238532000000</v>
      </c>
      <c r="L1546" s="112">
        <f t="shared" si="73"/>
        <v>1.2609659216905533</v>
      </c>
      <c r="M1546" s="112">
        <f t="shared" si="74"/>
        <v>5.9654400375002092</v>
      </c>
    </row>
    <row r="1547" spans="1:13" x14ac:dyDescent="0.2">
      <c r="A1547" s="104">
        <v>41373</v>
      </c>
      <c r="B1547">
        <v>4.09</v>
      </c>
      <c r="C1547">
        <v>4.0999999999999996</v>
      </c>
      <c r="D1547">
        <v>4.0599999999999996</v>
      </c>
      <c r="E1547">
        <v>4.07</v>
      </c>
      <c r="F1547">
        <v>49140687</v>
      </c>
      <c r="G1547">
        <v>200396496</v>
      </c>
      <c r="H1547">
        <v>34961875.75</v>
      </c>
      <c r="I1547" s="105">
        <f t="shared" si="72"/>
        <v>1422948343025</v>
      </c>
      <c r="J1547" s="108">
        <v>1128459000000</v>
      </c>
      <c r="K1547" s="124">
        <v>238532000000</v>
      </c>
      <c r="L1547" s="112">
        <f t="shared" si="73"/>
        <v>1.2609659216905533</v>
      </c>
      <c r="M1547" s="112">
        <f t="shared" si="74"/>
        <v>5.9654400375002092</v>
      </c>
    </row>
    <row r="1548" spans="1:13" x14ac:dyDescent="0.2">
      <c r="A1548" s="104">
        <v>41374</v>
      </c>
      <c r="B1548">
        <v>4.08</v>
      </c>
      <c r="C1548">
        <v>4.09</v>
      </c>
      <c r="D1548">
        <v>4.07</v>
      </c>
      <c r="E1548">
        <v>4.07</v>
      </c>
      <c r="F1548">
        <v>21560730</v>
      </c>
      <c r="G1548">
        <v>87830096</v>
      </c>
      <c r="H1548">
        <v>34961875.75</v>
      </c>
      <c r="I1548" s="105">
        <f t="shared" si="72"/>
        <v>1422948343025</v>
      </c>
      <c r="J1548" s="108">
        <v>1128459000000</v>
      </c>
      <c r="K1548" s="124">
        <v>238532000000</v>
      </c>
      <c r="L1548" s="112">
        <f t="shared" si="73"/>
        <v>1.2609659216905533</v>
      </c>
      <c r="M1548" s="112">
        <f t="shared" si="74"/>
        <v>5.9654400375002092</v>
      </c>
    </row>
    <row r="1549" spans="1:13" x14ac:dyDescent="0.2">
      <c r="A1549" s="104">
        <v>41375</v>
      </c>
      <c r="B1549">
        <v>4.09</v>
      </c>
      <c r="C1549">
        <v>4.0999999999999996</v>
      </c>
      <c r="D1549">
        <v>4.07</v>
      </c>
      <c r="E1549">
        <v>4.08</v>
      </c>
      <c r="F1549">
        <v>21722017</v>
      </c>
      <c r="G1549">
        <v>88576848</v>
      </c>
      <c r="H1549">
        <v>34961875.75</v>
      </c>
      <c r="I1549" s="105">
        <f t="shared" si="72"/>
        <v>1426444530600</v>
      </c>
      <c r="J1549" s="108">
        <v>1128459000000</v>
      </c>
      <c r="K1549" s="124">
        <v>238532000000</v>
      </c>
      <c r="L1549" s="112">
        <f t="shared" si="73"/>
        <v>1.2640641180583432</v>
      </c>
      <c r="M1549" s="112">
        <f t="shared" si="74"/>
        <v>5.9800971383294481</v>
      </c>
    </row>
    <row r="1550" spans="1:13" x14ac:dyDescent="0.2">
      <c r="A1550" s="104">
        <v>41376</v>
      </c>
      <c r="B1550">
        <v>4.08</v>
      </c>
      <c r="C1550">
        <v>4.09</v>
      </c>
      <c r="D1550">
        <v>4.0599999999999996</v>
      </c>
      <c r="E1550">
        <v>4.07</v>
      </c>
      <c r="F1550">
        <v>33666531</v>
      </c>
      <c r="G1550">
        <v>137233664</v>
      </c>
      <c r="H1550">
        <v>34961875.75</v>
      </c>
      <c r="I1550" s="105">
        <f t="shared" si="72"/>
        <v>1422948343025</v>
      </c>
      <c r="J1550" s="108">
        <v>1128459000000</v>
      </c>
      <c r="K1550" s="124">
        <v>238532000000</v>
      </c>
      <c r="L1550" s="112">
        <f t="shared" si="73"/>
        <v>1.2609659216905533</v>
      </c>
      <c r="M1550" s="112">
        <f t="shared" si="74"/>
        <v>5.9654400375002092</v>
      </c>
    </row>
    <row r="1551" spans="1:13" x14ac:dyDescent="0.2">
      <c r="A1551" s="104">
        <v>41379</v>
      </c>
      <c r="B1551">
        <v>4.0599999999999996</v>
      </c>
      <c r="C1551">
        <v>4.08</v>
      </c>
      <c r="D1551">
        <v>4.03</v>
      </c>
      <c r="E1551">
        <v>4.04</v>
      </c>
      <c r="F1551">
        <v>43407375</v>
      </c>
      <c r="G1551">
        <v>175757536</v>
      </c>
      <c r="H1551">
        <v>34961875.75</v>
      </c>
      <c r="I1551" s="105">
        <f t="shared" si="72"/>
        <v>1412459780300</v>
      </c>
      <c r="J1551" s="108">
        <v>1128459000000</v>
      </c>
      <c r="K1551" s="124">
        <v>238532000000</v>
      </c>
      <c r="L1551" s="112">
        <f t="shared" si="73"/>
        <v>1.2516713325871831</v>
      </c>
      <c r="M1551" s="112">
        <f t="shared" si="74"/>
        <v>5.9214687350124935</v>
      </c>
    </row>
    <row r="1552" spans="1:13" x14ac:dyDescent="0.2">
      <c r="A1552" s="104">
        <v>41380</v>
      </c>
      <c r="B1552">
        <v>4.04</v>
      </c>
      <c r="C1552">
        <v>4.0599999999999996</v>
      </c>
      <c r="D1552">
        <v>4.0199999999999996</v>
      </c>
      <c r="E1552">
        <v>4.04</v>
      </c>
      <c r="F1552">
        <v>39184563</v>
      </c>
      <c r="G1552">
        <v>158034720</v>
      </c>
      <c r="H1552">
        <v>34961875.75</v>
      </c>
      <c r="I1552" s="105">
        <f t="shared" si="72"/>
        <v>1412459780300</v>
      </c>
      <c r="J1552" s="108">
        <v>1128459000000</v>
      </c>
      <c r="K1552" s="124">
        <v>238532000000</v>
      </c>
      <c r="L1552" s="112">
        <f t="shared" si="73"/>
        <v>1.2516713325871831</v>
      </c>
      <c r="M1552" s="112">
        <f t="shared" si="74"/>
        <v>5.9214687350124935</v>
      </c>
    </row>
    <row r="1553" spans="1:13" x14ac:dyDescent="0.2">
      <c r="A1553" s="104">
        <v>41381</v>
      </c>
      <c r="B1553">
        <v>4.04</v>
      </c>
      <c r="C1553">
        <v>4.05</v>
      </c>
      <c r="D1553">
        <v>4.0199999999999996</v>
      </c>
      <c r="E1553">
        <v>4.04</v>
      </c>
      <c r="F1553">
        <v>38897888</v>
      </c>
      <c r="G1553">
        <v>156986800</v>
      </c>
      <c r="H1553">
        <v>34961875.75</v>
      </c>
      <c r="I1553" s="105">
        <f t="shared" si="72"/>
        <v>1412459780300</v>
      </c>
      <c r="J1553" s="108">
        <v>1128459000000</v>
      </c>
      <c r="K1553" s="124">
        <v>238532000000</v>
      </c>
      <c r="L1553" s="112">
        <f t="shared" si="73"/>
        <v>1.2516713325871831</v>
      </c>
      <c r="M1553" s="112">
        <f t="shared" si="74"/>
        <v>5.9214687350124935</v>
      </c>
    </row>
    <row r="1554" spans="1:13" x14ac:dyDescent="0.2">
      <c r="A1554" s="104">
        <v>41382</v>
      </c>
      <c r="B1554">
        <v>4.03</v>
      </c>
      <c r="C1554">
        <v>4.07</v>
      </c>
      <c r="D1554">
        <v>4.0199999999999996</v>
      </c>
      <c r="E1554">
        <v>4.0599999999999996</v>
      </c>
      <c r="F1554">
        <v>29713214</v>
      </c>
      <c r="G1554">
        <v>120186816</v>
      </c>
      <c r="H1554">
        <v>34961875.75</v>
      </c>
      <c r="I1554" s="105">
        <f t="shared" si="72"/>
        <v>1419452155449.9998</v>
      </c>
      <c r="J1554" s="108">
        <v>1128459000000</v>
      </c>
      <c r="K1554" s="124">
        <v>238532000000</v>
      </c>
      <c r="L1554" s="112">
        <f t="shared" si="73"/>
        <v>1.257867725322763</v>
      </c>
      <c r="M1554" s="112">
        <f t="shared" si="74"/>
        <v>5.9507829366709695</v>
      </c>
    </row>
    <row r="1555" spans="1:13" x14ac:dyDescent="0.2">
      <c r="A1555" s="104">
        <v>41383</v>
      </c>
      <c r="B1555">
        <v>4.07</v>
      </c>
      <c r="C1555">
        <v>4.12</v>
      </c>
      <c r="D1555">
        <v>4.05</v>
      </c>
      <c r="E1555">
        <v>4.1100000000000003</v>
      </c>
      <c r="F1555">
        <v>70008889</v>
      </c>
      <c r="G1555">
        <v>286332256</v>
      </c>
      <c r="H1555">
        <v>34961875.75</v>
      </c>
      <c r="I1555" s="105">
        <f t="shared" si="72"/>
        <v>1436933093325</v>
      </c>
      <c r="J1555" s="108">
        <v>1128459000000</v>
      </c>
      <c r="K1555" s="124">
        <v>238532000000</v>
      </c>
      <c r="L1555" s="112">
        <f t="shared" si="73"/>
        <v>1.2733587071617134</v>
      </c>
      <c r="M1555" s="112">
        <f t="shared" si="74"/>
        <v>6.0240684408171647</v>
      </c>
    </row>
    <row r="1556" spans="1:13" x14ac:dyDescent="0.2">
      <c r="A1556" s="104">
        <v>41386</v>
      </c>
      <c r="B1556">
        <v>4.0999999999999996</v>
      </c>
      <c r="C1556">
        <v>4.13</v>
      </c>
      <c r="D1556">
        <v>4.09</v>
      </c>
      <c r="E1556">
        <v>4.0999999999999996</v>
      </c>
      <c r="F1556">
        <v>52167033</v>
      </c>
      <c r="G1556">
        <v>214323472</v>
      </c>
      <c r="H1556">
        <v>34961875.75</v>
      </c>
      <c r="I1556" s="105">
        <f t="shared" si="72"/>
        <v>1433436905750</v>
      </c>
      <c r="J1556" s="108">
        <v>1128459000000</v>
      </c>
      <c r="K1556" s="124">
        <v>238532000000</v>
      </c>
      <c r="L1556" s="112">
        <f t="shared" si="73"/>
        <v>1.2702605107939233</v>
      </c>
      <c r="M1556" s="112">
        <f t="shared" si="74"/>
        <v>6.0094113399879259</v>
      </c>
    </row>
    <row r="1557" spans="1:13" x14ac:dyDescent="0.2">
      <c r="A1557" s="104">
        <v>41387</v>
      </c>
      <c r="B1557">
        <v>4.1100000000000003</v>
      </c>
      <c r="C1557">
        <v>4.1100000000000003</v>
      </c>
      <c r="D1557">
        <v>4.0599999999999996</v>
      </c>
      <c r="E1557">
        <v>4.07</v>
      </c>
      <c r="F1557">
        <v>53760220</v>
      </c>
      <c r="G1557">
        <v>218990400</v>
      </c>
      <c r="H1557">
        <v>34961875.75</v>
      </c>
      <c r="I1557" s="105">
        <f t="shared" si="72"/>
        <v>1422948343025</v>
      </c>
      <c r="J1557" s="108">
        <v>1128459000000</v>
      </c>
      <c r="K1557" s="124">
        <v>238532000000</v>
      </c>
      <c r="L1557" s="112">
        <f t="shared" si="73"/>
        <v>1.2609659216905533</v>
      </c>
      <c r="M1557" s="112">
        <f t="shared" si="74"/>
        <v>5.9654400375002092</v>
      </c>
    </row>
    <row r="1558" spans="1:13" x14ac:dyDescent="0.2">
      <c r="A1558" s="104">
        <v>41388</v>
      </c>
      <c r="B1558">
        <v>4.07</v>
      </c>
      <c r="C1558">
        <v>4.1100000000000003</v>
      </c>
      <c r="D1558">
        <v>4.0599999999999996</v>
      </c>
      <c r="E1558">
        <v>4.0999999999999996</v>
      </c>
      <c r="F1558">
        <v>40251291</v>
      </c>
      <c r="G1558">
        <v>164413216</v>
      </c>
      <c r="H1558">
        <v>34961875.75</v>
      </c>
      <c r="I1558" s="105">
        <f t="shared" si="72"/>
        <v>1433436905750</v>
      </c>
      <c r="J1558" s="108">
        <v>1128459000000</v>
      </c>
      <c r="K1558" s="124">
        <v>238532000000</v>
      </c>
      <c r="L1558" s="112">
        <f t="shared" si="73"/>
        <v>1.2702605107939233</v>
      </c>
      <c r="M1558" s="112">
        <f t="shared" si="74"/>
        <v>6.0094113399879259</v>
      </c>
    </row>
    <row r="1559" spans="1:13" x14ac:dyDescent="0.2">
      <c r="A1559" s="104">
        <v>41389</v>
      </c>
      <c r="B1559">
        <v>4.09</v>
      </c>
      <c r="C1559">
        <v>4.0999999999999996</v>
      </c>
      <c r="D1559">
        <v>4.0599999999999996</v>
      </c>
      <c r="E1559">
        <v>4.08</v>
      </c>
      <c r="F1559">
        <v>43272265</v>
      </c>
      <c r="G1559">
        <v>176779376</v>
      </c>
      <c r="H1559">
        <v>34961875.75</v>
      </c>
      <c r="I1559" s="105">
        <f t="shared" si="72"/>
        <v>1426444530600</v>
      </c>
      <c r="J1559" s="108">
        <v>1128459000000</v>
      </c>
      <c r="K1559" s="124">
        <v>238532000000</v>
      </c>
      <c r="L1559" s="112">
        <f t="shared" si="73"/>
        <v>1.2640641180583432</v>
      </c>
      <c r="M1559" s="112">
        <f t="shared" si="74"/>
        <v>5.9800971383294481</v>
      </c>
    </row>
    <row r="1560" spans="1:13" x14ac:dyDescent="0.2">
      <c r="A1560" s="104">
        <v>41390</v>
      </c>
      <c r="B1560">
        <v>4.09</v>
      </c>
      <c r="C1560">
        <v>4.0999999999999996</v>
      </c>
      <c r="D1560">
        <v>4.05</v>
      </c>
      <c r="E1560">
        <v>4.05</v>
      </c>
      <c r="F1560">
        <v>48236100</v>
      </c>
      <c r="G1560">
        <v>196199888</v>
      </c>
      <c r="H1560">
        <v>34961875.75</v>
      </c>
      <c r="I1560" s="105">
        <f t="shared" si="72"/>
        <v>1415955967875</v>
      </c>
      <c r="J1560" s="108">
        <v>1128459000000</v>
      </c>
      <c r="K1560" s="124">
        <v>238532000000</v>
      </c>
      <c r="L1560" s="112">
        <f t="shared" si="73"/>
        <v>1.2547695289549732</v>
      </c>
      <c r="M1560" s="112">
        <f t="shared" si="74"/>
        <v>5.9361258358417324</v>
      </c>
    </row>
    <row r="1561" spans="1:13" x14ac:dyDescent="0.2">
      <c r="A1561" s="110">
        <v>41396</v>
      </c>
      <c r="B1561">
        <v>4.05</v>
      </c>
      <c r="C1561">
        <v>4.08</v>
      </c>
      <c r="D1561">
        <v>4.03</v>
      </c>
      <c r="E1561">
        <v>4.07</v>
      </c>
      <c r="F1561">
        <v>58032125</v>
      </c>
      <c r="G1561">
        <v>235096016</v>
      </c>
      <c r="H1561">
        <v>34964262.539999999</v>
      </c>
      <c r="I1561" s="105">
        <f t="shared" si="72"/>
        <v>1423045485378.0002</v>
      </c>
      <c r="J1561" s="108">
        <v>1197815000000</v>
      </c>
      <c r="K1561" s="124">
        <v>245940000000</v>
      </c>
      <c r="L1561" s="112">
        <f t="shared" si="73"/>
        <v>1.1880344505436986</v>
      </c>
      <c r="M1561" s="112">
        <f t="shared" si="74"/>
        <v>5.7861490012929995</v>
      </c>
    </row>
    <row r="1562" spans="1:13" x14ac:dyDescent="0.2">
      <c r="A1562" s="104">
        <v>41397</v>
      </c>
      <c r="B1562">
        <v>4.07</v>
      </c>
      <c r="C1562">
        <v>4.13</v>
      </c>
      <c r="D1562">
        <v>4.0599999999999996</v>
      </c>
      <c r="E1562">
        <v>4.08</v>
      </c>
      <c r="F1562">
        <v>68244253</v>
      </c>
      <c r="G1562">
        <v>279469664</v>
      </c>
      <c r="H1562">
        <v>34964262.539999999</v>
      </c>
      <c r="I1562" s="105">
        <f t="shared" si="72"/>
        <v>1426541911632</v>
      </c>
      <c r="J1562" s="108">
        <v>1197815000000</v>
      </c>
      <c r="K1562" s="124">
        <v>245940000000</v>
      </c>
      <c r="L1562" s="112">
        <f t="shared" si="73"/>
        <v>1.1909534541076878</v>
      </c>
      <c r="M1562" s="112">
        <f t="shared" si="74"/>
        <v>5.8003655836057577</v>
      </c>
    </row>
    <row r="1563" spans="1:13" x14ac:dyDescent="0.2">
      <c r="A1563" s="104">
        <v>41400</v>
      </c>
      <c r="B1563">
        <v>4.09</v>
      </c>
      <c r="C1563">
        <v>4.12</v>
      </c>
      <c r="D1563">
        <v>4.08</v>
      </c>
      <c r="E1563">
        <v>4.0999999999999996</v>
      </c>
      <c r="F1563">
        <v>42808178</v>
      </c>
      <c r="G1563">
        <v>175447744</v>
      </c>
      <c r="H1563">
        <v>34964262.539999999</v>
      </c>
      <c r="I1563" s="105">
        <f t="shared" si="72"/>
        <v>1433534764139.9998</v>
      </c>
      <c r="J1563" s="108">
        <v>1197815000000</v>
      </c>
      <c r="K1563" s="124">
        <v>245940000000</v>
      </c>
      <c r="L1563" s="112">
        <f t="shared" si="73"/>
        <v>1.1967914612356665</v>
      </c>
      <c r="M1563" s="112">
        <f t="shared" si="74"/>
        <v>5.8287987482312751</v>
      </c>
    </row>
    <row r="1564" spans="1:13" x14ac:dyDescent="0.2">
      <c r="A1564" s="104">
        <v>41401</v>
      </c>
      <c r="B1564">
        <v>4.09</v>
      </c>
      <c r="C1564">
        <v>4.1100000000000003</v>
      </c>
      <c r="D1564">
        <v>4.08</v>
      </c>
      <c r="E1564">
        <v>4.09</v>
      </c>
      <c r="F1564">
        <v>43728895</v>
      </c>
      <c r="G1564">
        <v>178994976</v>
      </c>
      <c r="H1564">
        <v>34964262.539999999</v>
      </c>
      <c r="I1564" s="105">
        <f t="shared" si="72"/>
        <v>1430038337886</v>
      </c>
      <c r="J1564" s="108">
        <v>1197815000000</v>
      </c>
      <c r="K1564" s="124">
        <v>245940000000</v>
      </c>
      <c r="L1564" s="112">
        <f t="shared" si="73"/>
        <v>1.1938724576716773</v>
      </c>
      <c r="M1564" s="112">
        <f t="shared" si="74"/>
        <v>5.8145821659185168</v>
      </c>
    </row>
    <row r="1565" spans="1:13" x14ac:dyDescent="0.2">
      <c r="A1565" s="104">
        <v>41402</v>
      </c>
      <c r="B1565">
        <v>4.0999999999999996</v>
      </c>
      <c r="C1565">
        <v>4.12</v>
      </c>
      <c r="D1565">
        <v>4.09</v>
      </c>
      <c r="E1565">
        <v>4.0999999999999996</v>
      </c>
      <c r="F1565">
        <v>58091323</v>
      </c>
      <c r="G1565">
        <v>238253936</v>
      </c>
      <c r="H1565">
        <v>34964262.539999999</v>
      </c>
      <c r="I1565" s="105">
        <f t="shared" si="72"/>
        <v>1433534764139.9998</v>
      </c>
      <c r="J1565" s="108">
        <v>1197815000000</v>
      </c>
      <c r="K1565" s="124">
        <v>245940000000</v>
      </c>
      <c r="L1565" s="112">
        <f t="shared" si="73"/>
        <v>1.1967914612356665</v>
      </c>
      <c r="M1565" s="112">
        <f t="shared" si="74"/>
        <v>5.8287987482312751</v>
      </c>
    </row>
    <row r="1566" spans="1:13" x14ac:dyDescent="0.2">
      <c r="A1566" s="104">
        <v>41403</v>
      </c>
      <c r="B1566">
        <v>4.1100000000000003</v>
      </c>
      <c r="C1566">
        <v>4.12</v>
      </c>
      <c r="D1566">
        <v>4.09</v>
      </c>
      <c r="E1566">
        <v>4.09</v>
      </c>
      <c r="F1566">
        <v>31639840</v>
      </c>
      <c r="G1566">
        <v>129881696</v>
      </c>
      <c r="H1566">
        <v>34964262.539999999</v>
      </c>
      <c r="I1566" s="105">
        <f t="shared" si="72"/>
        <v>1430038337886</v>
      </c>
      <c r="J1566" s="108">
        <v>1197815000000</v>
      </c>
      <c r="K1566" s="124">
        <v>245940000000</v>
      </c>
      <c r="L1566" s="112">
        <f t="shared" si="73"/>
        <v>1.1938724576716773</v>
      </c>
      <c r="M1566" s="112">
        <f t="shared" si="74"/>
        <v>5.8145821659185168</v>
      </c>
    </row>
    <row r="1567" spans="1:13" x14ac:dyDescent="0.2">
      <c r="A1567" s="104">
        <v>41404</v>
      </c>
      <c r="B1567">
        <v>4.09</v>
      </c>
      <c r="C1567">
        <v>4.12</v>
      </c>
      <c r="D1567">
        <v>4.09</v>
      </c>
      <c r="E1567">
        <v>4.1100000000000003</v>
      </c>
      <c r="F1567">
        <v>43099078</v>
      </c>
      <c r="G1567">
        <v>177109680</v>
      </c>
      <c r="H1567">
        <v>34964262.539999999</v>
      </c>
      <c r="I1567" s="105">
        <f t="shared" si="72"/>
        <v>1437031190394</v>
      </c>
      <c r="J1567" s="108">
        <v>1197815000000</v>
      </c>
      <c r="K1567" s="124">
        <v>245940000000</v>
      </c>
      <c r="L1567" s="112">
        <f t="shared" si="73"/>
        <v>1.1997104647996562</v>
      </c>
      <c r="M1567" s="112">
        <f t="shared" si="74"/>
        <v>5.8430153305440351</v>
      </c>
    </row>
    <row r="1568" spans="1:13" x14ac:dyDescent="0.2">
      <c r="A1568" s="104">
        <v>41407</v>
      </c>
      <c r="B1568">
        <v>4.12</v>
      </c>
      <c r="C1568">
        <v>4.12</v>
      </c>
      <c r="D1568">
        <v>4.09</v>
      </c>
      <c r="E1568">
        <v>4.0999999999999996</v>
      </c>
      <c r="F1568">
        <v>31201268</v>
      </c>
      <c r="G1568">
        <v>128041880</v>
      </c>
      <c r="H1568">
        <v>34964262.539999999</v>
      </c>
      <c r="I1568" s="105">
        <f t="shared" si="72"/>
        <v>1433534764139.9998</v>
      </c>
      <c r="J1568" s="108">
        <v>1197815000000</v>
      </c>
      <c r="K1568" s="124">
        <v>245940000000</v>
      </c>
      <c r="L1568" s="112">
        <f t="shared" si="73"/>
        <v>1.1967914612356665</v>
      </c>
      <c r="M1568" s="112">
        <f t="shared" si="74"/>
        <v>5.8287987482312751</v>
      </c>
    </row>
    <row r="1569" spans="1:13" x14ac:dyDescent="0.2">
      <c r="A1569" s="104">
        <v>41408</v>
      </c>
      <c r="B1569">
        <v>4.0999999999999996</v>
      </c>
      <c r="C1569">
        <v>4.12</v>
      </c>
      <c r="D1569">
        <v>4.0599999999999996</v>
      </c>
      <c r="E1569">
        <v>4.08</v>
      </c>
      <c r="F1569">
        <v>32641428</v>
      </c>
      <c r="G1569">
        <v>133381224</v>
      </c>
      <c r="H1569">
        <v>34964262.539999999</v>
      </c>
      <c r="I1569" s="105">
        <f t="shared" si="72"/>
        <v>1426541911632</v>
      </c>
      <c r="J1569" s="108">
        <v>1197815000000</v>
      </c>
      <c r="K1569" s="124">
        <v>245940000000</v>
      </c>
      <c r="L1569" s="112">
        <f t="shared" si="73"/>
        <v>1.1909534541076878</v>
      </c>
      <c r="M1569" s="112">
        <f t="shared" si="74"/>
        <v>5.8003655836057577</v>
      </c>
    </row>
    <row r="1570" spans="1:13" x14ac:dyDescent="0.2">
      <c r="A1570" s="104">
        <v>41409</v>
      </c>
      <c r="B1570">
        <v>4.08</v>
      </c>
      <c r="C1570">
        <v>4.09</v>
      </c>
      <c r="D1570">
        <v>4.0599999999999996</v>
      </c>
      <c r="E1570">
        <v>4.0599999999999996</v>
      </c>
      <c r="F1570">
        <v>26143732</v>
      </c>
      <c r="G1570">
        <v>106354152</v>
      </c>
      <c r="H1570">
        <v>34964262.539999999</v>
      </c>
      <c r="I1570" s="105">
        <f t="shared" si="72"/>
        <v>1419549059123.9998</v>
      </c>
      <c r="J1570" s="108">
        <v>1197815000000</v>
      </c>
      <c r="K1570" s="124">
        <v>245940000000</v>
      </c>
      <c r="L1570" s="112">
        <f t="shared" si="73"/>
        <v>1.1851154469797087</v>
      </c>
      <c r="M1570" s="112">
        <f t="shared" si="74"/>
        <v>5.7719324189802377</v>
      </c>
    </row>
    <row r="1571" spans="1:13" x14ac:dyDescent="0.2">
      <c r="A1571" s="104">
        <v>41410</v>
      </c>
      <c r="B1571">
        <v>4.0599999999999996</v>
      </c>
      <c r="C1571">
        <v>4.1100000000000003</v>
      </c>
      <c r="D1571">
        <v>4.05</v>
      </c>
      <c r="E1571">
        <v>4.09</v>
      </c>
      <c r="F1571">
        <v>38224841</v>
      </c>
      <c r="G1571">
        <v>156393376</v>
      </c>
      <c r="H1571">
        <v>34964262.539999999</v>
      </c>
      <c r="I1571" s="105">
        <f t="shared" si="72"/>
        <v>1430038337886</v>
      </c>
      <c r="J1571" s="108">
        <v>1197815000000</v>
      </c>
      <c r="K1571" s="124">
        <v>245940000000</v>
      </c>
      <c r="L1571" s="112">
        <f t="shared" si="73"/>
        <v>1.1938724576716773</v>
      </c>
      <c r="M1571" s="112">
        <f t="shared" si="74"/>
        <v>5.8145821659185168</v>
      </c>
    </row>
    <row r="1572" spans="1:13" x14ac:dyDescent="0.2">
      <c r="A1572" s="104">
        <v>41411</v>
      </c>
      <c r="B1572">
        <v>4.09</v>
      </c>
      <c r="C1572">
        <v>4.18</v>
      </c>
      <c r="D1572">
        <v>4.09</v>
      </c>
      <c r="E1572">
        <v>4.16</v>
      </c>
      <c r="F1572">
        <v>69448437</v>
      </c>
      <c r="G1572">
        <v>287019808</v>
      </c>
      <c r="H1572">
        <v>34964262.539999999</v>
      </c>
      <c r="I1572" s="105">
        <f t="shared" si="72"/>
        <v>1454513321664.0002</v>
      </c>
      <c r="J1572" s="108">
        <v>1197815000000</v>
      </c>
      <c r="K1572" s="124">
        <v>245940000000</v>
      </c>
      <c r="L1572" s="112">
        <f t="shared" si="73"/>
        <v>1.2143054826196034</v>
      </c>
      <c r="M1572" s="112">
        <f t="shared" si="74"/>
        <v>5.9140982421078325</v>
      </c>
    </row>
    <row r="1573" spans="1:13" x14ac:dyDescent="0.2">
      <c r="A1573" s="104">
        <v>41414</v>
      </c>
      <c r="B1573">
        <v>4.17</v>
      </c>
      <c r="C1573">
        <v>4.22</v>
      </c>
      <c r="D1573">
        <v>4.16</v>
      </c>
      <c r="E1573">
        <v>4.1900000000000004</v>
      </c>
      <c r="F1573">
        <v>90944884</v>
      </c>
      <c r="G1573">
        <v>381881152</v>
      </c>
      <c r="H1573">
        <v>34964262.539999999</v>
      </c>
      <c r="I1573" s="105">
        <f t="shared" si="72"/>
        <v>1465002600426</v>
      </c>
      <c r="J1573" s="108">
        <v>1197815000000</v>
      </c>
      <c r="K1573" s="124">
        <v>245940000000</v>
      </c>
      <c r="L1573" s="112">
        <f t="shared" si="73"/>
        <v>1.2230624933115715</v>
      </c>
      <c r="M1573" s="112">
        <f t="shared" si="74"/>
        <v>5.956747989046109</v>
      </c>
    </row>
    <row r="1574" spans="1:13" x14ac:dyDescent="0.2">
      <c r="A1574" s="104">
        <v>41415</v>
      </c>
      <c r="B1574">
        <v>4.18</v>
      </c>
      <c r="C1574">
        <v>4.21</v>
      </c>
      <c r="D1574">
        <v>4.16</v>
      </c>
      <c r="E1574">
        <v>4.2</v>
      </c>
      <c r="F1574">
        <v>45848717</v>
      </c>
      <c r="G1574">
        <v>191906800</v>
      </c>
      <c r="H1574">
        <v>34964262.539999999</v>
      </c>
      <c r="I1574" s="105">
        <f t="shared" si="72"/>
        <v>1468499026680.0002</v>
      </c>
      <c r="J1574" s="108">
        <v>1197815000000</v>
      </c>
      <c r="K1574" s="124">
        <v>245940000000</v>
      </c>
      <c r="L1574" s="112">
        <f t="shared" si="73"/>
        <v>1.2259814968755611</v>
      </c>
      <c r="M1574" s="112">
        <f t="shared" si="74"/>
        <v>5.970964571358869</v>
      </c>
    </row>
    <row r="1575" spans="1:13" x14ac:dyDescent="0.2">
      <c r="A1575" s="104">
        <v>41416</v>
      </c>
      <c r="B1575">
        <v>4.1900000000000004</v>
      </c>
      <c r="C1575">
        <v>4.2</v>
      </c>
      <c r="D1575">
        <v>4.16</v>
      </c>
      <c r="E1575">
        <v>4.16</v>
      </c>
      <c r="F1575">
        <v>39746131</v>
      </c>
      <c r="G1575">
        <v>166002928</v>
      </c>
      <c r="H1575">
        <v>34964262.539999999</v>
      </c>
      <c r="I1575" s="105">
        <f t="shared" si="72"/>
        <v>1454513321664.0002</v>
      </c>
      <c r="J1575" s="108">
        <v>1197815000000</v>
      </c>
      <c r="K1575" s="124">
        <v>245940000000</v>
      </c>
      <c r="L1575" s="112">
        <f t="shared" si="73"/>
        <v>1.2143054826196034</v>
      </c>
      <c r="M1575" s="112">
        <f t="shared" si="74"/>
        <v>5.9140982421078325</v>
      </c>
    </row>
    <row r="1576" spans="1:13" x14ac:dyDescent="0.2">
      <c r="A1576" s="104">
        <v>41417</v>
      </c>
      <c r="B1576">
        <v>4.16</v>
      </c>
      <c r="C1576">
        <v>4.21</v>
      </c>
      <c r="D1576">
        <v>4.1500000000000004</v>
      </c>
      <c r="E1576">
        <v>4.16</v>
      </c>
      <c r="F1576">
        <v>64477222</v>
      </c>
      <c r="G1576">
        <v>269631936</v>
      </c>
      <c r="H1576">
        <v>34964262.539999999</v>
      </c>
      <c r="I1576" s="105">
        <f t="shared" si="72"/>
        <v>1454513321664.0002</v>
      </c>
      <c r="J1576" s="108">
        <v>1197815000000</v>
      </c>
      <c r="K1576" s="124">
        <v>245940000000</v>
      </c>
      <c r="L1576" s="112">
        <f t="shared" si="73"/>
        <v>1.2143054826196034</v>
      </c>
      <c r="M1576" s="112">
        <f t="shared" si="74"/>
        <v>5.9140982421078325</v>
      </c>
    </row>
    <row r="1577" spans="1:13" x14ac:dyDescent="0.2">
      <c r="A1577" s="104">
        <v>41418</v>
      </c>
      <c r="B1577">
        <v>4.18</v>
      </c>
      <c r="C1577">
        <v>4.2</v>
      </c>
      <c r="D1577">
        <v>4.1500000000000004</v>
      </c>
      <c r="E1577">
        <v>4.16</v>
      </c>
      <c r="F1577">
        <v>37241058</v>
      </c>
      <c r="G1577">
        <v>155241520</v>
      </c>
      <c r="H1577">
        <v>34964262.539999999</v>
      </c>
      <c r="I1577" s="105">
        <f t="shared" si="72"/>
        <v>1454513321664.0002</v>
      </c>
      <c r="J1577" s="108">
        <v>1197815000000</v>
      </c>
      <c r="K1577" s="124">
        <v>245940000000</v>
      </c>
      <c r="L1577" s="112">
        <f t="shared" si="73"/>
        <v>1.2143054826196034</v>
      </c>
      <c r="M1577" s="112">
        <f t="shared" si="74"/>
        <v>5.9140982421078325</v>
      </c>
    </row>
    <row r="1578" spans="1:13" x14ac:dyDescent="0.2">
      <c r="A1578" s="104">
        <v>41421</v>
      </c>
      <c r="B1578">
        <v>4.1500000000000004</v>
      </c>
      <c r="C1578">
        <v>4.18</v>
      </c>
      <c r="D1578">
        <v>4.13</v>
      </c>
      <c r="E1578">
        <v>4.13</v>
      </c>
      <c r="F1578">
        <v>30953794</v>
      </c>
      <c r="G1578">
        <v>128619024</v>
      </c>
      <c r="H1578">
        <v>34964262.539999999</v>
      </c>
      <c r="I1578" s="105">
        <f t="shared" si="72"/>
        <v>1444024042902</v>
      </c>
      <c r="J1578" s="108">
        <v>1197815000000</v>
      </c>
      <c r="K1578" s="124">
        <v>245940000000</v>
      </c>
      <c r="L1578" s="112">
        <f t="shared" si="73"/>
        <v>1.2055484719276348</v>
      </c>
      <c r="M1578" s="112">
        <f t="shared" si="74"/>
        <v>5.8714484951695534</v>
      </c>
    </row>
    <row r="1579" spans="1:13" x14ac:dyDescent="0.2">
      <c r="A1579" s="104">
        <v>41422</v>
      </c>
      <c r="B1579">
        <v>4.1399999999999997</v>
      </c>
      <c r="C1579">
        <v>4.2</v>
      </c>
      <c r="D1579">
        <v>4.13</v>
      </c>
      <c r="E1579">
        <v>4.1900000000000004</v>
      </c>
      <c r="F1579">
        <v>49309090</v>
      </c>
      <c r="G1579">
        <v>205517472</v>
      </c>
      <c r="H1579">
        <v>34964262.539999999</v>
      </c>
      <c r="I1579" s="105">
        <f t="shared" si="72"/>
        <v>1465002600426</v>
      </c>
      <c r="J1579" s="108">
        <v>1197815000000</v>
      </c>
      <c r="K1579" s="124">
        <v>245940000000</v>
      </c>
      <c r="L1579" s="112">
        <f t="shared" si="73"/>
        <v>1.2230624933115715</v>
      </c>
      <c r="M1579" s="112">
        <f t="shared" si="74"/>
        <v>5.956747989046109</v>
      </c>
    </row>
    <row r="1580" spans="1:13" x14ac:dyDescent="0.2">
      <c r="A1580" s="104">
        <v>41423</v>
      </c>
      <c r="B1580">
        <v>4.1900000000000004</v>
      </c>
      <c r="C1580">
        <v>4.22</v>
      </c>
      <c r="D1580">
        <v>4.18</v>
      </c>
      <c r="E1580">
        <v>4.21</v>
      </c>
      <c r="F1580">
        <v>49039390</v>
      </c>
      <c r="G1580">
        <v>206210384</v>
      </c>
      <c r="H1580">
        <v>34964262.539999999</v>
      </c>
      <c r="I1580" s="105">
        <f t="shared" si="72"/>
        <v>1471995452934</v>
      </c>
      <c r="J1580" s="108">
        <v>1197815000000</v>
      </c>
      <c r="K1580" s="124">
        <v>245940000000</v>
      </c>
      <c r="L1580" s="112">
        <f t="shared" si="73"/>
        <v>1.2289005004395503</v>
      </c>
      <c r="M1580" s="112">
        <f t="shared" si="74"/>
        <v>5.9851811536716273</v>
      </c>
    </row>
    <row r="1581" spans="1:13" x14ac:dyDescent="0.2">
      <c r="A1581" s="104">
        <v>41424</v>
      </c>
      <c r="B1581">
        <v>4.1900000000000004</v>
      </c>
      <c r="C1581">
        <v>4.22</v>
      </c>
      <c r="D1581">
        <v>4.18</v>
      </c>
      <c r="E1581">
        <v>4.2</v>
      </c>
      <c r="F1581">
        <v>40534464</v>
      </c>
      <c r="G1581">
        <v>170556976</v>
      </c>
      <c r="H1581">
        <v>34964262.539999999</v>
      </c>
      <c r="I1581" s="105">
        <f t="shared" si="72"/>
        <v>1468499026680.0002</v>
      </c>
      <c r="J1581" s="108">
        <v>1197815000000</v>
      </c>
      <c r="K1581" s="124">
        <v>245940000000</v>
      </c>
      <c r="L1581" s="112">
        <f t="shared" si="73"/>
        <v>1.2259814968755611</v>
      </c>
      <c r="M1581" s="112">
        <f t="shared" si="74"/>
        <v>5.970964571358869</v>
      </c>
    </row>
    <row r="1582" spans="1:13" x14ac:dyDescent="0.2">
      <c r="A1582" s="104">
        <v>41425</v>
      </c>
      <c r="B1582">
        <v>4.2</v>
      </c>
      <c r="C1582">
        <v>4.2300000000000004</v>
      </c>
      <c r="D1582">
        <v>4.18</v>
      </c>
      <c r="E1582">
        <v>4.18</v>
      </c>
      <c r="F1582">
        <v>26410450</v>
      </c>
      <c r="G1582">
        <v>111123056</v>
      </c>
      <c r="H1582">
        <v>34964262.539999999</v>
      </c>
      <c r="I1582" s="105">
        <f t="shared" si="72"/>
        <v>1461506174172</v>
      </c>
      <c r="J1582" s="108">
        <v>1197815000000</v>
      </c>
      <c r="K1582" s="124">
        <v>245940000000</v>
      </c>
      <c r="L1582" s="112">
        <f t="shared" si="73"/>
        <v>1.220143489747582</v>
      </c>
      <c r="M1582" s="112">
        <f t="shared" si="74"/>
        <v>5.9425314067333499</v>
      </c>
    </row>
    <row r="1583" spans="1:13" x14ac:dyDescent="0.2">
      <c r="A1583" s="104">
        <v>41428</v>
      </c>
      <c r="B1583">
        <v>4.2</v>
      </c>
      <c r="C1583">
        <v>4.2300000000000004</v>
      </c>
      <c r="D1583">
        <v>4.18</v>
      </c>
      <c r="E1583">
        <v>4.21</v>
      </c>
      <c r="F1583">
        <v>46775452</v>
      </c>
      <c r="G1583">
        <v>196871104</v>
      </c>
      <c r="H1583">
        <v>34964262.539999999</v>
      </c>
      <c r="I1583" s="105">
        <f t="shared" si="72"/>
        <v>1471995452934</v>
      </c>
      <c r="J1583" s="108">
        <v>1197815000000</v>
      </c>
      <c r="K1583" s="124">
        <v>245940000000</v>
      </c>
      <c r="L1583" s="112">
        <f t="shared" si="73"/>
        <v>1.2289005004395503</v>
      </c>
      <c r="M1583" s="112">
        <f t="shared" si="74"/>
        <v>5.9851811536716273</v>
      </c>
    </row>
    <row r="1584" spans="1:13" x14ac:dyDescent="0.2">
      <c r="A1584" s="104">
        <v>41429</v>
      </c>
      <c r="B1584">
        <v>4.21</v>
      </c>
      <c r="C1584">
        <v>4.2300000000000004</v>
      </c>
      <c r="D1584">
        <v>4.1900000000000004</v>
      </c>
      <c r="E1584">
        <v>4.22</v>
      </c>
      <c r="F1584">
        <v>72423059</v>
      </c>
      <c r="G1584">
        <v>305124832</v>
      </c>
      <c r="H1584">
        <v>34964262.539999999</v>
      </c>
      <c r="I1584" s="105">
        <f t="shared" si="72"/>
        <v>1475491879188</v>
      </c>
      <c r="J1584" s="108">
        <v>1197815000000</v>
      </c>
      <c r="K1584" s="124">
        <v>245940000000</v>
      </c>
      <c r="L1584" s="112">
        <f t="shared" si="73"/>
        <v>1.2318195040035398</v>
      </c>
      <c r="M1584" s="112">
        <f t="shared" si="74"/>
        <v>5.9993977359843864</v>
      </c>
    </row>
    <row r="1585" spans="1:13" x14ac:dyDescent="0.2">
      <c r="A1585" s="104">
        <v>41430</v>
      </c>
      <c r="B1585">
        <v>4.21</v>
      </c>
      <c r="C1585">
        <v>4.24</v>
      </c>
      <c r="D1585">
        <v>4.1900000000000004</v>
      </c>
      <c r="E1585">
        <v>4.21</v>
      </c>
      <c r="F1585">
        <v>58602060</v>
      </c>
      <c r="G1585">
        <v>247472064</v>
      </c>
      <c r="H1585">
        <v>34964262.539999999</v>
      </c>
      <c r="I1585" s="105">
        <f t="shared" si="72"/>
        <v>1471995452934</v>
      </c>
      <c r="J1585" s="108">
        <v>1197815000000</v>
      </c>
      <c r="K1585" s="124">
        <v>245940000000</v>
      </c>
      <c r="L1585" s="112">
        <f t="shared" si="73"/>
        <v>1.2289005004395503</v>
      </c>
      <c r="M1585" s="112">
        <f t="shared" si="74"/>
        <v>5.9851811536716273</v>
      </c>
    </row>
    <row r="1586" spans="1:13" x14ac:dyDescent="0.2">
      <c r="A1586" s="104">
        <v>41431</v>
      </c>
      <c r="B1586">
        <v>4.22</v>
      </c>
      <c r="C1586">
        <v>4.24</v>
      </c>
      <c r="D1586">
        <v>4.1399999999999997</v>
      </c>
      <c r="E1586">
        <v>4.1500000000000004</v>
      </c>
      <c r="F1586">
        <v>80415570</v>
      </c>
      <c r="G1586">
        <v>337760640</v>
      </c>
      <c r="H1586">
        <v>34964262.539999999</v>
      </c>
      <c r="I1586" s="105">
        <f t="shared" si="72"/>
        <v>1451016895410</v>
      </c>
      <c r="J1586" s="108">
        <v>1197815000000</v>
      </c>
      <c r="K1586" s="124">
        <v>245940000000</v>
      </c>
      <c r="L1586" s="112">
        <f t="shared" si="73"/>
        <v>1.2113864790556137</v>
      </c>
      <c r="M1586" s="112">
        <f t="shared" si="74"/>
        <v>5.8998816597950716</v>
      </c>
    </row>
    <row r="1587" spans="1:13" x14ac:dyDescent="0.2">
      <c r="A1587" s="104">
        <v>41432</v>
      </c>
      <c r="B1587">
        <v>4.1500000000000004</v>
      </c>
      <c r="C1587">
        <v>4.1900000000000004</v>
      </c>
      <c r="D1587">
        <v>4.1500000000000004</v>
      </c>
      <c r="E1587">
        <v>4.17</v>
      </c>
      <c r="F1587">
        <v>57682406</v>
      </c>
      <c r="G1587">
        <v>240855408</v>
      </c>
      <c r="H1587">
        <v>34964262.539999999</v>
      </c>
      <c r="I1587" s="105">
        <f t="shared" si="72"/>
        <v>1458009747918</v>
      </c>
      <c r="J1587" s="108">
        <v>1197815000000</v>
      </c>
      <c r="K1587" s="124">
        <v>245940000000</v>
      </c>
      <c r="L1587" s="112">
        <f t="shared" si="73"/>
        <v>1.2172244861835926</v>
      </c>
      <c r="M1587" s="112">
        <f t="shared" si="74"/>
        <v>5.9283148244205908</v>
      </c>
    </row>
    <row r="1588" spans="1:13" x14ac:dyDescent="0.2">
      <c r="A1588" s="104">
        <v>41438</v>
      </c>
      <c r="B1588">
        <v>4.1500000000000004</v>
      </c>
      <c r="C1588">
        <v>4.1500000000000004</v>
      </c>
      <c r="D1588">
        <v>4.07</v>
      </c>
      <c r="E1588">
        <v>4.1399999999999997</v>
      </c>
      <c r="F1588">
        <v>80299938</v>
      </c>
      <c r="G1588">
        <v>329629504</v>
      </c>
      <c r="H1588">
        <v>34964262.539999999</v>
      </c>
      <c r="I1588" s="105">
        <f t="shared" si="72"/>
        <v>1447520469155.9998</v>
      </c>
      <c r="J1588" s="108">
        <v>1197815000000</v>
      </c>
      <c r="K1588" s="124">
        <v>245940000000</v>
      </c>
      <c r="L1588" s="112">
        <f t="shared" si="73"/>
        <v>1.208467475491624</v>
      </c>
      <c r="M1588" s="112">
        <f t="shared" si="74"/>
        <v>5.8856650774823116</v>
      </c>
    </row>
    <row r="1589" spans="1:13" x14ac:dyDescent="0.2">
      <c r="A1589" s="104">
        <v>41439</v>
      </c>
      <c r="B1589">
        <v>4.13</v>
      </c>
      <c r="C1589">
        <v>4.17</v>
      </c>
      <c r="D1589">
        <v>4.0999999999999996</v>
      </c>
      <c r="E1589">
        <v>4.16</v>
      </c>
      <c r="F1589">
        <v>67631529</v>
      </c>
      <c r="G1589">
        <v>279272416</v>
      </c>
      <c r="H1589">
        <v>34964262.539999999</v>
      </c>
      <c r="I1589" s="105">
        <f t="shared" si="72"/>
        <v>1454513321664.0002</v>
      </c>
      <c r="J1589" s="108">
        <v>1197815000000</v>
      </c>
      <c r="K1589" s="124">
        <v>245940000000</v>
      </c>
      <c r="L1589" s="112">
        <f t="shared" si="73"/>
        <v>1.2143054826196034</v>
      </c>
      <c r="M1589" s="112">
        <f t="shared" si="74"/>
        <v>5.9140982421078325</v>
      </c>
    </row>
    <row r="1590" spans="1:13" x14ac:dyDescent="0.2">
      <c r="A1590" s="104">
        <v>41442</v>
      </c>
      <c r="B1590">
        <v>4.16</v>
      </c>
      <c r="C1590">
        <v>4.18</v>
      </c>
      <c r="D1590">
        <v>4.12</v>
      </c>
      <c r="E1590">
        <v>4.12</v>
      </c>
      <c r="F1590">
        <v>28879549</v>
      </c>
      <c r="G1590">
        <v>119658304</v>
      </c>
      <c r="H1590">
        <v>34964262.539999999</v>
      </c>
      <c r="I1590" s="105">
        <f t="shared" si="72"/>
        <v>1440527616648</v>
      </c>
      <c r="J1590" s="108">
        <v>1197815000000</v>
      </c>
      <c r="K1590" s="124">
        <v>245940000000</v>
      </c>
      <c r="L1590" s="112">
        <f t="shared" si="73"/>
        <v>1.2026294683636454</v>
      </c>
      <c r="M1590" s="112">
        <f t="shared" si="74"/>
        <v>5.8572319128567942</v>
      </c>
    </row>
    <row r="1591" spans="1:13" x14ac:dyDescent="0.2">
      <c r="A1591" s="104">
        <v>41443</v>
      </c>
      <c r="B1591">
        <v>4.1500000000000004</v>
      </c>
      <c r="C1591">
        <v>4.17</v>
      </c>
      <c r="D1591">
        <v>4.12</v>
      </c>
      <c r="E1591">
        <v>4.16</v>
      </c>
      <c r="F1591">
        <v>39691835</v>
      </c>
      <c r="G1591">
        <v>164371600</v>
      </c>
      <c r="H1591">
        <v>34964262.539999999</v>
      </c>
      <c r="I1591" s="105">
        <f t="shared" si="72"/>
        <v>1454513321664.0002</v>
      </c>
      <c r="J1591" s="108">
        <v>1197815000000</v>
      </c>
      <c r="K1591" s="124">
        <v>245940000000</v>
      </c>
      <c r="L1591" s="112">
        <f t="shared" si="73"/>
        <v>1.2143054826196034</v>
      </c>
      <c r="M1591" s="112">
        <f t="shared" si="74"/>
        <v>5.9140982421078325</v>
      </c>
    </row>
    <row r="1592" spans="1:13" x14ac:dyDescent="0.2">
      <c r="A1592" s="104">
        <v>41444</v>
      </c>
      <c r="B1592">
        <v>4.16</v>
      </c>
      <c r="C1592">
        <v>4.16</v>
      </c>
      <c r="D1592">
        <v>4.12</v>
      </c>
      <c r="E1592">
        <v>4.1500000000000004</v>
      </c>
      <c r="F1592">
        <v>28786560</v>
      </c>
      <c r="G1592">
        <v>119270200</v>
      </c>
      <c r="H1592">
        <v>34964262.539999999</v>
      </c>
      <c r="I1592" s="105">
        <f t="shared" si="72"/>
        <v>1451016895410</v>
      </c>
      <c r="J1592" s="108">
        <v>1197815000000</v>
      </c>
      <c r="K1592" s="124">
        <v>245940000000</v>
      </c>
      <c r="L1592" s="112">
        <f t="shared" si="73"/>
        <v>1.2113864790556137</v>
      </c>
      <c r="M1592" s="112">
        <f t="shared" si="74"/>
        <v>5.8998816597950716</v>
      </c>
    </row>
    <row r="1593" spans="1:13" x14ac:dyDescent="0.2">
      <c r="A1593" s="104">
        <v>41445</v>
      </c>
      <c r="B1593">
        <v>4.1399999999999997</v>
      </c>
      <c r="C1593">
        <v>4.1500000000000004</v>
      </c>
      <c r="D1593">
        <v>4.04</v>
      </c>
      <c r="E1593">
        <v>4.0599999999999996</v>
      </c>
      <c r="F1593">
        <v>45461374</v>
      </c>
      <c r="G1593">
        <v>185374432</v>
      </c>
      <c r="H1593">
        <v>34964262.539999999</v>
      </c>
      <c r="I1593" s="105">
        <f t="shared" si="72"/>
        <v>1419549059123.9998</v>
      </c>
      <c r="J1593" s="108">
        <v>1197815000000</v>
      </c>
      <c r="K1593" s="124">
        <v>245940000000</v>
      </c>
      <c r="L1593" s="112">
        <f t="shared" si="73"/>
        <v>1.1851154469797087</v>
      </c>
      <c r="M1593" s="112">
        <f t="shared" si="74"/>
        <v>5.7719324189802377</v>
      </c>
    </row>
    <row r="1594" spans="1:13" x14ac:dyDescent="0.2">
      <c r="A1594" s="104">
        <v>41446</v>
      </c>
      <c r="B1594">
        <v>4.05</v>
      </c>
      <c r="C1594">
        <v>4.0599999999999996</v>
      </c>
      <c r="D1594">
        <v>4</v>
      </c>
      <c r="E1594">
        <v>4.0199999999999996</v>
      </c>
      <c r="F1594">
        <v>68528987</v>
      </c>
      <c r="G1594">
        <v>275574976</v>
      </c>
      <c r="H1594">
        <v>34964262.539999999</v>
      </c>
      <c r="I1594" s="105">
        <f t="shared" si="72"/>
        <v>1405563354107.9998</v>
      </c>
      <c r="J1594" s="108">
        <v>1197815000000</v>
      </c>
      <c r="K1594" s="124">
        <v>245940000000</v>
      </c>
      <c r="L1594" s="112">
        <f t="shared" si="73"/>
        <v>1.173439432723751</v>
      </c>
      <c r="M1594" s="112">
        <f t="shared" si="74"/>
        <v>5.7150660897292012</v>
      </c>
    </row>
    <row r="1595" spans="1:13" x14ac:dyDescent="0.2">
      <c r="A1595" s="104">
        <v>41449</v>
      </c>
      <c r="B1595">
        <v>4.03</v>
      </c>
      <c r="C1595">
        <v>4.03</v>
      </c>
      <c r="D1595">
        <v>3.87</v>
      </c>
      <c r="E1595">
        <v>3.9</v>
      </c>
      <c r="F1595">
        <v>88041814</v>
      </c>
      <c r="G1595">
        <v>344836000</v>
      </c>
      <c r="H1595">
        <v>34964262.539999999</v>
      </c>
      <c r="I1595" s="105">
        <f t="shared" si="72"/>
        <v>1363606239060</v>
      </c>
      <c r="J1595" s="108">
        <v>1197815000000</v>
      </c>
      <c r="K1595" s="124">
        <v>245940000000</v>
      </c>
      <c r="L1595" s="112">
        <f t="shared" si="73"/>
        <v>1.1384113899558781</v>
      </c>
      <c r="M1595" s="112">
        <f t="shared" si="74"/>
        <v>5.5444671019760916</v>
      </c>
    </row>
    <row r="1596" spans="1:13" x14ac:dyDescent="0.2">
      <c r="A1596" s="104">
        <v>41450</v>
      </c>
      <c r="B1596">
        <v>3.88</v>
      </c>
      <c r="C1596">
        <v>3.97</v>
      </c>
      <c r="D1596">
        <v>3.81</v>
      </c>
      <c r="E1596">
        <v>3.96</v>
      </c>
      <c r="F1596">
        <v>147931273</v>
      </c>
      <c r="G1596">
        <v>574944704</v>
      </c>
      <c r="H1596">
        <v>34964262.539999999</v>
      </c>
      <c r="I1596" s="105">
        <f t="shared" si="72"/>
        <v>1384584796584</v>
      </c>
      <c r="J1596" s="108">
        <v>1197815000000</v>
      </c>
      <c r="K1596" s="124">
        <v>245940000000</v>
      </c>
      <c r="L1596" s="112">
        <f t="shared" si="73"/>
        <v>1.1559254113398145</v>
      </c>
      <c r="M1596" s="112">
        <f t="shared" si="74"/>
        <v>5.6297665958526473</v>
      </c>
    </row>
    <row r="1597" spans="1:13" x14ac:dyDescent="0.2">
      <c r="A1597" s="104">
        <v>41451</v>
      </c>
      <c r="B1597">
        <v>3.79</v>
      </c>
      <c r="C1597">
        <v>3.79</v>
      </c>
      <c r="D1597">
        <v>3.4</v>
      </c>
      <c r="E1597">
        <v>3.74</v>
      </c>
      <c r="F1597">
        <v>162884487</v>
      </c>
      <c r="G1597">
        <v>602011008</v>
      </c>
      <c r="H1597">
        <v>34964262.539999999</v>
      </c>
      <c r="I1597" s="105">
        <f t="shared" si="72"/>
        <v>1307663418996</v>
      </c>
      <c r="J1597" s="108">
        <v>1197815000000</v>
      </c>
      <c r="K1597" s="124">
        <v>245940000000</v>
      </c>
      <c r="L1597" s="112">
        <f t="shared" si="73"/>
        <v>1.091707332932047</v>
      </c>
      <c r="M1597" s="112">
        <f t="shared" si="74"/>
        <v>5.3170017849719446</v>
      </c>
    </row>
    <row r="1598" spans="1:13" x14ac:dyDescent="0.2">
      <c r="A1598" s="104">
        <v>41452</v>
      </c>
      <c r="B1598">
        <v>3.73</v>
      </c>
      <c r="C1598">
        <v>3.83</v>
      </c>
      <c r="D1598">
        <v>3.72</v>
      </c>
      <c r="E1598">
        <v>3.81</v>
      </c>
      <c r="F1598">
        <v>100605048</v>
      </c>
      <c r="G1598">
        <v>381052032</v>
      </c>
      <c r="H1598">
        <v>34964262.539999999</v>
      </c>
      <c r="I1598" s="105">
        <f t="shared" si="72"/>
        <v>1332138402774</v>
      </c>
      <c r="J1598" s="108">
        <v>1197815000000</v>
      </c>
      <c r="K1598" s="124">
        <v>245940000000</v>
      </c>
      <c r="L1598" s="112">
        <f t="shared" si="73"/>
        <v>1.1121403578799731</v>
      </c>
      <c r="M1598" s="112">
        <f t="shared" si="74"/>
        <v>5.4165178611612586</v>
      </c>
    </row>
    <row r="1599" spans="1:13" x14ac:dyDescent="0.2">
      <c r="A1599" s="104">
        <v>41453</v>
      </c>
      <c r="B1599">
        <v>3.82</v>
      </c>
      <c r="C1599">
        <v>4.04</v>
      </c>
      <c r="D1599">
        <v>3.8</v>
      </c>
      <c r="E1599">
        <v>4.0199999999999996</v>
      </c>
      <c r="F1599">
        <v>160012547</v>
      </c>
      <c r="G1599">
        <v>626544320</v>
      </c>
      <c r="H1599">
        <v>34964262.539999999</v>
      </c>
      <c r="I1599" s="105">
        <f t="shared" si="72"/>
        <v>1405563354107.9998</v>
      </c>
      <c r="J1599" s="108">
        <v>1197815000000</v>
      </c>
      <c r="K1599" s="124">
        <v>245940000000</v>
      </c>
      <c r="L1599" s="112">
        <f t="shared" si="73"/>
        <v>1.173439432723751</v>
      </c>
      <c r="M1599" s="112">
        <f t="shared" si="74"/>
        <v>5.7150660897292012</v>
      </c>
    </row>
    <row r="1600" spans="1:13" x14ac:dyDescent="0.2">
      <c r="A1600" s="104">
        <v>41456</v>
      </c>
      <c r="B1600">
        <v>3.96</v>
      </c>
      <c r="C1600">
        <v>4.04</v>
      </c>
      <c r="D1600">
        <v>3.94</v>
      </c>
      <c r="E1600">
        <v>4.03</v>
      </c>
      <c r="F1600">
        <v>195591804</v>
      </c>
      <c r="G1600">
        <v>778460672</v>
      </c>
      <c r="H1600">
        <v>34964262.539999999</v>
      </c>
      <c r="I1600" s="105">
        <f t="shared" si="72"/>
        <v>1409059780362.0002</v>
      </c>
      <c r="J1600" s="108">
        <v>1197815000000</v>
      </c>
      <c r="K1600" s="124">
        <v>245940000000</v>
      </c>
      <c r="L1600" s="112">
        <f t="shared" si="73"/>
        <v>1.1763584362877408</v>
      </c>
      <c r="M1600" s="112">
        <f t="shared" si="74"/>
        <v>5.7292826720419621</v>
      </c>
    </row>
    <row r="1601" spans="1:13" x14ac:dyDescent="0.2">
      <c r="A1601" s="104">
        <v>41457</v>
      </c>
      <c r="B1601">
        <v>3.97</v>
      </c>
      <c r="C1601">
        <v>4.03</v>
      </c>
      <c r="D1601">
        <v>3.95</v>
      </c>
      <c r="E1601">
        <v>4.0199999999999996</v>
      </c>
      <c r="F1601">
        <v>173295894</v>
      </c>
      <c r="G1601">
        <v>691073088</v>
      </c>
      <c r="H1601">
        <v>34964262.539999999</v>
      </c>
      <c r="I1601" s="105">
        <f t="shared" si="72"/>
        <v>1405563354107.9998</v>
      </c>
      <c r="J1601" s="108">
        <v>1197815000000</v>
      </c>
      <c r="K1601" s="124">
        <v>245940000000</v>
      </c>
      <c r="L1601" s="112">
        <f t="shared" si="73"/>
        <v>1.173439432723751</v>
      </c>
      <c r="M1601" s="112">
        <f t="shared" si="74"/>
        <v>5.7150660897292012</v>
      </c>
    </row>
    <row r="1602" spans="1:13" x14ac:dyDescent="0.2">
      <c r="A1602" s="104">
        <v>41458</v>
      </c>
      <c r="B1602">
        <v>3.97</v>
      </c>
      <c r="C1602">
        <v>3.99</v>
      </c>
      <c r="D1602">
        <v>3.92</v>
      </c>
      <c r="E1602">
        <v>3.94</v>
      </c>
      <c r="F1602">
        <v>198895491</v>
      </c>
      <c r="G1602">
        <v>784318016</v>
      </c>
      <c r="H1602">
        <v>34964262.539999999</v>
      </c>
      <c r="I1602" s="105">
        <f t="shared" si="72"/>
        <v>1377591944075.9998</v>
      </c>
      <c r="J1602" s="108">
        <v>1197815000000</v>
      </c>
      <c r="K1602" s="124">
        <v>245940000000</v>
      </c>
      <c r="L1602" s="112">
        <f t="shared" si="73"/>
        <v>1.1500874042118354</v>
      </c>
      <c r="M1602" s="112">
        <f t="shared" si="74"/>
        <v>5.6013334312271272</v>
      </c>
    </row>
    <row r="1603" spans="1:13" x14ac:dyDescent="0.2">
      <c r="A1603" s="104">
        <v>41459</v>
      </c>
      <c r="B1603">
        <v>3.91</v>
      </c>
      <c r="C1603">
        <v>3.95</v>
      </c>
      <c r="D1603">
        <v>3.9</v>
      </c>
      <c r="E1603">
        <v>3.91</v>
      </c>
      <c r="F1603">
        <v>89915383</v>
      </c>
      <c r="G1603">
        <v>352602112</v>
      </c>
      <c r="H1603">
        <v>34964262.539999999</v>
      </c>
      <c r="I1603" s="105">
        <f t="shared" ref="I1603:I1666" si="75">E1603*H1603*10000</f>
        <v>1367102665314</v>
      </c>
      <c r="J1603" s="108">
        <v>1197815000000</v>
      </c>
      <c r="K1603" s="124">
        <v>245940000000</v>
      </c>
      <c r="L1603" s="112">
        <f t="shared" ref="L1603:L1666" si="76">I1603/J1603</f>
        <v>1.1413303935198673</v>
      </c>
      <c r="M1603" s="112">
        <f t="shared" ref="M1603:M1666" si="77">I1603/K1603</f>
        <v>5.5586836842888507</v>
      </c>
    </row>
    <row r="1604" spans="1:13" x14ac:dyDescent="0.2">
      <c r="A1604" s="104">
        <v>41460</v>
      </c>
      <c r="B1604">
        <v>3.91</v>
      </c>
      <c r="C1604">
        <v>3.96</v>
      </c>
      <c r="D1604">
        <v>3.9</v>
      </c>
      <c r="E1604">
        <v>3.95</v>
      </c>
      <c r="F1604">
        <v>60555675</v>
      </c>
      <c r="G1604">
        <v>237916816</v>
      </c>
      <c r="H1604">
        <v>34964262.539999999</v>
      </c>
      <c r="I1604" s="105">
        <f t="shared" si="75"/>
        <v>1381088370330</v>
      </c>
      <c r="J1604" s="108">
        <v>1197815000000</v>
      </c>
      <c r="K1604" s="124">
        <v>245940000000</v>
      </c>
      <c r="L1604" s="112">
        <f t="shared" si="76"/>
        <v>1.1530064077758251</v>
      </c>
      <c r="M1604" s="112">
        <f t="shared" si="77"/>
        <v>5.6155500135398881</v>
      </c>
    </row>
    <row r="1605" spans="1:13" x14ac:dyDescent="0.2">
      <c r="A1605" s="104">
        <v>41463</v>
      </c>
      <c r="B1605">
        <v>3.93</v>
      </c>
      <c r="C1605">
        <v>3.96</v>
      </c>
      <c r="D1605">
        <v>3.9</v>
      </c>
      <c r="E1605">
        <v>3.95</v>
      </c>
      <c r="F1605">
        <v>93260795</v>
      </c>
      <c r="G1605">
        <v>366207904</v>
      </c>
      <c r="H1605">
        <v>34964262.539999999</v>
      </c>
      <c r="I1605" s="105">
        <f t="shared" si="75"/>
        <v>1381088370330</v>
      </c>
      <c r="J1605" s="108">
        <v>1197815000000</v>
      </c>
      <c r="K1605" s="124">
        <v>245940000000</v>
      </c>
      <c r="L1605" s="112">
        <f t="shared" si="76"/>
        <v>1.1530064077758251</v>
      </c>
      <c r="M1605" s="112">
        <f t="shared" si="77"/>
        <v>5.6155500135398881</v>
      </c>
    </row>
    <row r="1606" spans="1:13" x14ac:dyDescent="0.2">
      <c r="A1606" s="104">
        <v>41464</v>
      </c>
      <c r="B1606">
        <v>3.93</v>
      </c>
      <c r="C1606">
        <v>3.96</v>
      </c>
      <c r="D1606">
        <v>3.9</v>
      </c>
      <c r="E1606">
        <v>3.95</v>
      </c>
      <c r="F1606">
        <v>118351110</v>
      </c>
      <c r="G1606">
        <v>466157120</v>
      </c>
      <c r="H1606">
        <v>34964262.539999999</v>
      </c>
      <c r="I1606" s="105">
        <f t="shared" si="75"/>
        <v>1381088370330</v>
      </c>
      <c r="J1606" s="108">
        <v>1197815000000</v>
      </c>
      <c r="K1606" s="124">
        <v>245940000000</v>
      </c>
      <c r="L1606" s="112">
        <f t="shared" si="76"/>
        <v>1.1530064077758251</v>
      </c>
      <c r="M1606" s="112">
        <f t="shared" si="77"/>
        <v>5.6155500135398881</v>
      </c>
    </row>
    <row r="1607" spans="1:13" x14ac:dyDescent="0.2">
      <c r="A1607" s="104">
        <v>41465</v>
      </c>
      <c r="B1607">
        <v>3.93</v>
      </c>
      <c r="C1607">
        <v>3.96</v>
      </c>
      <c r="D1607">
        <v>3.9</v>
      </c>
      <c r="E1607">
        <v>3.93</v>
      </c>
      <c r="F1607">
        <v>81234143</v>
      </c>
      <c r="G1607">
        <v>319343200</v>
      </c>
      <c r="H1607">
        <v>34964262.539999999</v>
      </c>
      <c r="I1607" s="105">
        <f t="shared" si="75"/>
        <v>1374095517822</v>
      </c>
      <c r="J1607" s="108">
        <v>1197815000000</v>
      </c>
      <c r="K1607" s="124">
        <v>245940000000</v>
      </c>
      <c r="L1607" s="112">
        <f t="shared" si="76"/>
        <v>1.1471684006478462</v>
      </c>
      <c r="M1607" s="112">
        <f t="shared" si="77"/>
        <v>5.587116848914369</v>
      </c>
    </row>
    <row r="1608" spans="1:13" x14ac:dyDescent="0.2">
      <c r="A1608" s="104">
        <v>41466</v>
      </c>
      <c r="B1608">
        <v>3.93</v>
      </c>
      <c r="C1608">
        <v>4.0199999999999996</v>
      </c>
      <c r="D1608">
        <v>3.92</v>
      </c>
      <c r="E1608">
        <v>3.98</v>
      </c>
      <c r="F1608">
        <v>164164501</v>
      </c>
      <c r="G1608">
        <v>651671488</v>
      </c>
      <c r="H1608">
        <v>34964262.539999999</v>
      </c>
      <c r="I1608" s="105">
        <f t="shared" si="75"/>
        <v>1391577649091.9998</v>
      </c>
      <c r="J1608" s="108">
        <v>1197815000000</v>
      </c>
      <c r="K1608" s="124">
        <v>245940000000</v>
      </c>
      <c r="L1608" s="112">
        <f t="shared" si="76"/>
        <v>1.1617634184677932</v>
      </c>
      <c r="M1608" s="112">
        <f t="shared" si="77"/>
        <v>5.6581997604781646</v>
      </c>
    </row>
    <row r="1609" spans="1:13" x14ac:dyDescent="0.2">
      <c r="A1609" s="104">
        <v>41467</v>
      </c>
      <c r="B1609">
        <v>3.97</v>
      </c>
      <c r="C1609">
        <v>3.98</v>
      </c>
      <c r="D1609">
        <v>3.91</v>
      </c>
      <c r="E1609">
        <v>3.96</v>
      </c>
      <c r="F1609">
        <v>131031250</v>
      </c>
      <c r="G1609">
        <v>516501024</v>
      </c>
      <c r="H1609">
        <v>34964262.539999999</v>
      </c>
      <c r="I1609" s="105">
        <f t="shared" si="75"/>
        <v>1384584796584</v>
      </c>
      <c r="J1609" s="108">
        <v>1197815000000</v>
      </c>
      <c r="K1609" s="124">
        <v>245940000000</v>
      </c>
      <c r="L1609" s="112">
        <f t="shared" si="76"/>
        <v>1.1559254113398145</v>
      </c>
      <c r="M1609" s="112">
        <f t="shared" si="77"/>
        <v>5.6297665958526473</v>
      </c>
    </row>
    <row r="1610" spans="1:13" x14ac:dyDescent="0.2">
      <c r="A1610" s="104">
        <v>41470</v>
      </c>
      <c r="B1610">
        <v>3.96</v>
      </c>
      <c r="C1610">
        <v>3.97</v>
      </c>
      <c r="D1610">
        <v>3.93</v>
      </c>
      <c r="E1610">
        <v>3.94</v>
      </c>
      <c r="F1610">
        <v>73051077</v>
      </c>
      <c r="G1610">
        <v>288318400</v>
      </c>
      <c r="H1610">
        <v>34964262.539999999</v>
      </c>
      <c r="I1610" s="105">
        <f t="shared" si="75"/>
        <v>1377591944075.9998</v>
      </c>
      <c r="J1610" s="108">
        <v>1197815000000</v>
      </c>
      <c r="K1610" s="124">
        <v>245940000000</v>
      </c>
      <c r="L1610" s="112">
        <f t="shared" si="76"/>
        <v>1.1500874042118354</v>
      </c>
      <c r="M1610" s="112">
        <f t="shared" si="77"/>
        <v>5.6013334312271272</v>
      </c>
    </row>
    <row r="1611" spans="1:13" x14ac:dyDescent="0.2">
      <c r="A1611" s="104">
        <v>41471</v>
      </c>
      <c r="B1611">
        <v>3.93</v>
      </c>
      <c r="C1611">
        <v>3.96</v>
      </c>
      <c r="D1611">
        <v>3.92</v>
      </c>
      <c r="E1611">
        <v>3.95</v>
      </c>
      <c r="F1611">
        <v>59191562</v>
      </c>
      <c r="G1611">
        <v>232937776</v>
      </c>
      <c r="H1611">
        <v>34964262.539999999</v>
      </c>
      <c r="I1611" s="105">
        <f t="shared" si="75"/>
        <v>1381088370330</v>
      </c>
      <c r="J1611" s="108">
        <v>1197815000000</v>
      </c>
      <c r="K1611" s="124">
        <v>245940000000</v>
      </c>
      <c r="L1611" s="112">
        <f t="shared" si="76"/>
        <v>1.1530064077758251</v>
      </c>
      <c r="M1611" s="112">
        <f t="shared" si="77"/>
        <v>5.6155500135398881</v>
      </c>
    </row>
    <row r="1612" spans="1:13" x14ac:dyDescent="0.2">
      <c r="A1612" s="104">
        <v>41472</v>
      </c>
      <c r="B1612">
        <v>3.94</v>
      </c>
      <c r="C1612">
        <v>3.97</v>
      </c>
      <c r="D1612">
        <v>3.92</v>
      </c>
      <c r="E1612">
        <v>3.95</v>
      </c>
      <c r="F1612">
        <v>67698825</v>
      </c>
      <c r="G1612">
        <v>267660048</v>
      </c>
      <c r="H1612">
        <v>34964262.539999999</v>
      </c>
      <c r="I1612" s="105">
        <f t="shared" si="75"/>
        <v>1381088370330</v>
      </c>
      <c r="J1612" s="108">
        <v>1197815000000</v>
      </c>
      <c r="K1612" s="124">
        <v>245940000000</v>
      </c>
      <c r="L1612" s="112">
        <f t="shared" si="76"/>
        <v>1.1530064077758251</v>
      </c>
      <c r="M1612" s="112">
        <f t="shared" si="77"/>
        <v>5.6155500135398881</v>
      </c>
    </row>
    <row r="1613" spans="1:13" x14ac:dyDescent="0.2">
      <c r="A1613" s="104">
        <v>41473</v>
      </c>
      <c r="B1613">
        <v>3.94</v>
      </c>
      <c r="C1613">
        <v>3.95</v>
      </c>
      <c r="D1613">
        <v>3.92</v>
      </c>
      <c r="E1613">
        <v>3.93</v>
      </c>
      <c r="F1613">
        <v>65355361</v>
      </c>
      <c r="G1613">
        <v>257025904</v>
      </c>
      <c r="H1613">
        <v>34964262.539999999</v>
      </c>
      <c r="I1613" s="105">
        <f t="shared" si="75"/>
        <v>1374095517822</v>
      </c>
      <c r="J1613" s="108">
        <v>1197815000000</v>
      </c>
      <c r="K1613" s="124">
        <v>245940000000</v>
      </c>
      <c r="L1613" s="112">
        <f t="shared" si="76"/>
        <v>1.1471684006478462</v>
      </c>
      <c r="M1613" s="112">
        <f t="shared" si="77"/>
        <v>5.587116848914369</v>
      </c>
    </row>
    <row r="1614" spans="1:13" x14ac:dyDescent="0.2">
      <c r="A1614" s="104">
        <v>41474</v>
      </c>
      <c r="B1614">
        <v>3.93</v>
      </c>
      <c r="C1614">
        <v>3.95</v>
      </c>
      <c r="D1614">
        <v>3.9</v>
      </c>
      <c r="E1614">
        <v>3.95</v>
      </c>
      <c r="F1614">
        <v>113155438</v>
      </c>
      <c r="G1614">
        <v>444226944</v>
      </c>
      <c r="H1614">
        <v>34964262.539999999</v>
      </c>
      <c r="I1614" s="105">
        <f t="shared" si="75"/>
        <v>1381088370330</v>
      </c>
      <c r="J1614" s="108">
        <v>1197815000000</v>
      </c>
      <c r="K1614" s="124">
        <v>245940000000</v>
      </c>
      <c r="L1614" s="112">
        <f t="shared" si="76"/>
        <v>1.1530064077758251</v>
      </c>
      <c r="M1614" s="112">
        <f t="shared" si="77"/>
        <v>5.6155500135398881</v>
      </c>
    </row>
    <row r="1615" spans="1:13" x14ac:dyDescent="0.2">
      <c r="A1615" s="104">
        <v>41477</v>
      </c>
      <c r="B1615">
        <v>3.92</v>
      </c>
      <c r="C1615">
        <v>3.94</v>
      </c>
      <c r="D1615">
        <v>3.89</v>
      </c>
      <c r="E1615">
        <v>3.93</v>
      </c>
      <c r="F1615">
        <v>132711324</v>
      </c>
      <c r="G1615">
        <v>519555104</v>
      </c>
      <c r="H1615">
        <v>34964262.539999999</v>
      </c>
      <c r="I1615" s="105">
        <f t="shared" si="75"/>
        <v>1374095517822</v>
      </c>
      <c r="J1615" s="108">
        <v>1197815000000</v>
      </c>
      <c r="K1615" s="124">
        <v>245940000000</v>
      </c>
      <c r="L1615" s="112">
        <f t="shared" si="76"/>
        <v>1.1471684006478462</v>
      </c>
      <c r="M1615" s="112">
        <f t="shared" si="77"/>
        <v>5.587116848914369</v>
      </c>
    </row>
    <row r="1616" spans="1:13" x14ac:dyDescent="0.2">
      <c r="A1616" s="104">
        <v>41478</v>
      </c>
      <c r="B1616">
        <v>3.91</v>
      </c>
      <c r="C1616">
        <v>3.95</v>
      </c>
      <c r="D1616">
        <v>3.9</v>
      </c>
      <c r="E1616">
        <v>3.93</v>
      </c>
      <c r="F1616">
        <v>102304963</v>
      </c>
      <c r="G1616">
        <v>402182592</v>
      </c>
      <c r="H1616">
        <v>34964262.539999999</v>
      </c>
      <c r="I1616" s="105">
        <f t="shared" si="75"/>
        <v>1374095517822</v>
      </c>
      <c r="J1616" s="108">
        <v>1197815000000</v>
      </c>
      <c r="K1616" s="124">
        <v>245940000000</v>
      </c>
      <c r="L1616" s="112">
        <f t="shared" si="76"/>
        <v>1.1471684006478462</v>
      </c>
      <c r="M1616" s="112">
        <f t="shared" si="77"/>
        <v>5.587116848914369</v>
      </c>
    </row>
    <row r="1617" spans="1:13" x14ac:dyDescent="0.2">
      <c r="A1617" s="104">
        <v>41479</v>
      </c>
      <c r="B1617">
        <v>3.93</v>
      </c>
      <c r="C1617">
        <v>3.94</v>
      </c>
      <c r="D1617">
        <v>3.9</v>
      </c>
      <c r="E1617">
        <v>3.92</v>
      </c>
      <c r="F1617">
        <v>53214854</v>
      </c>
      <c r="G1617">
        <v>208735168</v>
      </c>
      <c r="H1617">
        <v>34964262.539999999</v>
      </c>
      <c r="I1617" s="105">
        <f t="shared" si="75"/>
        <v>1370599091568</v>
      </c>
      <c r="J1617" s="108">
        <v>1197815000000</v>
      </c>
      <c r="K1617" s="124">
        <v>245940000000</v>
      </c>
      <c r="L1617" s="112">
        <f t="shared" si="76"/>
        <v>1.1442493970838568</v>
      </c>
      <c r="M1617" s="112">
        <f t="shared" si="77"/>
        <v>5.5729002666016099</v>
      </c>
    </row>
    <row r="1618" spans="1:13" x14ac:dyDescent="0.2">
      <c r="A1618" s="104">
        <v>41480</v>
      </c>
      <c r="B1618">
        <v>3.93</v>
      </c>
      <c r="C1618">
        <v>3.94</v>
      </c>
      <c r="D1618">
        <v>3.91</v>
      </c>
      <c r="E1618">
        <v>3.91</v>
      </c>
      <c r="F1618">
        <v>38625873</v>
      </c>
      <c r="G1618">
        <v>151562512</v>
      </c>
      <c r="H1618">
        <v>34964262.539999999</v>
      </c>
      <c r="I1618" s="105">
        <f t="shared" si="75"/>
        <v>1367102665314</v>
      </c>
      <c r="J1618" s="108">
        <v>1197815000000</v>
      </c>
      <c r="K1618" s="124">
        <v>245940000000</v>
      </c>
      <c r="L1618" s="112">
        <f t="shared" si="76"/>
        <v>1.1413303935198673</v>
      </c>
      <c r="M1618" s="112">
        <f t="shared" si="77"/>
        <v>5.5586836842888507</v>
      </c>
    </row>
    <row r="1619" spans="1:13" x14ac:dyDescent="0.2">
      <c r="A1619" s="104">
        <v>41481</v>
      </c>
      <c r="B1619">
        <v>3.9</v>
      </c>
      <c r="C1619">
        <v>3.93</v>
      </c>
      <c r="D1619">
        <v>3.9</v>
      </c>
      <c r="E1619">
        <v>3.91</v>
      </c>
      <c r="F1619">
        <v>36040454</v>
      </c>
      <c r="G1619">
        <v>141133888</v>
      </c>
      <c r="H1619">
        <v>34964262.539999999</v>
      </c>
      <c r="I1619" s="105">
        <f t="shared" si="75"/>
        <v>1367102665314</v>
      </c>
      <c r="J1619" s="108">
        <v>1197815000000</v>
      </c>
      <c r="K1619" s="124">
        <v>245940000000</v>
      </c>
      <c r="L1619" s="112">
        <f t="shared" si="76"/>
        <v>1.1413303935198673</v>
      </c>
      <c r="M1619" s="112">
        <f t="shared" si="77"/>
        <v>5.5586836842888507</v>
      </c>
    </row>
    <row r="1620" spans="1:13" x14ac:dyDescent="0.2">
      <c r="A1620" s="104">
        <v>41484</v>
      </c>
      <c r="B1620">
        <v>3.9</v>
      </c>
      <c r="C1620">
        <v>3.91</v>
      </c>
      <c r="D1620">
        <v>3.88</v>
      </c>
      <c r="E1620">
        <v>3.89</v>
      </c>
      <c r="F1620">
        <v>39507251</v>
      </c>
      <c r="G1620">
        <v>153690528</v>
      </c>
      <c r="H1620">
        <v>34964262.539999999</v>
      </c>
      <c r="I1620" s="105">
        <f t="shared" si="75"/>
        <v>1360109812806</v>
      </c>
      <c r="J1620" s="108">
        <v>1197815000000</v>
      </c>
      <c r="K1620" s="124">
        <v>245940000000</v>
      </c>
      <c r="L1620" s="112">
        <f t="shared" si="76"/>
        <v>1.1354923863918887</v>
      </c>
      <c r="M1620" s="112">
        <f t="shared" si="77"/>
        <v>5.5302505196633325</v>
      </c>
    </row>
    <row r="1621" spans="1:13" x14ac:dyDescent="0.2">
      <c r="A1621" s="104">
        <v>41485</v>
      </c>
      <c r="B1621">
        <v>3.9</v>
      </c>
      <c r="C1621">
        <v>3.93</v>
      </c>
      <c r="D1621">
        <v>3.88</v>
      </c>
      <c r="E1621">
        <v>3.91</v>
      </c>
      <c r="F1621">
        <v>49860182</v>
      </c>
      <c r="G1621">
        <v>194833552</v>
      </c>
      <c r="H1621">
        <v>34964262.539999999</v>
      </c>
      <c r="I1621" s="105">
        <f t="shared" si="75"/>
        <v>1367102665314</v>
      </c>
      <c r="J1621" s="108">
        <v>1197815000000</v>
      </c>
      <c r="K1621" s="124">
        <v>245940000000</v>
      </c>
      <c r="L1621" s="112">
        <f t="shared" si="76"/>
        <v>1.1413303935198673</v>
      </c>
      <c r="M1621" s="112">
        <f t="shared" si="77"/>
        <v>5.5586836842888507</v>
      </c>
    </row>
    <row r="1622" spans="1:13" x14ac:dyDescent="0.2">
      <c r="A1622" s="104">
        <v>41486</v>
      </c>
      <c r="B1622">
        <v>3.92</v>
      </c>
      <c r="C1622">
        <v>3.92</v>
      </c>
      <c r="D1622">
        <v>3.89</v>
      </c>
      <c r="E1622">
        <v>3.89</v>
      </c>
      <c r="F1622">
        <v>29717933</v>
      </c>
      <c r="G1622">
        <v>115832288</v>
      </c>
      <c r="H1622">
        <v>34964262.539999999</v>
      </c>
      <c r="I1622" s="105">
        <f t="shared" si="75"/>
        <v>1360109812806</v>
      </c>
      <c r="J1622" s="108">
        <v>1197815000000</v>
      </c>
      <c r="K1622" s="124">
        <v>245940000000</v>
      </c>
      <c r="L1622" s="112">
        <f t="shared" si="76"/>
        <v>1.1354923863918887</v>
      </c>
      <c r="M1622" s="112">
        <f t="shared" si="77"/>
        <v>5.5302505196633325</v>
      </c>
    </row>
    <row r="1623" spans="1:13" x14ac:dyDescent="0.2">
      <c r="A1623" s="104">
        <v>41487</v>
      </c>
      <c r="B1623">
        <v>3.9</v>
      </c>
      <c r="C1623">
        <v>3.93</v>
      </c>
      <c r="D1623">
        <v>3.89</v>
      </c>
      <c r="E1623">
        <v>3.91</v>
      </c>
      <c r="F1623">
        <v>40477924</v>
      </c>
      <c r="G1623">
        <v>158357136</v>
      </c>
      <c r="H1623">
        <v>34964262.539999999</v>
      </c>
      <c r="I1623" s="105">
        <f t="shared" si="75"/>
        <v>1367102665314</v>
      </c>
      <c r="J1623" s="108">
        <v>1197815000000</v>
      </c>
      <c r="K1623" s="124">
        <v>245940000000</v>
      </c>
      <c r="L1623" s="112">
        <f t="shared" si="76"/>
        <v>1.1413303935198673</v>
      </c>
      <c r="M1623" s="112">
        <f t="shared" si="77"/>
        <v>5.5586836842888507</v>
      </c>
    </row>
    <row r="1624" spans="1:13" x14ac:dyDescent="0.2">
      <c r="A1624" s="104">
        <v>41488</v>
      </c>
      <c r="B1624">
        <v>3.93</v>
      </c>
      <c r="C1624">
        <v>3.94</v>
      </c>
      <c r="D1624">
        <v>3.91</v>
      </c>
      <c r="E1624">
        <v>3.91</v>
      </c>
      <c r="F1624">
        <v>32883679</v>
      </c>
      <c r="G1624">
        <v>128935616</v>
      </c>
      <c r="H1624">
        <v>34964262.539999999</v>
      </c>
      <c r="I1624" s="105">
        <f t="shared" si="75"/>
        <v>1367102665314</v>
      </c>
      <c r="J1624" s="108">
        <v>1197815000000</v>
      </c>
      <c r="K1624" s="124">
        <v>245940000000</v>
      </c>
      <c r="L1624" s="112">
        <f t="shared" si="76"/>
        <v>1.1413303935198673</v>
      </c>
      <c r="M1624" s="112">
        <f t="shared" si="77"/>
        <v>5.5586836842888507</v>
      </c>
    </row>
    <row r="1625" spans="1:13" x14ac:dyDescent="0.2">
      <c r="A1625" s="104">
        <v>41491</v>
      </c>
      <c r="B1625">
        <v>3.92</v>
      </c>
      <c r="C1625">
        <v>3.93</v>
      </c>
      <c r="D1625">
        <v>3.9</v>
      </c>
      <c r="E1625">
        <v>3.92</v>
      </c>
      <c r="F1625">
        <v>16254603</v>
      </c>
      <c r="G1625">
        <v>63657060</v>
      </c>
      <c r="H1625">
        <v>34964262.539999999</v>
      </c>
      <c r="I1625" s="105">
        <f t="shared" si="75"/>
        <v>1370599091568</v>
      </c>
      <c r="J1625" s="108">
        <v>1197815000000</v>
      </c>
      <c r="K1625" s="124">
        <v>245940000000</v>
      </c>
      <c r="L1625" s="112">
        <f t="shared" si="76"/>
        <v>1.1442493970838568</v>
      </c>
      <c r="M1625" s="112">
        <f t="shared" si="77"/>
        <v>5.5729002666016099</v>
      </c>
    </row>
    <row r="1626" spans="1:13" x14ac:dyDescent="0.2">
      <c r="A1626" s="104">
        <v>41492</v>
      </c>
      <c r="B1626">
        <v>3.91</v>
      </c>
      <c r="C1626">
        <v>3.93</v>
      </c>
      <c r="D1626">
        <v>3.9</v>
      </c>
      <c r="E1626">
        <v>3.9</v>
      </c>
      <c r="F1626">
        <v>32512450</v>
      </c>
      <c r="G1626">
        <v>127135336</v>
      </c>
      <c r="H1626">
        <v>34964262.539999999</v>
      </c>
      <c r="I1626" s="105">
        <f t="shared" si="75"/>
        <v>1363606239060</v>
      </c>
      <c r="J1626" s="108">
        <v>1197815000000</v>
      </c>
      <c r="K1626" s="124">
        <v>245940000000</v>
      </c>
      <c r="L1626" s="112">
        <f t="shared" si="76"/>
        <v>1.1384113899558781</v>
      </c>
      <c r="M1626" s="112">
        <f t="shared" si="77"/>
        <v>5.5444671019760916</v>
      </c>
    </row>
    <row r="1627" spans="1:13" x14ac:dyDescent="0.2">
      <c r="A1627" s="104">
        <v>41493</v>
      </c>
      <c r="B1627">
        <v>3.9</v>
      </c>
      <c r="C1627">
        <v>3.92</v>
      </c>
      <c r="D1627">
        <v>3.89</v>
      </c>
      <c r="E1627">
        <v>3.89</v>
      </c>
      <c r="F1627">
        <v>35240578</v>
      </c>
      <c r="G1627">
        <v>137471632</v>
      </c>
      <c r="H1627">
        <v>34964262.539999999</v>
      </c>
      <c r="I1627" s="105">
        <f t="shared" si="75"/>
        <v>1360109812806</v>
      </c>
      <c r="J1627" s="108">
        <v>1197815000000</v>
      </c>
      <c r="K1627" s="124">
        <v>245940000000</v>
      </c>
      <c r="L1627" s="112">
        <f t="shared" si="76"/>
        <v>1.1354923863918887</v>
      </c>
      <c r="M1627" s="112">
        <f t="shared" si="77"/>
        <v>5.5302505196633325</v>
      </c>
    </row>
    <row r="1628" spans="1:13" x14ac:dyDescent="0.2">
      <c r="A1628" s="104">
        <v>41494</v>
      </c>
      <c r="B1628">
        <v>3.89</v>
      </c>
      <c r="C1628">
        <v>3.92</v>
      </c>
      <c r="D1628">
        <v>3.89</v>
      </c>
      <c r="E1628">
        <v>3.9</v>
      </c>
      <c r="F1628">
        <v>22868062</v>
      </c>
      <c r="G1628">
        <v>89191728</v>
      </c>
      <c r="H1628">
        <v>34964262.539999999</v>
      </c>
      <c r="I1628" s="105">
        <f t="shared" si="75"/>
        <v>1363606239060</v>
      </c>
      <c r="J1628" s="108">
        <v>1197815000000</v>
      </c>
      <c r="K1628" s="124">
        <v>245940000000</v>
      </c>
      <c r="L1628" s="112">
        <f t="shared" si="76"/>
        <v>1.1384113899558781</v>
      </c>
      <c r="M1628" s="112">
        <f t="shared" si="77"/>
        <v>5.5444671019760916</v>
      </c>
    </row>
    <row r="1629" spans="1:13" x14ac:dyDescent="0.2">
      <c r="A1629" s="104">
        <v>41495</v>
      </c>
      <c r="B1629">
        <v>3.91</v>
      </c>
      <c r="C1629">
        <v>3.92</v>
      </c>
      <c r="D1629">
        <v>3.89</v>
      </c>
      <c r="E1629">
        <v>3.91</v>
      </c>
      <c r="F1629">
        <v>30281147</v>
      </c>
      <c r="G1629">
        <v>118156296</v>
      </c>
      <c r="H1629">
        <v>34964262.539999999</v>
      </c>
      <c r="I1629" s="105">
        <f t="shared" si="75"/>
        <v>1367102665314</v>
      </c>
      <c r="J1629" s="108">
        <v>1197815000000</v>
      </c>
      <c r="K1629" s="124">
        <v>245940000000</v>
      </c>
      <c r="L1629" s="112">
        <f t="shared" si="76"/>
        <v>1.1413303935198673</v>
      </c>
      <c r="M1629" s="112">
        <f t="shared" si="77"/>
        <v>5.5586836842888507</v>
      </c>
    </row>
    <row r="1630" spans="1:13" x14ac:dyDescent="0.2">
      <c r="A1630" s="104">
        <v>41498</v>
      </c>
      <c r="B1630">
        <v>3.91</v>
      </c>
      <c r="C1630">
        <v>3.96</v>
      </c>
      <c r="D1630">
        <v>3.9</v>
      </c>
      <c r="E1630">
        <v>3.95</v>
      </c>
      <c r="F1630">
        <v>49523213</v>
      </c>
      <c r="G1630">
        <v>194804768</v>
      </c>
      <c r="H1630">
        <v>34964262.539999999</v>
      </c>
      <c r="I1630" s="105">
        <f t="shared" si="75"/>
        <v>1381088370330</v>
      </c>
      <c r="J1630" s="108">
        <v>1197815000000</v>
      </c>
      <c r="K1630" s="124">
        <v>245940000000</v>
      </c>
      <c r="L1630" s="112">
        <f t="shared" si="76"/>
        <v>1.1530064077758251</v>
      </c>
      <c r="M1630" s="112">
        <f t="shared" si="77"/>
        <v>5.6155500135398881</v>
      </c>
    </row>
    <row r="1631" spans="1:13" x14ac:dyDescent="0.2">
      <c r="A1631" s="104">
        <v>41499</v>
      </c>
      <c r="B1631">
        <v>3.95</v>
      </c>
      <c r="C1631">
        <v>3.96</v>
      </c>
      <c r="D1631">
        <v>3.92</v>
      </c>
      <c r="E1631">
        <v>3.95</v>
      </c>
      <c r="F1631">
        <v>35574933</v>
      </c>
      <c r="G1631">
        <v>140230176</v>
      </c>
      <c r="H1631">
        <v>34964262.539999999</v>
      </c>
      <c r="I1631" s="105">
        <f t="shared" si="75"/>
        <v>1381088370330</v>
      </c>
      <c r="J1631" s="108">
        <v>1197815000000</v>
      </c>
      <c r="K1631" s="124">
        <v>245940000000</v>
      </c>
      <c r="L1631" s="112">
        <f t="shared" si="76"/>
        <v>1.1530064077758251</v>
      </c>
      <c r="M1631" s="112">
        <f t="shared" si="77"/>
        <v>5.6155500135398881</v>
      </c>
    </row>
    <row r="1632" spans="1:13" x14ac:dyDescent="0.2">
      <c r="A1632" s="104">
        <v>41500</v>
      </c>
      <c r="B1632">
        <v>3.95</v>
      </c>
      <c r="C1632">
        <v>3.97</v>
      </c>
      <c r="D1632">
        <v>3.93</v>
      </c>
      <c r="E1632">
        <v>3.94</v>
      </c>
      <c r="F1632">
        <v>30336943</v>
      </c>
      <c r="G1632">
        <v>119967384</v>
      </c>
      <c r="H1632">
        <v>34964262.539999999</v>
      </c>
      <c r="I1632" s="105">
        <f t="shared" si="75"/>
        <v>1377591944075.9998</v>
      </c>
      <c r="J1632" s="108">
        <v>1197815000000</v>
      </c>
      <c r="K1632" s="124">
        <v>245940000000</v>
      </c>
      <c r="L1632" s="112">
        <f t="shared" si="76"/>
        <v>1.1500874042118354</v>
      </c>
      <c r="M1632" s="112">
        <f t="shared" si="77"/>
        <v>5.6013334312271272</v>
      </c>
    </row>
    <row r="1633" spans="1:13" x14ac:dyDescent="0.2">
      <c r="A1633" s="104">
        <v>41501</v>
      </c>
      <c r="B1633">
        <v>3.95</v>
      </c>
      <c r="C1633">
        <v>3.97</v>
      </c>
      <c r="D1633">
        <v>3.94</v>
      </c>
      <c r="E1633">
        <v>3.95</v>
      </c>
      <c r="F1633">
        <v>34227130</v>
      </c>
      <c r="G1633">
        <v>135362512</v>
      </c>
      <c r="H1633">
        <v>34964262.539999999</v>
      </c>
      <c r="I1633" s="105">
        <f t="shared" si="75"/>
        <v>1381088370330</v>
      </c>
      <c r="J1633" s="108">
        <v>1197815000000</v>
      </c>
      <c r="K1633" s="124">
        <v>245940000000</v>
      </c>
      <c r="L1633" s="112">
        <f t="shared" si="76"/>
        <v>1.1530064077758251</v>
      </c>
      <c r="M1633" s="112">
        <f t="shared" si="77"/>
        <v>5.6155500135398881</v>
      </c>
    </row>
    <row r="1634" spans="1:13" x14ac:dyDescent="0.2">
      <c r="A1634" s="104">
        <v>41502</v>
      </c>
      <c r="B1634">
        <v>3.95</v>
      </c>
      <c r="C1634">
        <v>4.3499999999999996</v>
      </c>
      <c r="D1634">
        <v>3.93</v>
      </c>
      <c r="E1634">
        <v>3.95</v>
      </c>
      <c r="F1634">
        <v>188160943</v>
      </c>
      <c r="G1634">
        <v>755502848</v>
      </c>
      <c r="H1634">
        <v>34964262.539999999</v>
      </c>
      <c r="I1634" s="105">
        <f t="shared" si="75"/>
        <v>1381088370330</v>
      </c>
      <c r="J1634" s="108">
        <v>1197815000000</v>
      </c>
      <c r="K1634" s="124">
        <v>245940000000</v>
      </c>
      <c r="L1634" s="112">
        <f t="shared" si="76"/>
        <v>1.1530064077758251</v>
      </c>
      <c r="M1634" s="112">
        <f t="shared" si="77"/>
        <v>5.6155500135398881</v>
      </c>
    </row>
    <row r="1635" spans="1:13" x14ac:dyDescent="0.2">
      <c r="A1635" s="104">
        <v>41505</v>
      </c>
      <c r="B1635">
        <v>3.91</v>
      </c>
      <c r="C1635">
        <v>3.95</v>
      </c>
      <c r="D1635">
        <v>3.9</v>
      </c>
      <c r="E1635">
        <v>3.93</v>
      </c>
      <c r="F1635">
        <v>72007976</v>
      </c>
      <c r="G1635">
        <v>282469120</v>
      </c>
      <c r="H1635">
        <v>34964262.539999999</v>
      </c>
      <c r="I1635" s="105">
        <f t="shared" si="75"/>
        <v>1374095517822</v>
      </c>
      <c r="J1635" s="108">
        <v>1197815000000</v>
      </c>
      <c r="K1635" s="124">
        <v>245940000000</v>
      </c>
      <c r="L1635" s="112">
        <f t="shared" si="76"/>
        <v>1.1471684006478462</v>
      </c>
      <c r="M1635" s="112">
        <f t="shared" si="77"/>
        <v>5.587116848914369</v>
      </c>
    </row>
    <row r="1636" spans="1:13" x14ac:dyDescent="0.2">
      <c r="A1636" s="104">
        <v>41506</v>
      </c>
      <c r="B1636">
        <v>3.93</v>
      </c>
      <c r="C1636">
        <v>3.95</v>
      </c>
      <c r="D1636">
        <v>3.91</v>
      </c>
      <c r="E1636">
        <v>3.92</v>
      </c>
      <c r="F1636">
        <v>52095360</v>
      </c>
      <c r="G1636">
        <v>205010944</v>
      </c>
      <c r="H1636">
        <v>34964262.539999999</v>
      </c>
      <c r="I1636" s="105">
        <f t="shared" si="75"/>
        <v>1370599091568</v>
      </c>
      <c r="J1636" s="108">
        <v>1197815000000</v>
      </c>
      <c r="K1636" s="124">
        <v>245940000000</v>
      </c>
      <c r="L1636" s="112">
        <f t="shared" si="76"/>
        <v>1.1442493970838568</v>
      </c>
      <c r="M1636" s="112">
        <f t="shared" si="77"/>
        <v>5.5729002666016099</v>
      </c>
    </row>
    <row r="1637" spans="1:13" x14ac:dyDescent="0.2">
      <c r="A1637" s="104">
        <v>41507</v>
      </c>
      <c r="B1637">
        <v>3.93</v>
      </c>
      <c r="C1637">
        <v>3.94</v>
      </c>
      <c r="D1637">
        <v>3.9</v>
      </c>
      <c r="E1637">
        <v>3.92</v>
      </c>
      <c r="F1637">
        <v>31513490</v>
      </c>
      <c r="G1637">
        <v>123578176</v>
      </c>
      <c r="H1637">
        <v>34964262.539999999</v>
      </c>
      <c r="I1637" s="105">
        <f t="shared" si="75"/>
        <v>1370599091568</v>
      </c>
      <c r="J1637" s="108">
        <v>1197815000000</v>
      </c>
      <c r="K1637" s="124">
        <v>245940000000</v>
      </c>
      <c r="L1637" s="112">
        <f t="shared" si="76"/>
        <v>1.1442493970838568</v>
      </c>
      <c r="M1637" s="112">
        <f t="shared" si="77"/>
        <v>5.5729002666016099</v>
      </c>
    </row>
    <row r="1638" spans="1:13" x14ac:dyDescent="0.2">
      <c r="A1638" s="104">
        <v>41508</v>
      </c>
      <c r="B1638">
        <v>3.93</v>
      </c>
      <c r="C1638">
        <v>3.94</v>
      </c>
      <c r="D1638">
        <v>3.85</v>
      </c>
      <c r="E1638">
        <v>3.91</v>
      </c>
      <c r="F1638">
        <v>39646815</v>
      </c>
      <c r="G1638">
        <v>155079536</v>
      </c>
      <c r="H1638">
        <v>34964262.539999999</v>
      </c>
      <c r="I1638" s="105">
        <f t="shared" si="75"/>
        <v>1367102665314</v>
      </c>
      <c r="J1638" s="108">
        <v>1197815000000</v>
      </c>
      <c r="K1638" s="124">
        <v>245940000000</v>
      </c>
      <c r="L1638" s="112">
        <f t="shared" si="76"/>
        <v>1.1413303935198673</v>
      </c>
      <c r="M1638" s="112">
        <f t="shared" si="77"/>
        <v>5.5586836842888507</v>
      </c>
    </row>
    <row r="1639" spans="1:13" x14ac:dyDescent="0.2">
      <c r="A1639" s="104">
        <v>41509</v>
      </c>
      <c r="B1639">
        <v>3.92</v>
      </c>
      <c r="C1639">
        <v>3.93</v>
      </c>
      <c r="D1639">
        <v>3.86</v>
      </c>
      <c r="E1639">
        <v>3.89</v>
      </c>
      <c r="F1639">
        <v>36744780</v>
      </c>
      <c r="G1639">
        <v>143269440</v>
      </c>
      <c r="H1639">
        <v>34964262.539999999</v>
      </c>
      <c r="I1639" s="105">
        <f t="shared" si="75"/>
        <v>1360109812806</v>
      </c>
      <c r="J1639" s="108">
        <v>1197815000000</v>
      </c>
      <c r="K1639" s="124">
        <v>245940000000</v>
      </c>
      <c r="L1639" s="112">
        <f t="shared" si="76"/>
        <v>1.1354923863918887</v>
      </c>
      <c r="M1639" s="112">
        <f t="shared" si="77"/>
        <v>5.5302505196633325</v>
      </c>
    </row>
    <row r="1640" spans="1:13" x14ac:dyDescent="0.2">
      <c r="A1640" s="104">
        <v>41512</v>
      </c>
      <c r="B1640">
        <v>3.89</v>
      </c>
      <c r="C1640">
        <v>3.94</v>
      </c>
      <c r="D1640">
        <v>3.87</v>
      </c>
      <c r="E1640">
        <v>3.93</v>
      </c>
      <c r="F1640">
        <v>33245153</v>
      </c>
      <c r="G1640">
        <v>130266952</v>
      </c>
      <c r="H1640">
        <v>34964262.539999999</v>
      </c>
      <c r="I1640" s="105">
        <f t="shared" si="75"/>
        <v>1374095517822</v>
      </c>
      <c r="J1640" s="108">
        <v>1197815000000</v>
      </c>
      <c r="K1640" s="124">
        <v>245940000000</v>
      </c>
      <c r="L1640" s="112">
        <f t="shared" si="76"/>
        <v>1.1471684006478462</v>
      </c>
      <c r="M1640" s="112">
        <f t="shared" si="77"/>
        <v>5.587116848914369</v>
      </c>
    </row>
    <row r="1641" spans="1:13" x14ac:dyDescent="0.2">
      <c r="A1641" s="104">
        <v>41513</v>
      </c>
      <c r="B1641">
        <v>3.92</v>
      </c>
      <c r="C1641">
        <v>3.93</v>
      </c>
      <c r="D1641">
        <v>3.9</v>
      </c>
      <c r="E1641">
        <v>3.9</v>
      </c>
      <c r="F1641">
        <v>27050230</v>
      </c>
      <c r="G1641">
        <v>105790288</v>
      </c>
      <c r="H1641">
        <v>34964262.539999999</v>
      </c>
      <c r="I1641" s="105">
        <f t="shared" si="75"/>
        <v>1363606239060</v>
      </c>
      <c r="J1641" s="108">
        <v>1197815000000</v>
      </c>
      <c r="K1641" s="124">
        <v>245940000000</v>
      </c>
      <c r="L1641" s="112">
        <f t="shared" si="76"/>
        <v>1.1384113899558781</v>
      </c>
      <c r="M1641" s="112">
        <f t="shared" si="77"/>
        <v>5.5444671019760916</v>
      </c>
    </row>
    <row r="1642" spans="1:13" x14ac:dyDescent="0.2">
      <c r="A1642" s="104">
        <v>41514</v>
      </c>
      <c r="B1642">
        <v>3.9</v>
      </c>
      <c r="C1642">
        <v>3.9</v>
      </c>
      <c r="D1642">
        <v>3.87</v>
      </c>
      <c r="E1642">
        <v>3.88</v>
      </c>
      <c r="F1642">
        <v>29837169</v>
      </c>
      <c r="G1642">
        <v>115799904</v>
      </c>
      <c r="H1642">
        <v>34964262.539999999</v>
      </c>
      <c r="I1642" s="105">
        <f t="shared" si="75"/>
        <v>1356613386552</v>
      </c>
      <c r="J1642" s="108">
        <v>1197815000000</v>
      </c>
      <c r="K1642" s="124">
        <v>245940000000</v>
      </c>
      <c r="L1642" s="112">
        <f t="shared" si="76"/>
        <v>1.1325733828278992</v>
      </c>
      <c r="M1642" s="112">
        <f t="shared" si="77"/>
        <v>5.5160339373505733</v>
      </c>
    </row>
    <row r="1643" spans="1:13" x14ac:dyDescent="0.2">
      <c r="A1643" s="104">
        <v>41515</v>
      </c>
      <c r="B1643">
        <v>3.9</v>
      </c>
      <c r="C1643">
        <v>3.9</v>
      </c>
      <c r="D1643">
        <v>3.86</v>
      </c>
      <c r="E1643">
        <v>3.87</v>
      </c>
      <c r="F1643">
        <v>23135089</v>
      </c>
      <c r="G1643">
        <v>89640768</v>
      </c>
      <c r="H1643">
        <v>34964262.539999999</v>
      </c>
      <c r="I1643" s="105">
        <f t="shared" si="75"/>
        <v>1353116960298</v>
      </c>
      <c r="J1643" s="108">
        <v>1197815000000</v>
      </c>
      <c r="K1643" s="124">
        <v>245940000000</v>
      </c>
      <c r="L1643" s="112">
        <f t="shared" si="76"/>
        <v>1.1296543792639098</v>
      </c>
      <c r="M1643" s="112">
        <f t="shared" si="77"/>
        <v>5.5018173550378142</v>
      </c>
    </row>
    <row r="1644" spans="1:13" x14ac:dyDescent="0.2">
      <c r="A1644" s="110">
        <v>41516</v>
      </c>
      <c r="B1644">
        <v>3.87</v>
      </c>
      <c r="C1644">
        <v>3.9</v>
      </c>
      <c r="D1644">
        <v>3.86</v>
      </c>
      <c r="E1644">
        <v>3.9</v>
      </c>
      <c r="F1644">
        <v>31990418</v>
      </c>
      <c r="G1644">
        <v>124197264</v>
      </c>
      <c r="H1644">
        <v>34964885.939999998</v>
      </c>
      <c r="I1644" s="105">
        <f t="shared" si="75"/>
        <v>1363630551659.9998</v>
      </c>
      <c r="J1644" s="108">
        <v>1175093000000</v>
      </c>
      <c r="K1644" s="124">
        <v>253719000000</v>
      </c>
      <c r="L1644" s="112">
        <f t="shared" si="76"/>
        <v>1.1604447917398877</v>
      </c>
      <c r="M1644" s="112">
        <f t="shared" si="77"/>
        <v>5.3745701018055394</v>
      </c>
    </row>
    <row r="1645" spans="1:13" x14ac:dyDescent="0.2">
      <c r="A1645" s="104">
        <v>41519</v>
      </c>
      <c r="B1645">
        <v>3.9</v>
      </c>
      <c r="C1645">
        <v>3.9</v>
      </c>
      <c r="D1645">
        <v>3.88</v>
      </c>
      <c r="E1645">
        <v>3.89</v>
      </c>
      <c r="F1645">
        <v>37010505</v>
      </c>
      <c r="G1645">
        <v>144074320</v>
      </c>
      <c r="H1645">
        <v>34964885.939999998</v>
      </c>
      <c r="I1645" s="105">
        <f t="shared" si="75"/>
        <v>1360134063066</v>
      </c>
      <c r="J1645" s="108">
        <v>1175093000000</v>
      </c>
      <c r="K1645" s="124">
        <v>253719000000</v>
      </c>
      <c r="L1645" s="112">
        <f t="shared" si="76"/>
        <v>1.1574692922738881</v>
      </c>
      <c r="M1645" s="112">
        <f t="shared" si="77"/>
        <v>5.3607891528265519</v>
      </c>
    </row>
    <row r="1646" spans="1:13" x14ac:dyDescent="0.2">
      <c r="A1646" s="104">
        <v>41520</v>
      </c>
      <c r="B1646">
        <v>3.9</v>
      </c>
      <c r="C1646">
        <v>3.94</v>
      </c>
      <c r="D1646">
        <v>3.88</v>
      </c>
      <c r="E1646">
        <v>3.94</v>
      </c>
      <c r="F1646">
        <v>56771016</v>
      </c>
      <c r="G1646">
        <v>222292112</v>
      </c>
      <c r="H1646">
        <v>34964885.939999998</v>
      </c>
      <c r="I1646" s="105">
        <f t="shared" si="75"/>
        <v>1377616506036</v>
      </c>
      <c r="J1646" s="108">
        <v>1175093000000</v>
      </c>
      <c r="K1646" s="124">
        <v>253719000000</v>
      </c>
      <c r="L1646" s="112">
        <f t="shared" si="76"/>
        <v>1.1723467896038866</v>
      </c>
      <c r="M1646" s="112">
        <f t="shared" si="77"/>
        <v>5.4296938977214948</v>
      </c>
    </row>
    <row r="1647" spans="1:13" x14ac:dyDescent="0.2">
      <c r="A1647" s="104">
        <v>41521</v>
      </c>
      <c r="B1647">
        <v>3.93</v>
      </c>
      <c r="C1647">
        <v>3.94</v>
      </c>
      <c r="D1647">
        <v>3.89</v>
      </c>
      <c r="E1647">
        <v>3.93</v>
      </c>
      <c r="F1647">
        <v>45696779</v>
      </c>
      <c r="G1647">
        <v>178643520</v>
      </c>
      <c r="H1647">
        <v>34964885.939999998</v>
      </c>
      <c r="I1647" s="105">
        <f t="shared" si="75"/>
        <v>1374120017442</v>
      </c>
      <c r="J1647" s="108">
        <v>1175093000000</v>
      </c>
      <c r="K1647" s="124">
        <v>253719000000</v>
      </c>
      <c r="L1647" s="112">
        <f t="shared" si="76"/>
        <v>1.169371290137887</v>
      </c>
      <c r="M1647" s="112">
        <f t="shared" si="77"/>
        <v>5.4159129487425064</v>
      </c>
    </row>
    <row r="1648" spans="1:13" x14ac:dyDescent="0.2">
      <c r="A1648" s="104">
        <v>41522</v>
      </c>
      <c r="B1648">
        <v>3.92</v>
      </c>
      <c r="C1648">
        <v>3.93</v>
      </c>
      <c r="D1648">
        <v>3.9</v>
      </c>
      <c r="E1648">
        <v>3.91</v>
      </c>
      <c r="F1648">
        <v>21945184</v>
      </c>
      <c r="G1648">
        <v>85846872</v>
      </c>
      <c r="H1648">
        <v>34964885.939999998</v>
      </c>
      <c r="I1648" s="105">
        <f t="shared" si="75"/>
        <v>1367127040253.9998</v>
      </c>
      <c r="J1648" s="108">
        <v>1175093000000</v>
      </c>
      <c r="K1648" s="124">
        <v>253719000000</v>
      </c>
      <c r="L1648" s="112">
        <f t="shared" si="76"/>
        <v>1.1634202912058873</v>
      </c>
      <c r="M1648" s="112">
        <f t="shared" si="77"/>
        <v>5.3883510507845287</v>
      </c>
    </row>
    <row r="1649" spans="1:13" x14ac:dyDescent="0.2">
      <c r="A1649" s="104">
        <v>41523</v>
      </c>
      <c r="B1649">
        <v>3.91</v>
      </c>
      <c r="C1649">
        <v>3.93</v>
      </c>
      <c r="D1649">
        <v>3.9</v>
      </c>
      <c r="E1649">
        <v>3.91</v>
      </c>
      <c r="F1649">
        <v>32674703</v>
      </c>
      <c r="G1649">
        <v>127818224</v>
      </c>
      <c r="H1649">
        <v>34964885.939999998</v>
      </c>
      <c r="I1649" s="105">
        <f t="shared" si="75"/>
        <v>1367127040253.9998</v>
      </c>
      <c r="J1649" s="108">
        <v>1175093000000</v>
      </c>
      <c r="K1649" s="124">
        <v>253719000000</v>
      </c>
      <c r="L1649" s="112">
        <f t="shared" si="76"/>
        <v>1.1634202912058873</v>
      </c>
      <c r="M1649" s="112">
        <f t="shared" si="77"/>
        <v>5.3883510507845287</v>
      </c>
    </row>
    <row r="1650" spans="1:13" x14ac:dyDescent="0.2">
      <c r="A1650" s="104">
        <v>41526</v>
      </c>
      <c r="B1650">
        <v>3.91</v>
      </c>
      <c r="C1650">
        <v>4.1100000000000003</v>
      </c>
      <c r="D1650">
        <v>3.91</v>
      </c>
      <c r="E1650">
        <v>4.08</v>
      </c>
      <c r="F1650">
        <v>221307304</v>
      </c>
      <c r="G1650">
        <v>891881088</v>
      </c>
      <c r="H1650">
        <v>34964885.939999998</v>
      </c>
      <c r="I1650" s="105">
        <f t="shared" si="75"/>
        <v>1426567346352</v>
      </c>
      <c r="J1650" s="108">
        <v>1175093000000</v>
      </c>
      <c r="K1650" s="124">
        <v>253719000000</v>
      </c>
      <c r="L1650" s="112">
        <f t="shared" si="76"/>
        <v>1.2140037821278826</v>
      </c>
      <c r="M1650" s="112">
        <f t="shared" si="77"/>
        <v>5.6226271834273351</v>
      </c>
    </row>
    <row r="1651" spans="1:13" x14ac:dyDescent="0.2">
      <c r="A1651" s="104">
        <v>41527</v>
      </c>
      <c r="B1651">
        <v>4.05</v>
      </c>
      <c r="C1651">
        <v>4.0599999999999996</v>
      </c>
      <c r="D1651">
        <v>3.97</v>
      </c>
      <c r="E1651">
        <v>3.98</v>
      </c>
      <c r="F1651">
        <v>172953804</v>
      </c>
      <c r="G1651">
        <v>691467584</v>
      </c>
      <c r="H1651">
        <v>34964885.939999998</v>
      </c>
      <c r="I1651" s="105">
        <f t="shared" si="75"/>
        <v>1391602460411.9998</v>
      </c>
      <c r="J1651" s="108">
        <v>1175093000000</v>
      </c>
      <c r="K1651" s="124">
        <v>253719000000</v>
      </c>
      <c r="L1651" s="112">
        <f t="shared" si="76"/>
        <v>1.1842487874678853</v>
      </c>
      <c r="M1651" s="112">
        <f t="shared" si="77"/>
        <v>5.4848176936374484</v>
      </c>
    </row>
    <row r="1652" spans="1:13" x14ac:dyDescent="0.2">
      <c r="A1652" s="104">
        <v>41528</v>
      </c>
      <c r="B1652">
        <v>4</v>
      </c>
      <c r="C1652">
        <v>4.01</v>
      </c>
      <c r="D1652">
        <v>3.98</v>
      </c>
      <c r="E1652">
        <v>3.99</v>
      </c>
      <c r="F1652">
        <v>79227273</v>
      </c>
      <c r="G1652">
        <v>316649760</v>
      </c>
      <c r="H1652">
        <v>34964885.939999998</v>
      </c>
      <c r="I1652" s="105">
        <f t="shared" si="75"/>
        <v>1395098949005.9998</v>
      </c>
      <c r="J1652" s="108">
        <v>1175093000000</v>
      </c>
      <c r="K1652" s="124">
        <v>253719000000</v>
      </c>
      <c r="L1652" s="112">
        <f t="shared" si="76"/>
        <v>1.1872242869338849</v>
      </c>
      <c r="M1652" s="112">
        <f t="shared" si="77"/>
        <v>5.4985986426164368</v>
      </c>
    </row>
    <row r="1653" spans="1:13" x14ac:dyDescent="0.2">
      <c r="A1653" s="104">
        <v>41529</v>
      </c>
      <c r="B1653">
        <v>3.99</v>
      </c>
      <c r="C1653">
        <v>4.08</v>
      </c>
      <c r="D1653">
        <v>3.97</v>
      </c>
      <c r="E1653">
        <v>4.05</v>
      </c>
      <c r="F1653">
        <v>126787660</v>
      </c>
      <c r="G1653">
        <v>510212768</v>
      </c>
      <c r="H1653">
        <v>34964885.939999998</v>
      </c>
      <c r="I1653" s="105">
        <f t="shared" si="75"/>
        <v>1416077880569.9998</v>
      </c>
      <c r="J1653" s="108">
        <v>1175093000000</v>
      </c>
      <c r="K1653" s="124">
        <v>253719000000</v>
      </c>
      <c r="L1653" s="112">
        <f t="shared" si="76"/>
        <v>1.2050772837298833</v>
      </c>
      <c r="M1653" s="112">
        <f t="shared" si="77"/>
        <v>5.5812843364903681</v>
      </c>
    </row>
    <row r="1654" spans="1:13" x14ac:dyDescent="0.2">
      <c r="A1654" s="104">
        <v>41530</v>
      </c>
      <c r="B1654">
        <v>4.03</v>
      </c>
      <c r="C1654">
        <v>4.03</v>
      </c>
      <c r="D1654">
        <v>3.98</v>
      </c>
      <c r="E1654">
        <v>3.99</v>
      </c>
      <c r="F1654">
        <v>66748437</v>
      </c>
      <c r="G1654">
        <v>267366944</v>
      </c>
      <c r="H1654">
        <v>34964885.939999998</v>
      </c>
      <c r="I1654" s="105">
        <f t="shared" si="75"/>
        <v>1395098949005.9998</v>
      </c>
      <c r="J1654" s="108">
        <v>1175093000000</v>
      </c>
      <c r="K1654" s="124">
        <v>253719000000</v>
      </c>
      <c r="L1654" s="112">
        <f t="shared" si="76"/>
        <v>1.1872242869338849</v>
      </c>
      <c r="M1654" s="112">
        <f t="shared" si="77"/>
        <v>5.4985986426164368</v>
      </c>
    </row>
    <row r="1655" spans="1:13" x14ac:dyDescent="0.2">
      <c r="A1655" s="104">
        <v>41533</v>
      </c>
      <c r="B1655">
        <v>3.99</v>
      </c>
      <c r="C1655">
        <v>4.01</v>
      </c>
      <c r="D1655">
        <v>3.97</v>
      </c>
      <c r="E1655">
        <v>3.98</v>
      </c>
      <c r="F1655">
        <v>59996808</v>
      </c>
      <c r="G1655">
        <v>239401824</v>
      </c>
      <c r="H1655">
        <v>34964885.939999998</v>
      </c>
      <c r="I1655" s="105">
        <f t="shared" si="75"/>
        <v>1391602460411.9998</v>
      </c>
      <c r="J1655" s="108">
        <v>1175093000000</v>
      </c>
      <c r="K1655" s="124">
        <v>253719000000</v>
      </c>
      <c r="L1655" s="112">
        <f t="shared" si="76"/>
        <v>1.1842487874678853</v>
      </c>
      <c r="M1655" s="112">
        <f t="shared" si="77"/>
        <v>5.4848176936374484</v>
      </c>
    </row>
    <row r="1656" spans="1:13" x14ac:dyDescent="0.2">
      <c r="A1656" s="104">
        <v>41534</v>
      </c>
      <c r="B1656">
        <v>3.97</v>
      </c>
      <c r="C1656">
        <v>3.98</v>
      </c>
      <c r="D1656">
        <v>3.93</v>
      </c>
      <c r="E1656">
        <v>3.93</v>
      </c>
      <c r="F1656">
        <v>53882204</v>
      </c>
      <c r="G1656">
        <v>212587584</v>
      </c>
      <c r="H1656">
        <v>34964885.939999998</v>
      </c>
      <c r="I1656" s="105">
        <f t="shared" si="75"/>
        <v>1374120017442</v>
      </c>
      <c r="J1656" s="108">
        <v>1175093000000</v>
      </c>
      <c r="K1656" s="124">
        <v>253719000000</v>
      </c>
      <c r="L1656" s="112">
        <f t="shared" si="76"/>
        <v>1.169371290137887</v>
      </c>
      <c r="M1656" s="112">
        <f t="shared" si="77"/>
        <v>5.4159129487425064</v>
      </c>
    </row>
    <row r="1657" spans="1:13" x14ac:dyDescent="0.2">
      <c r="A1657" s="104">
        <v>41535</v>
      </c>
      <c r="B1657">
        <v>3.94</v>
      </c>
      <c r="C1657">
        <v>3.94</v>
      </c>
      <c r="D1657">
        <v>3.9</v>
      </c>
      <c r="E1657">
        <v>3.91</v>
      </c>
      <c r="F1657">
        <v>55580399</v>
      </c>
      <c r="G1657">
        <v>217719232</v>
      </c>
      <c r="H1657">
        <v>34964885.939999998</v>
      </c>
      <c r="I1657" s="105">
        <f t="shared" si="75"/>
        <v>1367127040253.9998</v>
      </c>
      <c r="J1657" s="108">
        <v>1175093000000</v>
      </c>
      <c r="K1657" s="124">
        <v>253719000000</v>
      </c>
      <c r="L1657" s="112">
        <f t="shared" si="76"/>
        <v>1.1634202912058873</v>
      </c>
      <c r="M1657" s="112">
        <f t="shared" si="77"/>
        <v>5.3883510507845287</v>
      </c>
    </row>
    <row r="1658" spans="1:13" x14ac:dyDescent="0.2">
      <c r="A1658" s="104">
        <v>41540</v>
      </c>
      <c r="B1658">
        <v>3.92</v>
      </c>
      <c r="C1658">
        <v>3.93</v>
      </c>
      <c r="D1658">
        <v>3.9</v>
      </c>
      <c r="E1658">
        <v>3.91</v>
      </c>
      <c r="F1658">
        <v>56414083</v>
      </c>
      <c r="G1658">
        <v>220788720</v>
      </c>
      <c r="H1658">
        <v>34964885.939999998</v>
      </c>
      <c r="I1658" s="105">
        <f t="shared" si="75"/>
        <v>1367127040253.9998</v>
      </c>
      <c r="J1658" s="108">
        <v>1175093000000</v>
      </c>
      <c r="K1658" s="124">
        <v>253719000000</v>
      </c>
      <c r="L1658" s="112">
        <f t="shared" si="76"/>
        <v>1.1634202912058873</v>
      </c>
      <c r="M1658" s="112">
        <f t="shared" si="77"/>
        <v>5.3883510507845287</v>
      </c>
    </row>
    <row r="1659" spans="1:13" x14ac:dyDescent="0.2">
      <c r="A1659" s="104">
        <v>41541</v>
      </c>
      <c r="B1659">
        <v>3.9</v>
      </c>
      <c r="C1659">
        <v>3.91</v>
      </c>
      <c r="D1659">
        <v>3.87</v>
      </c>
      <c r="E1659">
        <v>3.89</v>
      </c>
      <c r="F1659">
        <v>60147096</v>
      </c>
      <c r="G1659">
        <v>234101792</v>
      </c>
      <c r="H1659">
        <v>34964885.939999998</v>
      </c>
      <c r="I1659" s="105">
        <f t="shared" si="75"/>
        <v>1360134063066</v>
      </c>
      <c r="J1659" s="108">
        <v>1175093000000</v>
      </c>
      <c r="K1659" s="124">
        <v>253719000000</v>
      </c>
      <c r="L1659" s="112">
        <f t="shared" si="76"/>
        <v>1.1574692922738881</v>
      </c>
      <c r="M1659" s="112">
        <f t="shared" si="77"/>
        <v>5.3607891528265519</v>
      </c>
    </row>
    <row r="1660" spans="1:13" x14ac:dyDescent="0.2">
      <c r="A1660" s="104">
        <v>41542</v>
      </c>
      <c r="B1660">
        <v>3.89</v>
      </c>
      <c r="C1660">
        <v>3.91</v>
      </c>
      <c r="D1660">
        <v>3.88</v>
      </c>
      <c r="E1660">
        <v>3.88</v>
      </c>
      <c r="F1660">
        <v>39041535</v>
      </c>
      <c r="G1660">
        <v>152033600</v>
      </c>
      <c r="H1660">
        <v>34964885.939999998</v>
      </c>
      <c r="I1660" s="105">
        <f t="shared" si="75"/>
        <v>1356637574472</v>
      </c>
      <c r="J1660" s="108">
        <v>1175093000000</v>
      </c>
      <c r="K1660" s="124">
        <v>253719000000</v>
      </c>
      <c r="L1660" s="112">
        <f t="shared" si="76"/>
        <v>1.1544937928078884</v>
      </c>
      <c r="M1660" s="112">
        <f t="shared" si="77"/>
        <v>5.3470082038475635</v>
      </c>
    </row>
    <row r="1661" spans="1:13" x14ac:dyDescent="0.2">
      <c r="A1661" s="104">
        <v>41543</v>
      </c>
      <c r="B1661">
        <v>3.88</v>
      </c>
      <c r="C1661">
        <v>3.89</v>
      </c>
      <c r="D1661">
        <v>3.83</v>
      </c>
      <c r="E1661">
        <v>3.85</v>
      </c>
      <c r="F1661">
        <v>58732548</v>
      </c>
      <c r="G1661">
        <v>226477792</v>
      </c>
      <c r="H1661">
        <v>34964885.939999998</v>
      </c>
      <c r="I1661" s="105">
        <f t="shared" si="75"/>
        <v>1346148108690</v>
      </c>
      <c r="J1661" s="108">
        <v>1175093000000</v>
      </c>
      <c r="K1661" s="124">
        <v>253719000000</v>
      </c>
      <c r="L1661" s="112">
        <f t="shared" si="76"/>
        <v>1.1455672944098894</v>
      </c>
      <c r="M1661" s="112">
        <f t="shared" si="77"/>
        <v>5.3056653569105983</v>
      </c>
    </row>
    <row r="1662" spans="1:13" x14ac:dyDescent="0.2">
      <c r="A1662" s="104">
        <v>41544</v>
      </c>
      <c r="B1662">
        <v>3.85</v>
      </c>
      <c r="C1662">
        <v>3.88</v>
      </c>
      <c r="D1662">
        <v>3.84</v>
      </c>
      <c r="E1662">
        <v>3.86</v>
      </c>
      <c r="F1662">
        <v>35391142</v>
      </c>
      <c r="G1662">
        <v>136494432</v>
      </c>
      <c r="H1662">
        <v>34964885.939999998</v>
      </c>
      <c r="I1662" s="105">
        <f t="shared" si="75"/>
        <v>1349644597284</v>
      </c>
      <c r="J1662" s="108">
        <v>1175093000000</v>
      </c>
      <c r="K1662" s="124">
        <v>253719000000</v>
      </c>
      <c r="L1662" s="112">
        <f t="shared" si="76"/>
        <v>1.148542793875889</v>
      </c>
      <c r="M1662" s="112">
        <f t="shared" si="77"/>
        <v>5.3194463058895867</v>
      </c>
    </row>
    <row r="1663" spans="1:13" x14ac:dyDescent="0.2">
      <c r="A1663" s="104">
        <v>41547</v>
      </c>
      <c r="B1663">
        <v>3.87</v>
      </c>
      <c r="C1663">
        <v>3.87</v>
      </c>
      <c r="D1663">
        <v>3.84</v>
      </c>
      <c r="E1663">
        <v>3.86</v>
      </c>
      <c r="F1663">
        <v>32649974</v>
      </c>
      <c r="G1663">
        <v>125892264</v>
      </c>
      <c r="H1663">
        <v>34964885.939999998</v>
      </c>
      <c r="I1663" s="105">
        <f t="shared" si="75"/>
        <v>1349644597284</v>
      </c>
      <c r="J1663" s="108">
        <v>1175093000000</v>
      </c>
      <c r="K1663" s="124">
        <v>253719000000</v>
      </c>
      <c r="L1663" s="112">
        <f t="shared" si="76"/>
        <v>1.148542793875889</v>
      </c>
      <c r="M1663" s="112">
        <f t="shared" si="77"/>
        <v>5.3194463058895867</v>
      </c>
    </row>
    <row r="1664" spans="1:13" x14ac:dyDescent="0.2">
      <c r="A1664" s="104">
        <v>41555</v>
      </c>
      <c r="B1664">
        <v>3.85</v>
      </c>
      <c r="C1664">
        <v>3.87</v>
      </c>
      <c r="D1664">
        <v>3.84</v>
      </c>
      <c r="E1664">
        <v>3.87</v>
      </c>
      <c r="F1664">
        <v>41966076</v>
      </c>
      <c r="G1664">
        <v>161743968</v>
      </c>
      <c r="H1664">
        <v>34964885.939999998</v>
      </c>
      <c r="I1664" s="105">
        <f t="shared" si="75"/>
        <v>1353141085878</v>
      </c>
      <c r="J1664" s="108">
        <v>1175093000000</v>
      </c>
      <c r="K1664" s="124">
        <v>253719000000</v>
      </c>
      <c r="L1664" s="112">
        <f t="shared" si="76"/>
        <v>1.1515182933418886</v>
      </c>
      <c r="M1664" s="112">
        <f t="shared" si="77"/>
        <v>5.3332272548685751</v>
      </c>
    </row>
    <row r="1665" spans="1:13" x14ac:dyDescent="0.2">
      <c r="A1665" s="104">
        <v>41556</v>
      </c>
      <c r="B1665">
        <v>3.85</v>
      </c>
      <c r="C1665">
        <v>3.87</v>
      </c>
      <c r="D1665">
        <v>3.84</v>
      </c>
      <c r="E1665">
        <v>3.86</v>
      </c>
      <c r="F1665">
        <v>35103639</v>
      </c>
      <c r="G1665">
        <v>135309024</v>
      </c>
      <c r="H1665">
        <v>34964885.939999998</v>
      </c>
      <c r="I1665" s="105">
        <f t="shared" si="75"/>
        <v>1349644597284</v>
      </c>
      <c r="J1665" s="108">
        <v>1175093000000</v>
      </c>
      <c r="K1665" s="124">
        <v>253719000000</v>
      </c>
      <c r="L1665" s="112">
        <f t="shared" si="76"/>
        <v>1.148542793875889</v>
      </c>
      <c r="M1665" s="112">
        <f t="shared" si="77"/>
        <v>5.3194463058895867</v>
      </c>
    </row>
    <row r="1666" spans="1:13" x14ac:dyDescent="0.2">
      <c r="A1666" s="104">
        <v>41557</v>
      </c>
      <c r="B1666">
        <v>3.86</v>
      </c>
      <c r="C1666">
        <v>3.88</v>
      </c>
      <c r="D1666">
        <v>3.84</v>
      </c>
      <c r="E1666">
        <v>3.86</v>
      </c>
      <c r="F1666">
        <v>38118456</v>
      </c>
      <c r="G1666">
        <v>147014800</v>
      </c>
      <c r="H1666">
        <v>34964885.939999998</v>
      </c>
      <c r="I1666" s="105">
        <f t="shared" si="75"/>
        <v>1349644597284</v>
      </c>
      <c r="J1666" s="108">
        <v>1175093000000</v>
      </c>
      <c r="K1666" s="124">
        <v>253719000000</v>
      </c>
      <c r="L1666" s="112">
        <f t="shared" si="76"/>
        <v>1.148542793875889</v>
      </c>
      <c r="M1666" s="112">
        <f t="shared" si="77"/>
        <v>5.3194463058895867</v>
      </c>
    </row>
    <row r="1667" spans="1:13" x14ac:dyDescent="0.2">
      <c r="A1667" s="104">
        <v>41558</v>
      </c>
      <c r="B1667">
        <v>3.87</v>
      </c>
      <c r="C1667">
        <v>3.9</v>
      </c>
      <c r="D1667">
        <v>3.87</v>
      </c>
      <c r="E1667">
        <v>3.89</v>
      </c>
      <c r="F1667">
        <v>51993591</v>
      </c>
      <c r="G1667">
        <v>201912160</v>
      </c>
      <c r="H1667">
        <v>34964885.939999998</v>
      </c>
      <c r="I1667" s="105">
        <f t="shared" ref="I1667:I1730" si="78">E1667*H1667*10000</f>
        <v>1360134063066</v>
      </c>
      <c r="J1667" s="108">
        <v>1175093000000</v>
      </c>
      <c r="K1667" s="124">
        <v>253719000000</v>
      </c>
      <c r="L1667" s="112">
        <f t="shared" ref="L1667:L1730" si="79">I1667/J1667</f>
        <v>1.1574692922738881</v>
      </c>
      <c r="M1667" s="112">
        <f t="shared" ref="M1667:M1730" si="80">I1667/K1667</f>
        <v>5.3607891528265519</v>
      </c>
    </row>
    <row r="1668" spans="1:13" x14ac:dyDescent="0.2">
      <c r="A1668" s="104">
        <v>41561</v>
      </c>
      <c r="B1668">
        <v>3.9</v>
      </c>
      <c r="C1668">
        <v>3.91</v>
      </c>
      <c r="D1668">
        <v>3.86</v>
      </c>
      <c r="E1668">
        <v>3.88</v>
      </c>
      <c r="F1668">
        <v>37252919</v>
      </c>
      <c r="G1668">
        <v>144730864</v>
      </c>
      <c r="H1668">
        <v>34964885.939999998</v>
      </c>
      <c r="I1668" s="105">
        <f t="shared" si="78"/>
        <v>1356637574472</v>
      </c>
      <c r="J1668" s="108">
        <v>1175093000000</v>
      </c>
      <c r="K1668" s="124">
        <v>253719000000</v>
      </c>
      <c r="L1668" s="112">
        <f t="shared" si="79"/>
        <v>1.1544937928078884</v>
      </c>
      <c r="M1668" s="112">
        <f t="shared" si="80"/>
        <v>5.3470082038475635</v>
      </c>
    </row>
    <row r="1669" spans="1:13" x14ac:dyDescent="0.2">
      <c r="A1669" s="104">
        <v>41562</v>
      </c>
      <c r="B1669">
        <v>3.87</v>
      </c>
      <c r="C1669">
        <v>3.88</v>
      </c>
      <c r="D1669">
        <v>3.83</v>
      </c>
      <c r="E1669">
        <v>3.84</v>
      </c>
      <c r="F1669">
        <v>53611620</v>
      </c>
      <c r="G1669">
        <v>206315344</v>
      </c>
      <c r="H1669">
        <v>34964885.939999998</v>
      </c>
      <c r="I1669" s="105">
        <f t="shared" si="78"/>
        <v>1342651620095.9998</v>
      </c>
      <c r="J1669" s="108">
        <v>1175093000000</v>
      </c>
      <c r="K1669" s="124">
        <v>253719000000</v>
      </c>
      <c r="L1669" s="112">
        <f t="shared" si="79"/>
        <v>1.1425917949438893</v>
      </c>
      <c r="M1669" s="112">
        <f t="shared" si="80"/>
        <v>5.2918844079316081</v>
      </c>
    </row>
    <row r="1670" spans="1:13" x14ac:dyDescent="0.2">
      <c r="A1670" s="104">
        <v>41563</v>
      </c>
      <c r="B1670">
        <v>3.84</v>
      </c>
      <c r="C1670">
        <v>3.87</v>
      </c>
      <c r="D1670">
        <v>3.84</v>
      </c>
      <c r="E1670">
        <v>3.86</v>
      </c>
      <c r="F1670">
        <v>47325140</v>
      </c>
      <c r="G1670">
        <v>182397072</v>
      </c>
      <c r="H1670">
        <v>34964885.939999998</v>
      </c>
      <c r="I1670" s="105">
        <f t="shared" si="78"/>
        <v>1349644597284</v>
      </c>
      <c r="J1670" s="108">
        <v>1175093000000</v>
      </c>
      <c r="K1670" s="124">
        <v>253719000000</v>
      </c>
      <c r="L1670" s="112">
        <f t="shared" si="79"/>
        <v>1.148542793875889</v>
      </c>
      <c r="M1670" s="112">
        <f t="shared" si="80"/>
        <v>5.3194463058895867</v>
      </c>
    </row>
    <row r="1671" spans="1:13" x14ac:dyDescent="0.2">
      <c r="A1671" s="104">
        <v>41564</v>
      </c>
      <c r="B1671">
        <v>3.86</v>
      </c>
      <c r="C1671">
        <v>3.88</v>
      </c>
      <c r="D1671">
        <v>3.85</v>
      </c>
      <c r="E1671">
        <v>3.86</v>
      </c>
      <c r="F1671">
        <v>40433252</v>
      </c>
      <c r="G1671">
        <v>156243920</v>
      </c>
      <c r="H1671">
        <v>34964885.939999998</v>
      </c>
      <c r="I1671" s="105">
        <f t="shared" si="78"/>
        <v>1349644597284</v>
      </c>
      <c r="J1671" s="108">
        <v>1175093000000</v>
      </c>
      <c r="K1671" s="124">
        <v>253719000000</v>
      </c>
      <c r="L1671" s="112">
        <f t="shared" si="79"/>
        <v>1.148542793875889</v>
      </c>
      <c r="M1671" s="112">
        <f t="shared" si="80"/>
        <v>5.3194463058895867</v>
      </c>
    </row>
    <row r="1672" spans="1:13" x14ac:dyDescent="0.2">
      <c r="A1672" s="104">
        <v>41565</v>
      </c>
      <c r="B1672">
        <v>3.86</v>
      </c>
      <c r="C1672">
        <v>3.89</v>
      </c>
      <c r="D1672">
        <v>3.84</v>
      </c>
      <c r="E1672">
        <v>3.84</v>
      </c>
      <c r="F1672">
        <v>47014203</v>
      </c>
      <c r="G1672">
        <v>181769008</v>
      </c>
      <c r="H1672">
        <v>34964885.939999998</v>
      </c>
      <c r="I1672" s="105">
        <f t="shared" si="78"/>
        <v>1342651620095.9998</v>
      </c>
      <c r="J1672" s="108">
        <v>1175093000000</v>
      </c>
      <c r="K1672" s="124">
        <v>253719000000</v>
      </c>
      <c r="L1672" s="112">
        <f t="shared" si="79"/>
        <v>1.1425917949438893</v>
      </c>
      <c r="M1672" s="112">
        <f t="shared" si="80"/>
        <v>5.2918844079316081</v>
      </c>
    </row>
    <row r="1673" spans="1:13" x14ac:dyDescent="0.2">
      <c r="A1673" s="104">
        <v>41568</v>
      </c>
      <c r="B1673">
        <v>3.85</v>
      </c>
      <c r="C1673">
        <v>3.87</v>
      </c>
      <c r="D1673">
        <v>3.83</v>
      </c>
      <c r="E1673">
        <v>3.86</v>
      </c>
      <c r="F1673">
        <v>37138793</v>
      </c>
      <c r="G1673">
        <v>143098992</v>
      </c>
      <c r="H1673">
        <v>34964885.939999998</v>
      </c>
      <c r="I1673" s="105">
        <f t="shared" si="78"/>
        <v>1349644597284</v>
      </c>
      <c r="J1673" s="108">
        <v>1175093000000</v>
      </c>
      <c r="K1673" s="124">
        <v>253719000000</v>
      </c>
      <c r="L1673" s="112">
        <f t="shared" si="79"/>
        <v>1.148542793875889</v>
      </c>
      <c r="M1673" s="112">
        <f t="shared" si="80"/>
        <v>5.3194463058895867</v>
      </c>
    </row>
    <row r="1674" spans="1:13" x14ac:dyDescent="0.2">
      <c r="A1674" s="104">
        <v>41569</v>
      </c>
      <c r="B1674">
        <v>3.86</v>
      </c>
      <c r="C1674">
        <v>3.87</v>
      </c>
      <c r="D1674">
        <v>3.84</v>
      </c>
      <c r="E1674">
        <v>3.84</v>
      </c>
      <c r="F1674">
        <v>26220958</v>
      </c>
      <c r="G1674">
        <v>100936672</v>
      </c>
      <c r="H1674">
        <v>34964885.939999998</v>
      </c>
      <c r="I1674" s="105">
        <f t="shared" si="78"/>
        <v>1342651620095.9998</v>
      </c>
      <c r="J1674" s="108">
        <v>1175093000000</v>
      </c>
      <c r="K1674" s="124">
        <v>253719000000</v>
      </c>
      <c r="L1674" s="112">
        <f t="shared" si="79"/>
        <v>1.1425917949438893</v>
      </c>
      <c r="M1674" s="112">
        <f t="shared" si="80"/>
        <v>5.2918844079316081</v>
      </c>
    </row>
    <row r="1675" spans="1:13" x14ac:dyDescent="0.2">
      <c r="A1675" s="104">
        <v>41570</v>
      </c>
      <c r="B1675">
        <v>3.86</v>
      </c>
      <c r="C1675">
        <v>3.87</v>
      </c>
      <c r="D1675">
        <v>3.84</v>
      </c>
      <c r="E1675">
        <v>3.84</v>
      </c>
      <c r="F1675">
        <v>30600656</v>
      </c>
      <c r="G1675">
        <v>117876568</v>
      </c>
      <c r="H1675">
        <v>34964885.939999998</v>
      </c>
      <c r="I1675" s="105">
        <f t="shared" si="78"/>
        <v>1342651620095.9998</v>
      </c>
      <c r="J1675" s="108">
        <v>1175093000000</v>
      </c>
      <c r="K1675" s="124">
        <v>253719000000</v>
      </c>
      <c r="L1675" s="112">
        <f t="shared" si="79"/>
        <v>1.1425917949438893</v>
      </c>
      <c r="M1675" s="112">
        <f t="shared" si="80"/>
        <v>5.2918844079316081</v>
      </c>
    </row>
    <row r="1676" spans="1:13" x14ac:dyDescent="0.2">
      <c r="A1676" s="104">
        <v>41571</v>
      </c>
      <c r="B1676">
        <v>3.85</v>
      </c>
      <c r="C1676">
        <v>3.85</v>
      </c>
      <c r="D1676">
        <v>3.8</v>
      </c>
      <c r="E1676">
        <v>3.81</v>
      </c>
      <c r="F1676">
        <v>46042908</v>
      </c>
      <c r="G1676">
        <v>176225040</v>
      </c>
      <c r="H1676">
        <v>34964885.939999998</v>
      </c>
      <c r="I1676" s="105">
        <f t="shared" si="78"/>
        <v>1332162154313.9998</v>
      </c>
      <c r="J1676" s="108">
        <v>1175093000000</v>
      </c>
      <c r="K1676" s="124">
        <v>253719000000</v>
      </c>
      <c r="L1676" s="112">
        <f t="shared" si="79"/>
        <v>1.1336652965458902</v>
      </c>
      <c r="M1676" s="112">
        <f t="shared" si="80"/>
        <v>5.2505415609946429</v>
      </c>
    </row>
    <row r="1677" spans="1:13" x14ac:dyDescent="0.2">
      <c r="A1677" s="104">
        <v>41572</v>
      </c>
      <c r="B1677">
        <v>3.81</v>
      </c>
      <c r="C1677">
        <v>3.84</v>
      </c>
      <c r="D1677">
        <v>3.77</v>
      </c>
      <c r="E1677">
        <v>3.78</v>
      </c>
      <c r="F1677">
        <v>53654201</v>
      </c>
      <c r="G1677">
        <v>204404208</v>
      </c>
      <c r="H1677">
        <v>34964885.939999998</v>
      </c>
      <c r="I1677" s="105">
        <f t="shared" si="78"/>
        <v>1321672688532</v>
      </c>
      <c r="J1677" s="108">
        <v>1175093000000</v>
      </c>
      <c r="K1677" s="124">
        <v>253719000000</v>
      </c>
      <c r="L1677" s="112">
        <f t="shared" si="79"/>
        <v>1.1247387981478913</v>
      </c>
      <c r="M1677" s="112">
        <f t="shared" si="80"/>
        <v>5.2091987140576776</v>
      </c>
    </row>
    <row r="1678" spans="1:13" x14ac:dyDescent="0.2">
      <c r="A1678" s="104">
        <v>41575</v>
      </c>
      <c r="B1678">
        <v>3.79</v>
      </c>
      <c r="C1678">
        <v>3.8</v>
      </c>
      <c r="D1678">
        <v>3.75</v>
      </c>
      <c r="E1678">
        <v>3.76</v>
      </c>
      <c r="F1678">
        <v>24989030</v>
      </c>
      <c r="G1678">
        <v>94301968</v>
      </c>
      <c r="H1678">
        <v>34964885.939999998</v>
      </c>
      <c r="I1678" s="105">
        <f t="shared" si="78"/>
        <v>1314679711343.9998</v>
      </c>
      <c r="J1678" s="108">
        <v>1175093000000</v>
      </c>
      <c r="K1678" s="124">
        <v>253719000000</v>
      </c>
      <c r="L1678" s="112">
        <f t="shared" si="79"/>
        <v>1.1187877992158917</v>
      </c>
      <c r="M1678" s="112">
        <f t="shared" si="80"/>
        <v>5.1816368160996999</v>
      </c>
    </row>
    <row r="1679" spans="1:13" x14ac:dyDescent="0.2">
      <c r="A1679" s="104">
        <v>41576</v>
      </c>
      <c r="B1679">
        <v>3.76</v>
      </c>
      <c r="C1679">
        <v>3.82</v>
      </c>
      <c r="D1679">
        <v>3.76</v>
      </c>
      <c r="E1679">
        <v>3.8</v>
      </c>
      <c r="F1679">
        <v>64097120</v>
      </c>
      <c r="G1679">
        <v>242895760</v>
      </c>
      <c r="H1679">
        <v>34964885.939999998</v>
      </c>
      <c r="I1679" s="105">
        <f t="shared" si="78"/>
        <v>1328665665719.9998</v>
      </c>
      <c r="J1679" s="108">
        <v>1175093000000</v>
      </c>
      <c r="K1679" s="124">
        <v>253719000000</v>
      </c>
      <c r="L1679" s="112">
        <f t="shared" si="79"/>
        <v>1.1306897970798906</v>
      </c>
      <c r="M1679" s="112">
        <f t="shared" si="80"/>
        <v>5.2367606120156545</v>
      </c>
    </row>
    <row r="1680" spans="1:13" x14ac:dyDescent="0.2">
      <c r="A1680" s="104">
        <v>41577</v>
      </c>
      <c r="B1680">
        <v>3.8</v>
      </c>
      <c r="C1680">
        <v>3.82</v>
      </c>
      <c r="D1680">
        <v>3.77</v>
      </c>
      <c r="E1680">
        <v>3.81</v>
      </c>
      <c r="F1680">
        <v>47451825</v>
      </c>
      <c r="G1680">
        <v>180177568</v>
      </c>
      <c r="H1680">
        <v>34964885.939999998</v>
      </c>
      <c r="I1680" s="105">
        <f t="shared" si="78"/>
        <v>1332162154313.9998</v>
      </c>
      <c r="J1680" s="108">
        <v>1175093000000</v>
      </c>
      <c r="K1680" s="124">
        <v>253719000000</v>
      </c>
      <c r="L1680" s="112">
        <f t="shared" si="79"/>
        <v>1.1336652965458902</v>
      </c>
      <c r="M1680" s="112">
        <f t="shared" si="80"/>
        <v>5.2505415609946429</v>
      </c>
    </row>
    <row r="1681" spans="1:13" x14ac:dyDescent="0.2">
      <c r="A1681" s="110">
        <v>41578</v>
      </c>
      <c r="B1681">
        <v>3.81</v>
      </c>
      <c r="C1681">
        <v>3.84</v>
      </c>
      <c r="D1681">
        <v>3.77</v>
      </c>
      <c r="E1681">
        <v>3.82</v>
      </c>
      <c r="F1681">
        <v>69400688</v>
      </c>
      <c r="G1681">
        <v>264194624</v>
      </c>
      <c r="H1681">
        <v>35057119.640000001</v>
      </c>
      <c r="I1681" s="105">
        <f t="shared" si="78"/>
        <v>1339181970248</v>
      </c>
      <c r="J1681" s="108">
        <v>1235389000000</v>
      </c>
      <c r="K1681" s="124">
        <v>258463000000</v>
      </c>
      <c r="L1681" s="112">
        <f t="shared" si="79"/>
        <v>1.0840164274151705</v>
      </c>
      <c r="M1681" s="112">
        <f t="shared" si="80"/>
        <v>5.1813295142747702</v>
      </c>
    </row>
    <row r="1682" spans="1:13" x14ac:dyDescent="0.2">
      <c r="A1682" s="104">
        <v>41579</v>
      </c>
      <c r="B1682">
        <v>3.83</v>
      </c>
      <c r="C1682">
        <v>3.85</v>
      </c>
      <c r="D1682">
        <v>3.81</v>
      </c>
      <c r="E1682">
        <v>3.84</v>
      </c>
      <c r="F1682">
        <v>50528928</v>
      </c>
      <c r="G1682">
        <v>193510048</v>
      </c>
      <c r="H1682">
        <v>35057119.640000001</v>
      </c>
      <c r="I1682" s="105">
        <f t="shared" si="78"/>
        <v>1346193394176</v>
      </c>
      <c r="J1682" s="108">
        <v>1235389000000</v>
      </c>
      <c r="K1682" s="124">
        <v>258463000000</v>
      </c>
      <c r="L1682" s="112">
        <f t="shared" si="79"/>
        <v>1.0896919060927368</v>
      </c>
      <c r="M1682" s="112">
        <f t="shared" si="80"/>
        <v>5.2084568939306592</v>
      </c>
    </row>
    <row r="1683" spans="1:13" x14ac:dyDescent="0.2">
      <c r="A1683" s="104">
        <v>41582</v>
      </c>
      <c r="B1683">
        <v>3.85</v>
      </c>
      <c r="C1683">
        <v>3.86</v>
      </c>
      <c r="D1683">
        <v>3.83</v>
      </c>
      <c r="E1683">
        <v>3.84</v>
      </c>
      <c r="F1683">
        <v>42672726</v>
      </c>
      <c r="G1683">
        <v>163750480</v>
      </c>
      <c r="H1683">
        <v>35057119.640000001</v>
      </c>
      <c r="I1683" s="105">
        <f t="shared" si="78"/>
        <v>1346193394176</v>
      </c>
      <c r="J1683" s="108">
        <v>1235389000000</v>
      </c>
      <c r="K1683" s="124">
        <v>258463000000</v>
      </c>
      <c r="L1683" s="112">
        <f t="shared" si="79"/>
        <v>1.0896919060927368</v>
      </c>
      <c r="M1683" s="112">
        <f t="shared" si="80"/>
        <v>5.2084568939306592</v>
      </c>
    </row>
    <row r="1684" spans="1:13" x14ac:dyDescent="0.2">
      <c r="A1684" s="104">
        <v>41583</v>
      </c>
      <c r="B1684">
        <v>3.83</v>
      </c>
      <c r="C1684">
        <v>3.84</v>
      </c>
      <c r="D1684">
        <v>3.8</v>
      </c>
      <c r="E1684">
        <v>3.83</v>
      </c>
      <c r="F1684">
        <v>53021742</v>
      </c>
      <c r="G1684">
        <v>202467360</v>
      </c>
      <c r="H1684">
        <v>35057119.640000001</v>
      </c>
      <c r="I1684" s="105">
        <f t="shared" si="78"/>
        <v>1342687682212.0002</v>
      </c>
      <c r="J1684" s="108">
        <v>1235389000000</v>
      </c>
      <c r="K1684" s="124">
        <v>258463000000</v>
      </c>
      <c r="L1684" s="112">
        <f t="shared" si="79"/>
        <v>1.0868541667539537</v>
      </c>
      <c r="M1684" s="112">
        <f t="shared" si="80"/>
        <v>5.1948932041027156</v>
      </c>
    </row>
    <row r="1685" spans="1:13" x14ac:dyDescent="0.2">
      <c r="A1685" s="104">
        <v>41584</v>
      </c>
      <c r="B1685">
        <v>3.82</v>
      </c>
      <c r="C1685">
        <v>3.83</v>
      </c>
      <c r="D1685">
        <v>3.8</v>
      </c>
      <c r="E1685">
        <v>3.8</v>
      </c>
      <c r="F1685">
        <v>38648707</v>
      </c>
      <c r="G1685">
        <v>147151152</v>
      </c>
      <c r="H1685">
        <v>35057119.640000001</v>
      </c>
      <c r="I1685" s="105">
        <f t="shared" si="78"/>
        <v>1332170546320</v>
      </c>
      <c r="J1685" s="108">
        <v>1235389000000</v>
      </c>
      <c r="K1685" s="124">
        <v>258463000000</v>
      </c>
      <c r="L1685" s="112">
        <f t="shared" si="79"/>
        <v>1.0783409487376041</v>
      </c>
      <c r="M1685" s="112">
        <f t="shared" si="80"/>
        <v>5.154202134618882</v>
      </c>
    </row>
    <row r="1686" spans="1:13" x14ac:dyDescent="0.2">
      <c r="A1686" s="104">
        <v>41585</v>
      </c>
      <c r="B1686">
        <v>3.8</v>
      </c>
      <c r="C1686">
        <v>3.84</v>
      </c>
      <c r="D1686">
        <v>3.79</v>
      </c>
      <c r="E1686">
        <v>3.83</v>
      </c>
      <c r="F1686">
        <v>48997059</v>
      </c>
      <c r="G1686">
        <v>186854496</v>
      </c>
      <c r="H1686">
        <v>35057119.640000001</v>
      </c>
      <c r="I1686" s="105">
        <f t="shared" si="78"/>
        <v>1342687682212.0002</v>
      </c>
      <c r="J1686" s="108">
        <v>1235389000000</v>
      </c>
      <c r="K1686" s="124">
        <v>258463000000</v>
      </c>
      <c r="L1686" s="112">
        <f t="shared" si="79"/>
        <v>1.0868541667539537</v>
      </c>
      <c r="M1686" s="112">
        <f t="shared" si="80"/>
        <v>5.1948932041027156</v>
      </c>
    </row>
    <row r="1687" spans="1:13" x14ac:dyDescent="0.2">
      <c r="A1687" s="104">
        <v>41586</v>
      </c>
      <c r="B1687">
        <v>3.82</v>
      </c>
      <c r="C1687">
        <v>3.84</v>
      </c>
      <c r="D1687">
        <v>3.82</v>
      </c>
      <c r="E1687">
        <v>3.82</v>
      </c>
      <c r="F1687">
        <v>39277507</v>
      </c>
      <c r="G1687">
        <v>150245584</v>
      </c>
      <c r="H1687">
        <v>35057119.640000001</v>
      </c>
      <c r="I1687" s="105">
        <f t="shared" si="78"/>
        <v>1339181970248</v>
      </c>
      <c r="J1687" s="108">
        <v>1235389000000</v>
      </c>
      <c r="K1687" s="124">
        <v>258463000000</v>
      </c>
      <c r="L1687" s="112">
        <f t="shared" si="79"/>
        <v>1.0840164274151705</v>
      </c>
      <c r="M1687" s="112">
        <f t="shared" si="80"/>
        <v>5.1813295142747702</v>
      </c>
    </row>
    <row r="1688" spans="1:13" x14ac:dyDescent="0.2">
      <c r="A1688" s="104">
        <v>41589</v>
      </c>
      <c r="B1688">
        <v>3.81</v>
      </c>
      <c r="C1688">
        <v>3.84</v>
      </c>
      <c r="D1688">
        <v>3.8</v>
      </c>
      <c r="E1688">
        <v>3.83</v>
      </c>
      <c r="F1688">
        <v>41947898</v>
      </c>
      <c r="G1688">
        <v>160663168</v>
      </c>
      <c r="H1688">
        <v>35057119.640000001</v>
      </c>
      <c r="I1688" s="105">
        <f t="shared" si="78"/>
        <v>1342687682212.0002</v>
      </c>
      <c r="J1688" s="108">
        <v>1235389000000</v>
      </c>
      <c r="K1688" s="124">
        <v>258463000000</v>
      </c>
      <c r="L1688" s="112">
        <f t="shared" si="79"/>
        <v>1.0868541667539537</v>
      </c>
      <c r="M1688" s="112">
        <f t="shared" si="80"/>
        <v>5.1948932041027156</v>
      </c>
    </row>
    <row r="1689" spans="1:13" x14ac:dyDescent="0.2">
      <c r="A1689" s="104">
        <v>41590</v>
      </c>
      <c r="B1689">
        <v>3.83</v>
      </c>
      <c r="C1689">
        <v>3.85</v>
      </c>
      <c r="D1689">
        <v>3.82</v>
      </c>
      <c r="E1689">
        <v>3.83</v>
      </c>
      <c r="F1689">
        <v>54041689</v>
      </c>
      <c r="G1689">
        <v>207316416</v>
      </c>
      <c r="H1689">
        <v>35057119.640000001</v>
      </c>
      <c r="I1689" s="105">
        <f t="shared" si="78"/>
        <v>1342687682212.0002</v>
      </c>
      <c r="J1689" s="108">
        <v>1235389000000</v>
      </c>
      <c r="K1689" s="124">
        <v>258463000000</v>
      </c>
      <c r="L1689" s="112">
        <f t="shared" si="79"/>
        <v>1.0868541667539537</v>
      </c>
      <c r="M1689" s="112">
        <f t="shared" si="80"/>
        <v>5.1948932041027156</v>
      </c>
    </row>
    <row r="1690" spans="1:13" x14ac:dyDescent="0.2">
      <c r="A1690" s="104">
        <v>41591</v>
      </c>
      <c r="B1690">
        <v>3.83</v>
      </c>
      <c r="C1690">
        <v>3.84</v>
      </c>
      <c r="D1690">
        <v>3.78</v>
      </c>
      <c r="E1690">
        <v>3.8</v>
      </c>
      <c r="F1690">
        <v>56792743</v>
      </c>
      <c r="G1690">
        <v>216025760</v>
      </c>
      <c r="H1690">
        <v>35057119.640000001</v>
      </c>
      <c r="I1690" s="105">
        <f t="shared" si="78"/>
        <v>1332170546320</v>
      </c>
      <c r="J1690" s="108">
        <v>1235389000000</v>
      </c>
      <c r="K1690" s="124">
        <v>258463000000</v>
      </c>
      <c r="L1690" s="112">
        <f t="shared" si="79"/>
        <v>1.0783409487376041</v>
      </c>
      <c r="M1690" s="112">
        <f t="shared" si="80"/>
        <v>5.154202134618882</v>
      </c>
    </row>
    <row r="1691" spans="1:13" x14ac:dyDescent="0.2">
      <c r="A1691" s="104">
        <v>41592</v>
      </c>
      <c r="B1691">
        <v>3.79</v>
      </c>
      <c r="C1691">
        <v>3.8</v>
      </c>
      <c r="D1691">
        <v>3.77</v>
      </c>
      <c r="E1691">
        <v>3.79</v>
      </c>
      <c r="F1691">
        <v>58442431</v>
      </c>
      <c r="G1691">
        <v>221396672</v>
      </c>
      <c r="H1691">
        <v>35057119.640000001</v>
      </c>
      <c r="I1691" s="105">
        <f t="shared" si="78"/>
        <v>1328664834356</v>
      </c>
      <c r="J1691" s="108">
        <v>1235389000000</v>
      </c>
      <c r="K1691" s="124">
        <v>258463000000</v>
      </c>
      <c r="L1691" s="112">
        <f t="shared" si="79"/>
        <v>1.075503209398821</v>
      </c>
      <c r="M1691" s="112">
        <f t="shared" si="80"/>
        <v>5.1406384447909375</v>
      </c>
    </row>
    <row r="1692" spans="1:13" x14ac:dyDescent="0.2">
      <c r="A1692" s="104">
        <v>41593</v>
      </c>
      <c r="B1692">
        <v>3.79</v>
      </c>
      <c r="C1692">
        <v>3.82</v>
      </c>
      <c r="D1692">
        <v>3.77</v>
      </c>
      <c r="E1692">
        <v>3.79</v>
      </c>
      <c r="F1692">
        <v>87888244</v>
      </c>
      <c r="G1692">
        <v>333598080</v>
      </c>
      <c r="H1692">
        <v>35057119.640000001</v>
      </c>
      <c r="I1692" s="105">
        <f t="shared" si="78"/>
        <v>1328664834356</v>
      </c>
      <c r="J1692" s="108">
        <v>1235389000000</v>
      </c>
      <c r="K1692" s="124">
        <v>258463000000</v>
      </c>
      <c r="L1692" s="112">
        <f t="shared" si="79"/>
        <v>1.075503209398821</v>
      </c>
      <c r="M1692" s="112">
        <f t="shared" si="80"/>
        <v>5.1406384447909375</v>
      </c>
    </row>
    <row r="1693" spans="1:13" x14ac:dyDescent="0.2">
      <c r="A1693" s="104">
        <v>41596</v>
      </c>
      <c r="B1693">
        <v>3.79</v>
      </c>
      <c r="C1693">
        <v>3.84</v>
      </c>
      <c r="D1693">
        <v>3.78</v>
      </c>
      <c r="E1693">
        <v>3.83</v>
      </c>
      <c r="F1693">
        <v>112763273</v>
      </c>
      <c r="G1693">
        <v>429133824</v>
      </c>
      <c r="H1693">
        <v>35057119.640000001</v>
      </c>
      <c r="I1693" s="105">
        <f t="shared" si="78"/>
        <v>1342687682212.0002</v>
      </c>
      <c r="J1693" s="108">
        <v>1235389000000</v>
      </c>
      <c r="K1693" s="124">
        <v>258463000000</v>
      </c>
      <c r="L1693" s="112">
        <f t="shared" si="79"/>
        <v>1.0868541667539537</v>
      </c>
      <c r="M1693" s="112">
        <f t="shared" si="80"/>
        <v>5.1948932041027156</v>
      </c>
    </row>
    <row r="1694" spans="1:13" x14ac:dyDescent="0.2">
      <c r="A1694" s="104">
        <v>41597</v>
      </c>
      <c r="B1694">
        <v>3.83</v>
      </c>
      <c r="C1694">
        <v>3.83</v>
      </c>
      <c r="D1694">
        <v>3.81</v>
      </c>
      <c r="E1694">
        <v>3.82</v>
      </c>
      <c r="F1694">
        <v>84187398</v>
      </c>
      <c r="G1694">
        <v>321595520</v>
      </c>
      <c r="H1694">
        <v>35057119.640000001</v>
      </c>
      <c r="I1694" s="105">
        <f t="shared" si="78"/>
        <v>1339181970248</v>
      </c>
      <c r="J1694" s="108">
        <v>1235389000000</v>
      </c>
      <c r="K1694" s="124">
        <v>258463000000</v>
      </c>
      <c r="L1694" s="112">
        <f t="shared" si="79"/>
        <v>1.0840164274151705</v>
      </c>
      <c r="M1694" s="112">
        <f t="shared" si="80"/>
        <v>5.1813295142747702</v>
      </c>
    </row>
    <row r="1695" spans="1:13" x14ac:dyDescent="0.2">
      <c r="A1695" s="104">
        <v>41598</v>
      </c>
      <c r="B1695">
        <v>3.82</v>
      </c>
      <c r="C1695">
        <v>3.83</v>
      </c>
      <c r="D1695">
        <v>3.8</v>
      </c>
      <c r="E1695">
        <v>3.83</v>
      </c>
      <c r="F1695">
        <v>68914427</v>
      </c>
      <c r="G1695">
        <v>262839024</v>
      </c>
      <c r="H1695">
        <v>35057119.640000001</v>
      </c>
      <c r="I1695" s="105">
        <f t="shared" si="78"/>
        <v>1342687682212.0002</v>
      </c>
      <c r="J1695" s="108">
        <v>1235389000000</v>
      </c>
      <c r="K1695" s="124">
        <v>258463000000</v>
      </c>
      <c r="L1695" s="112">
        <f t="shared" si="79"/>
        <v>1.0868541667539537</v>
      </c>
      <c r="M1695" s="112">
        <f t="shared" si="80"/>
        <v>5.1948932041027156</v>
      </c>
    </row>
    <row r="1696" spans="1:13" x14ac:dyDescent="0.2">
      <c r="A1696" s="104">
        <v>41599</v>
      </c>
      <c r="B1696">
        <v>3.81</v>
      </c>
      <c r="C1696">
        <v>3.9</v>
      </c>
      <c r="D1696">
        <v>3.78</v>
      </c>
      <c r="E1696">
        <v>3.89</v>
      </c>
      <c r="F1696">
        <v>139544119</v>
      </c>
      <c r="G1696">
        <v>533544640</v>
      </c>
      <c r="H1696">
        <v>35057119.640000001</v>
      </c>
      <c r="I1696" s="105">
        <f t="shared" si="78"/>
        <v>1363721953996</v>
      </c>
      <c r="J1696" s="108">
        <v>1235389000000</v>
      </c>
      <c r="K1696" s="124">
        <v>258463000000</v>
      </c>
      <c r="L1696" s="112">
        <f t="shared" si="79"/>
        <v>1.1038806027866526</v>
      </c>
      <c r="M1696" s="112">
        <f t="shared" si="80"/>
        <v>5.276275343070381</v>
      </c>
    </row>
    <row r="1697" spans="1:13" x14ac:dyDescent="0.2">
      <c r="A1697" s="104">
        <v>41600</v>
      </c>
      <c r="B1697">
        <v>3.85</v>
      </c>
      <c r="C1697">
        <v>3.87</v>
      </c>
      <c r="D1697">
        <v>3.83</v>
      </c>
      <c r="E1697">
        <v>3.86</v>
      </c>
      <c r="F1697">
        <v>98675050</v>
      </c>
      <c r="G1697">
        <v>379861632</v>
      </c>
      <c r="H1697">
        <v>35057119.640000001</v>
      </c>
      <c r="I1697" s="105">
        <f t="shared" si="78"/>
        <v>1353204818104</v>
      </c>
      <c r="J1697" s="108">
        <v>1235389000000</v>
      </c>
      <c r="K1697" s="124">
        <v>258463000000</v>
      </c>
      <c r="L1697" s="112">
        <f t="shared" si="79"/>
        <v>1.0953673847703032</v>
      </c>
      <c r="M1697" s="112">
        <f t="shared" si="80"/>
        <v>5.2355842735865483</v>
      </c>
    </row>
    <row r="1698" spans="1:13" x14ac:dyDescent="0.2">
      <c r="A1698" s="104">
        <v>41603</v>
      </c>
      <c r="B1698">
        <v>3.84</v>
      </c>
      <c r="C1698">
        <v>3.85</v>
      </c>
      <c r="D1698">
        <v>3.81</v>
      </c>
      <c r="E1698">
        <v>3.81</v>
      </c>
      <c r="F1698">
        <v>55860141</v>
      </c>
      <c r="G1698">
        <v>213634864</v>
      </c>
      <c r="H1698">
        <v>35057119.640000001</v>
      </c>
      <c r="I1698" s="105">
        <f t="shared" si="78"/>
        <v>1335676258284</v>
      </c>
      <c r="J1698" s="108">
        <v>1235389000000</v>
      </c>
      <c r="K1698" s="124">
        <v>258463000000</v>
      </c>
      <c r="L1698" s="112">
        <f t="shared" si="79"/>
        <v>1.0811786880763872</v>
      </c>
      <c r="M1698" s="112">
        <f t="shared" si="80"/>
        <v>5.1677658244468256</v>
      </c>
    </row>
    <row r="1699" spans="1:13" x14ac:dyDescent="0.2">
      <c r="A1699" s="104">
        <v>41604</v>
      </c>
      <c r="B1699">
        <v>3.81</v>
      </c>
      <c r="C1699">
        <v>3.82</v>
      </c>
      <c r="D1699">
        <v>3.78</v>
      </c>
      <c r="E1699">
        <v>3.79</v>
      </c>
      <c r="F1699">
        <v>65840781</v>
      </c>
      <c r="G1699">
        <v>249935696</v>
      </c>
      <c r="H1699">
        <v>35057119.640000001</v>
      </c>
      <c r="I1699" s="105">
        <f t="shared" si="78"/>
        <v>1328664834356</v>
      </c>
      <c r="J1699" s="108">
        <v>1235389000000</v>
      </c>
      <c r="K1699" s="124">
        <v>258463000000</v>
      </c>
      <c r="L1699" s="112">
        <f t="shared" si="79"/>
        <v>1.075503209398821</v>
      </c>
      <c r="M1699" s="112">
        <f t="shared" si="80"/>
        <v>5.1406384447909375</v>
      </c>
    </row>
    <row r="1700" spans="1:13" x14ac:dyDescent="0.2">
      <c r="A1700" s="104">
        <v>41605</v>
      </c>
      <c r="B1700">
        <v>3.79</v>
      </c>
      <c r="C1700">
        <v>3.81</v>
      </c>
      <c r="D1700">
        <v>3.78</v>
      </c>
      <c r="E1700">
        <v>3.79</v>
      </c>
      <c r="F1700">
        <v>55903105</v>
      </c>
      <c r="G1700">
        <v>212024688</v>
      </c>
      <c r="H1700">
        <v>35057119.640000001</v>
      </c>
      <c r="I1700" s="105">
        <f t="shared" si="78"/>
        <v>1328664834356</v>
      </c>
      <c r="J1700" s="108">
        <v>1235389000000</v>
      </c>
      <c r="K1700" s="124">
        <v>258463000000</v>
      </c>
      <c r="L1700" s="112">
        <f t="shared" si="79"/>
        <v>1.075503209398821</v>
      </c>
      <c r="M1700" s="112">
        <f t="shared" si="80"/>
        <v>5.1406384447909375</v>
      </c>
    </row>
    <row r="1701" spans="1:13" x14ac:dyDescent="0.2">
      <c r="A1701" s="104">
        <v>41606</v>
      </c>
      <c r="B1701">
        <v>3.8</v>
      </c>
      <c r="C1701">
        <v>3.82</v>
      </c>
      <c r="D1701">
        <v>3.79</v>
      </c>
      <c r="E1701">
        <v>3.8</v>
      </c>
      <c r="F1701">
        <v>54866983</v>
      </c>
      <c r="G1701">
        <v>208618896</v>
      </c>
      <c r="H1701">
        <v>35057119.640000001</v>
      </c>
      <c r="I1701" s="105">
        <f t="shared" si="78"/>
        <v>1332170546320</v>
      </c>
      <c r="J1701" s="108">
        <v>1235389000000</v>
      </c>
      <c r="K1701" s="124">
        <v>258463000000</v>
      </c>
      <c r="L1701" s="112">
        <f t="shared" si="79"/>
        <v>1.0783409487376041</v>
      </c>
      <c r="M1701" s="112">
        <f t="shared" si="80"/>
        <v>5.154202134618882</v>
      </c>
    </row>
    <row r="1702" spans="1:13" x14ac:dyDescent="0.2">
      <c r="A1702" s="104">
        <v>41607</v>
      </c>
      <c r="B1702">
        <v>3.8</v>
      </c>
      <c r="C1702">
        <v>3.81</v>
      </c>
      <c r="D1702">
        <v>3.79</v>
      </c>
      <c r="E1702">
        <v>3.8</v>
      </c>
      <c r="F1702">
        <v>44417980</v>
      </c>
      <c r="G1702">
        <v>168585664</v>
      </c>
      <c r="H1702">
        <v>35057119.640000001</v>
      </c>
      <c r="I1702" s="105">
        <f t="shared" si="78"/>
        <v>1332170546320</v>
      </c>
      <c r="J1702" s="108">
        <v>1235389000000</v>
      </c>
      <c r="K1702" s="124">
        <v>258463000000</v>
      </c>
      <c r="L1702" s="112">
        <f t="shared" si="79"/>
        <v>1.0783409487376041</v>
      </c>
      <c r="M1702" s="112">
        <f t="shared" si="80"/>
        <v>5.154202134618882</v>
      </c>
    </row>
    <row r="1703" spans="1:13" x14ac:dyDescent="0.2">
      <c r="A1703" s="104">
        <v>41610</v>
      </c>
      <c r="B1703">
        <v>3.8</v>
      </c>
      <c r="C1703">
        <v>3.89</v>
      </c>
      <c r="D1703">
        <v>3.79</v>
      </c>
      <c r="E1703">
        <v>3.87</v>
      </c>
      <c r="F1703">
        <v>180756437</v>
      </c>
      <c r="G1703">
        <v>691793600</v>
      </c>
      <c r="H1703">
        <v>35057119.640000001</v>
      </c>
      <c r="I1703" s="105">
        <f t="shared" si="78"/>
        <v>1356710530068</v>
      </c>
      <c r="J1703" s="108">
        <v>1235389000000</v>
      </c>
      <c r="K1703" s="124">
        <v>258463000000</v>
      </c>
      <c r="L1703" s="112">
        <f t="shared" si="79"/>
        <v>1.0982051241090862</v>
      </c>
      <c r="M1703" s="112">
        <f t="shared" si="80"/>
        <v>5.2491479634144929</v>
      </c>
    </row>
    <row r="1704" spans="1:13" x14ac:dyDescent="0.2">
      <c r="A1704" s="104">
        <v>41611</v>
      </c>
      <c r="B1704">
        <v>3.83</v>
      </c>
      <c r="C1704">
        <v>3.84</v>
      </c>
      <c r="D1704">
        <v>3.81</v>
      </c>
      <c r="E1704">
        <v>3.82</v>
      </c>
      <c r="F1704">
        <v>87396528</v>
      </c>
      <c r="G1704">
        <v>334064192</v>
      </c>
      <c r="H1704">
        <v>35057119.640000001</v>
      </c>
      <c r="I1704" s="105">
        <f t="shared" si="78"/>
        <v>1339181970248</v>
      </c>
      <c r="J1704" s="108">
        <v>1235389000000</v>
      </c>
      <c r="K1704" s="124">
        <v>258463000000</v>
      </c>
      <c r="L1704" s="112">
        <f t="shared" si="79"/>
        <v>1.0840164274151705</v>
      </c>
      <c r="M1704" s="112">
        <f t="shared" si="80"/>
        <v>5.1813295142747702</v>
      </c>
    </row>
    <row r="1705" spans="1:13" x14ac:dyDescent="0.2">
      <c r="A1705" s="104">
        <v>41612</v>
      </c>
      <c r="B1705">
        <v>3.82</v>
      </c>
      <c r="C1705">
        <v>3.84</v>
      </c>
      <c r="D1705">
        <v>3.8</v>
      </c>
      <c r="E1705">
        <v>3.83</v>
      </c>
      <c r="F1705">
        <v>96474478</v>
      </c>
      <c r="G1705">
        <v>369051328</v>
      </c>
      <c r="H1705">
        <v>35057119.640000001</v>
      </c>
      <c r="I1705" s="105">
        <f t="shared" si="78"/>
        <v>1342687682212.0002</v>
      </c>
      <c r="J1705" s="108">
        <v>1235389000000</v>
      </c>
      <c r="K1705" s="124">
        <v>258463000000</v>
      </c>
      <c r="L1705" s="112">
        <f t="shared" si="79"/>
        <v>1.0868541667539537</v>
      </c>
      <c r="M1705" s="112">
        <f t="shared" si="80"/>
        <v>5.1948932041027156</v>
      </c>
    </row>
    <row r="1706" spans="1:13" x14ac:dyDescent="0.2">
      <c r="A1706" s="104">
        <v>41613</v>
      </c>
      <c r="B1706">
        <v>3.83</v>
      </c>
      <c r="C1706">
        <v>3.83</v>
      </c>
      <c r="D1706">
        <v>3.8</v>
      </c>
      <c r="E1706">
        <v>3.81</v>
      </c>
      <c r="F1706">
        <v>107624305</v>
      </c>
      <c r="G1706">
        <v>409843936</v>
      </c>
      <c r="H1706">
        <v>35057119.640000001</v>
      </c>
      <c r="I1706" s="105">
        <f t="shared" si="78"/>
        <v>1335676258284</v>
      </c>
      <c r="J1706" s="108">
        <v>1235389000000</v>
      </c>
      <c r="K1706" s="124">
        <v>258463000000</v>
      </c>
      <c r="L1706" s="112">
        <f t="shared" si="79"/>
        <v>1.0811786880763872</v>
      </c>
      <c r="M1706" s="112">
        <f t="shared" si="80"/>
        <v>5.1677658244468256</v>
      </c>
    </row>
    <row r="1707" spans="1:13" x14ac:dyDescent="0.2">
      <c r="A1707" s="104">
        <v>41614</v>
      </c>
      <c r="B1707">
        <v>3.81</v>
      </c>
      <c r="C1707">
        <v>3.82</v>
      </c>
      <c r="D1707">
        <v>3.8</v>
      </c>
      <c r="E1707">
        <v>3.81</v>
      </c>
      <c r="F1707">
        <v>53427471</v>
      </c>
      <c r="G1707">
        <v>203329584</v>
      </c>
      <c r="H1707">
        <v>35057119.640000001</v>
      </c>
      <c r="I1707" s="105">
        <f t="shared" si="78"/>
        <v>1335676258284</v>
      </c>
      <c r="J1707" s="108">
        <v>1235389000000</v>
      </c>
      <c r="K1707" s="124">
        <v>258463000000</v>
      </c>
      <c r="L1707" s="112">
        <f t="shared" si="79"/>
        <v>1.0811786880763872</v>
      </c>
      <c r="M1707" s="112">
        <f t="shared" si="80"/>
        <v>5.1677658244468256</v>
      </c>
    </row>
    <row r="1708" spans="1:13" x14ac:dyDescent="0.2">
      <c r="A1708" s="104">
        <v>41617</v>
      </c>
      <c r="B1708">
        <v>3.81</v>
      </c>
      <c r="C1708">
        <v>3.82</v>
      </c>
      <c r="D1708">
        <v>3.79</v>
      </c>
      <c r="E1708">
        <v>3.8</v>
      </c>
      <c r="F1708">
        <v>75200494</v>
      </c>
      <c r="G1708">
        <v>286042368</v>
      </c>
      <c r="H1708">
        <v>35057119.640000001</v>
      </c>
      <c r="I1708" s="105">
        <f t="shared" si="78"/>
        <v>1332170546320</v>
      </c>
      <c r="J1708" s="108">
        <v>1235389000000</v>
      </c>
      <c r="K1708" s="124">
        <v>258463000000</v>
      </c>
      <c r="L1708" s="112">
        <f t="shared" si="79"/>
        <v>1.0783409487376041</v>
      </c>
      <c r="M1708" s="112">
        <f t="shared" si="80"/>
        <v>5.154202134618882</v>
      </c>
    </row>
    <row r="1709" spans="1:13" x14ac:dyDescent="0.2">
      <c r="A1709" s="104">
        <v>41618</v>
      </c>
      <c r="B1709">
        <v>3.8</v>
      </c>
      <c r="C1709">
        <v>3.81</v>
      </c>
      <c r="D1709">
        <v>3.79</v>
      </c>
      <c r="E1709">
        <v>3.8</v>
      </c>
      <c r="F1709">
        <v>62140146</v>
      </c>
      <c r="G1709">
        <v>235931104</v>
      </c>
      <c r="H1709">
        <v>35057119.640000001</v>
      </c>
      <c r="I1709" s="105">
        <f t="shared" si="78"/>
        <v>1332170546320</v>
      </c>
      <c r="J1709" s="108">
        <v>1235389000000</v>
      </c>
      <c r="K1709" s="124">
        <v>258463000000</v>
      </c>
      <c r="L1709" s="112">
        <f t="shared" si="79"/>
        <v>1.0783409487376041</v>
      </c>
      <c r="M1709" s="112">
        <f t="shared" si="80"/>
        <v>5.154202134618882</v>
      </c>
    </row>
    <row r="1710" spans="1:13" x14ac:dyDescent="0.2">
      <c r="A1710" s="104">
        <v>41619</v>
      </c>
      <c r="B1710">
        <v>3.79</v>
      </c>
      <c r="C1710">
        <v>3.8</v>
      </c>
      <c r="D1710">
        <v>3.77</v>
      </c>
      <c r="E1710">
        <v>3.78</v>
      </c>
      <c r="F1710">
        <v>97506118</v>
      </c>
      <c r="G1710">
        <v>369140512</v>
      </c>
      <c r="H1710">
        <v>35057119.640000001</v>
      </c>
      <c r="I1710" s="105">
        <f t="shared" si="78"/>
        <v>1325159122392</v>
      </c>
      <c r="J1710" s="108">
        <v>1235389000000</v>
      </c>
      <c r="K1710" s="124">
        <v>258463000000</v>
      </c>
      <c r="L1710" s="112">
        <f t="shared" si="79"/>
        <v>1.0726654700600378</v>
      </c>
      <c r="M1710" s="112">
        <f t="shared" si="80"/>
        <v>5.1270747549629929</v>
      </c>
    </row>
    <row r="1711" spans="1:13" x14ac:dyDescent="0.2">
      <c r="A1711" s="104">
        <v>41620</v>
      </c>
      <c r="B1711">
        <v>3.78</v>
      </c>
      <c r="C1711">
        <v>3.78</v>
      </c>
      <c r="D1711">
        <v>3.75</v>
      </c>
      <c r="E1711">
        <v>3.76</v>
      </c>
      <c r="F1711">
        <v>62866660</v>
      </c>
      <c r="G1711">
        <v>236513152</v>
      </c>
      <c r="H1711">
        <v>35057119.640000001</v>
      </c>
      <c r="I1711" s="105">
        <f t="shared" si="78"/>
        <v>1318147698464</v>
      </c>
      <c r="J1711" s="108">
        <v>1235389000000</v>
      </c>
      <c r="K1711" s="124">
        <v>258463000000</v>
      </c>
      <c r="L1711" s="112">
        <f t="shared" si="79"/>
        <v>1.0669899913824714</v>
      </c>
      <c r="M1711" s="112">
        <f t="shared" si="80"/>
        <v>5.0999473753071038</v>
      </c>
    </row>
    <row r="1712" spans="1:13" x14ac:dyDescent="0.2">
      <c r="A1712" s="104">
        <v>41621</v>
      </c>
      <c r="B1712">
        <v>3.75</v>
      </c>
      <c r="C1712">
        <v>3.76</v>
      </c>
      <c r="D1712">
        <v>3.69</v>
      </c>
      <c r="E1712">
        <v>3.72</v>
      </c>
      <c r="F1712">
        <v>107806947</v>
      </c>
      <c r="G1712">
        <v>401143552</v>
      </c>
      <c r="H1712">
        <v>35057119.640000001</v>
      </c>
      <c r="I1712" s="105">
        <f t="shared" si="78"/>
        <v>1304124850608.0002</v>
      </c>
      <c r="J1712" s="108">
        <v>1235389000000</v>
      </c>
      <c r="K1712" s="124">
        <v>258463000000</v>
      </c>
      <c r="L1712" s="112">
        <f t="shared" si="79"/>
        <v>1.0556390340273389</v>
      </c>
      <c r="M1712" s="112">
        <f t="shared" si="80"/>
        <v>5.0456926159953275</v>
      </c>
    </row>
    <row r="1713" spans="1:13" x14ac:dyDescent="0.2">
      <c r="A1713" s="104">
        <v>41624</v>
      </c>
      <c r="B1713">
        <v>3.72</v>
      </c>
      <c r="C1713">
        <v>3.73</v>
      </c>
      <c r="D1713">
        <v>3.68</v>
      </c>
      <c r="E1713">
        <v>3.69</v>
      </c>
      <c r="F1713">
        <v>69446360</v>
      </c>
      <c r="G1713">
        <v>257041120</v>
      </c>
      <c r="H1713">
        <v>35057119.640000001</v>
      </c>
      <c r="I1713" s="105">
        <f t="shared" si="78"/>
        <v>1293607714716</v>
      </c>
      <c r="J1713" s="108">
        <v>1235389000000</v>
      </c>
      <c r="K1713" s="124">
        <v>258463000000</v>
      </c>
      <c r="L1713" s="112">
        <f t="shared" si="79"/>
        <v>1.0471258160109893</v>
      </c>
      <c r="M1713" s="112">
        <f t="shared" si="80"/>
        <v>5.005001546511493</v>
      </c>
    </row>
    <row r="1714" spans="1:13" x14ac:dyDescent="0.2">
      <c r="A1714" s="104">
        <v>41625</v>
      </c>
      <c r="B1714">
        <v>3.7</v>
      </c>
      <c r="C1714">
        <v>3.71</v>
      </c>
      <c r="D1714">
        <v>3.67</v>
      </c>
      <c r="E1714">
        <v>3.68</v>
      </c>
      <c r="F1714">
        <v>48892494</v>
      </c>
      <c r="G1714">
        <v>180106848</v>
      </c>
      <c r="H1714">
        <v>35057119.640000001</v>
      </c>
      <c r="I1714" s="105">
        <f t="shared" si="78"/>
        <v>1290102002752</v>
      </c>
      <c r="J1714" s="108">
        <v>1235389000000</v>
      </c>
      <c r="K1714" s="124">
        <v>258463000000</v>
      </c>
      <c r="L1714" s="112">
        <f t="shared" si="79"/>
        <v>1.044288076672206</v>
      </c>
      <c r="M1714" s="112">
        <f t="shared" si="80"/>
        <v>4.9914378566835484</v>
      </c>
    </row>
    <row r="1715" spans="1:13" x14ac:dyDescent="0.2">
      <c r="A1715" s="104">
        <v>41626</v>
      </c>
      <c r="B1715">
        <v>3.68</v>
      </c>
      <c r="C1715">
        <v>3.68</v>
      </c>
      <c r="D1715">
        <v>3.66</v>
      </c>
      <c r="E1715">
        <v>3.67</v>
      </c>
      <c r="F1715">
        <v>58427976</v>
      </c>
      <c r="G1715">
        <v>214204592</v>
      </c>
      <c r="H1715">
        <v>35057119.640000001</v>
      </c>
      <c r="I1715" s="105">
        <f t="shared" si="78"/>
        <v>1286596290788</v>
      </c>
      <c r="J1715" s="108">
        <v>1235389000000</v>
      </c>
      <c r="K1715" s="124">
        <v>258463000000</v>
      </c>
      <c r="L1715" s="112">
        <f t="shared" si="79"/>
        <v>1.041450337333423</v>
      </c>
      <c r="M1715" s="112">
        <f t="shared" si="80"/>
        <v>4.9778741668556039</v>
      </c>
    </row>
    <row r="1716" spans="1:13" x14ac:dyDescent="0.2">
      <c r="A1716" s="104">
        <v>41627</v>
      </c>
      <c r="B1716">
        <v>3.67</v>
      </c>
      <c r="C1716">
        <v>3.68</v>
      </c>
      <c r="D1716">
        <v>3.62</v>
      </c>
      <c r="E1716">
        <v>3.63</v>
      </c>
      <c r="F1716">
        <v>86428593</v>
      </c>
      <c r="G1716">
        <v>315055232</v>
      </c>
      <c r="H1716">
        <v>35057119.640000001</v>
      </c>
      <c r="I1716" s="105">
        <f t="shared" si="78"/>
        <v>1272573442932</v>
      </c>
      <c r="J1716" s="108">
        <v>1235389000000</v>
      </c>
      <c r="K1716" s="124">
        <v>258463000000</v>
      </c>
      <c r="L1716" s="112">
        <f t="shared" si="79"/>
        <v>1.0300993799782903</v>
      </c>
      <c r="M1716" s="112">
        <f t="shared" si="80"/>
        <v>4.9236194075438267</v>
      </c>
    </row>
    <row r="1717" spans="1:13" x14ac:dyDescent="0.2">
      <c r="A1717" s="104">
        <v>41628</v>
      </c>
      <c r="B1717">
        <v>3.63</v>
      </c>
      <c r="C1717">
        <v>3.63</v>
      </c>
      <c r="D1717">
        <v>3.56</v>
      </c>
      <c r="E1717">
        <v>3.57</v>
      </c>
      <c r="F1717">
        <v>142684494</v>
      </c>
      <c r="G1717">
        <v>511709824</v>
      </c>
      <c r="H1717">
        <v>35057119.640000001</v>
      </c>
      <c r="I1717" s="105">
        <f t="shared" si="78"/>
        <v>1251539171148</v>
      </c>
      <c r="J1717" s="108">
        <v>1235389000000</v>
      </c>
      <c r="K1717" s="124">
        <v>258463000000</v>
      </c>
      <c r="L1717" s="112">
        <f t="shared" si="79"/>
        <v>1.0130729439455912</v>
      </c>
      <c r="M1717" s="112">
        <f t="shared" si="80"/>
        <v>4.8422372685761594</v>
      </c>
    </row>
    <row r="1718" spans="1:13" x14ac:dyDescent="0.2">
      <c r="A1718" s="104">
        <v>41631</v>
      </c>
      <c r="B1718">
        <v>3.58</v>
      </c>
      <c r="C1718">
        <v>3.6</v>
      </c>
      <c r="D1718">
        <v>3.56</v>
      </c>
      <c r="E1718">
        <v>3.58</v>
      </c>
      <c r="F1718">
        <v>49355327</v>
      </c>
      <c r="G1718">
        <v>176707616</v>
      </c>
      <c r="H1718">
        <v>35057119.640000001</v>
      </c>
      <c r="I1718" s="105">
        <f t="shared" si="78"/>
        <v>1255044883112</v>
      </c>
      <c r="J1718" s="108">
        <v>1235389000000</v>
      </c>
      <c r="K1718" s="124">
        <v>258463000000</v>
      </c>
      <c r="L1718" s="112">
        <f t="shared" si="79"/>
        <v>1.0159106832843745</v>
      </c>
      <c r="M1718" s="112">
        <f t="shared" si="80"/>
        <v>4.855800958404104</v>
      </c>
    </row>
    <row r="1719" spans="1:13" x14ac:dyDescent="0.2">
      <c r="A1719" s="104">
        <v>41632</v>
      </c>
      <c r="B1719">
        <v>3.59</v>
      </c>
      <c r="C1719">
        <v>3.6</v>
      </c>
      <c r="D1719">
        <v>3.57</v>
      </c>
      <c r="E1719">
        <v>3.58</v>
      </c>
      <c r="F1719">
        <v>34304629</v>
      </c>
      <c r="G1719">
        <v>122969088</v>
      </c>
      <c r="H1719">
        <v>35057119.640000001</v>
      </c>
      <c r="I1719" s="105">
        <f t="shared" si="78"/>
        <v>1255044883112</v>
      </c>
      <c r="J1719" s="108">
        <v>1235389000000</v>
      </c>
      <c r="K1719" s="124">
        <v>258463000000</v>
      </c>
      <c r="L1719" s="112">
        <f t="shared" si="79"/>
        <v>1.0159106832843745</v>
      </c>
      <c r="M1719" s="112">
        <f t="shared" si="80"/>
        <v>4.855800958404104</v>
      </c>
    </row>
    <row r="1720" spans="1:13" x14ac:dyDescent="0.2">
      <c r="A1720" s="104">
        <v>41633</v>
      </c>
      <c r="B1720">
        <v>3.59</v>
      </c>
      <c r="C1720">
        <v>3.6</v>
      </c>
      <c r="D1720">
        <v>3.58</v>
      </c>
      <c r="E1720">
        <v>3.59</v>
      </c>
      <c r="F1720">
        <v>28685342</v>
      </c>
      <c r="G1720">
        <v>102842888</v>
      </c>
      <c r="H1720">
        <v>35057119.640000001</v>
      </c>
      <c r="I1720" s="105">
        <f t="shared" si="78"/>
        <v>1258550595076</v>
      </c>
      <c r="J1720" s="108">
        <v>1235389000000</v>
      </c>
      <c r="K1720" s="124">
        <v>258463000000</v>
      </c>
      <c r="L1720" s="112">
        <f t="shared" si="79"/>
        <v>1.0187484226231576</v>
      </c>
      <c r="M1720" s="112">
        <f t="shared" si="80"/>
        <v>4.8693646482320485</v>
      </c>
    </row>
    <row r="1721" spans="1:13" x14ac:dyDescent="0.2">
      <c r="A1721" s="104">
        <v>41634</v>
      </c>
      <c r="B1721">
        <v>3.59</v>
      </c>
      <c r="C1721">
        <v>3.59</v>
      </c>
      <c r="D1721">
        <v>3.53</v>
      </c>
      <c r="E1721">
        <v>3.55</v>
      </c>
      <c r="F1721">
        <v>43935813</v>
      </c>
      <c r="G1721">
        <v>156483680</v>
      </c>
      <c r="H1721">
        <v>35057119.640000001</v>
      </c>
      <c r="I1721" s="105">
        <f t="shared" si="78"/>
        <v>1244527747220</v>
      </c>
      <c r="J1721" s="108">
        <v>1235389000000</v>
      </c>
      <c r="K1721" s="124">
        <v>258463000000</v>
      </c>
      <c r="L1721" s="112">
        <f t="shared" si="79"/>
        <v>1.0073974652680249</v>
      </c>
      <c r="M1721" s="112">
        <f t="shared" si="80"/>
        <v>4.8151098889202713</v>
      </c>
    </row>
    <row r="1722" spans="1:13" x14ac:dyDescent="0.2">
      <c r="A1722" s="104">
        <v>41635</v>
      </c>
      <c r="B1722">
        <v>3.55</v>
      </c>
      <c r="C1722">
        <v>3.6</v>
      </c>
      <c r="D1722">
        <v>3.53</v>
      </c>
      <c r="E1722">
        <v>3.58</v>
      </c>
      <c r="F1722">
        <v>67922522</v>
      </c>
      <c r="G1722">
        <v>242109104</v>
      </c>
      <c r="H1722">
        <v>35057119.640000001</v>
      </c>
      <c r="I1722" s="105">
        <f t="shared" si="78"/>
        <v>1255044883112</v>
      </c>
      <c r="J1722" s="108">
        <v>1235389000000</v>
      </c>
      <c r="K1722" s="124">
        <v>258463000000</v>
      </c>
      <c r="L1722" s="112">
        <f t="shared" si="79"/>
        <v>1.0159106832843745</v>
      </c>
      <c r="M1722" s="112">
        <f t="shared" si="80"/>
        <v>4.855800958404104</v>
      </c>
    </row>
    <row r="1723" spans="1:13" x14ac:dyDescent="0.2">
      <c r="A1723" s="104">
        <v>41638</v>
      </c>
      <c r="B1723">
        <v>3.59</v>
      </c>
      <c r="C1723">
        <v>3.59</v>
      </c>
      <c r="D1723">
        <v>3.55</v>
      </c>
      <c r="E1723">
        <v>3.55</v>
      </c>
      <c r="F1723">
        <v>47632135</v>
      </c>
      <c r="G1723">
        <v>169902704</v>
      </c>
      <c r="H1723">
        <v>35057119.640000001</v>
      </c>
      <c r="I1723" s="105">
        <f t="shared" si="78"/>
        <v>1244527747220</v>
      </c>
      <c r="J1723" s="108">
        <v>1235389000000</v>
      </c>
      <c r="K1723" s="124">
        <v>258463000000</v>
      </c>
      <c r="L1723" s="112">
        <f t="shared" si="79"/>
        <v>1.0073974652680249</v>
      </c>
      <c r="M1723" s="112">
        <f t="shared" si="80"/>
        <v>4.8151098889202713</v>
      </c>
    </row>
    <row r="1724" spans="1:13" x14ac:dyDescent="0.2">
      <c r="A1724" s="104">
        <v>41639</v>
      </c>
      <c r="B1724">
        <v>3.56</v>
      </c>
      <c r="C1724">
        <v>3.59</v>
      </c>
      <c r="D1724">
        <v>3.55</v>
      </c>
      <c r="E1724">
        <v>3.58</v>
      </c>
      <c r="F1724">
        <v>57585998</v>
      </c>
      <c r="G1724">
        <v>205773936</v>
      </c>
      <c r="H1724">
        <v>35057119.640000001</v>
      </c>
      <c r="I1724" s="105">
        <f t="shared" si="78"/>
        <v>1255044883112</v>
      </c>
      <c r="J1724" s="108">
        <v>1235389000000</v>
      </c>
      <c r="K1724" s="124">
        <v>258463000000</v>
      </c>
      <c r="L1724" s="112">
        <f t="shared" si="79"/>
        <v>1.0159106832843745</v>
      </c>
      <c r="M1724" s="112">
        <f t="shared" si="80"/>
        <v>4.855800958404104</v>
      </c>
    </row>
    <row r="1725" spans="1:13" x14ac:dyDescent="0.2">
      <c r="A1725" s="104">
        <v>41641</v>
      </c>
      <c r="B1725">
        <v>3.58</v>
      </c>
      <c r="C1725">
        <v>3.59</v>
      </c>
      <c r="D1725">
        <v>3.56</v>
      </c>
      <c r="E1725">
        <v>3.58</v>
      </c>
      <c r="F1725">
        <v>40377049</v>
      </c>
      <c r="G1725">
        <v>144322688</v>
      </c>
      <c r="H1725">
        <v>35057119.640000001</v>
      </c>
      <c r="I1725" s="105">
        <f t="shared" si="78"/>
        <v>1255044883112</v>
      </c>
      <c r="J1725" s="108">
        <v>1235389000000</v>
      </c>
      <c r="K1725" s="124">
        <v>258463000000</v>
      </c>
      <c r="L1725" s="112">
        <f t="shared" si="79"/>
        <v>1.0159106832843745</v>
      </c>
      <c r="M1725" s="112">
        <f t="shared" si="80"/>
        <v>4.855800958404104</v>
      </c>
    </row>
    <row r="1726" spans="1:13" x14ac:dyDescent="0.2">
      <c r="A1726" s="104">
        <v>41642</v>
      </c>
      <c r="B1726">
        <v>3.57</v>
      </c>
      <c r="C1726">
        <v>3.58</v>
      </c>
      <c r="D1726">
        <v>3.55</v>
      </c>
      <c r="E1726">
        <v>3.56</v>
      </c>
      <c r="F1726">
        <v>43531021</v>
      </c>
      <c r="G1726">
        <v>155045632</v>
      </c>
      <c r="H1726">
        <v>35057119.640000001</v>
      </c>
      <c r="I1726" s="105">
        <f t="shared" si="78"/>
        <v>1248033459184</v>
      </c>
      <c r="J1726" s="108">
        <v>1235389000000</v>
      </c>
      <c r="K1726" s="124">
        <v>258463000000</v>
      </c>
      <c r="L1726" s="112">
        <f t="shared" si="79"/>
        <v>1.0102352046068082</v>
      </c>
      <c r="M1726" s="112">
        <f t="shared" si="80"/>
        <v>4.8286735787482158</v>
      </c>
    </row>
    <row r="1727" spans="1:13" x14ac:dyDescent="0.2">
      <c r="A1727" s="104">
        <v>41645</v>
      </c>
      <c r="B1727">
        <v>3.56</v>
      </c>
      <c r="C1727">
        <v>3.56</v>
      </c>
      <c r="D1727">
        <v>3.51</v>
      </c>
      <c r="E1727">
        <v>3.55</v>
      </c>
      <c r="F1727">
        <v>69846560</v>
      </c>
      <c r="G1727">
        <v>246594704</v>
      </c>
      <c r="H1727">
        <v>35057119.640000001</v>
      </c>
      <c r="I1727" s="105">
        <f t="shared" si="78"/>
        <v>1244527747220</v>
      </c>
      <c r="J1727" s="108">
        <v>1235389000000</v>
      </c>
      <c r="K1727" s="124">
        <v>258463000000</v>
      </c>
      <c r="L1727" s="112">
        <f t="shared" si="79"/>
        <v>1.0073974652680249</v>
      </c>
      <c r="M1727" s="112">
        <f t="shared" si="80"/>
        <v>4.8151098889202713</v>
      </c>
    </row>
    <row r="1728" spans="1:13" x14ac:dyDescent="0.2">
      <c r="A1728" s="104">
        <v>41646</v>
      </c>
      <c r="B1728">
        <v>3.53</v>
      </c>
      <c r="C1728">
        <v>3.55</v>
      </c>
      <c r="D1728">
        <v>3.51</v>
      </c>
      <c r="E1728">
        <v>3.55</v>
      </c>
      <c r="F1728">
        <v>41238508</v>
      </c>
      <c r="G1728">
        <v>145700736</v>
      </c>
      <c r="H1728">
        <v>35057119.640000001</v>
      </c>
      <c r="I1728" s="105">
        <f t="shared" si="78"/>
        <v>1244527747220</v>
      </c>
      <c r="J1728" s="108">
        <v>1235389000000</v>
      </c>
      <c r="K1728" s="124">
        <v>258463000000</v>
      </c>
      <c r="L1728" s="112">
        <f t="shared" si="79"/>
        <v>1.0073974652680249</v>
      </c>
      <c r="M1728" s="112">
        <f t="shared" si="80"/>
        <v>4.8151098889202713</v>
      </c>
    </row>
    <row r="1729" spans="1:13" x14ac:dyDescent="0.2">
      <c r="A1729" s="104">
        <v>41647</v>
      </c>
      <c r="B1729">
        <v>3.54</v>
      </c>
      <c r="C1729">
        <v>3.58</v>
      </c>
      <c r="D1729">
        <v>3.53</v>
      </c>
      <c r="E1729">
        <v>3.57</v>
      </c>
      <c r="F1729">
        <v>51944377</v>
      </c>
      <c r="G1729">
        <v>184598272</v>
      </c>
      <c r="H1729">
        <v>35057119.640000001</v>
      </c>
      <c r="I1729" s="105">
        <f t="shared" si="78"/>
        <v>1251539171148</v>
      </c>
      <c r="J1729" s="108">
        <v>1235389000000</v>
      </c>
      <c r="K1729" s="124">
        <v>258463000000</v>
      </c>
      <c r="L1729" s="112">
        <f t="shared" si="79"/>
        <v>1.0130729439455912</v>
      </c>
      <c r="M1729" s="112">
        <f t="shared" si="80"/>
        <v>4.8422372685761594</v>
      </c>
    </row>
    <row r="1730" spans="1:13" x14ac:dyDescent="0.2">
      <c r="A1730" s="104">
        <v>41648</v>
      </c>
      <c r="B1730">
        <v>3.56</v>
      </c>
      <c r="C1730">
        <v>3.58</v>
      </c>
      <c r="D1730">
        <v>3.51</v>
      </c>
      <c r="E1730">
        <v>3.53</v>
      </c>
      <c r="F1730">
        <v>44621580</v>
      </c>
      <c r="G1730">
        <v>158308768</v>
      </c>
      <c r="H1730">
        <v>35057119.640000001</v>
      </c>
      <c r="I1730" s="105">
        <f t="shared" si="78"/>
        <v>1237516323292</v>
      </c>
      <c r="J1730" s="108">
        <v>1235389000000</v>
      </c>
      <c r="K1730" s="124">
        <v>258463000000</v>
      </c>
      <c r="L1730" s="112">
        <f t="shared" si="79"/>
        <v>1.0017219865904585</v>
      </c>
      <c r="M1730" s="112">
        <f t="shared" si="80"/>
        <v>4.7879825092643822</v>
      </c>
    </row>
    <row r="1731" spans="1:13" x14ac:dyDescent="0.2">
      <c r="A1731" s="104">
        <v>41649</v>
      </c>
      <c r="B1731">
        <v>3.53</v>
      </c>
      <c r="C1731">
        <v>3.55</v>
      </c>
      <c r="D1731">
        <v>3.5</v>
      </c>
      <c r="E1731">
        <v>3.53</v>
      </c>
      <c r="F1731">
        <v>41733708</v>
      </c>
      <c r="G1731">
        <v>146710864</v>
      </c>
      <c r="H1731">
        <v>35057119.640000001</v>
      </c>
      <c r="I1731" s="105">
        <f t="shared" ref="I1731:I1794" si="81">E1731*H1731*10000</f>
        <v>1237516323292</v>
      </c>
      <c r="J1731" s="108">
        <v>1235389000000</v>
      </c>
      <c r="K1731" s="124">
        <v>258463000000</v>
      </c>
      <c r="L1731" s="112">
        <f t="shared" ref="L1731:L1794" si="82">I1731/J1731</f>
        <v>1.0017219865904585</v>
      </c>
      <c r="M1731" s="112">
        <f t="shared" ref="M1731:M1794" si="83">I1731/K1731</f>
        <v>4.7879825092643822</v>
      </c>
    </row>
    <row r="1732" spans="1:13" x14ac:dyDescent="0.2">
      <c r="A1732" s="104">
        <v>41652</v>
      </c>
      <c r="B1732">
        <v>3.54</v>
      </c>
      <c r="C1732">
        <v>3.55</v>
      </c>
      <c r="D1732">
        <v>3.52</v>
      </c>
      <c r="E1732">
        <v>3.54</v>
      </c>
      <c r="F1732">
        <v>44410673</v>
      </c>
      <c r="G1732">
        <v>157225808</v>
      </c>
      <c r="H1732">
        <v>35057119.640000001</v>
      </c>
      <c r="I1732" s="105">
        <f t="shared" si="81"/>
        <v>1241022035256</v>
      </c>
      <c r="J1732" s="108">
        <v>1235389000000</v>
      </c>
      <c r="K1732" s="124">
        <v>258463000000</v>
      </c>
      <c r="L1732" s="112">
        <f t="shared" si="82"/>
        <v>1.0045597259292418</v>
      </c>
      <c r="M1732" s="112">
        <f t="shared" si="83"/>
        <v>4.8015461990923267</v>
      </c>
    </row>
    <row r="1733" spans="1:13" x14ac:dyDescent="0.2">
      <c r="A1733" s="104">
        <v>41653</v>
      </c>
      <c r="B1733">
        <v>3.53</v>
      </c>
      <c r="C1733">
        <v>3.53</v>
      </c>
      <c r="D1733">
        <v>3.5</v>
      </c>
      <c r="E1733">
        <v>3.52</v>
      </c>
      <c r="F1733">
        <v>43708009</v>
      </c>
      <c r="G1733">
        <v>153539504</v>
      </c>
      <c r="H1733">
        <v>35057119.640000001</v>
      </c>
      <c r="I1733" s="105">
        <f t="shared" si="81"/>
        <v>1234010611328</v>
      </c>
      <c r="J1733" s="108">
        <v>1235389000000</v>
      </c>
      <c r="K1733" s="124">
        <v>258463000000</v>
      </c>
      <c r="L1733" s="112">
        <f t="shared" si="82"/>
        <v>0.99888424725167535</v>
      </c>
      <c r="M1733" s="112">
        <f t="shared" si="83"/>
        <v>4.7744188194364376</v>
      </c>
    </row>
    <row r="1734" spans="1:13" x14ac:dyDescent="0.2">
      <c r="A1734" s="104">
        <v>41654</v>
      </c>
      <c r="B1734">
        <v>3.51</v>
      </c>
      <c r="C1734">
        <v>3.52</v>
      </c>
      <c r="D1734">
        <v>3.44</v>
      </c>
      <c r="E1734">
        <v>3.46</v>
      </c>
      <c r="F1734">
        <v>70814680</v>
      </c>
      <c r="G1734">
        <v>245136928</v>
      </c>
      <c r="H1734">
        <v>35057119.640000001</v>
      </c>
      <c r="I1734" s="105">
        <f t="shared" si="81"/>
        <v>1212976339544</v>
      </c>
      <c r="J1734" s="108">
        <v>1235389000000</v>
      </c>
      <c r="K1734" s="124">
        <v>258463000000</v>
      </c>
      <c r="L1734" s="112">
        <f t="shared" si="82"/>
        <v>0.98185781121897642</v>
      </c>
      <c r="M1734" s="112">
        <f t="shared" si="83"/>
        <v>4.6930366804687713</v>
      </c>
    </row>
    <row r="1735" spans="1:13" x14ac:dyDescent="0.2">
      <c r="A1735" s="104">
        <v>41655</v>
      </c>
      <c r="B1735">
        <v>3.45</v>
      </c>
      <c r="C1735">
        <v>3.46</v>
      </c>
      <c r="D1735">
        <v>3.42</v>
      </c>
      <c r="E1735">
        <v>3.43</v>
      </c>
      <c r="F1735">
        <v>77381262</v>
      </c>
      <c r="G1735">
        <v>265323472</v>
      </c>
      <c r="H1735">
        <v>35057119.640000001</v>
      </c>
      <c r="I1735" s="105">
        <f t="shared" si="81"/>
        <v>1202459203652.0002</v>
      </c>
      <c r="J1735" s="108">
        <v>1235389000000</v>
      </c>
      <c r="K1735" s="124">
        <v>258463000000</v>
      </c>
      <c r="L1735" s="112">
        <f t="shared" si="82"/>
        <v>0.97334459320262712</v>
      </c>
      <c r="M1735" s="112">
        <f t="shared" si="83"/>
        <v>4.6523456109849386</v>
      </c>
    </row>
    <row r="1736" spans="1:13" x14ac:dyDescent="0.2">
      <c r="A1736" s="104">
        <v>41656</v>
      </c>
      <c r="B1736">
        <v>3.41</v>
      </c>
      <c r="C1736">
        <v>3.42</v>
      </c>
      <c r="D1736">
        <v>3.4</v>
      </c>
      <c r="E1736">
        <v>3.41</v>
      </c>
      <c r="F1736">
        <v>61018825</v>
      </c>
      <c r="G1736">
        <v>208115088</v>
      </c>
      <c r="H1736">
        <v>35057119.640000001</v>
      </c>
      <c r="I1736" s="105">
        <f t="shared" si="81"/>
        <v>1195447779724</v>
      </c>
      <c r="J1736" s="108">
        <v>1235389000000</v>
      </c>
      <c r="K1736" s="124">
        <v>258463000000</v>
      </c>
      <c r="L1736" s="112">
        <f t="shared" si="82"/>
        <v>0.96766911452506055</v>
      </c>
      <c r="M1736" s="112">
        <f t="shared" si="83"/>
        <v>4.6252182313290486</v>
      </c>
    </row>
    <row r="1737" spans="1:13" x14ac:dyDescent="0.2">
      <c r="A1737" s="104">
        <v>41659</v>
      </c>
      <c r="B1737">
        <v>3.41</v>
      </c>
      <c r="C1737">
        <v>3.42</v>
      </c>
      <c r="D1737">
        <v>3.38</v>
      </c>
      <c r="E1737">
        <v>3.4</v>
      </c>
      <c r="F1737">
        <v>52516508</v>
      </c>
      <c r="G1737">
        <v>178208384</v>
      </c>
      <c r="H1737">
        <v>35057119.640000001</v>
      </c>
      <c r="I1737" s="105">
        <f t="shared" si="81"/>
        <v>1191942067760</v>
      </c>
      <c r="J1737" s="108">
        <v>1235389000000</v>
      </c>
      <c r="K1737" s="124">
        <v>258463000000</v>
      </c>
      <c r="L1737" s="112">
        <f t="shared" si="82"/>
        <v>0.96483137518627737</v>
      </c>
      <c r="M1737" s="112">
        <f t="shared" si="83"/>
        <v>4.611654541501105</v>
      </c>
    </row>
    <row r="1738" spans="1:13" x14ac:dyDescent="0.2">
      <c r="A1738" s="104">
        <v>41660</v>
      </c>
      <c r="B1738">
        <v>3.39</v>
      </c>
      <c r="C1738">
        <v>3.42</v>
      </c>
      <c r="D1738">
        <v>3.38</v>
      </c>
      <c r="E1738">
        <v>3.4</v>
      </c>
      <c r="F1738">
        <v>51800518</v>
      </c>
      <c r="G1738">
        <v>176034304</v>
      </c>
      <c r="H1738">
        <v>35057119.640000001</v>
      </c>
      <c r="I1738" s="105">
        <f t="shared" si="81"/>
        <v>1191942067760</v>
      </c>
      <c r="J1738" s="108">
        <v>1235389000000</v>
      </c>
      <c r="K1738" s="124">
        <v>258463000000</v>
      </c>
      <c r="L1738" s="112">
        <f t="shared" si="82"/>
        <v>0.96483137518627737</v>
      </c>
      <c r="M1738" s="112">
        <f t="shared" si="83"/>
        <v>4.611654541501105</v>
      </c>
    </row>
    <row r="1739" spans="1:13" x14ac:dyDescent="0.2">
      <c r="A1739" s="104">
        <v>41661</v>
      </c>
      <c r="B1739">
        <v>3.4</v>
      </c>
      <c r="C1739">
        <v>3.43</v>
      </c>
      <c r="D1739">
        <v>3.39</v>
      </c>
      <c r="E1739">
        <v>3.43</v>
      </c>
      <c r="F1739">
        <v>78229837</v>
      </c>
      <c r="G1739">
        <v>267481536</v>
      </c>
      <c r="H1739">
        <v>35057119.640000001</v>
      </c>
      <c r="I1739" s="105">
        <f t="shared" si="81"/>
        <v>1202459203652.0002</v>
      </c>
      <c r="J1739" s="108">
        <v>1235389000000</v>
      </c>
      <c r="K1739" s="124">
        <v>258463000000</v>
      </c>
      <c r="L1739" s="112">
        <f t="shared" si="82"/>
        <v>0.97334459320262712</v>
      </c>
      <c r="M1739" s="112">
        <f t="shared" si="83"/>
        <v>4.6523456109849386</v>
      </c>
    </row>
    <row r="1740" spans="1:13" x14ac:dyDescent="0.2">
      <c r="A1740" s="104">
        <v>41662</v>
      </c>
      <c r="B1740">
        <v>3.41</v>
      </c>
      <c r="C1740">
        <v>3.42</v>
      </c>
      <c r="D1740">
        <v>3.39</v>
      </c>
      <c r="E1740">
        <v>3.4</v>
      </c>
      <c r="F1740">
        <v>53203666</v>
      </c>
      <c r="G1740">
        <v>181212880</v>
      </c>
      <c r="H1740">
        <v>35057119.640000001</v>
      </c>
      <c r="I1740" s="105">
        <f t="shared" si="81"/>
        <v>1191942067760</v>
      </c>
      <c r="J1740" s="108">
        <v>1235389000000</v>
      </c>
      <c r="K1740" s="124">
        <v>258463000000</v>
      </c>
      <c r="L1740" s="112">
        <f t="shared" si="82"/>
        <v>0.96483137518627737</v>
      </c>
      <c r="M1740" s="112">
        <f t="shared" si="83"/>
        <v>4.611654541501105</v>
      </c>
    </row>
    <row r="1741" spans="1:13" x14ac:dyDescent="0.2">
      <c r="A1741" s="104">
        <v>41663</v>
      </c>
      <c r="B1741">
        <v>3.4</v>
      </c>
      <c r="C1741">
        <v>3.41</v>
      </c>
      <c r="D1741">
        <v>3.39</v>
      </c>
      <c r="E1741">
        <v>3.4</v>
      </c>
      <c r="F1741">
        <v>49522632</v>
      </c>
      <c r="G1741">
        <v>168323056</v>
      </c>
      <c r="H1741">
        <v>35057119.640000001</v>
      </c>
      <c r="I1741" s="105">
        <f t="shared" si="81"/>
        <v>1191942067760</v>
      </c>
      <c r="J1741" s="108">
        <v>1235389000000</v>
      </c>
      <c r="K1741" s="124">
        <v>258463000000</v>
      </c>
      <c r="L1741" s="112">
        <f t="shared" si="82"/>
        <v>0.96483137518627737</v>
      </c>
      <c r="M1741" s="112">
        <f t="shared" si="83"/>
        <v>4.611654541501105</v>
      </c>
    </row>
    <row r="1742" spans="1:13" x14ac:dyDescent="0.2">
      <c r="A1742" s="104">
        <v>41666</v>
      </c>
      <c r="B1742">
        <v>3.39</v>
      </c>
      <c r="C1742">
        <v>3.4</v>
      </c>
      <c r="D1742">
        <v>3.33</v>
      </c>
      <c r="E1742">
        <v>3.36</v>
      </c>
      <c r="F1742">
        <v>99385374</v>
      </c>
      <c r="G1742">
        <v>334070080</v>
      </c>
      <c r="H1742">
        <v>35057119.640000001</v>
      </c>
      <c r="I1742" s="105">
        <f t="shared" si="81"/>
        <v>1177919219904</v>
      </c>
      <c r="J1742" s="108">
        <v>1235389000000</v>
      </c>
      <c r="K1742" s="124">
        <v>258463000000</v>
      </c>
      <c r="L1742" s="112">
        <f t="shared" si="82"/>
        <v>0.95348041783114468</v>
      </c>
      <c r="M1742" s="112">
        <f t="shared" si="83"/>
        <v>4.5573997821893268</v>
      </c>
    </row>
    <row r="1743" spans="1:13" x14ac:dyDescent="0.2">
      <c r="A1743" s="104">
        <v>41667</v>
      </c>
      <c r="B1743">
        <v>3.36</v>
      </c>
      <c r="C1743">
        <v>3.4</v>
      </c>
      <c r="D1743">
        <v>3.35</v>
      </c>
      <c r="E1743">
        <v>3.39</v>
      </c>
      <c r="F1743">
        <v>50011270</v>
      </c>
      <c r="G1743">
        <v>168680560</v>
      </c>
      <c r="H1743">
        <v>35057119.640000001</v>
      </c>
      <c r="I1743" s="105">
        <f t="shared" si="81"/>
        <v>1188436355796</v>
      </c>
      <c r="J1743" s="108">
        <v>1235389000000</v>
      </c>
      <c r="K1743" s="124">
        <v>258463000000</v>
      </c>
      <c r="L1743" s="112">
        <f t="shared" si="82"/>
        <v>0.9619936358474942</v>
      </c>
      <c r="M1743" s="112">
        <f t="shared" si="83"/>
        <v>4.5980908516731605</v>
      </c>
    </row>
    <row r="1744" spans="1:13" x14ac:dyDescent="0.2">
      <c r="A1744" s="104">
        <v>41668</v>
      </c>
      <c r="B1744">
        <v>3.38</v>
      </c>
      <c r="C1744">
        <v>3.44</v>
      </c>
      <c r="D1744">
        <v>3.38</v>
      </c>
      <c r="E1744">
        <v>3.44</v>
      </c>
      <c r="F1744">
        <v>60262486</v>
      </c>
      <c r="G1744">
        <v>206033408</v>
      </c>
      <c r="H1744">
        <v>35057119.640000001</v>
      </c>
      <c r="I1744" s="105">
        <f t="shared" si="81"/>
        <v>1205964915616</v>
      </c>
      <c r="J1744" s="108">
        <v>1235389000000</v>
      </c>
      <c r="K1744" s="124">
        <v>258463000000</v>
      </c>
      <c r="L1744" s="112">
        <f t="shared" si="82"/>
        <v>0.97618233254141007</v>
      </c>
      <c r="M1744" s="112">
        <f t="shared" si="83"/>
        <v>4.6659093008128822</v>
      </c>
    </row>
    <row r="1745" spans="1:13" x14ac:dyDescent="0.2">
      <c r="A1745" s="104">
        <v>41669</v>
      </c>
      <c r="B1745">
        <v>3.43</v>
      </c>
      <c r="C1745">
        <v>3.44</v>
      </c>
      <c r="D1745">
        <v>3.4</v>
      </c>
      <c r="E1745">
        <v>3.41</v>
      </c>
      <c r="F1745">
        <v>27753040</v>
      </c>
      <c r="G1745">
        <v>94793008</v>
      </c>
      <c r="H1745">
        <v>35057119.640000001</v>
      </c>
      <c r="I1745" s="105">
        <f t="shared" si="81"/>
        <v>1195447779724</v>
      </c>
      <c r="J1745" s="108">
        <v>1235389000000</v>
      </c>
      <c r="K1745" s="124">
        <v>258463000000</v>
      </c>
      <c r="L1745" s="112">
        <f t="shared" si="82"/>
        <v>0.96766911452506055</v>
      </c>
      <c r="M1745" s="112">
        <f t="shared" si="83"/>
        <v>4.6252182313290486</v>
      </c>
    </row>
    <row r="1746" spans="1:13" x14ac:dyDescent="0.2">
      <c r="A1746" s="104">
        <v>41677</v>
      </c>
      <c r="B1746">
        <v>3.39</v>
      </c>
      <c r="C1746">
        <v>3.4</v>
      </c>
      <c r="D1746">
        <v>3.37</v>
      </c>
      <c r="E1746">
        <v>3.4</v>
      </c>
      <c r="F1746">
        <v>27875615</v>
      </c>
      <c r="G1746">
        <v>94412408</v>
      </c>
      <c r="H1746">
        <v>35057119.640000001</v>
      </c>
      <c r="I1746" s="105">
        <f t="shared" si="81"/>
        <v>1191942067760</v>
      </c>
      <c r="J1746" s="108">
        <v>1235389000000</v>
      </c>
      <c r="K1746" s="124">
        <v>258463000000</v>
      </c>
      <c r="L1746" s="112">
        <f t="shared" si="82"/>
        <v>0.96483137518627737</v>
      </c>
      <c r="M1746" s="112">
        <f t="shared" si="83"/>
        <v>4.611654541501105</v>
      </c>
    </row>
    <row r="1747" spans="1:13" x14ac:dyDescent="0.2">
      <c r="A1747" s="104">
        <v>41680</v>
      </c>
      <c r="B1747">
        <v>3.41</v>
      </c>
      <c r="C1747">
        <v>3.43</v>
      </c>
      <c r="D1747">
        <v>3.4</v>
      </c>
      <c r="E1747">
        <v>3.42</v>
      </c>
      <c r="F1747">
        <v>49508730</v>
      </c>
      <c r="G1747">
        <v>169111696</v>
      </c>
      <c r="H1747">
        <v>35057119.640000001</v>
      </c>
      <c r="I1747" s="105">
        <f t="shared" si="81"/>
        <v>1198953491688</v>
      </c>
      <c r="J1747" s="108">
        <v>1235389000000</v>
      </c>
      <c r="K1747" s="124">
        <v>258463000000</v>
      </c>
      <c r="L1747" s="112">
        <f t="shared" si="82"/>
        <v>0.97050685386384372</v>
      </c>
      <c r="M1747" s="112">
        <f t="shared" si="83"/>
        <v>4.6387819211569932</v>
      </c>
    </row>
    <row r="1748" spans="1:13" x14ac:dyDescent="0.2">
      <c r="A1748" s="104">
        <v>41681</v>
      </c>
      <c r="B1748">
        <v>3.41</v>
      </c>
      <c r="C1748">
        <v>3.47</v>
      </c>
      <c r="D1748">
        <v>3.39</v>
      </c>
      <c r="E1748">
        <v>3.45</v>
      </c>
      <c r="F1748">
        <v>99157913</v>
      </c>
      <c r="G1748">
        <v>340801152</v>
      </c>
      <c r="H1748">
        <v>35057119.640000001</v>
      </c>
      <c r="I1748" s="105">
        <f t="shared" si="81"/>
        <v>1209470627580</v>
      </c>
      <c r="J1748" s="108">
        <v>1235389000000</v>
      </c>
      <c r="K1748" s="124">
        <v>258463000000</v>
      </c>
      <c r="L1748" s="112">
        <f t="shared" si="82"/>
        <v>0.97902007188019324</v>
      </c>
      <c r="M1748" s="112">
        <f t="shared" si="83"/>
        <v>4.6794729906408268</v>
      </c>
    </row>
    <row r="1749" spans="1:13" x14ac:dyDescent="0.2">
      <c r="A1749" s="104">
        <v>41682</v>
      </c>
      <c r="B1749">
        <v>3.44</v>
      </c>
      <c r="C1749">
        <v>3.45</v>
      </c>
      <c r="D1749">
        <v>3.43</v>
      </c>
      <c r="E1749">
        <v>3.44</v>
      </c>
      <c r="F1749">
        <v>39812519</v>
      </c>
      <c r="G1749">
        <v>136940784</v>
      </c>
      <c r="H1749">
        <v>35057119.640000001</v>
      </c>
      <c r="I1749" s="105">
        <f t="shared" si="81"/>
        <v>1205964915616</v>
      </c>
      <c r="J1749" s="108">
        <v>1235389000000</v>
      </c>
      <c r="K1749" s="124">
        <v>258463000000</v>
      </c>
      <c r="L1749" s="112">
        <f t="shared" si="82"/>
        <v>0.97618233254141007</v>
      </c>
      <c r="M1749" s="112">
        <f t="shared" si="83"/>
        <v>4.6659093008128822</v>
      </c>
    </row>
    <row r="1750" spans="1:13" x14ac:dyDescent="0.2">
      <c r="A1750" s="104">
        <v>41683</v>
      </c>
      <c r="B1750">
        <v>3.43</v>
      </c>
      <c r="C1750">
        <v>3.48</v>
      </c>
      <c r="D1750">
        <v>3.42</v>
      </c>
      <c r="E1750">
        <v>3.44</v>
      </c>
      <c r="F1750">
        <v>73477630</v>
      </c>
      <c r="G1750">
        <v>253188544</v>
      </c>
      <c r="H1750">
        <v>35057119.640000001</v>
      </c>
      <c r="I1750" s="105">
        <f t="shared" si="81"/>
        <v>1205964915616</v>
      </c>
      <c r="J1750" s="108">
        <v>1235389000000</v>
      </c>
      <c r="K1750" s="124">
        <v>258463000000</v>
      </c>
      <c r="L1750" s="112">
        <f t="shared" si="82"/>
        <v>0.97618233254141007</v>
      </c>
      <c r="M1750" s="112">
        <f t="shared" si="83"/>
        <v>4.6659093008128822</v>
      </c>
    </row>
    <row r="1751" spans="1:13" x14ac:dyDescent="0.2">
      <c r="A1751" s="104">
        <v>41684</v>
      </c>
      <c r="B1751">
        <v>3.45</v>
      </c>
      <c r="C1751">
        <v>3.45</v>
      </c>
      <c r="D1751">
        <v>3.42</v>
      </c>
      <c r="E1751">
        <v>3.43</v>
      </c>
      <c r="F1751">
        <v>35515424</v>
      </c>
      <c r="G1751">
        <v>121992192</v>
      </c>
      <c r="H1751">
        <v>35057119.640000001</v>
      </c>
      <c r="I1751" s="105">
        <f t="shared" si="81"/>
        <v>1202459203652.0002</v>
      </c>
      <c r="J1751" s="108">
        <v>1235389000000</v>
      </c>
      <c r="K1751" s="124">
        <v>258463000000</v>
      </c>
      <c r="L1751" s="112">
        <f t="shared" si="82"/>
        <v>0.97334459320262712</v>
      </c>
      <c r="M1751" s="112">
        <f t="shared" si="83"/>
        <v>4.6523456109849386</v>
      </c>
    </row>
    <row r="1752" spans="1:13" x14ac:dyDescent="0.2">
      <c r="A1752" s="104">
        <v>41687</v>
      </c>
      <c r="B1752">
        <v>3.44</v>
      </c>
      <c r="C1752">
        <v>3.46</v>
      </c>
      <c r="D1752">
        <v>3.43</v>
      </c>
      <c r="E1752">
        <v>3.44</v>
      </c>
      <c r="F1752">
        <v>51404632</v>
      </c>
      <c r="G1752">
        <v>177066544</v>
      </c>
      <c r="H1752">
        <v>35057119.640000001</v>
      </c>
      <c r="I1752" s="105">
        <f t="shared" si="81"/>
        <v>1205964915616</v>
      </c>
      <c r="J1752" s="108">
        <v>1235389000000</v>
      </c>
      <c r="K1752" s="124">
        <v>258463000000</v>
      </c>
      <c r="L1752" s="112">
        <f t="shared" si="82"/>
        <v>0.97618233254141007</v>
      </c>
      <c r="M1752" s="112">
        <f t="shared" si="83"/>
        <v>4.6659093008128822</v>
      </c>
    </row>
    <row r="1753" spans="1:13" x14ac:dyDescent="0.2">
      <c r="A1753" s="104">
        <v>41688</v>
      </c>
      <c r="B1753">
        <v>3.44</v>
      </c>
      <c r="C1753">
        <v>3.45</v>
      </c>
      <c r="D1753">
        <v>3.42</v>
      </c>
      <c r="E1753">
        <v>3.43</v>
      </c>
      <c r="F1753">
        <v>42180520</v>
      </c>
      <c r="G1753">
        <v>144983184</v>
      </c>
      <c r="H1753">
        <v>35057119.640000001</v>
      </c>
      <c r="I1753" s="105">
        <f t="shared" si="81"/>
        <v>1202459203652.0002</v>
      </c>
      <c r="J1753" s="108">
        <v>1235389000000</v>
      </c>
      <c r="K1753" s="124">
        <v>258463000000</v>
      </c>
      <c r="L1753" s="112">
        <f t="shared" si="82"/>
        <v>0.97334459320262712</v>
      </c>
      <c r="M1753" s="112">
        <f t="shared" si="83"/>
        <v>4.6523456109849386</v>
      </c>
    </row>
    <row r="1754" spans="1:13" x14ac:dyDescent="0.2">
      <c r="A1754" s="104">
        <v>41689</v>
      </c>
      <c r="B1754">
        <v>3.43</v>
      </c>
      <c r="C1754">
        <v>3.52</v>
      </c>
      <c r="D1754">
        <v>3.42</v>
      </c>
      <c r="E1754">
        <v>3.48</v>
      </c>
      <c r="F1754">
        <v>86047371</v>
      </c>
      <c r="G1754">
        <v>298476128</v>
      </c>
      <c r="H1754">
        <v>35057119.640000001</v>
      </c>
      <c r="I1754" s="105">
        <f t="shared" si="81"/>
        <v>1219987763472</v>
      </c>
      <c r="J1754" s="108">
        <v>1235389000000</v>
      </c>
      <c r="K1754" s="124">
        <v>258463000000</v>
      </c>
      <c r="L1754" s="112">
        <f t="shared" si="82"/>
        <v>0.98753328989654265</v>
      </c>
      <c r="M1754" s="112">
        <f t="shared" si="83"/>
        <v>4.7201640601246604</v>
      </c>
    </row>
    <row r="1755" spans="1:13" x14ac:dyDescent="0.2">
      <c r="A1755" s="104">
        <v>41690</v>
      </c>
      <c r="B1755">
        <v>3.47</v>
      </c>
      <c r="C1755">
        <v>3.5</v>
      </c>
      <c r="D1755">
        <v>3.43</v>
      </c>
      <c r="E1755">
        <v>3.44</v>
      </c>
      <c r="F1755">
        <v>55789541</v>
      </c>
      <c r="G1755">
        <v>193317664</v>
      </c>
      <c r="H1755">
        <v>35057119.640000001</v>
      </c>
      <c r="I1755" s="105">
        <f t="shared" si="81"/>
        <v>1205964915616</v>
      </c>
      <c r="J1755" s="108">
        <v>1235389000000</v>
      </c>
      <c r="K1755" s="124">
        <v>258463000000</v>
      </c>
      <c r="L1755" s="112">
        <f t="shared" si="82"/>
        <v>0.97618233254141007</v>
      </c>
      <c r="M1755" s="112">
        <f t="shared" si="83"/>
        <v>4.6659093008128822</v>
      </c>
    </row>
    <row r="1756" spans="1:13" x14ac:dyDescent="0.2">
      <c r="A1756" s="104">
        <v>41691</v>
      </c>
      <c r="B1756">
        <v>3.44</v>
      </c>
      <c r="C1756">
        <v>3.45</v>
      </c>
      <c r="D1756">
        <v>3.42</v>
      </c>
      <c r="E1756">
        <v>3.44</v>
      </c>
      <c r="F1756">
        <v>28834380</v>
      </c>
      <c r="G1756">
        <v>99051216</v>
      </c>
      <c r="H1756">
        <v>35057119.640000001</v>
      </c>
      <c r="I1756" s="105">
        <f t="shared" si="81"/>
        <v>1205964915616</v>
      </c>
      <c r="J1756" s="108">
        <v>1235389000000</v>
      </c>
      <c r="K1756" s="124">
        <v>258463000000</v>
      </c>
      <c r="L1756" s="112">
        <f t="shared" si="82"/>
        <v>0.97618233254141007</v>
      </c>
      <c r="M1756" s="112">
        <f t="shared" si="83"/>
        <v>4.6659093008128822</v>
      </c>
    </row>
    <row r="1757" spans="1:13" x14ac:dyDescent="0.2">
      <c r="A1757" s="104">
        <v>41694</v>
      </c>
      <c r="B1757">
        <v>3.42</v>
      </c>
      <c r="C1757">
        <v>3.42</v>
      </c>
      <c r="D1757">
        <v>3.36</v>
      </c>
      <c r="E1757">
        <v>3.37</v>
      </c>
      <c r="F1757">
        <v>60659215</v>
      </c>
      <c r="G1757">
        <v>204851200</v>
      </c>
      <c r="H1757">
        <v>35057119.640000001</v>
      </c>
      <c r="I1757" s="105">
        <f t="shared" si="81"/>
        <v>1181424931868</v>
      </c>
      <c r="J1757" s="108">
        <v>1235389000000</v>
      </c>
      <c r="K1757" s="124">
        <v>258463000000</v>
      </c>
      <c r="L1757" s="112">
        <f t="shared" si="82"/>
        <v>0.95631815716992785</v>
      </c>
      <c r="M1757" s="112">
        <f t="shared" si="83"/>
        <v>4.5709634720172714</v>
      </c>
    </row>
    <row r="1758" spans="1:13" x14ac:dyDescent="0.2">
      <c r="A1758" s="104">
        <v>41695</v>
      </c>
      <c r="B1758">
        <v>3.37</v>
      </c>
      <c r="C1758">
        <v>3.39</v>
      </c>
      <c r="D1758">
        <v>3.36</v>
      </c>
      <c r="E1758">
        <v>3.37</v>
      </c>
      <c r="F1758">
        <v>45042366</v>
      </c>
      <c r="G1758">
        <v>151894896</v>
      </c>
      <c r="H1758">
        <v>35057119.640000001</v>
      </c>
      <c r="I1758" s="105">
        <f t="shared" si="81"/>
        <v>1181424931868</v>
      </c>
      <c r="J1758" s="108">
        <v>1235389000000</v>
      </c>
      <c r="K1758" s="124">
        <v>258463000000</v>
      </c>
      <c r="L1758" s="112">
        <f t="shared" si="82"/>
        <v>0.95631815716992785</v>
      </c>
      <c r="M1758" s="112">
        <f t="shared" si="83"/>
        <v>4.5709634720172714</v>
      </c>
    </row>
    <row r="1759" spans="1:13" x14ac:dyDescent="0.2">
      <c r="A1759" s="104">
        <v>41696</v>
      </c>
      <c r="B1759">
        <v>3.36</v>
      </c>
      <c r="C1759">
        <v>3.38</v>
      </c>
      <c r="D1759">
        <v>3.32</v>
      </c>
      <c r="E1759">
        <v>3.34</v>
      </c>
      <c r="F1759">
        <v>40669039</v>
      </c>
      <c r="G1759">
        <v>136184096</v>
      </c>
      <c r="H1759">
        <v>35057119.640000001</v>
      </c>
      <c r="I1759" s="105">
        <f t="shared" si="81"/>
        <v>1170907795976</v>
      </c>
      <c r="J1759" s="108">
        <v>1235389000000</v>
      </c>
      <c r="K1759" s="124">
        <v>258463000000</v>
      </c>
      <c r="L1759" s="112">
        <f t="shared" si="82"/>
        <v>0.94780493915357833</v>
      </c>
      <c r="M1759" s="112">
        <f t="shared" si="83"/>
        <v>4.5302724025334378</v>
      </c>
    </row>
    <row r="1760" spans="1:13" x14ac:dyDescent="0.2">
      <c r="A1760" s="104">
        <v>41697</v>
      </c>
      <c r="B1760">
        <v>3.34</v>
      </c>
      <c r="C1760">
        <v>3.36</v>
      </c>
      <c r="D1760">
        <v>3.32</v>
      </c>
      <c r="E1760">
        <v>3.36</v>
      </c>
      <c r="F1760">
        <v>65181850</v>
      </c>
      <c r="G1760">
        <v>217624752</v>
      </c>
      <c r="H1760">
        <v>35057119.640000001</v>
      </c>
      <c r="I1760" s="105">
        <f t="shared" si="81"/>
        <v>1177919219904</v>
      </c>
      <c r="J1760" s="108">
        <v>1235389000000</v>
      </c>
      <c r="K1760" s="124">
        <v>258463000000</v>
      </c>
      <c r="L1760" s="112">
        <f t="shared" si="82"/>
        <v>0.95348041783114468</v>
      </c>
      <c r="M1760" s="112">
        <f t="shared" si="83"/>
        <v>4.5573997821893268</v>
      </c>
    </row>
    <row r="1761" spans="1:13" x14ac:dyDescent="0.2">
      <c r="A1761" s="104">
        <v>41698</v>
      </c>
      <c r="B1761">
        <v>3.35</v>
      </c>
      <c r="C1761">
        <v>3.35</v>
      </c>
      <c r="D1761">
        <v>3.32</v>
      </c>
      <c r="E1761">
        <v>3.34</v>
      </c>
      <c r="F1761">
        <v>54062832</v>
      </c>
      <c r="G1761">
        <v>180274480</v>
      </c>
      <c r="H1761">
        <v>35057119.640000001</v>
      </c>
      <c r="I1761" s="105">
        <f t="shared" si="81"/>
        <v>1170907795976</v>
      </c>
      <c r="J1761" s="108">
        <v>1235389000000</v>
      </c>
      <c r="K1761" s="124">
        <v>258463000000</v>
      </c>
      <c r="L1761" s="112">
        <f t="shared" si="82"/>
        <v>0.94780493915357833</v>
      </c>
      <c r="M1761" s="112">
        <f t="shared" si="83"/>
        <v>4.5302724025334378</v>
      </c>
    </row>
    <row r="1762" spans="1:13" x14ac:dyDescent="0.2">
      <c r="A1762" s="104">
        <v>41701</v>
      </c>
      <c r="B1762">
        <v>3.33</v>
      </c>
      <c r="C1762">
        <v>3.35</v>
      </c>
      <c r="D1762">
        <v>3.31</v>
      </c>
      <c r="E1762">
        <v>3.33</v>
      </c>
      <c r="F1762">
        <v>65326776</v>
      </c>
      <c r="G1762">
        <v>217250848</v>
      </c>
      <c r="H1762">
        <v>35057119.640000001</v>
      </c>
      <c r="I1762" s="105">
        <f t="shared" si="81"/>
        <v>1167402084012</v>
      </c>
      <c r="J1762" s="108">
        <v>1235389000000</v>
      </c>
      <c r="K1762" s="124">
        <v>258463000000</v>
      </c>
      <c r="L1762" s="112">
        <f t="shared" si="82"/>
        <v>0.94496719981479516</v>
      </c>
      <c r="M1762" s="112">
        <f t="shared" si="83"/>
        <v>4.5167087127054932</v>
      </c>
    </row>
    <row r="1763" spans="1:13" x14ac:dyDescent="0.2">
      <c r="A1763" s="104">
        <v>41702</v>
      </c>
      <c r="B1763">
        <v>3.33</v>
      </c>
      <c r="C1763">
        <v>3.34</v>
      </c>
      <c r="D1763">
        <v>3.31</v>
      </c>
      <c r="E1763">
        <v>3.34</v>
      </c>
      <c r="F1763">
        <v>51674342</v>
      </c>
      <c r="G1763">
        <v>171717424</v>
      </c>
      <c r="H1763">
        <v>35057119.640000001</v>
      </c>
      <c r="I1763" s="105">
        <f t="shared" si="81"/>
        <v>1170907795976</v>
      </c>
      <c r="J1763" s="108">
        <v>1235389000000</v>
      </c>
      <c r="K1763" s="124">
        <v>258463000000</v>
      </c>
      <c r="L1763" s="112">
        <f t="shared" si="82"/>
        <v>0.94780493915357833</v>
      </c>
      <c r="M1763" s="112">
        <f t="shared" si="83"/>
        <v>4.5302724025334378</v>
      </c>
    </row>
    <row r="1764" spans="1:13" x14ac:dyDescent="0.2">
      <c r="A1764" s="104">
        <v>41703</v>
      </c>
      <c r="B1764">
        <v>3.34</v>
      </c>
      <c r="C1764">
        <v>3.34</v>
      </c>
      <c r="D1764">
        <v>3.31</v>
      </c>
      <c r="E1764">
        <v>3.32</v>
      </c>
      <c r="F1764">
        <v>40622760</v>
      </c>
      <c r="G1764">
        <v>134971248</v>
      </c>
      <c r="H1764">
        <v>35057119.640000001</v>
      </c>
      <c r="I1764" s="105">
        <f t="shared" si="81"/>
        <v>1163896372048</v>
      </c>
      <c r="J1764" s="108">
        <v>1235389000000</v>
      </c>
      <c r="K1764" s="124">
        <v>258463000000</v>
      </c>
      <c r="L1764" s="112">
        <f t="shared" si="82"/>
        <v>0.94212946047601198</v>
      </c>
      <c r="M1764" s="112">
        <f t="shared" si="83"/>
        <v>4.5031450228775496</v>
      </c>
    </row>
    <row r="1765" spans="1:13" x14ac:dyDescent="0.2">
      <c r="A1765" s="104">
        <v>41704</v>
      </c>
      <c r="B1765">
        <v>3.32</v>
      </c>
      <c r="C1765">
        <v>3.34</v>
      </c>
      <c r="D1765">
        <v>3.3</v>
      </c>
      <c r="E1765">
        <v>3.33</v>
      </c>
      <c r="F1765">
        <v>39202882</v>
      </c>
      <c r="G1765">
        <v>130249784</v>
      </c>
      <c r="H1765">
        <v>35057119.640000001</v>
      </c>
      <c r="I1765" s="105">
        <f t="shared" si="81"/>
        <v>1167402084012</v>
      </c>
      <c r="J1765" s="108">
        <v>1235389000000</v>
      </c>
      <c r="K1765" s="124">
        <v>258463000000</v>
      </c>
      <c r="L1765" s="112">
        <f t="shared" si="82"/>
        <v>0.94496719981479516</v>
      </c>
      <c r="M1765" s="112">
        <f t="shared" si="83"/>
        <v>4.5167087127054932</v>
      </c>
    </row>
    <row r="1766" spans="1:13" x14ac:dyDescent="0.2">
      <c r="A1766" s="104">
        <v>41705</v>
      </c>
      <c r="B1766">
        <v>3.33</v>
      </c>
      <c r="C1766">
        <v>3.34</v>
      </c>
      <c r="D1766">
        <v>3.31</v>
      </c>
      <c r="E1766">
        <v>3.33</v>
      </c>
      <c r="F1766">
        <v>37293093</v>
      </c>
      <c r="G1766">
        <v>124087872</v>
      </c>
      <c r="H1766">
        <v>35057119.640000001</v>
      </c>
      <c r="I1766" s="105">
        <f t="shared" si="81"/>
        <v>1167402084012</v>
      </c>
      <c r="J1766" s="108">
        <v>1235389000000</v>
      </c>
      <c r="K1766" s="124">
        <v>258463000000</v>
      </c>
      <c r="L1766" s="112">
        <f t="shared" si="82"/>
        <v>0.94496719981479516</v>
      </c>
      <c r="M1766" s="112">
        <f t="shared" si="83"/>
        <v>4.5167087127054932</v>
      </c>
    </row>
    <row r="1767" spans="1:13" x14ac:dyDescent="0.2">
      <c r="A1767" s="104">
        <v>41708</v>
      </c>
      <c r="B1767">
        <v>3.32</v>
      </c>
      <c r="C1767">
        <v>3.32</v>
      </c>
      <c r="D1767">
        <v>3.25</v>
      </c>
      <c r="E1767">
        <v>3.26</v>
      </c>
      <c r="F1767">
        <v>66083274</v>
      </c>
      <c r="G1767">
        <v>217386752</v>
      </c>
      <c r="H1767">
        <v>35057119.640000001</v>
      </c>
      <c r="I1767" s="105">
        <f t="shared" si="81"/>
        <v>1142862100264</v>
      </c>
      <c r="J1767" s="108">
        <v>1235389000000</v>
      </c>
      <c r="K1767" s="124">
        <v>258463000000</v>
      </c>
      <c r="L1767" s="112">
        <f t="shared" si="82"/>
        <v>0.92510302444331305</v>
      </c>
      <c r="M1767" s="112">
        <f t="shared" si="83"/>
        <v>4.4217628839098824</v>
      </c>
    </row>
    <row r="1768" spans="1:13" x14ac:dyDescent="0.2">
      <c r="A1768" s="104">
        <v>41709</v>
      </c>
      <c r="B1768">
        <v>3.26</v>
      </c>
      <c r="C1768">
        <v>3.26</v>
      </c>
      <c r="D1768">
        <v>3.2</v>
      </c>
      <c r="E1768">
        <v>3.23</v>
      </c>
      <c r="F1768">
        <v>83643780</v>
      </c>
      <c r="G1768">
        <v>269747744</v>
      </c>
      <c r="H1768">
        <v>35057119.640000001</v>
      </c>
      <c r="I1768" s="105">
        <f t="shared" si="81"/>
        <v>1132344964372</v>
      </c>
      <c r="J1768" s="108">
        <v>1235389000000</v>
      </c>
      <c r="K1768" s="124">
        <v>258463000000</v>
      </c>
      <c r="L1768" s="112">
        <f t="shared" si="82"/>
        <v>0.91658980642696353</v>
      </c>
      <c r="M1768" s="112">
        <f t="shared" si="83"/>
        <v>4.3810718144260496</v>
      </c>
    </row>
    <row r="1769" spans="1:13" x14ac:dyDescent="0.2">
      <c r="A1769" s="104">
        <v>41710</v>
      </c>
      <c r="B1769">
        <v>3.22</v>
      </c>
      <c r="C1769">
        <v>3.23</v>
      </c>
      <c r="D1769">
        <v>3.2</v>
      </c>
      <c r="E1769">
        <v>3.23</v>
      </c>
      <c r="F1769">
        <v>54483174</v>
      </c>
      <c r="G1769">
        <v>175098480</v>
      </c>
      <c r="H1769">
        <v>35057119.640000001</v>
      </c>
      <c r="I1769" s="105">
        <f t="shared" si="81"/>
        <v>1132344964372</v>
      </c>
      <c r="J1769" s="108">
        <v>1235389000000</v>
      </c>
      <c r="K1769" s="124">
        <v>258463000000</v>
      </c>
      <c r="L1769" s="112">
        <f t="shared" si="82"/>
        <v>0.91658980642696353</v>
      </c>
      <c r="M1769" s="112">
        <f t="shared" si="83"/>
        <v>4.3810718144260496</v>
      </c>
    </row>
    <row r="1770" spans="1:13" x14ac:dyDescent="0.2">
      <c r="A1770" s="104">
        <v>41711</v>
      </c>
      <c r="B1770">
        <v>3.24</v>
      </c>
      <c r="C1770">
        <v>3.32</v>
      </c>
      <c r="D1770">
        <v>3.23</v>
      </c>
      <c r="E1770">
        <v>3.27</v>
      </c>
      <c r="F1770">
        <v>82831947</v>
      </c>
      <c r="G1770">
        <v>271101216</v>
      </c>
      <c r="H1770">
        <v>35057119.640000001</v>
      </c>
      <c r="I1770" s="105">
        <f t="shared" si="81"/>
        <v>1146367812228</v>
      </c>
      <c r="J1770" s="108">
        <v>1235389000000</v>
      </c>
      <c r="K1770" s="124">
        <v>258463000000</v>
      </c>
      <c r="L1770" s="112">
        <f t="shared" si="82"/>
        <v>0.92794076378209611</v>
      </c>
      <c r="M1770" s="112">
        <f t="shared" si="83"/>
        <v>4.4353265737378269</v>
      </c>
    </row>
    <row r="1771" spans="1:13" x14ac:dyDescent="0.2">
      <c r="A1771" s="104">
        <v>41712</v>
      </c>
      <c r="B1771">
        <v>3.25</v>
      </c>
      <c r="C1771">
        <v>3.26</v>
      </c>
      <c r="D1771">
        <v>3.22</v>
      </c>
      <c r="E1771">
        <v>3.24</v>
      </c>
      <c r="F1771">
        <v>53106073</v>
      </c>
      <c r="G1771">
        <v>171718784</v>
      </c>
      <c r="H1771">
        <v>35057119.640000001</v>
      </c>
      <c r="I1771" s="105">
        <f t="shared" si="81"/>
        <v>1135850676336</v>
      </c>
      <c r="J1771" s="108">
        <v>1235389000000</v>
      </c>
      <c r="K1771" s="124">
        <v>258463000000</v>
      </c>
      <c r="L1771" s="112">
        <f t="shared" si="82"/>
        <v>0.9194275457657467</v>
      </c>
      <c r="M1771" s="112">
        <f t="shared" si="83"/>
        <v>4.3946355042539942</v>
      </c>
    </row>
    <row r="1772" spans="1:13" x14ac:dyDescent="0.2">
      <c r="A1772" s="104">
        <v>41715</v>
      </c>
      <c r="B1772">
        <v>3.24</v>
      </c>
      <c r="C1772">
        <v>3.26</v>
      </c>
      <c r="D1772">
        <v>3.22</v>
      </c>
      <c r="E1772">
        <v>3.25</v>
      </c>
      <c r="F1772">
        <v>37925434</v>
      </c>
      <c r="G1772">
        <v>123069872</v>
      </c>
      <c r="H1772">
        <v>35057119.640000001</v>
      </c>
      <c r="I1772" s="105">
        <f t="shared" si="81"/>
        <v>1139356388300</v>
      </c>
      <c r="J1772" s="108">
        <v>1235389000000</v>
      </c>
      <c r="K1772" s="124">
        <v>258463000000</v>
      </c>
      <c r="L1772" s="112">
        <f t="shared" si="82"/>
        <v>0.92226528510452987</v>
      </c>
      <c r="M1772" s="112">
        <f t="shared" si="83"/>
        <v>4.4081991940819378</v>
      </c>
    </row>
    <row r="1773" spans="1:13" x14ac:dyDescent="0.2">
      <c r="A1773" s="104">
        <v>41716</v>
      </c>
      <c r="B1773">
        <v>3.26</v>
      </c>
      <c r="C1773">
        <v>3.27</v>
      </c>
      <c r="D1773">
        <v>3.24</v>
      </c>
      <c r="E1773">
        <v>3.26</v>
      </c>
      <c r="F1773">
        <v>36811648</v>
      </c>
      <c r="G1773">
        <v>119946336</v>
      </c>
      <c r="H1773">
        <v>35057119.640000001</v>
      </c>
      <c r="I1773" s="105">
        <f t="shared" si="81"/>
        <v>1142862100264</v>
      </c>
      <c r="J1773" s="108">
        <v>1235389000000</v>
      </c>
      <c r="K1773" s="124">
        <v>258463000000</v>
      </c>
      <c r="L1773" s="112">
        <f t="shared" si="82"/>
        <v>0.92510302444331305</v>
      </c>
      <c r="M1773" s="112">
        <f t="shared" si="83"/>
        <v>4.4217628839098824</v>
      </c>
    </row>
    <row r="1774" spans="1:13" x14ac:dyDescent="0.2">
      <c r="A1774" s="104">
        <v>41717</v>
      </c>
      <c r="B1774">
        <v>3.25</v>
      </c>
      <c r="C1774">
        <v>3.28</v>
      </c>
      <c r="D1774">
        <v>3.24</v>
      </c>
      <c r="E1774">
        <v>3.28</v>
      </c>
      <c r="F1774">
        <v>46684431</v>
      </c>
      <c r="G1774">
        <v>152143728</v>
      </c>
      <c r="H1774">
        <v>35057119.640000001</v>
      </c>
      <c r="I1774" s="105">
        <f t="shared" si="81"/>
        <v>1149873524192</v>
      </c>
      <c r="J1774" s="108">
        <v>1235389000000</v>
      </c>
      <c r="K1774" s="124">
        <v>258463000000</v>
      </c>
      <c r="L1774" s="112">
        <f t="shared" si="82"/>
        <v>0.93077850312087929</v>
      </c>
      <c r="M1774" s="112">
        <f t="shared" si="83"/>
        <v>4.4488902635657714</v>
      </c>
    </row>
    <row r="1775" spans="1:13" x14ac:dyDescent="0.2">
      <c r="A1775" s="104">
        <v>41718</v>
      </c>
      <c r="B1775">
        <v>3.27</v>
      </c>
      <c r="C1775">
        <v>3.32</v>
      </c>
      <c r="D1775">
        <v>3.26</v>
      </c>
      <c r="E1775">
        <v>3.28</v>
      </c>
      <c r="F1775">
        <v>62125906</v>
      </c>
      <c r="G1775">
        <v>205019392</v>
      </c>
      <c r="H1775">
        <v>35057119.640000001</v>
      </c>
      <c r="I1775" s="105">
        <f t="shared" si="81"/>
        <v>1149873524192</v>
      </c>
      <c r="J1775" s="108">
        <v>1235389000000</v>
      </c>
      <c r="K1775" s="124">
        <v>258463000000</v>
      </c>
      <c r="L1775" s="112">
        <f t="shared" si="82"/>
        <v>0.93077850312087929</v>
      </c>
      <c r="M1775" s="112">
        <f t="shared" si="83"/>
        <v>4.4488902635657714</v>
      </c>
    </row>
    <row r="1776" spans="1:13" x14ac:dyDescent="0.2">
      <c r="A1776" s="104">
        <v>41719</v>
      </c>
      <c r="B1776">
        <v>3.27</v>
      </c>
      <c r="C1776">
        <v>3.37</v>
      </c>
      <c r="D1776">
        <v>3.27</v>
      </c>
      <c r="E1776">
        <v>3.34</v>
      </c>
      <c r="F1776">
        <v>126470711</v>
      </c>
      <c r="G1776">
        <v>421791392</v>
      </c>
      <c r="H1776">
        <v>35057119.640000001</v>
      </c>
      <c r="I1776" s="105">
        <f t="shared" si="81"/>
        <v>1170907795976</v>
      </c>
      <c r="J1776" s="108">
        <v>1235389000000</v>
      </c>
      <c r="K1776" s="124">
        <v>258463000000</v>
      </c>
      <c r="L1776" s="112">
        <f t="shared" si="82"/>
        <v>0.94780493915357833</v>
      </c>
      <c r="M1776" s="112">
        <f t="shared" si="83"/>
        <v>4.5302724025334378</v>
      </c>
    </row>
    <row r="1777" spans="1:13" x14ac:dyDescent="0.2">
      <c r="A1777" s="104">
        <v>41722</v>
      </c>
      <c r="B1777">
        <v>3.35</v>
      </c>
      <c r="C1777">
        <v>3.39</v>
      </c>
      <c r="D1777">
        <v>3.34</v>
      </c>
      <c r="E1777">
        <v>3.38</v>
      </c>
      <c r="F1777">
        <v>74527859</v>
      </c>
      <c r="G1777">
        <v>250975792</v>
      </c>
      <c r="H1777">
        <v>35057119.640000001</v>
      </c>
      <c r="I1777" s="105">
        <f t="shared" si="81"/>
        <v>1184930643832</v>
      </c>
      <c r="J1777" s="108">
        <v>1235389000000</v>
      </c>
      <c r="K1777" s="124">
        <v>258463000000</v>
      </c>
      <c r="L1777" s="112">
        <f t="shared" si="82"/>
        <v>0.95915589650871103</v>
      </c>
      <c r="M1777" s="112">
        <f t="shared" si="83"/>
        <v>4.5845271618452159</v>
      </c>
    </row>
    <row r="1778" spans="1:13" x14ac:dyDescent="0.2">
      <c r="A1778" s="104">
        <v>41723</v>
      </c>
      <c r="B1778">
        <v>3.38</v>
      </c>
      <c r="C1778">
        <v>3.38</v>
      </c>
      <c r="D1778">
        <v>3.35</v>
      </c>
      <c r="E1778">
        <v>3.36</v>
      </c>
      <c r="F1778">
        <v>33313761</v>
      </c>
      <c r="G1778">
        <v>112056920</v>
      </c>
      <c r="H1778">
        <v>35057119.640000001</v>
      </c>
      <c r="I1778" s="105">
        <f t="shared" si="81"/>
        <v>1177919219904</v>
      </c>
      <c r="J1778" s="108">
        <v>1235389000000</v>
      </c>
      <c r="K1778" s="124">
        <v>258463000000</v>
      </c>
      <c r="L1778" s="112">
        <f t="shared" si="82"/>
        <v>0.95348041783114468</v>
      </c>
      <c r="M1778" s="112">
        <f t="shared" si="83"/>
        <v>4.5573997821893268</v>
      </c>
    </row>
    <row r="1779" spans="1:13" x14ac:dyDescent="0.2">
      <c r="A1779" s="104">
        <v>41724</v>
      </c>
      <c r="B1779">
        <v>3.36</v>
      </c>
      <c r="C1779">
        <v>3.4</v>
      </c>
      <c r="D1779">
        <v>3.36</v>
      </c>
      <c r="E1779">
        <v>3.4</v>
      </c>
      <c r="F1779">
        <v>50588706</v>
      </c>
      <c r="G1779">
        <v>171295664</v>
      </c>
      <c r="H1779">
        <v>35057119.640000001</v>
      </c>
      <c r="I1779" s="105">
        <f t="shared" si="81"/>
        <v>1191942067760</v>
      </c>
      <c r="J1779" s="108">
        <v>1235389000000</v>
      </c>
      <c r="K1779" s="124">
        <v>258463000000</v>
      </c>
      <c r="L1779" s="112">
        <f t="shared" si="82"/>
        <v>0.96483137518627737</v>
      </c>
      <c r="M1779" s="112">
        <f t="shared" si="83"/>
        <v>4.611654541501105</v>
      </c>
    </row>
    <row r="1780" spans="1:13" x14ac:dyDescent="0.2">
      <c r="A1780" s="104">
        <v>41725</v>
      </c>
      <c r="B1780">
        <v>3.39</v>
      </c>
      <c r="C1780">
        <v>3.42</v>
      </c>
      <c r="D1780">
        <v>3.36</v>
      </c>
      <c r="E1780">
        <v>3.38</v>
      </c>
      <c r="F1780">
        <v>43623784</v>
      </c>
      <c r="G1780">
        <v>147905600</v>
      </c>
      <c r="H1780">
        <v>35057119.640000001</v>
      </c>
      <c r="I1780" s="105">
        <f t="shared" si="81"/>
        <v>1184930643832</v>
      </c>
      <c r="J1780" s="108">
        <v>1235389000000</v>
      </c>
      <c r="K1780" s="124">
        <v>258463000000</v>
      </c>
      <c r="L1780" s="112">
        <f t="shared" si="82"/>
        <v>0.95915589650871103</v>
      </c>
      <c r="M1780" s="112">
        <f t="shared" si="83"/>
        <v>4.5845271618452159</v>
      </c>
    </row>
    <row r="1781" spans="1:13" x14ac:dyDescent="0.2">
      <c r="A1781" s="110">
        <v>41726</v>
      </c>
      <c r="B1781">
        <v>3.39</v>
      </c>
      <c r="C1781">
        <v>3.49</v>
      </c>
      <c r="D1781">
        <v>3.38</v>
      </c>
      <c r="E1781">
        <v>3.46</v>
      </c>
      <c r="F1781">
        <v>101965982</v>
      </c>
      <c r="G1781">
        <v>351928384</v>
      </c>
      <c r="H1781">
        <v>35138867.289999999</v>
      </c>
      <c r="I1781" s="105">
        <f t="shared" si="81"/>
        <v>1215804808234</v>
      </c>
      <c r="J1781" s="108">
        <v>1278463000000</v>
      </c>
      <c r="K1781" s="124">
        <v>262649000000</v>
      </c>
      <c r="L1781" s="112">
        <f t="shared" si="82"/>
        <v>0.9509894367173708</v>
      </c>
      <c r="M1781" s="112">
        <f t="shared" si="83"/>
        <v>4.6290098505381705</v>
      </c>
    </row>
    <row r="1782" spans="1:13" x14ac:dyDescent="0.2">
      <c r="A1782" s="104">
        <v>41729</v>
      </c>
      <c r="B1782">
        <v>3.47</v>
      </c>
      <c r="C1782">
        <v>3.49</v>
      </c>
      <c r="D1782">
        <v>3.43</v>
      </c>
      <c r="E1782">
        <v>3.45</v>
      </c>
      <c r="F1782">
        <v>60798536</v>
      </c>
      <c r="G1782">
        <v>210334032</v>
      </c>
      <c r="H1782">
        <v>35138867.289999999</v>
      </c>
      <c r="I1782" s="105">
        <f t="shared" si="81"/>
        <v>1212290921505</v>
      </c>
      <c r="J1782" s="108">
        <v>1278463000000</v>
      </c>
      <c r="K1782" s="124">
        <v>262649000000</v>
      </c>
      <c r="L1782" s="112">
        <f t="shared" si="82"/>
        <v>0.94824091233379459</v>
      </c>
      <c r="M1782" s="112">
        <f t="shared" si="83"/>
        <v>4.6156312093516441</v>
      </c>
    </row>
    <row r="1783" spans="1:13" x14ac:dyDescent="0.2">
      <c r="A1783" s="104">
        <v>41730</v>
      </c>
      <c r="B1783">
        <v>3.45</v>
      </c>
      <c r="C1783">
        <v>3.47</v>
      </c>
      <c r="D1783">
        <v>3.44</v>
      </c>
      <c r="E1783">
        <v>3.45</v>
      </c>
      <c r="F1783">
        <v>38552866</v>
      </c>
      <c r="G1783">
        <v>133253040</v>
      </c>
      <c r="H1783">
        <v>35138867.289999999</v>
      </c>
      <c r="I1783" s="105">
        <f t="shared" si="81"/>
        <v>1212290921505</v>
      </c>
      <c r="J1783" s="108">
        <v>1278463000000</v>
      </c>
      <c r="K1783" s="124">
        <v>262649000000</v>
      </c>
      <c r="L1783" s="112">
        <f t="shared" si="82"/>
        <v>0.94824091233379459</v>
      </c>
      <c r="M1783" s="112">
        <f t="shared" si="83"/>
        <v>4.6156312093516441</v>
      </c>
    </row>
    <row r="1784" spans="1:13" x14ac:dyDescent="0.2">
      <c r="A1784" s="104">
        <v>41731</v>
      </c>
      <c r="B1784">
        <v>3.45</v>
      </c>
      <c r="C1784">
        <v>3.46</v>
      </c>
      <c r="D1784">
        <v>3.42</v>
      </c>
      <c r="E1784">
        <v>3.44</v>
      </c>
      <c r="F1784">
        <v>56673465</v>
      </c>
      <c r="G1784">
        <v>195055792</v>
      </c>
      <c r="H1784">
        <v>35138867.289999999</v>
      </c>
      <c r="I1784" s="105">
        <f t="shared" si="81"/>
        <v>1208777034776</v>
      </c>
      <c r="J1784" s="108">
        <v>1278463000000</v>
      </c>
      <c r="K1784" s="124">
        <v>262649000000</v>
      </c>
      <c r="L1784" s="112">
        <f t="shared" si="82"/>
        <v>0.94549238795021839</v>
      </c>
      <c r="M1784" s="112">
        <f t="shared" si="83"/>
        <v>4.6022525681651176</v>
      </c>
    </row>
    <row r="1785" spans="1:13" x14ac:dyDescent="0.2">
      <c r="A1785" s="104">
        <v>41732</v>
      </c>
      <c r="B1785">
        <v>3.45</v>
      </c>
      <c r="C1785">
        <v>3.45</v>
      </c>
      <c r="D1785">
        <v>3.41</v>
      </c>
      <c r="E1785">
        <v>3.42</v>
      </c>
      <c r="F1785">
        <v>52315507</v>
      </c>
      <c r="G1785">
        <v>179540464</v>
      </c>
      <c r="H1785">
        <v>35138867.289999999</v>
      </c>
      <c r="I1785" s="105">
        <f t="shared" si="81"/>
        <v>1201749261318</v>
      </c>
      <c r="J1785" s="108">
        <v>1278463000000</v>
      </c>
      <c r="K1785" s="124">
        <v>262649000000</v>
      </c>
      <c r="L1785" s="112">
        <f t="shared" si="82"/>
        <v>0.93999533918306588</v>
      </c>
      <c r="M1785" s="112">
        <f t="shared" si="83"/>
        <v>4.5754952857920648</v>
      </c>
    </row>
    <row r="1786" spans="1:13" x14ac:dyDescent="0.2">
      <c r="A1786" s="104">
        <v>41733</v>
      </c>
      <c r="B1786">
        <v>3.41</v>
      </c>
      <c r="C1786">
        <v>3.44</v>
      </c>
      <c r="D1786">
        <v>3.4</v>
      </c>
      <c r="E1786">
        <v>3.43</v>
      </c>
      <c r="F1786">
        <v>31393371</v>
      </c>
      <c r="G1786">
        <v>107598872</v>
      </c>
      <c r="H1786">
        <v>35138867.289999999</v>
      </c>
      <c r="I1786" s="105">
        <f t="shared" si="81"/>
        <v>1205263148047</v>
      </c>
      <c r="J1786" s="108">
        <v>1278463000000</v>
      </c>
      <c r="K1786" s="124">
        <v>262649000000</v>
      </c>
      <c r="L1786" s="112">
        <f t="shared" si="82"/>
        <v>0.94274386356664208</v>
      </c>
      <c r="M1786" s="112">
        <f t="shared" si="83"/>
        <v>4.5888739269785912</v>
      </c>
    </row>
    <row r="1787" spans="1:13" x14ac:dyDescent="0.2">
      <c r="A1787" s="104">
        <v>41737</v>
      </c>
      <c r="B1787">
        <v>3.43</v>
      </c>
      <c r="C1787">
        <v>3.5</v>
      </c>
      <c r="D1787">
        <v>3.42</v>
      </c>
      <c r="E1787">
        <v>3.5</v>
      </c>
      <c r="F1787">
        <v>94074053</v>
      </c>
      <c r="G1787">
        <v>326594496</v>
      </c>
      <c r="H1787">
        <v>35138867.289999999</v>
      </c>
      <c r="I1787" s="105">
        <f t="shared" si="81"/>
        <v>1229860355150</v>
      </c>
      <c r="J1787" s="108">
        <v>1278463000000</v>
      </c>
      <c r="K1787" s="124">
        <v>262649000000</v>
      </c>
      <c r="L1787" s="112">
        <f t="shared" si="82"/>
        <v>0.9619835342516756</v>
      </c>
      <c r="M1787" s="112">
        <f t="shared" si="83"/>
        <v>4.6825244152842771</v>
      </c>
    </row>
    <row r="1788" spans="1:13" x14ac:dyDescent="0.2">
      <c r="A1788" s="104">
        <v>41738</v>
      </c>
      <c r="B1788">
        <v>3.49</v>
      </c>
      <c r="C1788">
        <v>3.51</v>
      </c>
      <c r="D1788">
        <v>3.47</v>
      </c>
      <c r="E1788">
        <v>3.48</v>
      </c>
      <c r="F1788">
        <v>54761657</v>
      </c>
      <c r="G1788">
        <v>190945472</v>
      </c>
      <c r="H1788">
        <v>35138867.289999999</v>
      </c>
      <c r="I1788" s="105">
        <f t="shared" si="81"/>
        <v>1222832581692</v>
      </c>
      <c r="J1788" s="108">
        <v>1278463000000</v>
      </c>
      <c r="K1788" s="124">
        <v>262649000000</v>
      </c>
      <c r="L1788" s="112">
        <f t="shared" si="82"/>
        <v>0.9564864854845232</v>
      </c>
      <c r="M1788" s="112">
        <f t="shared" si="83"/>
        <v>4.6557671329112233</v>
      </c>
    </row>
    <row r="1789" spans="1:13" x14ac:dyDescent="0.2">
      <c r="A1789" s="104">
        <v>41739</v>
      </c>
      <c r="B1789">
        <v>3.48</v>
      </c>
      <c r="C1789">
        <v>3.56</v>
      </c>
      <c r="D1789">
        <v>3.47</v>
      </c>
      <c r="E1789">
        <v>3.55</v>
      </c>
      <c r="F1789">
        <v>97100109</v>
      </c>
      <c r="G1789">
        <v>341689792</v>
      </c>
      <c r="H1789">
        <v>35138867.289999999</v>
      </c>
      <c r="I1789" s="105">
        <f t="shared" si="81"/>
        <v>1247429788794.9998</v>
      </c>
      <c r="J1789" s="108">
        <v>1278463000000</v>
      </c>
      <c r="K1789" s="124">
        <v>262649000000</v>
      </c>
      <c r="L1789" s="112">
        <f t="shared" si="82"/>
        <v>0.97572615616955649</v>
      </c>
      <c r="M1789" s="112">
        <f t="shared" si="83"/>
        <v>4.7494176212169084</v>
      </c>
    </row>
    <row r="1790" spans="1:13" x14ac:dyDescent="0.2">
      <c r="A1790" s="104">
        <v>41740</v>
      </c>
      <c r="B1790">
        <v>3.55</v>
      </c>
      <c r="C1790">
        <v>3.55</v>
      </c>
      <c r="D1790">
        <v>3.51</v>
      </c>
      <c r="E1790">
        <v>3.52</v>
      </c>
      <c r="F1790">
        <v>80135246</v>
      </c>
      <c r="G1790">
        <v>282820800</v>
      </c>
      <c r="H1790">
        <v>35138867.289999999</v>
      </c>
      <c r="I1790" s="105">
        <f t="shared" si="81"/>
        <v>1236888128608</v>
      </c>
      <c r="J1790" s="108">
        <v>1278463000000</v>
      </c>
      <c r="K1790" s="124">
        <v>262649000000</v>
      </c>
      <c r="L1790" s="112">
        <f t="shared" si="82"/>
        <v>0.96748058301882811</v>
      </c>
      <c r="M1790" s="112">
        <f t="shared" si="83"/>
        <v>4.70928169765733</v>
      </c>
    </row>
    <row r="1791" spans="1:13" x14ac:dyDescent="0.2">
      <c r="A1791" s="104">
        <v>41743</v>
      </c>
      <c r="B1791">
        <v>3.53</v>
      </c>
      <c r="C1791">
        <v>3.54</v>
      </c>
      <c r="D1791">
        <v>3.49</v>
      </c>
      <c r="E1791">
        <v>3.5</v>
      </c>
      <c r="F1791">
        <v>46705385</v>
      </c>
      <c r="G1791">
        <v>163920080</v>
      </c>
      <c r="H1791">
        <v>35138867.289999999</v>
      </c>
      <c r="I1791" s="105">
        <f t="shared" si="81"/>
        <v>1229860355150</v>
      </c>
      <c r="J1791" s="108">
        <v>1278463000000</v>
      </c>
      <c r="K1791" s="124">
        <v>262649000000</v>
      </c>
      <c r="L1791" s="112">
        <f t="shared" si="82"/>
        <v>0.9619835342516756</v>
      </c>
      <c r="M1791" s="112">
        <f t="shared" si="83"/>
        <v>4.6825244152842771</v>
      </c>
    </row>
    <row r="1792" spans="1:13" x14ac:dyDescent="0.2">
      <c r="A1792" s="104">
        <v>41744</v>
      </c>
      <c r="B1792">
        <v>3.49</v>
      </c>
      <c r="C1792">
        <v>3.5</v>
      </c>
      <c r="D1792">
        <v>3.44</v>
      </c>
      <c r="E1792">
        <v>3.46</v>
      </c>
      <c r="F1792">
        <v>34711015</v>
      </c>
      <c r="G1792">
        <v>120443368</v>
      </c>
      <c r="H1792">
        <v>35138867.289999999</v>
      </c>
      <c r="I1792" s="105">
        <f t="shared" si="81"/>
        <v>1215804808234</v>
      </c>
      <c r="J1792" s="108">
        <v>1278463000000</v>
      </c>
      <c r="K1792" s="124">
        <v>262649000000</v>
      </c>
      <c r="L1792" s="112">
        <f t="shared" si="82"/>
        <v>0.9509894367173708</v>
      </c>
      <c r="M1792" s="112">
        <f t="shared" si="83"/>
        <v>4.6290098505381705</v>
      </c>
    </row>
    <row r="1793" spans="1:13" x14ac:dyDescent="0.2">
      <c r="A1793" s="104">
        <v>41745</v>
      </c>
      <c r="B1793">
        <v>3.46</v>
      </c>
      <c r="C1793">
        <v>3.51</v>
      </c>
      <c r="D1793">
        <v>3.44</v>
      </c>
      <c r="E1793">
        <v>3.5</v>
      </c>
      <c r="F1793">
        <v>52377067</v>
      </c>
      <c r="G1793">
        <v>182339536</v>
      </c>
      <c r="H1793">
        <v>35138867.289999999</v>
      </c>
      <c r="I1793" s="105">
        <f t="shared" si="81"/>
        <v>1229860355150</v>
      </c>
      <c r="J1793" s="108">
        <v>1278463000000</v>
      </c>
      <c r="K1793" s="124">
        <v>262649000000</v>
      </c>
      <c r="L1793" s="112">
        <f t="shared" si="82"/>
        <v>0.9619835342516756</v>
      </c>
      <c r="M1793" s="112">
        <f t="shared" si="83"/>
        <v>4.6825244152842771</v>
      </c>
    </row>
    <row r="1794" spans="1:13" x14ac:dyDescent="0.2">
      <c r="A1794" s="104">
        <v>41746</v>
      </c>
      <c r="B1794">
        <v>3.5</v>
      </c>
      <c r="C1794">
        <v>3.5</v>
      </c>
      <c r="D1794">
        <v>3.46</v>
      </c>
      <c r="E1794">
        <v>3.48</v>
      </c>
      <c r="F1794">
        <v>29182670</v>
      </c>
      <c r="G1794">
        <v>101512592</v>
      </c>
      <c r="H1794">
        <v>35138867.289999999</v>
      </c>
      <c r="I1794" s="105">
        <f t="shared" si="81"/>
        <v>1222832581692</v>
      </c>
      <c r="J1794" s="108">
        <v>1278463000000</v>
      </c>
      <c r="K1794" s="124">
        <v>262649000000</v>
      </c>
      <c r="L1794" s="112">
        <f t="shared" si="82"/>
        <v>0.9564864854845232</v>
      </c>
      <c r="M1794" s="112">
        <f t="shared" si="83"/>
        <v>4.6557671329112233</v>
      </c>
    </row>
    <row r="1795" spans="1:13" x14ac:dyDescent="0.2">
      <c r="A1795" s="104">
        <v>41747</v>
      </c>
      <c r="B1795">
        <v>3.46</v>
      </c>
      <c r="C1795">
        <v>3.47</v>
      </c>
      <c r="D1795">
        <v>3.44</v>
      </c>
      <c r="E1795">
        <v>3.47</v>
      </c>
      <c r="F1795">
        <v>24978403</v>
      </c>
      <c r="G1795">
        <v>86379584</v>
      </c>
      <c r="H1795">
        <v>35138867.289999999</v>
      </c>
      <c r="I1795" s="105">
        <f t="shared" ref="I1795:I1858" si="84">E1795*H1795*10000</f>
        <v>1219318694963</v>
      </c>
      <c r="J1795" s="108">
        <v>1278463000000</v>
      </c>
      <c r="K1795" s="124">
        <v>262649000000</v>
      </c>
      <c r="L1795" s="112">
        <f t="shared" ref="L1795:L1858" si="85">I1795/J1795</f>
        <v>0.953737961100947</v>
      </c>
      <c r="M1795" s="112">
        <f t="shared" ref="M1795:M1858" si="86">I1795/K1795</f>
        <v>4.6423884917246969</v>
      </c>
    </row>
    <row r="1796" spans="1:13" x14ac:dyDescent="0.2">
      <c r="A1796" s="104">
        <v>41750</v>
      </c>
      <c r="B1796">
        <v>3.46</v>
      </c>
      <c r="C1796">
        <v>3.49</v>
      </c>
      <c r="D1796">
        <v>3.44</v>
      </c>
      <c r="E1796">
        <v>3.44</v>
      </c>
      <c r="F1796">
        <v>28167419</v>
      </c>
      <c r="G1796">
        <v>97655992</v>
      </c>
      <c r="H1796">
        <v>35138867.289999999</v>
      </c>
      <c r="I1796" s="105">
        <f t="shared" si="84"/>
        <v>1208777034776</v>
      </c>
      <c r="J1796" s="108">
        <v>1278463000000</v>
      </c>
      <c r="K1796" s="124">
        <v>262649000000</v>
      </c>
      <c r="L1796" s="112">
        <f t="shared" si="85"/>
        <v>0.94549238795021839</v>
      </c>
      <c r="M1796" s="112">
        <f t="shared" si="86"/>
        <v>4.6022525681651176</v>
      </c>
    </row>
    <row r="1797" spans="1:13" x14ac:dyDescent="0.2">
      <c r="A1797" s="104">
        <v>41751</v>
      </c>
      <c r="B1797">
        <v>3.43</v>
      </c>
      <c r="C1797">
        <v>3.47</v>
      </c>
      <c r="D1797">
        <v>3.43</v>
      </c>
      <c r="E1797">
        <v>3.45</v>
      </c>
      <c r="F1797">
        <v>27277977</v>
      </c>
      <c r="G1797">
        <v>94005952</v>
      </c>
      <c r="H1797">
        <v>35138867.289999999</v>
      </c>
      <c r="I1797" s="105">
        <f t="shared" si="84"/>
        <v>1212290921505</v>
      </c>
      <c r="J1797" s="108">
        <v>1278463000000</v>
      </c>
      <c r="K1797" s="124">
        <v>262649000000</v>
      </c>
      <c r="L1797" s="112">
        <f t="shared" si="85"/>
        <v>0.94824091233379459</v>
      </c>
      <c r="M1797" s="112">
        <f t="shared" si="86"/>
        <v>4.6156312093516441</v>
      </c>
    </row>
    <row r="1798" spans="1:13" x14ac:dyDescent="0.2">
      <c r="A1798" s="104">
        <v>41752</v>
      </c>
      <c r="B1798">
        <v>3.44</v>
      </c>
      <c r="C1798">
        <v>3.45</v>
      </c>
      <c r="D1798">
        <v>3.42</v>
      </c>
      <c r="E1798">
        <v>3.44</v>
      </c>
      <c r="F1798">
        <v>33539472</v>
      </c>
      <c r="G1798">
        <v>115163320</v>
      </c>
      <c r="H1798">
        <v>35138867.289999999</v>
      </c>
      <c r="I1798" s="105">
        <f t="shared" si="84"/>
        <v>1208777034776</v>
      </c>
      <c r="J1798" s="108">
        <v>1278463000000</v>
      </c>
      <c r="K1798" s="124">
        <v>262649000000</v>
      </c>
      <c r="L1798" s="112">
        <f t="shared" si="85"/>
        <v>0.94549238795021839</v>
      </c>
      <c r="M1798" s="112">
        <f t="shared" si="86"/>
        <v>4.6022525681651176</v>
      </c>
    </row>
    <row r="1799" spans="1:13" x14ac:dyDescent="0.2">
      <c r="A1799" s="104">
        <v>41753</v>
      </c>
      <c r="B1799">
        <v>3.43</v>
      </c>
      <c r="C1799">
        <v>3.47</v>
      </c>
      <c r="D1799">
        <v>3.41</v>
      </c>
      <c r="E1799">
        <v>3.42</v>
      </c>
      <c r="F1799">
        <v>37571433</v>
      </c>
      <c r="G1799">
        <v>129185928</v>
      </c>
      <c r="H1799">
        <v>35138867.289999999</v>
      </c>
      <c r="I1799" s="105">
        <f t="shared" si="84"/>
        <v>1201749261318</v>
      </c>
      <c r="J1799" s="108">
        <v>1278463000000</v>
      </c>
      <c r="K1799" s="124">
        <v>262649000000</v>
      </c>
      <c r="L1799" s="112">
        <f t="shared" si="85"/>
        <v>0.93999533918306588</v>
      </c>
      <c r="M1799" s="112">
        <f t="shared" si="86"/>
        <v>4.5754952857920648</v>
      </c>
    </row>
    <row r="1800" spans="1:13" x14ac:dyDescent="0.2">
      <c r="A1800" s="104">
        <v>41754</v>
      </c>
      <c r="B1800">
        <v>3.44</v>
      </c>
      <c r="C1800">
        <v>3.46</v>
      </c>
      <c r="D1800">
        <v>3.42</v>
      </c>
      <c r="E1800">
        <v>3.45</v>
      </c>
      <c r="F1800">
        <v>41185614</v>
      </c>
      <c r="G1800">
        <v>142064768</v>
      </c>
      <c r="H1800">
        <v>35138867.289999999</v>
      </c>
      <c r="I1800" s="105">
        <f t="shared" si="84"/>
        <v>1212290921505</v>
      </c>
      <c r="J1800" s="108">
        <v>1278463000000</v>
      </c>
      <c r="K1800" s="124">
        <v>262649000000</v>
      </c>
      <c r="L1800" s="112">
        <f t="shared" si="85"/>
        <v>0.94824091233379459</v>
      </c>
      <c r="M1800" s="112">
        <f t="shared" si="86"/>
        <v>4.6156312093516441</v>
      </c>
    </row>
    <row r="1801" spans="1:13" x14ac:dyDescent="0.2">
      <c r="A1801" s="104">
        <v>41757</v>
      </c>
      <c r="B1801">
        <v>3.46</v>
      </c>
      <c r="C1801">
        <v>3.47</v>
      </c>
      <c r="D1801">
        <v>3.45</v>
      </c>
      <c r="E1801">
        <v>3.46</v>
      </c>
      <c r="F1801">
        <v>44103634</v>
      </c>
      <c r="G1801">
        <v>152664992</v>
      </c>
      <c r="H1801">
        <v>35138867.289999999</v>
      </c>
      <c r="I1801" s="105">
        <f t="shared" si="84"/>
        <v>1215804808234</v>
      </c>
      <c r="J1801" s="108">
        <v>1278463000000</v>
      </c>
      <c r="K1801" s="124">
        <v>262649000000</v>
      </c>
      <c r="L1801" s="112">
        <f t="shared" si="85"/>
        <v>0.9509894367173708</v>
      </c>
      <c r="M1801" s="112">
        <f t="shared" si="86"/>
        <v>4.6290098505381705</v>
      </c>
    </row>
    <row r="1802" spans="1:13" x14ac:dyDescent="0.2">
      <c r="A1802" s="104">
        <v>41758</v>
      </c>
      <c r="B1802">
        <v>3.45</v>
      </c>
      <c r="C1802">
        <v>3.46</v>
      </c>
      <c r="D1802">
        <v>3.44</v>
      </c>
      <c r="E1802">
        <v>3.45</v>
      </c>
      <c r="F1802">
        <v>37890427</v>
      </c>
      <c r="G1802">
        <v>130762816</v>
      </c>
      <c r="H1802">
        <v>35138867.289999999</v>
      </c>
      <c r="I1802" s="105">
        <f t="shared" si="84"/>
        <v>1212290921505</v>
      </c>
      <c r="J1802" s="108">
        <v>1278463000000</v>
      </c>
      <c r="K1802" s="124">
        <v>262649000000</v>
      </c>
      <c r="L1802" s="112">
        <f t="shared" si="85"/>
        <v>0.94824091233379459</v>
      </c>
      <c r="M1802" s="112">
        <f t="shared" si="86"/>
        <v>4.6156312093516441</v>
      </c>
    </row>
    <row r="1803" spans="1:13" x14ac:dyDescent="0.2">
      <c r="A1803" s="110">
        <v>41759</v>
      </c>
      <c r="B1803">
        <v>3.45</v>
      </c>
      <c r="C1803">
        <v>3.45</v>
      </c>
      <c r="D1803">
        <v>3.41</v>
      </c>
      <c r="E1803">
        <v>3.44</v>
      </c>
      <c r="F1803">
        <v>32244872</v>
      </c>
      <c r="G1803">
        <v>110570248</v>
      </c>
      <c r="H1803">
        <v>35138970.689999998</v>
      </c>
      <c r="I1803" s="105">
        <f t="shared" si="84"/>
        <v>1208780591736</v>
      </c>
      <c r="J1803" s="108">
        <v>1362920000000</v>
      </c>
      <c r="K1803" s="124">
        <v>267208000000</v>
      </c>
      <c r="L1803" s="112">
        <f t="shared" si="85"/>
        <v>0.88690502137763039</v>
      </c>
      <c r="M1803" s="112">
        <f t="shared" si="86"/>
        <v>4.5237440186521365</v>
      </c>
    </row>
    <row r="1804" spans="1:13" x14ac:dyDescent="0.2">
      <c r="A1804" s="104">
        <v>41764</v>
      </c>
      <c r="B1804">
        <v>3.42</v>
      </c>
      <c r="C1804">
        <v>3.43</v>
      </c>
      <c r="D1804">
        <v>3.39</v>
      </c>
      <c r="E1804">
        <v>3.42</v>
      </c>
      <c r="F1804">
        <v>42750973</v>
      </c>
      <c r="G1804">
        <v>145549104</v>
      </c>
      <c r="H1804">
        <v>35138970.689999998</v>
      </c>
      <c r="I1804" s="105">
        <f t="shared" si="84"/>
        <v>1201752797597.9998</v>
      </c>
      <c r="J1804" s="108">
        <v>1362920000000</v>
      </c>
      <c r="K1804" s="124">
        <v>267208000000</v>
      </c>
      <c r="L1804" s="112">
        <f t="shared" si="85"/>
        <v>0.88174859683473705</v>
      </c>
      <c r="M1804" s="112">
        <f t="shared" si="86"/>
        <v>4.4974431813343907</v>
      </c>
    </row>
    <row r="1805" spans="1:13" x14ac:dyDescent="0.2">
      <c r="A1805" s="104">
        <v>41765</v>
      </c>
      <c r="B1805">
        <v>3.42</v>
      </c>
      <c r="C1805">
        <v>3.43</v>
      </c>
      <c r="D1805">
        <v>3.39</v>
      </c>
      <c r="E1805">
        <v>3.4</v>
      </c>
      <c r="F1805">
        <v>49064031</v>
      </c>
      <c r="G1805">
        <v>167403952</v>
      </c>
      <c r="H1805">
        <v>35138970.689999998</v>
      </c>
      <c r="I1805" s="105">
        <f t="shared" si="84"/>
        <v>1194725003459.9998</v>
      </c>
      <c r="J1805" s="108">
        <v>1362920000000</v>
      </c>
      <c r="K1805" s="124">
        <v>267208000000</v>
      </c>
      <c r="L1805" s="112">
        <f t="shared" si="85"/>
        <v>0.87659217229184383</v>
      </c>
      <c r="M1805" s="112">
        <f t="shared" si="86"/>
        <v>4.4711423440166449</v>
      </c>
    </row>
    <row r="1806" spans="1:13" x14ac:dyDescent="0.2">
      <c r="A1806" s="104">
        <v>41766</v>
      </c>
      <c r="B1806">
        <v>3.4</v>
      </c>
      <c r="C1806">
        <v>3.42</v>
      </c>
      <c r="D1806">
        <v>3.4</v>
      </c>
      <c r="E1806">
        <v>3.42</v>
      </c>
      <c r="F1806">
        <v>31728815</v>
      </c>
      <c r="G1806">
        <v>108261312</v>
      </c>
      <c r="H1806">
        <v>35138970.689999998</v>
      </c>
      <c r="I1806" s="105">
        <f t="shared" si="84"/>
        <v>1201752797597.9998</v>
      </c>
      <c r="J1806" s="108">
        <v>1362920000000</v>
      </c>
      <c r="K1806" s="124">
        <v>267208000000</v>
      </c>
      <c r="L1806" s="112">
        <f t="shared" si="85"/>
        <v>0.88174859683473705</v>
      </c>
      <c r="M1806" s="112">
        <f t="shared" si="86"/>
        <v>4.4974431813343907</v>
      </c>
    </row>
    <row r="1807" spans="1:13" x14ac:dyDescent="0.2">
      <c r="A1807" s="104">
        <v>41767</v>
      </c>
      <c r="B1807">
        <v>3.4</v>
      </c>
      <c r="C1807">
        <v>3.45</v>
      </c>
      <c r="D1807">
        <v>3.4</v>
      </c>
      <c r="E1807">
        <v>3.43</v>
      </c>
      <c r="F1807">
        <v>41258372</v>
      </c>
      <c r="G1807">
        <v>141691312</v>
      </c>
      <c r="H1807">
        <v>35138970.689999998</v>
      </c>
      <c r="I1807" s="105">
        <f t="shared" si="84"/>
        <v>1205266694667</v>
      </c>
      <c r="J1807" s="108">
        <v>1362920000000</v>
      </c>
      <c r="K1807" s="124">
        <v>267208000000</v>
      </c>
      <c r="L1807" s="112">
        <f t="shared" si="85"/>
        <v>0.88432680910618378</v>
      </c>
      <c r="M1807" s="112">
        <f t="shared" si="86"/>
        <v>4.510593599993264</v>
      </c>
    </row>
    <row r="1808" spans="1:13" x14ac:dyDescent="0.2">
      <c r="A1808" s="104">
        <v>41768</v>
      </c>
      <c r="B1808">
        <v>3.44</v>
      </c>
      <c r="C1808">
        <v>3.47</v>
      </c>
      <c r="D1808">
        <v>3.43</v>
      </c>
      <c r="E1808">
        <v>3.45</v>
      </c>
      <c r="F1808">
        <v>45599431</v>
      </c>
      <c r="G1808">
        <v>157470928</v>
      </c>
      <c r="H1808">
        <v>35138970.689999998</v>
      </c>
      <c r="I1808" s="105">
        <f t="shared" si="84"/>
        <v>1212294488805</v>
      </c>
      <c r="J1808" s="108">
        <v>1362920000000</v>
      </c>
      <c r="K1808" s="124">
        <v>267208000000</v>
      </c>
      <c r="L1808" s="112">
        <f t="shared" si="85"/>
        <v>0.889483233649077</v>
      </c>
      <c r="M1808" s="112">
        <f t="shared" si="86"/>
        <v>4.5368944373110089</v>
      </c>
    </row>
    <row r="1809" spans="1:13" x14ac:dyDescent="0.2">
      <c r="A1809" s="104">
        <v>41771</v>
      </c>
      <c r="B1809">
        <v>3.45</v>
      </c>
      <c r="C1809">
        <v>3.5</v>
      </c>
      <c r="D1809">
        <v>3.44</v>
      </c>
      <c r="E1809">
        <v>3.48</v>
      </c>
      <c r="F1809">
        <v>68788313</v>
      </c>
      <c r="G1809">
        <v>239121072</v>
      </c>
      <c r="H1809">
        <v>35138970.689999998</v>
      </c>
      <c r="I1809" s="105">
        <f t="shared" si="84"/>
        <v>1222836180012</v>
      </c>
      <c r="J1809" s="108">
        <v>1362920000000</v>
      </c>
      <c r="K1809" s="124">
        <v>267208000000</v>
      </c>
      <c r="L1809" s="112">
        <f t="shared" si="85"/>
        <v>0.89721787046341683</v>
      </c>
      <c r="M1809" s="112">
        <f t="shared" si="86"/>
        <v>4.5763456932876263</v>
      </c>
    </row>
    <row r="1810" spans="1:13" x14ac:dyDescent="0.2">
      <c r="A1810" s="104">
        <v>41772</v>
      </c>
      <c r="B1810">
        <v>3.49</v>
      </c>
      <c r="C1810">
        <v>3.49</v>
      </c>
      <c r="D1810">
        <v>3.45</v>
      </c>
      <c r="E1810">
        <v>3.46</v>
      </c>
      <c r="F1810">
        <v>38603201</v>
      </c>
      <c r="G1810">
        <v>133725792</v>
      </c>
      <c r="H1810">
        <v>35138970.689999998</v>
      </c>
      <c r="I1810" s="105">
        <f t="shared" si="84"/>
        <v>1215808385874</v>
      </c>
      <c r="J1810" s="108">
        <v>1362920000000</v>
      </c>
      <c r="K1810" s="124">
        <v>267208000000</v>
      </c>
      <c r="L1810" s="112">
        <f t="shared" si="85"/>
        <v>0.89206144592052361</v>
      </c>
      <c r="M1810" s="112">
        <f t="shared" si="86"/>
        <v>4.5500448559698814</v>
      </c>
    </row>
    <row r="1811" spans="1:13" x14ac:dyDescent="0.2">
      <c r="A1811" s="104">
        <v>41773</v>
      </c>
      <c r="B1811">
        <v>3.46</v>
      </c>
      <c r="C1811">
        <v>3.48</v>
      </c>
      <c r="D1811">
        <v>3.44</v>
      </c>
      <c r="E1811">
        <v>3.45</v>
      </c>
      <c r="F1811">
        <v>37644804</v>
      </c>
      <c r="G1811">
        <v>130153184</v>
      </c>
      <c r="H1811">
        <v>35138970.689999998</v>
      </c>
      <c r="I1811" s="105">
        <f t="shared" si="84"/>
        <v>1212294488805</v>
      </c>
      <c r="J1811" s="108">
        <v>1362920000000</v>
      </c>
      <c r="K1811" s="124">
        <v>267208000000</v>
      </c>
      <c r="L1811" s="112">
        <f t="shared" si="85"/>
        <v>0.889483233649077</v>
      </c>
      <c r="M1811" s="112">
        <f t="shared" si="86"/>
        <v>4.5368944373110089</v>
      </c>
    </row>
    <row r="1812" spans="1:13" x14ac:dyDescent="0.2">
      <c r="A1812" s="104">
        <v>41774</v>
      </c>
      <c r="B1812">
        <v>3.45</v>
      </c>
      <c r="C1812">
        <v>3.48</v>
      </c>
      <c r="D1812">
        <v>3.44</v>
      </c>
      <c r="E1812">
        <v>3.47</v>
      </c>
      <c r="F1812">
        <v>36503306</v>
      </c>
      <c r="G1812">
        <v>126447488</v>
      </c>
      <c r="H1812">
        <v>35138970.689999998</v>
      </c>
      <c r="I1812" s="105">
        <f t="shared" si="84"/>
        <v>1219322282943</v>
      </c>
      <c r="J1812" s="108">
        <v>1362920000000</v>
      </c>
      <c r="K1812" s="124">
        <v>267208000000</v>
      </c>
      <c r="L1812" s="112">
        <f t="shared" si="85"/>
        <v>0.89463965819197022</v>
      </c>
      <c r="M1812" s="112">
        <f t="shared" si="86"/>
        <v>4.5631952746287539</v>
      </c>
    </row>
    <row r="1813" spans="1:13" x14ac:dyDescent="0.2">
      <c r="A1813" s="104">
        <v>41775</v>
      </c>
      <c r="B1813">
        <v>3.47</v>
      </c>
      <c r="C1813">
        <v>3.49</v>
      </c>
      <c r="D1813">
        <v>3.46</v>
      </c>
      <c r="E1813">
        <v>3.48</v>
      </c>
      <c r="F1813">
        <v>38486587</v>
      </c>
      <c r="G1813">
        <v>133887120</v>
      </c>
      <c r="H1813">
        <v>35138970.689999998</v>
      </c>
      <c r="I1813" s="105">
        <f t="shared" si="84"/>
        <v>1222836180012</v>
      </c>
      <c r="J1813" s="108">
        <v>1362920000000</v>
      </c>
      <c r="K1813" s="124">
        <v>267208000000</v>
      </c>
      <c r="L1813" s="112">
        <f t="shared" si="85"/>
        <v>0.89721787046341683</v>
      </c>
      <c r="M1813" s="112">
        <f t="shared" si="86"/>
        <v>4.5763456932876263</v>
      </c>
    </row>
    <row r="1814" spans="1:13" x14ac:dyDescent="0.2">
      <c r="A1814" s="104">
        <v>41778</v>
      </c>
      <c r="B1814">
        <v>3.47</v>
      </c>
      <c r="C1814">
        <v>3.48</v>
      </c>
      <c r="D1814">
        <v>3.44</v>
      </c>
      <c r="E1814">
        <v>3.46</v>
      </c>
      <c r="F1814">
        <v>42914105</v>
      </c>
      <c r="G1814">
        <v>148366240</v>
      </c>
      <c r="H1814">
        <v>35138970.689999998</v>
      </c>
      <c r="I1814" s="105">
        <f t="shared" si="84"/>
        <v>1215808385874</v>
      </c>
      <c r="J1814" s="108">
        <v>1362920000000</v>
      </c>
      <c r="K1814" s="124">
        <v>267208000000</v>
      </c>
      <c r="L1814" s="112">
        <f t="shared" si="85"/>
        <v>0.89206144592052361</v>
      </c>
      <c r="M1814" s="112">
        <f t="shared" si="86"/>
        <v>4.5500448559698814</v>
      </c>
    </row>
    <row r="1815" spans="1:13" x14ac:dyDescent="0.2">
      <c r="A1815" s="104">
        <v>41779</v>
      </c>
      <c r="B1815">
        <v>3.47</v>
      </c>
      <c r="C1815">
        <v>3.48</v>
      </c>
      <c r="D1815">
        <v>3.45</v>
      </c>
      <c r="E1815">
        <v>3.47</v>
      </c>
      <c r="F1815">
        <v>36655983</v>
      </c>
      <c r="G1815">
        <v>127029144</v>
      </c>
      <c r="H1815">
        <v>35138970.689999998</v>
      </c>
      <c r="I1815" s="105">
        <f t="shared" si="84"/>
        <v>1219322282943</v>
      </c>
      <c r="J1815" s="108">
        <v>1362920000000</v>
      </c>
      <c r="K1815" s="124">
        <v>267208000000</v>
      </c>
      <c r="L1815" s="112">
        <f t="shared" si="85"/>
        <v>0.89463965819197022</v>
      </c>
      <c r="M1815" s="112">
        <f t="shared" si="86"/>
        <v>4.5631952746287539</v>
      </c>
    </row>
    <row r="1816" spans="1:13" x14ac:dyDescent="0.2">
      <c r="A1816" s="104">
        <v>41780</v>
      </c>
      <c r="B1816">
        <v>3.46</v>
      </c>
      <c r="C1816">
        <v>3.49</v>
      </c>
      <c r="D1816">
        <v>3.45</v>
      </c>
      <c r="E1816">
        <v>3.49</v>
      </c>
      <c r="F1816">
        <v>37612837</v>
      </c>
      <c r="G1816">
        <v>130801344</v>
      </c>
      <c r="H1816">
        <v>35138970.689999998</v>
      </c>
      <c r="I1816" s="105">
        <f t="shared" si="84"/>
        <v>1226350077081</v>
      </c>
      <c r="J1816" s="108">
        <v>1362920000000</v>
      </c>
      <c r="K1816" s="124">
        <v>267208000000</v>
      </c>
      <c r="L1816" s="112">
        <f t="shared" si="85"/>
        <v>0.89979608273486333</v>
      </c>
      <c r="M1816" s="112">
        <f t="shared" si="86"/>
        <v>4.5894961119464988</v>
      </c>
    </row>
    <row r="1817" spans="1:13" x14ac:dyDescent="0.2">
      <c r="A1817" s="104">
        <v>41781</v>
      </c>
      <c r="B1817">
        <v>3.48</v>
      </c>
      <c r="C1817">
        <v>3.52</v>
      </c>
      <c r="D1817">
        <v>3.48</v>
      </c>
      <c r="E1817">
        <v>3.5</v>
      </c>
      <c r="F1817">
        <v>46632614</v>
      </c>
      <c r="G1817">
        <v>163455232</v>
      </c>
      <c r="H1817">
        <v>35138970.689999998</v>
      </c>
      <c r="I1817" s="105">
        <f t="shared" si="84"/>
        <v>1229863974150</v>
      </c>
      <c r="J1817" s="108">
        <v>1362920000000</v>
      </c>
      <c r="K1817" s="124">
        <v>267208000000</v>
      </c>
      <c r="L1817" s="112">
        <f t="shared" si="85"/>
        <v>0.90237429500630995</v>
      </c>
      <c r="M1817" s="112">
        <f t="shared" si="86"/>
        <v>4.6026465306053712</v>
      </c>
    </row>
    <row r="1818" spans="1:13" x14ac:dyDescent="0.2">
      <c r="A1818" s="104">
        <v>41782</v>
      </c>
      <c r="B1818">
        <v>3.5</v>
      </c>
      <c r="C1818">
        <v>3.52</v>
      </c>
      <c r="D1818">
        <v>3.49</v>
      </c>
      <c r="E1818">
        <v>3.52</v>
      </c>
      <c r="F1818">
        <v>29670540</v>
      </c>
      <c r="G1818">
        <v>104079432</v>
      </c>
      <c r="H1818">
        <v>35138970.689999998</v>
      </c>
      <c r="I1818" s="105">
        <f t="shared" si="84"/>
        <v>1236891768288</v>
      </c>
      <c r="J1818" s="108">
        <v>1362920000000</v>
      </c>
      <c r="K1818" s="124">
        <v>267208000000</v>
      </c>
      <c r="L1818" s="112">
        <f t="shared" si="85"/>
        <v>0.90753071954920317</v>
      </c>
      <c r="M1818" s="112">
        <f t="shared" si="86"/>
        <v>4.6289473679231161</v>
      </c>
    </row>
    <row r="1819" spans="1:13" x14ac:dyDescent="0.2">
      <c r="A1819" s="104">
        <v>41785</v>
      </c>
      <c r="B1819">
        <v>3.53</v>
      </c>
      <c r="C1819">
        <v>3.53</v>
      </c>
      <c r="D1819">
        <v>3.5</v>
      </c>
      <c r="E1819">
        <v>3.51</v>
      </c>
      <c r="F1819">
        <v>30899633</v>
      </c>
      <c r="G1819">
        <v>108660752</v>
      </c>
      <c r="H1819">
        <v>35138970.689999998</v>
      </c>
      <c r="I1819" s="105">
        <f t="shared" si="84"/>
        <v>1233377871218.9998</v>
      </c>
      <c r="J1819" s="108">
        <v>1362920000000</v>
      </c>
      <c r="K1819" s="124">
        <v>267208000000</v>
      </c>
      <c r="L1819" s="112">
        <f t="shared" si="85"/>
        <v>0.90495250727775645</v>
      </c>
      <c r="M1819" s="112">
        <f t="shared" si="86"/>
        <v>4.6157969492642428</v>
      </c>
    </row>
    <row r="1820" spans="1:13" x14ac:dyDescent="0.2">
      <c r="A1820" s="104">
        <v>41786</v>
      </c>
      <c r="B1820">
        <v>3.51</v>
      </c>
      <c r="C1820">
        <v>3.55</v>
      </c>
      <c r="D1820">
        <v>3.51</v>
      </c>
      <c r="E1820">
        <v>3.53</v>
      </c>
      <c r="F1820">
        <v>43758926</v>
      </c>
      <c r="G1820">
        <v>154495840</v>
      </c>
      <c r="H1820">
        <v>35138970.689999998</v>
      </c>
      <c r="I1820" s="105">
        <f t="shared" si="84"/>
        <v>1240405665356.9998</v>
      </c>
      <c r="J1820" s="108">
        <v>1362920000000</v>
      </c>
      <c r="K1820" s="124">
        <v>267208000000</v>
      </c>
      <c r="L1820" s="112">
        <f t="shared" si="85"/>
        <v>0.91010893182064956</v>
      </c>
      <c r="M1820" s="112">
        <f t="shared" si="86"/>
        <v>4.6420977865819877</v>
      </c>
    </row>
    <row r="1821" spans="1:13" x14ac:dyDescent="0.2">
      <c r="A1821" s="104">
        <v>41787</v>
      </c>
      <c r="B1821">
        <v>3.53</v>
      </c>
      <c r="C1821">
        <v>3.58</v>
      </c>
      <c r="D1821">
        <v>3.53</v>
      </c>
      <c r="E1821">
        <v>3.57</v>
      </c>
      <c r="F1821">
        <v>47696974</v>
      </c>
      <c r="G1821">
        <v>169771456</v>
      </c>
      <c r="H1821">
        <v>35138970.689999998</v>
      </c>
      <c r="I1821" s="105">
        <f t="shared" si="84"/>
        <v>1254461253632.9998</v>
      </c>
      <c r="J1821" s="108">
        <v>1362920000000</v>
      </c>
      <c r="K1821" s="124">
        <v>267208000000</v>
      </c>
      <c r="L1821" s="112">
        <f t="shared" si="85"/>
        <v>0.920421780906436</v>
      </c>
      <c r="M1821" s="112">
        <f t="shared" si="86"/>
        <v>4.6946994612174775</v>
      </c>
    </row>
    <row r="1822" spans="1:13" x14ac:dyDescent="0.2">
      <c r="A1822" s="104">
        <v>41788</v>
      </c>
      <c r="B1822">
        <v>3.58</v>
      </c>
      <c r="C1822">
        <v>3.59</v>
      </c>
      <c r="D1822">
        <v>3.56</v>
      </c>
      <c r="E1822">
        <v>3.57</v>
      </c>
      <c r="F1822">
        <v>33706143</v>
      </c>
      <c r="G1822">
        <v>120463080</v>
      </c>
      <c r="H1822">
        <v>35138970.689999998</v>
      </c>
      <c r="I1822" s="105">
        <f t="shared" si="84"/>
        <v>1254461253632.9998</v>
      </c>
      <c r="J1822" s="108">
        <v>1362920000000</v>
      </c>
      <c r="K1822" s="124">
        <v>267208000000</v>
      </c>
      <c r="L1822" s="112">
        <f t="shared" si="85"/>
        <v>0.920421780906436</v>
      </c>
      <c r="M1822" s="112">
        <f t="shared" si="86"/>
        <v>4.6946994612174775</v>
      </c>
    </row>
    <row r="1823" spans="1:13" x14ac:dyDescent="0.2">
      <c r="A1823" s="104">
        <v>41789</v>
      </c>
      <c r="B1823">
        <v>3.57</v>
      </c>
      <c r="C1823">
        <v>3.58</v>
      </c>
      <c r="D1823">
        <v>3.55</v>
      </c>
      <c r="E1823">
        <v>3.56</v>
      </c>
      <c r="F1823">
        <v>47443192</v>
      </c>
      <c r="G1823">
        <v>168772416</v>
      </c>
      <c r="H1823">
        <v>35138970.689999998</v>
      </c>
      <c r="I1823" s="105">
        <f t="shared" si="84"/>
        <v>1250947356564</v>
      </c>
      <c r="J1823" s="108">
        <v>1362920000000</v>
      </c>
      <c r="K1823" s="124">
        <v>267208000000</v>
      </c>
      <c r="L1823" s="112">
        <f t="shared" si="85"/>
        <v>0.91784356863498961</v>
      </c>
      <c r="M1823" s="112">
        <f t="shared" si="86"/>
        <v>4.6815490425586059</v>
      </c>
    </row>
    <row r="1824" spans="1:13" x14ac:dyDescent="0.2">
      <c r="A1824" s="104">
        <v>41793</v>
      </c>
      <c r="B1824">
        <v>3.56</v>
      </c>
      <c r="C1824">
        <v>3.6</v>
      </c>
      <c r="D1824">
        <v>3.56</v>
      </c>
      <c r="E1824">
        <v>3.58</v>
      </c>
      <c r="F1824">
        <v>51413737</v>
      </c>
      <c r="G1824">
        <v>184447552</v>
      </c>
      <c r="H1824">
        <v>35138970.689999998</v>
      </c>
      <c r="I1824" s="105">
        <f t="shared" si="84"/>
        <v>1257975150702</v>
      </c>
      <c r="J1824" s="108">
        <v>1362920000000</v>
      </c>
      <c r="K1824" s="124">
        <v>267208000000</v>
      </c>
      <c r="L1824" s="112">
        <f t="shared" si="85"/>
        <v>0.92299999317788273</v>
      </c>
      <c r="M1824" s="112">
        <f t="shared" si="86"/>
        <v>4.7078498798763508</v>
      </c>
    </row>
    <row r="1825" spans="1:13" x14ac:dyDescent="0.2">
      <c r="A1825" s="104">
        <v>41794</v>
      </c>
      <c r="B1825">
        <v>3.59</v>
      </c>
      <c r="C1825">
        <v>3.6</v>
      </c>
      <c r="D1825">
        <v>3.56</v>
      </c>
      <c r="E1825">
        <v>3.57</v>
      </c>
      <c r="F1825">
        <v>49748689</v>
      </c>
      <c r="G1825">
        <v>178016464</v>
      </c>
      <c r="H1825">
        <v>35138970.689999998</v>
      </c>
      <c r="I1825" s="105">
        <f t="shared" si="84"/>
        <v>1254461253632.9998</v>
      </c>
      <c r="J1825" s="108">
        <v>1362920000000</v>
      </c>
      <c r="K1825" s="124">
        <v>267208000000</v>
      </c>
      <c r="L1825" s="112">
        <f t="shared" si="85"/>
        <v>0.920421780906436</v>
      </c>
      <c r="M1825" s="112">
        <f t="shared" si="86"/>
        <v>4.6946994612174775</v>
      </c>
    </row>
    <row r="1826" spans="1:13" x14ac:dyDescent="0.2">
      <c r="A1826" s="104">
        <v>41795</v>
      </c>
      <c r="B1826">
        <v>3.57</v>
      </c>
      <c r="C1826">
        <v>3.63</v>
      </c>
      <c r="D1826">
        <v>3.56</v>
      </c>
      <c r="E1826">
        <v>3.63</v>
      </c>
      <c r="F1826">
        <v>75230700</v>
      </c>
      <c r="G1826">
        <v>271553152</v>
      </c>
      <c r="H1826">
        <v>35138970.689999998</v>
      </c>
      <c r="I1826" s="105">
        <f t="shared" si="84"/>
        <v>1275544636046.9998</v>
      </c>
      <c r="J1826" s="108">
        <v>1362920000000</v>
      </c>
      <c r="K1826" s="124">
        <v>267208000000</v>
      </c>
      <c r="L1826" s="112">
        <f t="shared" si="85"/>
        <v>0.93589105453511556</v>
      </c>
      <c r="M1826" s="112">
        <f t="shared" si="86"/>
        <v>4.7736019731707122</v>
      </c>
    </row>
    <row r="1827" spans="1:13" x14ac:dyDescent="0.2">
      <c r="A1827" s="104">
        <v>41796</v>
      </c>
      <c r="B1827">
        <v>3.63</v>
      </c>
      <c r="C1827">
        <v>3.65</v>
      </c>
      <c r="D1827">
        <v>3.61</v>
      </c>
      <c r="E1827">
        <v>3.61</v>
      </c>
      <c r="F1827">
        <v>60943044</v>
      </c>
      <c r="G1827">
        <v>221037088</v>
      </c>
      <c r="H1827">
        <v>35138970.689999998</v>
      </c>
      <c r="I1827" s="105">
        <f t="shared" si="84"/>
        <v>1268516841908.9998</v>
      </c>
      <c r="J1827" s="108">
        <v>1362920000000</v>
      </c>
      <c r="K1827" s="124">
        <v>267208000000</v>
      </c>
      <c r="L1827" s="112">
        <f t="shared" si="85"/>
        <v>0.93073462999222245</v>
      </c>
      <c r="M1827" s="112">
        <f t="shared" si="86"/>
        <v>4.7473011358529673</v>
      </c>
    </row>
    <row r="1828" spans="1:13" x14ac:dyDescent="0.2">
      <c r="A1828" s="104">
        <v>41799</v>
      </c>
      <c r="B1828">
        <v>3.61</v>
      </c>
      <c r="C1828">
        <v>3.68</v>
      </c>
      <c r="D1828">
        <v>3.61</v>
      </c>
      <c r="E1828">
        <v>3.66</v>
      </c>
      <c r="F1828">
        <v>50378807</v>
      </c>
      <c r="G1828">
        <v>184095040</v>
      </c>
      <c r="H1828">
        <v>35138970.689999998</v>
      </c>
      <c r="I1828" s="105">
        <f t="shared" si="84"/>
        <v>1286086327254</v>
      </c>
      <c r="J1828" s="108">
        <v>1362920000000</v>
      </c>
      <c r="K1828" s="124">
        <v>267208000000</v>
      </c>
      <c r="L1828" s="112">
        <f t="shared" si="85"/>
        <v>0.94362569134945562</v>
      </c>
      <c r="M1828" s="112">
        <f t="shared" si="86"/>
        <v>4.8130532291473314</v>
      </c>
    </row>
    <row r="1829" spans="1:13" x14ac:dyDescent="0.2">
      <c r="A1829" s="104">
        <v>41800</v>
      </c>
      <c r="B1829">
        <v>3.66</v>
      </c>
      <c r="C1829">
        <v>3.74</v>
      </c>
      <c r="D1829">
        <v>3.66</v>
      </c>
      <c r="E1829">
        <v>3.73</v>
      </c>
      <c r="F1829">
        <v>96285930</v>
      </c>
      <c r="G1829">
        <v>356415872</v>
      </c>
      <c r="H1829">
        <v>35138970.689999998</v>
      </c>
      <c r="I1829" s="105">
        <f t="shared" si="84"/>
        <v>1310683606737</v>
      </c>
      <c r="J1829" s="108">
        <v>1362920000000</v>
      </c>
      <c r="K1829" s="124">
        <v>267208000000</v>
      </c>
      <c r="L1829" s="112">
        <f t="shared" si="85"/>
        <v>0.96167317724958179</v>
      </c>
      <c r="M1829" s="112">
        <f t="shared" si="86"/>
        <v>4.9051061597594385</v>
      </c>
    </row>
    <row r="1830" spans="1:13" x14ac:dyDescent="0.2">
      <c r="A1830" s="104">
        <v>41801</v>
      </c>
      <c r="B1830">
        <v>3.72</v>
      </c>
      <c r="C1830">
        <v>3.75</v>
      </c>
      <c r="D1830">
        <v>3.68</v>
      </c>
      <c r="E1830">
        <v>3.72</v>
      </c>
      <c r="F1830">
        <v>79762401</v>
      </c>
      <c r="G1830">
        <v>296021696</v>
      </c>
      <c r="H1830">
        <v>35138970.689999998</v>
      </c>
      <c r="I1830" s="105">
        <f t="shared" si="84"/>
        <v>1307169709668</v>
      </c>
      <c r="J1830" s="108">
        <v>1362920000000</v>
      </c>
      <c r="K1830" s="124">
        <v>267208000000</v>
      </c>
      <c r="L1830" s="112">
        <f t="shared" si="85"/>
        <v>0.95909496497813518</v>
      </c>
      <c r="M1830" s="112">
        <f t="shared" si="86"/>
        <v>4.8919557411005661</v>
      </c>
    </row>
    <row r="1831" spans="1:13" x14ac:dyDescent="0.2">
      <c r="A1831" s="104">
        <v>41802</v>
      </c>
      <c r="B1831">
        <v>3.7</v>
      </c>
      <c r="C1831">
        <v>3.73</v>
      </c>
      <c r="D1831">
        <v>3.69</v>
      </c>
      <c r="E1831">
        <v>3.71</v>
      </c>
      <c r="F1831">
        <v>47082738</v>
      </c>
      <c r="G1831">
        <v>174600016</v>
      </c>
      <c r="H1831">
        <v>35138970.689999998</v>
      </c>
      <c r="I1831" s="105">
        <f t="shared" si="84"/>
        <v>1303655812599</v>
      </c>
      <c r="J1831" s="108">
        <v>1362920000000</v>
      </c>
      <c r="K1831" s="124">
        <v>267208000000</v>
      </c>
      <c r="L1831" s="112">
        <f t="shared" si="85"/>
        <v>0.95651675270668857</v>
      </c>
      <c r="M1831" s="112">
        <f t="shared" si="86"/>
        <v>4.8788053224416936</v>
      </c>
    </row>
    <row r="1832" spans="1:13" x14ac:dyDescent="0.2">
      <c r="A1832" s="104">
        <v>41803</v>
      </c>
      <c r="B1832">
        <v>3.7</v>
      </c>
      <c r="C1832">
        <v>3.74</v>
      </c>
      <c r="D1832">
        <v>3.7</v>
      </c>
      <c r="E1832">
        <v>3.74</v>
      </c>
      <c r="F1832">
        <v>63714956</v>
      </c>
      <c r="G1832">
        <v>237100656</v>
      </c>
      <c r="H1832">
        <v>35138970.689999998</v>
      </c>
      <c r="I1832" s="105">
        <f t="shared" si="84"/>
        <v>1314197503806</v>
      </c>
      <c r="J1832" s="108">
        <v>1362920000000</v>
      </c>
      <c r="K1832" s="124">
        <v>267208000000</v>
      </c>
      <c r="L1832" s="112">
        <f t="shared" si="85"/>
        <v>0.9642513895210284</v>
      </c>
      <c r="M1832" s="112">
        <f t="shared" si="86"/>
        <v>4.918256578418311</v>
      </c>
    </row>
    <row r="1833" spans="1:13" x14ac:dyDescent="0.2">
      <c r="A1833" s="104">
        <v>41806</v>
      </c>
      <c r="B1833">
        <v>3.74</v>
      </c>
      <c r="C1833">
        <v>3.78</v>
      </c>
      <c r="D1833">
        <v>3.72</v>
      </c>
      <c r="E1833">
        <v>3.78</v>
      </c>
      <c r="F1833">
        <v>96202193</v>
      </c>
      <c r="G1833">
        <v>360544992</v>
      </c>
      <c r="H1833">
        <v>35138970.689999998</v>
      </c>
      <c r="I1833" s="105">
        <f t="shared" si="84"/>
        <v>1328253092081.9998</v>
      </c>
      <c r="J1833" s="108">
        <v>1362920000000</v>
      </c>
      <c r="K1833" s="124">
        <v>267208000000</v>
      </c>
      <c r="L1833" s="112">
        <f t="shared" si="85"/>
        <v>0.97456423860681463</v>
      </c>
      <c r="M1833" s="112">
        <f t="shared" si="86"/>
        <v>4.9708582530537999</v>
      </c>
    </row>
    <row r="1834" spans="1:13" x14ac:dyDescent="0.2">
      <c r="A1834" s="104">
        <v>41807</v>
      </c>
      <c r="B1834">
        <v>3.76</v>
      </c>
      <c r="C1834">
        <v>3.78</v>
      </c>
      <c r="D1834">
        <v>3.7</v>
      </c>
      <c r="E1834">
        <v>3.73</v>
      </c>
      <c r="F1834">
        <v>107429151</v>
      </c>
      <c r="G1834">
        <v>401236800</v>
      </c>
      <c r="H1834">
        <v>35138970.689999998</v>
      </c>
      <c r="I1834" s="105">
        <f t="shared" si="84"/>
        <v>1310683606737</v>
      </c>
      <c r="J1834" s="108">
        <v>1362920000000</v>
      </c>
      <c r="K1834" s="124">
        <v>267208000000</v>
      </c>
      <c r="L1834" s="112">
        <f t="shared" si="85"/>
        <v>0.96167317724958179</v>
      </c>
      <c r="M1834" s="112">
        <f t="shared" si="86"/>
        <v>4.9051061597594385</v>
      </c>
    </row>
    <row r="1835" spans="1:13" x14ac:dyDescent="0.2">
      <c r="A1835" s="104">
        <v>41808</v>
      </c>
      <c r="B1835">
        <v>3.73</v>
      </c>
      <c r="C1835">
        <v>3.74</v>
      </c>
      <c r="D1835">
        <v>3.69</v>
      </c>
      <c r="E1835">
        <v>3.74</v>
      </c>
      <c r="F1835">
        <v>110170563</v>
      </c>
      <c r="G1835">
        <v>409642592</v>
      </c>
      <c r="H1835">
        <v>35138970.689999998</v>
      </c>
      <c r="I1835" s="105">
        <f t="shared" si="84"/>
        <v>1314197503806</v>
      </c>
      <c r="J1835" s="108">
        <v>1362920000000</v>
      </c>
      <c r="K1835" s="124">
        <v>267208000000</v>
      </c>
      <c r="L1835" s="112">
        <f t="shared" si="85"/>
        <v>0.9642513895210284</v>
      </c>
      <c r="M1835" s="112">
        <f t="shared" si="86"/>
        <v>4.918256578418311</v>
      </c>
    </row>
    <row r="1836" spans="1:13" x14ac:dyDescent="0.2">
      <c r="A1836" s="104">
        <v>41809</v>
      </c>
      <c r="B1836">
        <v>3.73</v>
      </c>
      <c r="C1836">
        <v>3.74</v>
      </c>
      <c r="D1836">
        <v>3.69</v>
      </c>
      <c r="E1836">
        <v>3.71</v>
      </c>
      <c r="F1836">
        <v>91929176</v>
      </c>
      <c r="G1836">
        <v>341008192</v>
      </c>
      <c r="H1836">
        <v>35138970.689999998</v>
      </c>
      <c r="I1836" s="105">
        <f t="shared" si="84"/>
        <v>1303655812599</v>
      </c>
      <c r="J1836" s="108">
        <v>1362920000000</v>
      </c>
      <c r="K1836" s="124">
        <v>267208000000</v>
      </c>
      <c r="L1836" s="112">
        <f t="shared" si="85"/>
        <v>0.95651675270668857</v>
      </c>
      <c r="M1836" s="112">
        <f t="shared" si="86"/>
        <v>4.8788053224416936</v>
      </c>
    </row>
    <row r="1837" spans="1:13" x14ac:dyDescent="0.2">
      <c r="A1837" s="104">
        <v>41810</v>
      </c>
      <c r="B1837">
        <v>3.45</v>
      </c>
      <c r="C1837">
        <v>3.46</v>
      </c>
      <c r="D1837">
        <v>3.37</v>
      </c>
      <c r="E1837">
        <v>3.45</v>
      </c>
      <c r="F1837">
        <v>106996636</v>
      </c>
      <c r="G1837">
        <v>365450432</v>
      </c>
      <c r="H1837">
        <v>35138970.689999998</v>
      </c>
      <c r="I1837" s="105">
        <f t="shared" si="84"/>
        <v>1212294488805</v>
      </c>
      <c r="J1837" s="108">
        <v>1362920000000</v>
      </c>
      <c r="K1837" s="124">
        <v>267208000000</v>
      </c>
      <c r="L1837" s="112">
        <f t="shared" si="85"/>
        <v>0.889483233649077</v>
      </c>
      <c r="M1837" s="112">
        <f t="shared" si="86"/>
        <v>4.5368944373110089</v>
      </c>
    </row>
    <row r="1838" spans="1:13" x14ac:dyDescent="0.2">
      <c r="A1838" s="104">
        <v>41813</v>
      </c>
      <c r="B1838">
        <v>3.44</v>
      </c>
      <c r="C1838">
        <v>3.44</v>
      </c>
      <c r="D1838">
        <v>3.41</v>
      </c>
      <c r="E1838">
        <v>3.41</v>
      </c>
      <c r="F1838">
        <v>55131333</v>
      </c>
      <c r="G1838">
        <v>188658560</v>
      </c>
      <c r="H1838">
        <v>35138970.689999998</v>
      </c>
      <c r="I1838" s="105">
        <f t="shared" si="84"/>
        <v>1198238900529</v>
      </c>
      <c r="J1838" s="108">
        <v>1362920000000</v>
      </c>
      <c r="K1838" s="124">
        <v>267208000000</v>
      </c>
      <c r="L1838" s="112">
        <f t="shared" si="85"/>
        <v>0.87917038456329055</v>
      </c>
      <c r="M1838" s="112">
        <f t="shared" si="86"/>
        <v>4.4842927626755191</v>
      </c>
    </row>
    <row r="1839" spans="1:13" x14ac:dyDescent="0.2">
      <c r="A1839" s="104">
        <v>41814</v>
      </c>
      <c r="B1839">
        <v>3.41</v>
      </c>
      <c r="C1839">
        <v>3.42</v>
      </c>
      <c r="D1839">
        <v>3.39</v>
      </c>
      <c r="E1839">
        <v>3.42</v>
      </c>
      <c r="F1839">
        <v>54892434</v>
      </c>
      <c r="G1839">
        <v>187063552</v>
      </c>
      <c r="H1839">
        <v>35138970.689999998</v>
      </c>
      <c r="I1839" s="105">
        <f t="shared" si="84"/>
        <v>1201752797597.9998</v>
      </c>
      <c r="J1839" s="108">
        <v>1362920000000</v>
      </c>
      <c r="K1839" s="124">
        <v>267208000000</v>
      </c>
      <c r="L1839" s="112">
        <f t="shared" si="85"/>
        <v>0.88174859683473705</v>
      </c>
      <c r="M1839" s="112">
        <f t="shared" si="86"/>
        <v>4.4974431813343907</v>
      </c>
    </row>
    <row r="1840" spans="1:13" x14ac:dyDescent="0.2">
      <c r="A1840" s="104">
        <v>41815</v>
      </c>
      <c r="B1840">
        <v>3.41</v>
      </c>
      <c r="C1840">
        <v>3.41</v>
      </c>
      <c r="D1840">
        <v>3.37</v>
      </c>
      <c r="E1840">
        <v>3.38</v>
      </c>
      <c r="F1840">
        <v>51279143</v>
      </c>
      <c r="G1840">
        <v>173474624</v>
      </c>
      <c r="H1840">
        <v>35138970.689999998</v>
      </c>
      <c r="I1840" s="105">
        <f t="shared" si="84"/>
        <v>1187697209321.9998</v>
      </c>
      <c r="J1840" s="108">
        <v>1362920000000</v>
      </c>
      <c r="K1840" s="124">
        <v>267208000000</v>
      </c>
      <c r="L1840" s="112">
        <f t="shared" si="85"/>
        <v>0.87143574774895061</v>
      </c>
      <c r="M1840" s="112">
        <f t="shared" si="86"/>
        <v>4.4448415066989</v>
      </c>
    </row>
    <row r="1841" spans="1:13" x14ac:dyDescent="0.2">
      <c r="A1841" s="104">
        <v>41816</v>
      </c>
      <c r="B1841">
        <v>3.38</v>
      </c>
      <c r="C1841">
        <v>3.4</v>
      </c>
      <c r="D1841">
        <v>3.37</v>
      </c>
      <c r="E1841">
        <v>3.39</v>
      </c>
      <c r="F1841">
        <v>48194464</v>
      </c>
      <c r="G1841">
        <v>163191648</v>
      </c>
      <c r="H1841">
        <v>35138970.689999998</v>
      </c>
      <c r="I1841" s="105">
        <f t="shared" si="84"/>
        <v>1191211106391</v>
      </c>
      <c r="J1841" s="108">
        <v>1362920000000</v>
      </c>
      <c r="K1841" s="124">
        <v>267208000000</v>
      </c>
      <c r="L1841" s="112">
        <f t="shared" si="85"/>
        <v>0.87401396002039733</v>
      </c>
      <c r="M1841" s="112">
        <f t="shared" si="86"/>
        <v>4.4579919253577733</v>
      </c>
    </row>
    <row r="1842" spans="1:13" x14ac:dyDescent="0.2">
      <c r="A1842" s="104">
        <v>41817</v>
      </c>
      <c r="B1842">
        <v>3.39</v>
      </c>
      <c r="C1842">
        <v>3.4</v>
      </c>
      <c r="D1842">
        <v>3.37</v>
      </c>
      <c r="E1842">
        <v>3.39</v>
      </c>
      <c r="F1842">
        <v>33472791</v>
      </c>
      <c r="G1842">
        <v>113335624</v>
      </c>
      <c r="H1842">
        <v>35138970.689999998</v>
      </c>
      <c r="I1842" s="105">
        <f t="shared" si="84"/>
        <v>1191211106391</v>
      </c>
      <c r="J1842" s="108">
        <v>1362920000000</v>
      </c>
      <c r="K1842" s="124">
        <v>267208000000</v>
      </c>
      <c r="L1842" s="112">
        <f t="shared" si="85"/>
        <v>0.87401396002039733</v>
      </c>
      <c r="M1842" s="112">
        <f t="shared" si="86"/>
        <v>4.4579919253577733</v>
      </c>
    </row>
    <row r="1843" spans="1:13" x14ac:dyDescent="0.2">
      <c r="A1843" s="104">
        <v>41820</v>
      </c>
      <c r="B1843">
        <v>3.39</v>
      </c>
      <c r="C1843">
        <v>3.41</v>
      </c>
      <c r="D1843">
        <v>3.38</v>
      </c>
      <c r="E1843">
        <v>3.39</v>
      </c>
      <c r="F1843">
        <v>30646379</v>
      </c>
      <c r="G1843">
        <v>104236376</v>
      </c>
      <c r="H1843">
        <v>35138970.689999998</v>
      </c>
      <c r="I1843" s="105">
        <f t="shared" si="84"/>
        <v>1191211106391</v>
      </c>
      <c r="J1843" s="108">
        <v>1362920000000</v>
      </c>
      <c r="K1843" s="124">
        <v>267208000000</v>
      </c>
      <c r="L1843" s="112">
        <f t="shared" si="85"/>
        <v>0.87401396002039733</v>
      </c>
      <c r="M1843" s="112">
        <f t="shared" si="86"/>
        <v>4.4579919253577733</v>
      </c>
    </row>
    <row r="1844" spans="1:13" x14ac:dyDescent="0.2">
      <c r="A1844" s="104">
        <v>41821</v>
      </c>
      <c r="B1844">
        <v>3.4</v>
      </c>
      <c r="C1844">
        <v>3.41</v>
      </c>
      <c r="D1844">
        <v>3.38</v>
      </c>
      <c r="E1844">
        <v>3.39</v>
      </c>
      <c r="F1844">
        <v>43298613</v>
      </c>
      <c r="G1844">
        <v>146999040</v>
      </c>
      <c r="H1844">
        <v>35138970.689999998</v>
      </c>
      <c r="I1844" s="105">
        <f t="shared" si="84"/>
        <v>1191211106391</v>
      </c>
      <c r="J1844" s="108">
        <v>1362920000000</v>
      </c>
      <c r="K1844" s="124">
        <v>267208000000</v>
      </c>
      <c r="L1844" s="112">
        <f t="shared" si="85"/>
        <v>0.87401396002039733</v>
      </c>
      <c r="M1844" s="112">
        <f t="shared" si="86"/>
        <v>4.4579919253577733</v>
      </c>
    </row>
    <row r="1845" spans="1:13" x14ac:dyDescent="0.2">
      <c r="A1845" s="104">
        <v>41822</v>
      </c>
      <c r="B1845">
        <v>3.39</v>
      </c>
      <c r="C1845">
        <v>3.42</v>
      </c>
      <c r="D1845">
        <v>3.38</v>
      </c>
      <c r="E1845">
        <v>3.41</v>
      </c>
      <c r="F1845">
        <v>42913624</v>
      </c>
      <c r="G1845">
        <v>146051280</v>
      </c>
      <c r="H1845">
        <v>35138970.689999998</v>
      </c>
      <c r="I1845" s="105">
        <f t="shared" si="84"/>
        <v>1198238900529</v>
      </c>
      <c r="J1845" s="108">
        <v>1362920000000</v>
      </c>
      <c r="K1845" s="124">
        <v>267208000000</v>
      </c>
      <c r="L1845" s="112">
        <f t="shared" si="85"/>
        <v>0.87917038456329055</v>
      </c>
      <c r="M1845" s="112">
        <f t="shared" si="86"/>
        <v>4.4842927626755191</v>
      </c>
    </row>
    <row r="1846" spans="1:13" x14ac:dyDescent="0.2">
      <c r="A1846" s="104">
        <v>41823</v>
      </c>
      <c r="B1846">
        <v>3.4</v>
      </c>
      <c r="C1846">
        <v>3.43</v>
      </c>
      <c r="D1846">
        <v>3.4</v>
      </c>
      <c r="E1846">
        <v>3.42</v>
      </c>
      <c r="F1846">
        <v>40242723</v>
      </c>
      <c r="G1846">
        <v>137321664</v>
      </c>
      <c r="H1846">
        <v>35138970.689999998</v>
      </c>
      <c r="I1846" s="105">
        <f t="shared" si="84"/>
        <v>1201752797597.9998</v>
      </c>
      <c r="J1846" s="108">
        <v>1362920000000</v>
      </c>
      <c r="K1846" s="124">
        <v>267208000000</v>
      </c>
      <c r="L1846" s="112">
        <f t="shared" si="85"/>
        <v>0.88174859683473705</v>
      </c>
      <c r="M1846" s="112">
        <f t="shared" si="86"/>
        <v>4.4974431813343907</v>
      </c>
    </row>
    <row r="1847" spans="1:13" x14ac:dyDescent="0.2">
      <c r="A1847" s="104">
        <v>41824</v>
      </c>
      <c r="B1847">
        <v>3.42</v>
      </c>
      <c r="C1847">
        <v>3.43</v>
      </c>
      <c r="D1847">
        <v>3.41</v>
      </c>
      <c r="E1847">
        <v>3.42</v>
      </c>
      <c r="F1847">
        <v>34768715</v>
      </c>
      <c r="G1847">
        <v>118962208</v>
      </c>
      <c r="H1847">
        <v>35138970.689999998</v>
      </c>
      <c r="I1847" s="105">
        <f t="shared" si="84"/>
        <v>1201752797597.9998</v>
      </c>
      <c r="J1847" s="108">
        <v>1362920000000</v>
      </c>
      <c r="K1847" s="124">
        <v>267208000000</v>
      </c>
      <c r="L1847" s="112">
        <f t="shared" si="85"/>
        <v>0.88174859683473705</v>
      </c>
      <c r="M1847" s="112">
        <f t="shared" si="86"/>
        <v>4.4974431813343907</v>
      </c>
    </row>
    <row r="1848" spans="1:13" x14ac:dyDescent="0.2">
      <c r="A1848" s="104">
        <v>41827</v>
      </c>
      <c r="B1848">
        <v>3.42</v>
      </c>
      <c r="C1848">
        <v>3.45</v>
      </c>
      <c r="D1848">
        <v>3.41</v>
      </c>
      <c r="E1848">
        <v>3.45</v>
      </c>
      <c r="F1848">
        <v>38568768</v>
      </c>
      <c r="G1848">
        <v>132560960</v>
      </c>
      <c r="H1848">
        <v>35138970.689999998</v>
      </c>
      <c r="I1848" s="105">
        <f t="shared" si="84"/>
        <v>1212294488805</v>
      </c>
      <c r="J1848" s="108">
        <v>1362920000000</v>
      </c>
      <c r="K1848" s="124">
        <v>267208000000</v>
      </c>
      <c r="L1848" s="112">
        <f t="shared" si="85"/>
        <v>0.889483233649077</v>
      </c>
      <c r="M1848" s="112">
        <f t="shared" si="86"/>
        <v>4.5368944373110089</v>
      </c>
    </row>
    <row r="1849" spans="1:13" x14ac:dyDescent="0.2">
      <c r="A1849" s="104">
        <v>41828</v>
      </c>
      <c r="B1849">
        <v>3.45</v>
      </c>
      <c r="C1849">
        <v>3.48</v>
      </c>
      <c r="D1849">
        <v>3.44</v>
      </c>
      <c r="E1849">
        <v>3.47</v>
      </c>
      <c r="F1849">
        <v>56055811</v>
      </c>
      <c r="G1849">
        <v>194092160</v>
      </c>
      <c r="H1849">
        <v>35138970.689999998</v>
      </c>
      <c r="I1849" s="105">
        <f t="shared" si="84"/>
        <v>1219322282943</v>
      </c>
      <c r="J1849" s="108">
        <v>1362920000000</v>
      </c>
      <c r="K1849" s="124">
        <v>267208000000</v>
      </c>
      <c r="L1849" s="112">
        <f t="shared" si="85"/>
        <v>0.89463965819197022</v>
      </c>
      <c r="M1849" s="112">
        <f t="shared" si="86"/>
        <v>4.5631952746287539</v>
      </c>
    </row>
    <row r="1850" spans="1:13" x14ac:dyDescent="0.2">
      <c r="A1850" s="104">
        <v>41829</v>
      </c>
      <c r="B1850">
        <v>3.47</v>
      </c>
      <c r="C1850">
        <v>3.47</v>
      </c>
      <c r="D1850">
        <v>3.42</v>
      </c>
      <c r="E1850">
        <v>3.42</v>
      </c>
      <c r="F1850">
        <v>41657252</v>
      </c>
      <c r="G1850">
        <v>143592608</v>
      </c>
      <c r="H1850">
        <v>35138970.689999998</v>
      </c>
      <c r="I1850" s="105">
        <f t="shared" si="84"/>
        <v>1201752797597.9998</v>
      </c>
      <c r="J1850" s="108">
        <v>1362920000000</v>
      </c>
      <c r="K1850" s="124">
        <v>267208000000</v>
      </c>
      <c r="L1850" s="112">
        <f t="shared" si="85"/>
        <v>0.88174859683473705</v>
      </c>
      <c r="M1850" s="112">
        <f t="shared" si="86"/>
        <v>4.4974431813343907</v>
      </c>
    </row>
    <row r="1851" spans="1:13" x14ac:dyDescent="0.2">
      <c r="A1851" s="104">
        <v>41830</v>
      </c>
      <c r="B1851">
        <v>3.42</v>
      </c>
      <c r="C1851">
        <v>3.46</v>
      </c>
      <c r="D1851">
        <v>3.41</v>
      </c>
      <c r="E1851">
        <v>3.45</v>
      </c>
      <c r="F1851">
        <v>56609148</v>
      </c>
      <c r="G1851">
        <v>194960640</v>
      </c>
      <c r="H1851">
        <v>35138970.689999998</v>
      </c>
      <c r="I1851" s="105">
        <f t="shared" si="84"/>
        <v>1212294488805</v>
      </c>
      <c r="J1851" s="108">
        <v>1362920000000</v>
      </c>
      <c r="K1851" s="124">
        <v>267208000000</v>
      </c>
      <c r="L1851" s="112">
        <f t="shared" si="85"/>
        <v>0.889483233649077</v>
      </c>
      <c r="M1851" s="112">
        <f t="shared" si="86"/>
        <v>4.5368944373110089</v>
      </c>
    </row>
    <row r="1852" spans="1:13" x14ac:dyDescent="0.2">
      <c r="A1852" s="104">
        <v>41831</v>
      </c>
      <c r="B1852">
        <v>3.44</v>
      </c>
      <c r="C1852">
        <v>3.47</v>
      </c>
      <c r="D1852">
        <v>3.44</v>
      </c>
      <c r="E1852">
        <v>3.44</v>
      </c>
      <c r="F1852">
        <v>28952724</v>
      </c>
      <c r="G1852">
        <v>99891840</v>
      </c>
      <c r="H1852">
        <v>35138970.689999998</v>
      </c>
      <c r="I1852" s="105">
        <f t="shared" si="84"/>
        <v>1208780591736</v>
      </c>
      <c r="J1852" s="108">
        <v>1362920000000</v>
      </c>
      <c r="K1852" s="124">
        <v>267208000000</v>
      </c>
      <c r="L1852" s="112">
        <f t="shared" si="85"/>
        <v>0.88690502137763039</v>
      </c>
      <c r="M1852" s="112">
        <f t="shared" si="86"/>
        <v>4.5237440186521365</v>
      </c>
    </row>
    <row r="1853" spans="1:13" x14ac:dyDescent="0.2">
      <c r="A1853" s="104">
        <v>41834</v>
      </c>
      <c r="B1853">
        <v>3.45</v>
      </c>
      <c r="C1853">
        <v>3.46</v>
      </c>
      <c r="D1853">
        <v>3.43</v>
      </c>
      <c r="E1853">
        <v>3.45</v>
      </c>
      <c r="F1853">
        <v>47915210</v>
      </c>
      <c r="G1853">
        <v>164956048</v>
      </c>
      <c r="H1853">
        <v>35138970.689999998</v>
      </c>
      <c r="I1853" s="105">
        <f t="shared" si="84"/>
        <v>1212294488805</v>
      </c>
      <c r="J1853" s="108">
        <v>1362920000000</v>
      </c>
      <c r="K1853" s="124">
        <v>267208000000</v>
      </c>
      <c r="L1853" s="112">
        <f t="shared" si="85"/>
        <v>0.889483233649077</v>
      </c>
      <c r="M1853" s="112">
        <f t="shared" si="86"/>
        <v>4.5368944373110089</v>
      </c>
    </row>
    <row r="1854" spans="1:13" x14ac:dyDescent="0.2">
      <c r="A1854" s="104">
        <v>41835</v>
      </c>
      <c r="B1854">
        <v>3.46</v>
      </c>
      <c r="C1854">
        <v>3.47</v>
      </c>
      <c r="D1854">
        <v>3.44</v>
      </c>
      <c r="E1854">
        <v>3.47</v>
      </c>
      <c r="F1854">
        <v>58812387</v>
      </c>
      <c r="G1854">
        <v>203120144</v>
      </c>
      <c r="H1854">
        <v>35138970.689999998</v>
      </c>
      <c r="I1854" s="105">
        <f t="shared" si="84"/>
        <v>1219322282943</v>
      </c>
      <c r="J1854" s="108">
        <v>1362920000000</v>
      </c>
      <c r="K1854" s="124">
        <v>267208000000</v>
      </c>
      <c r="L1854" s="112">
        <f t="shared" si="85"/>
        <v>0.89463965819197022</v>
      </c>
      <c r="M1854" s="112">
        <f t="shared" si="86"/>
        <v>4.5631952746287539</v>
      </c>
    </row>
    <row r="1855" spans="1:13" x14ac:dyDescent="0.2">
      <c r="A1855" s="104">
        <v>41836</v>
      </c>
      <c r="B1855">
        <v>3.46</v>
      </c>
      <c r="C1855">
        <v>3.47</v>
      </c>
      <c r="D1855">
        <v>3.45</v>
      </c>
      <c r="E1855">
        <v>3.46</v>
      </c>
      <c r="F1855">
        <v>43599684</v>
      </c>
      <c r="G1855">
        <v>150728352</v>
      </c>
      <c r="H1855">
        <v>35138970.689999998</v>
      </c>
      <c r="I1855" s="105">
        <f t="shared" si="84"/>
        <v>1215808385874</v>
      </c>
      <c r="J1855" s="108">
        <v>1362920000000</v>
      </c>
      <c r="K1855" s="124">
        <v>267208000000</v>
      </c>
      <c r="L1855" s="112">
        <f t="shared" si="85"/>
        <v>0.89206144592052361</v>
      </c>
      <c r="M1855" s="112">
        <f t="shared" si="86"/>
        <v>4.5500448559698814</v>
      </c>
    </row>
    <row r="1856" spans="1:13" x14ac:dyDescent="0.2">
      <c r="A1856" s="104">
        <v>41837</v>
      </c>
      <c r="B1856">
        <v>3.45</v>
      </c>
      <c r="C1856">
        <v>3.45</v>
      </c>
      <c r="D1856">
        <v>3.43</v>
      </c>
      <c r="E1856">
        <v>3.45</v>
      </c>
      <c r="F1856">
        <v>35123796</v>
      </c>
      <c r="G1856">
        <v>120865504</v>
      </c>
      <c r="H1856">
        <v>35138970.689999998</v>
      </c>
      <c r="I1856" s="105">
        <f t="shared" si="84"/>
        <v>1212294488805</v>
      </c>
      <c r="J1856" s="108">
        <v>1362920000000</v>
      </c>
      <c r="K1856" s="124">
        <v>267208000000</v>
      </c>
      <c r="L1856" s="112">
        <f t="shared" si="85"/>
        <v>0.889483233649077</v>
      </c>
      <c r="M1856" s="112">
        <f t="shared" si="86"/>
        <v>4.5368944373110089</v>
      </c>
    </row>
    <row r="1857" spans="1:13" x14ac:dyDescent="0.2">
      <c r="A1857" s="104">
        <v>41838</v>
      </c>
      <c r="B1857">
        <v>3.43</v>
      </c>
      <c r="C1857">
        <v>3.46</v>
      </c>
      <c r="D1857">
        <v>3.43</v>
      </c>
      <c r="E1857">
        <v>3.45</v>
      </c>
      <c r="F1857">
        <v>41842947</v>
      </c>
      <c r="G1857">
        <v>144061824</v>
      </c>
      <c r="H1857">
        <v>35138970.689999998</v>
      </c>
      <c r="I1857" s="105">
        <f t="shared" si="84"/>
        <v>1212294488805</v>
      </c>
      <c r="J1857" s="108">
        <v>1362920000000</v>
      </c>
      <c r="K1857" s="124">
        <v>267208000000</v>
      </c>
      <c r="L1857" s="112">
        <f t="shared" si="85"/>
        <v>0.889483233649077</v>
      </c>
      <c r="M1857" s="112">
        <f t="shared" si="86"/>
        <v>4.5368944373110089</v>
      </c>
    </row>
    <row r="1858" spans="1:13" x14ac:dyDescent="0.2">
      <c r="A1858" s="104">
        <v>41841</v>
      </c>
      <c r="B1858">
        <v>3.45</v>
      </c>
      <c r="C1858">
        <v>3.45</v>
      </c>
      <c r="D1858">
        <v>3.41</v>
      </c>
      <c r="E1858">
        <v>3.42</v>
      </c>
      <c r="F1858">
        <v>40266316</v>
      </c>
      <c r="G1858">
        <v>138149792</v>
      </c>
      <c r="H1858">
        <v>35138970.689999998</v>
      </c>
      <c r="I1858" s="105">
        <f t="shared" si="84"/>
        <v>1201752797597.9998</v>
      </c>
      <c r="J1858" s="108">
        <v>1362920000000</v>
      </c>
      <c r="K1858" s="124">
        <v>267208000000</v>
      </c>
      <c r="L1858" s="112">
        <f t="shared" si="85"/>
        <v>0.88174859683473705</v>
      </c>
      <c r="M1858" s="112">
        <f t="shared" si="86"/>
        <v>4.4974431813343907</v>
      </c>
    </row>
    <row r="1859" spans="1:13" x14ac:dyDescent="0.2">
      <c r="A1859" s="104">
        <v>41842</v>
      </c>
      <c r="B1859">
        <v>3.41</v>
      </c>
      <c r="C1859">
        <v>3.45</v>
      </c>
      <c r="D1859">
        <v>3.41</v>
      </c>
      <c r="E1859">
        <v>3.43</v>
      </c>
      <c r="F1859">
        <v>53147448</v>
      </c>
      <c r="G1859">
        <v>182250512</v>
      </c>
      <c r="H1859">
        <v>35138970.689999998</v>
      </c>
      <c r="I1859" s="105">
        <f t="shared" ref="I1859:I1922" si="87">E1859*H1859*10000</f>
        <v>1205266694667</v>
      </c>
      <c r="J1859" s="108">
        <v>1362920000000</v>
      </c>
      <c r="K1859" s="124">
        <v>267208000000</v>
      </c>
      <c r="L1859" s="112">
        <f t="shared" ref="L1859:L1922" si="88">I1859/J1859</f>
        <v>0.88432680910618378</v>
      </c>
      <c r="M1859" s="112">
        <f t="shared" ref="M1859:M1922" si="89">I1859/K1859</f>
        <v>4.510593599993264</v>
      </c>
    </row>
    <row r="1860" spans="1:13" x14ac:dyDescent="0.2">
      <c r="A1860" s="104">
        <v>41843</v>
      </c>
      <c r="B1860">
        <v>3.43</v>
      </c>
      <c r="C1860">
        <v>3.45</v>
      </c>
      <c r="D1860">
        <v>3.42</v>
      </c>
      <c r="E1860">
        <v>3.44</v>
      </c>
      <c r="F1860">
        <v>48761920</v>
      </c>
      <c r="G1860">
        <v>167686448</v>
      </c>
      <c r="H1860">
        <v>35138970.689999998</v>
      </c>
      <c r="I1860" s="105">
        <f t="shared" si="87"/>
        <v>1208780591736</v>
      </c>
      <c r="J1860" s="108">
        <v>1362920000000</v>
      </c>
      <c r="K1860" s="124">
        <v>267208000000</v>
      </c>
      <c r="L1860" s="112">
        <f t="shared" si="88"/>
        <v>0.88690502137763039</v>
      </c>
      <c r="M1860" s="112">
        <f t="shared" si="89"/>
        <v>4.5237440186521365</v>
      </c>
    </row>
    <row r="1861" spans="1:13" x14ac:dyDescent="0.2">
      <c r="A1861" s="104">
        <v>41844</v>
      </c>
      <c r="B1861">
        <v>3.44</v>
      </c>
      <c r="C1861">
        <v>3.49</v>
      </c>
      <c r="D1861">
        <v>3.43</v>
      </c>
      <c r="E1861">
        <v>3.48</v>
      </c>
      <c r="F1861">
        <v>94244153</v>
      </c>
      <c r="G1861">
        <v>327063104</v>
      </c>
      <c r="H1861">
        <v>35138970.689999998</v>
      </c>
      <c r="I1861" s="105">
        <f t="shared" si="87"/>
        <v>1222836180012</v>
      </c>
      <c r="J1861" s="108">
        <v>1362920000000</v>
      </c>
      <c r="K1861" s="124">
        <v>267208000000</v>
      </c>
      <c r="L1861" s="112">
        <f t="shared" si="88"/>
        <v>0.89721787046341683</v>
      </c>
      <c r="M1861" s="112">
        <f t="shared" si="89"/>
        <v>4.5763456932876263</v>
      </c>
    </row>
    <row r="1862" spans="1:13" x14ac:dyDescent="0.2">
      <c r="A1862" s="104">
        <v>41845</v>
      </c>
      <c r="B1862">
        <v>3.49</v>
      </c>
      <c r="C1862">
        <v>3.52</v>
      </c>
      <c r="D1862">
        <v>3.48</v>
      </c>
      <c r="E1862">
        <v>3.52</v>
      </c>
      <c r="F1862">
        <v>68339725</v>
      </c>
      <c r="G1862">
        <v>239362688</v>
      </c>
      <c r="H1862">
        <v>35138970.689999998</v>
      </c>
      <c r="I1862" s="105">
        <f t="shared" si="87"/>
        <v>1236891768288</v>
      </c>
      <c r="J1862" s="108">
        <v>1362920000000</v>
      </c>
      <c r="K1862" s="124">
        <v>267208000000</v>
      </c>
      <c r="L1862" s="112">
        <f t="shared" si="88"/>
        <v>0.90753071954920317</v>
      </c>
      <c r="M1862" s="112">
        <f t="shared" si="89"/>
        <v>4.6289473679231161</v>
      </c>
    </row>
    <row r="1863" spans="1:13" x14ac:dyDescent="0.2">
      <c r="A1863" s="104">
        <v>41848</v>
      </c>
      <c r="B1863">
        <v>3.53</v>
      </c>
      <c r="C1863">
        <v>3.62</v>
      </c>
      <c r="D1863">
        <v>3.53</v>
      </c>
      <c r="E1863">
        <v>3.6</v>
      </c>
      <c r="F1863">
        <v>217488793</v>
      </c>
      <c r="G1863">
        <v>780449664</v>
      </c>
      <c r="H1863">
        <v>35138970.689999998</v>
      </c>
      <c r="I1863" s="105">
        <f t="shared" si="87"/>
        <v>1265002944840</v>
      </c>
      <c r="J1863" s="108">
        <v>1362920000000</v>
      </c>
      <c r="K1863" s="124">
        <v>267208000000</v>
      </c>
      <c r="L1863" s="112">
        <f t="shared" si="88"/>
        <v>0.92815641772077595</v>
      </c>
      <c r="M1863" s="112">
        <f t="shared" si="89"/>
        <v>4.7341507171940957</v>
      </c>
    </row>
    <row r="1864" spans="1:13" x14ac:dyDescent="0.2">
      <c r="A1864" s="104">
        <v>41849</v>
      </c>
      <c r="B1864">
        <v>3.6</v>
      </c>
      <c r="C1864">
        <v>3.61</v>
      </c>
      <c r="D1864">
        <v>3.57</v>
      </c>
      <c r="E1864">
        <v>3.59</v>
      </c>
      <c r="F1864">
        <v>111754292</v>
      </c>
      <c r="G1864">
        <v>401561728</v>
      </c>
      <c r="H1864">
        <v>35138970.689999998</v>
      </c>
      <c r="I1864" s="105">
        <f t="shared" si="87"/>
        <v>1261489047770.9998</v>
      </c>
      <c r="J1864" s="108">
        <v>1362920000000</v>
      </c>
      <c r="K1864" s="124">
        <v>267208000000</v>
      </c>
      <c r="L1864" s="112">
        <f t="shared" si="88"/>
        <v>0.92557820544932923</v>
      </c>
      <c r="M1864" s="112">
        <f t="shared" si="89"/>
        <v>4.7210002985352224</v>
      </c>
    </row>
    <row r="1865" spans="1:13" x14ac:dyDescent="0.2">
      <c r="A1865" s="104">
        <v>41850</v>
      </c>
      <c r="B1865">
        <v>3.59</v>
      </c>
      <c r="C1865">
        <v>3.6</v>
      </c>
      <c r="D1865">
        <v>3.55</v>
      </c>
      <c r="E1865">
        <v>3.57</v>
      </c>
      <c r="F1865">
        <v>94851128</v>
      </c>
      <c r="G1865">
        <v>339551744</v>
      </c>
      <c r="H1865">
        <v>35138970.689999998</v>
      </c>
      <c r="I1865" s="105">
        <f t="shared" si="87"/>
        <v>1254461253632.9998</v>
      </c>
      <c r="J1865" s="108">
        <v>1362920000000</v>
      </c>
      <c r="K1865" s="124">
        <v>267208000000</v>
      </c>
      <c r="L1865" s="112">
        <f t="shared" si="88"/>
        <v>0.920421780906436</v>
      </c>
      <c r="M1865" s="112">
        <f t="shared" si="89"/>
        <v>4.6946994612174775</v>
      </c>
    </row>
    <row r="1866" spans="1:13" x14ac:dyDescent="0.2">
      <c r="A1866" s="104">
        <v>41851</v>
      </c>
      <c r="B1866">
        <v>3.57</v>
      </c>
      <c r="C1866">
        <v>3.6</v>
      </c>
      <c r="D1866">
        <v>3.55</v>
      </c>
      <c r="E1866">
        <v>3.6</v>
      </c>
      <c r="F1866">
        <v>74602213</v>
      </c>
      <c r="G1866">
        <v>266562208</v>
      </c>
      <c r="H1866">
        <v>35138970.689999998</v>
      </c>
      <c r="I1866" s="105">
        <f t="shared" si="87"/>
        <v>1265002944840</v>
      </c>
      <c r="J1866" s="108">
        <v>1362920000000</v>
      </c>
      <c r="K1866" s="124">
        <v>267208000000</v>
      </c>
      <c r="L1866" s="112">
        <f t="shared" si="88"/>
        <v>0.92815641772077595</v>
      </c>
      <c r="M1866" s="112">
        <f t="shared" si="89"/>
        <v>4.7341507171940957</v>
      </c>
    </row>
    <row r="1867" spans="1:13" x14ac:dyDescent="0.2">
      <c r="A1867" s="104">
        <v>41852</v>
      </c>
      <c r="B1867">
        <v>3.59</v>
      </c>
      <c r="C1867">
        <v>3.62</v>
      </c>
      <c r="D1867">
        <v>3.58</v>
      </c>
      <c r="E1867">
        <v>3.59</v>
      </c>
      <c r="F1867">
        <v>102543180</v>
      </c>
      <c r="G1867">
        <v>369978464</v>
      </c>
      <c r="H1867">
        <v>35138970.689999998</v>
      </c>
      <c r="I1867" s="105">
        <f t="shared" si="87"/>
        <v>1261489047770.9998</v>
      </c>
      <c r="J1867" s="108">
        <v>1362920000000</v>
      </c>
      <c r="K1867" s="124">
        <v>267208000000</v>
      </c>
      <c r="L1867" s="112">
        <f t="shared" si="88"/>
        <v>0.92557820544932923</v>
      </c>
      <c r="M1867" s="112">
        <f t="shared" si="89"/>
        <v>4.7210002985352224</v>
      </c>
    </row>
    <row r="1868" spans="1:13" x14ac:dyDescent="0.2">
      <c r="A1868" s="104">
        <v>41855</v>
      </c>
      <c r="B1868">
        <v>3.59</v>
      </c>
      <c r="C1868">
        <v>3.62</v>
      </c>
      <c r="D1868">
        <v>3.58</v>
      </c>
      <c r="E1868">
        <v>3.61</v>
      </c>
      <c r="F1868">
        <v>98156081</v>
      </c>
      <c r="G1868">
        <v>353362656</v>
      </c>
      <c r="H1868">
        <v>35138970.689999998</v>
      </c>
      <c r="I1868" s="105">
        <f t="shared" si="87"/>
        <v>1268516841908.9998</v>
      </c>
      <c r="J1868" s="108">
        <v>1362920000000</v>
      </c>
      <c r="K1868" s="124">
        <v>267208000000</v>
      </c>
      <c r="L1868" s="112">
        <f t="shared" si="88"/>
        <v>0.93073462999222245</v>
      </c>
      <c r="M1868" s="112">
        <f t="shared" si="89"/>
        <v>4.7473011358529673</v>
      </c>
    </row>
    <row r="1869" spans="1:13" x14ac:dyDescent="0.2">
      <c r="A1869" s="104">
        <v>41856</v>
      </c>
      <c r="B1869">
        <v>3.61</v>
      </c>
      <c r="C1869">
        <v>3.62</v>
      </c>
      <c r="D1869">
        <v>3.57</v>
      </c>
      <c r="E1869">
        <v>3.59</v>
      </c>
      <c r="F1869">
        <v>102705694</v>
      </c>
      <c r="G1869">
        <v>368653760</v>
      </c>
      <c r="H1869">
        <v>35138970.689999998</v>
      </c>
      <c r="I1869" s="105">
        <f t="shared" si="87"/>
        <v>1261489047770.9998</v>
      </c>
      <c r="J1869" s="108">
        <v>1362920000000</v>
      </c>
      <c r="K1869" s="124">
        <v>267208000000</v>
      </c>
      <c r="L1869" s="112">
        <f t="shared" si="88"/>
        <v>0.92557820544932923</v>
      </c>
      <c r="M1869" s="112">
        <f t="shared" si="89"/>
        <v>4.7210002985352224</v>
      </c>
    </row>
    <row r="1870" spans="1:13" x14ac:dyDescent="0.2">
      <c r="A1870" s="104">
        <v>41857</v>
      </c>
      <c r="B1870">
        <v>3.58</v>
      </c>
      <c r="C1870">
        <v>3.59</v>
      </c>
      <c r="D1870">
        <v>3.55</v>
      </c>
      <c r="E1870">
        <v>3.58</v>
      </c>
      <c r="F1870">
        <v>72821156</v>
      </c>
      <c r="G1870">
        <v>259875184</v>
      </c>
      <c r="H1870">
        <v>35138970.689999998</v>
      </c>
      <c r="I1870" s="105">
        <f t="shared" si="87"/>
        <v>1257975150702</v>
      </c>
      <c r="J1870" s="108">
        <v>1362920000000</v>
      </c>
      <c r="K1870" s="124">
        <v>267208000000</v>
      </c>
      <c r="L1870" s="112">
        <f t="shared" si="88"/>
        <v>0.92299999317788273</v>
      </c>
      <c r="M1870" s="112">
        <f t="shared" si="89"/>
        <v>4.7078498798763508</v>
      </c>
    </row>
    <row r="1871" spans="1:13" x14ac:dyDescent="0.2">
      <c r="A1871" s="104">
        <v>41858</v>
      </c>
      <c r="B1871">
        <v>3.57</v>
      </c>
      <c r="C1871">
        <v>3.58</v>
      </c>
      <c r="D1871">
        <v>3.51</v>
      </c>
      <c r="E1871">
        <v>3.52</v>
      </c>
      <c r="F1871">
        <v>102245067</v>
      </c>
      <c r="G1871">
        <v>363092992</v>
      </c>
      <c r="H1871">
        <v>35138970.689999998</v>
      </c>
      <c r="I1871" s="105">
        <f t="shared" si="87"/>
        <v>1236891768288</v>
      </c>
      <c r="J1871" s="108">
        <v>1362920000000</v>
      </c>
      <c r="K1871" s="124">
        <v>267208000000</v>
      </c>
      <c r="L1871" s="112">
        <f t="shared" si="88"/>
        <v>0.90753071954920317</v>
      </c>
      <c r="M1871" s="112">
        <f t="shared" si="89"/>
        <v>4.6289473679231161</v>
      </c>
    </row>
    <row r="1872" spans="1:13" x14ac:dyDescent="0.2">
      <c r="A1872" s="104">
        <v>41859</v>
      </c>
      <c r="B1872">
        <v>3.52</v>
      </c>
      <c r="C1872">
        <v>3.53</v>
      </c>
      <c r="D1872">
        <v>3.47</v>
      </c>
      <c r="E1872">
        <v>3.51</v>
      </c>
      <c r="F1872">
        <v>84117583</v>
      </c>
      <c r="G1872">
        <v>295163840</v>
      </c>
      <c r="H1872">
        <v>35138970.689999998</v>
      </c>
      <c r="I1872" s="105">
        <f t="shared" si="87"/>
        <v>1233377871218.9998</v>
      </c>
      <c r="J1872" s="108">
        <v>1362920000000</v>
      </c>
      <c r="K1872" s="124">
        <v>267208000000</v>
      </c>
      <c r="L1872" s="112">
        <f t="shared" si="88"/>
        <v>0.90495250727775645</v>
      </c>
      <c r="M1872" s="112">
        <f t="shared" si="89"/>
        <v>4.6157969492642428</v>
      </c>
    </row>
    <row r="1873" spans="1:13" x14ac:dyDescent="0.2">
      <c r="A1873" s="104">
        <v>41862</v>
      </c>
      <c r="B1873">
        <v>3.51</v>
      </c>
      <c r="C1873">
        <v>3.59</v>
      </c>
      <c r="D1873">
        <v>3.5</v>
      </c>
      <c r="E1873">
        <v>3.56</v>
      </c>
      <c r="F1873">
        <v>84838724</v>
      </c>
      <c r="G1873">
        <v>301213120</v>
      </c>
      <c r="H1873">
        <v>35138970.689999998</v>
      </c>
      <c r="I1873" s="105">
        <f t="shared" si="87"/>
        <v>1250947356564</v>
      </c>
      <c r="J1873" s="108">
        <v>1362920000000</v>
      </c>
      <c r="K1873" s="124">
        <v>267208000000</v>
      </c>
      <c r="L1873" s="112">
        <f t="shared" si="88"/>
        <v>0.91784356863498961</v>
      </c>
      <c r="M1873" s="112">
        <f t="shared" si="89"/>
        <v>4.6815490425586059</v>
      </c>
    </row>
    <row r="1874" spans="1:13" x14ac:dyDescent="0.2">
      <c r="A1874" s="104">
        <v>41863</v>
      </c>
      <c r="B1874">
        <v>3.57</v>
      </c>
      <c r="C1874">
        <v>3.57</v>
      </c>
      <c r="D1874">
        <v>3.52</v>
      </c>
      <c r="E1874">
        <v>3.53</v>
      </c>
      <c r="F1874">
        <v>48251190</v>
      </c>
      <c r="G1874">
        <v>170637056</v>
      </c>
      <c r="H1874">
        <v>35138970.689999998</v>
      </c>
      <c r="I1874" s="105">
        <f t="shared" si="87"/>
        <v>1240405665356.9998</v>
      </c>
      <c r="J1874" s="108">
        <v>1362920000000</v>
      </c>
      <c r="K1874" s="124">
        <v>267208000000</v>
      </c>
      <c r="L1874" s="112">
        <f t="shared" si="88"/>
        <v>0.91010893182064956</v>
      </c>
      <c r="M1874" s="112">
        <f t="shared" si="89"/>
        <v>4.6420977865819877</v>
      </c>
    </row>
    <row r="1875" spans="1:13" x14ac:dyDescent="0.2">
      <c r="A1875" s="104">
        <v>41864</v>
      </c>
      <c r="B1875">
        <v>3.53</v>
      </c>
      <c r="C1875">
        <v>3.54</v>
      </c>
      <c r="D1875">
        <v>3.5</v>
      </c>
      <c r="E1875">
        <v>3.51</v>
      </c>
      <c r="F1875">
        <v>76447456</v>
      </c>
      <c r="G1875">
        <v>269019840</v>
      </c>
      <c r="H1875">
        <v>35138970.689999998</v>
      </c>
      <c r="I1875" s="105">
        <f t="shared" si="87"/>
        <v>1233377871218.9998</v>
      </c>
      <c r="J1875" s="108">
        <v>1362920000000</v>
      </c>
      <c r="K1875" s="124">
        <v>267208000000</v>
      </c>
      <c r="L1875" s="112">
        <f t="shared" si="88"/>
        <v>0.90495250727775645</v>
      </c>
      <c r="M1875" s="112">
        <f t="shared" si="89"/>
        <v>4.6157969492642428</v>
      </c>
    </row>
    <row r="1876" spans="1:13" x14ac:dyDescent="0.2">
      <c r="A1876" s="104">
        <v>41865</v>
      </c>
      <c r="B1876">
        <v>3.52</v>
      </c>
      <c r="C1876">
        <v>3.54</v>
      </c>
      <c r="D1876">
        <v>3.5</v>
      </c>
      <c r="E1876">
        <v>3.51</v>
      </c>
      <c r="F1876">
        <v>53468957</v>
      </c>
      <c r="G1876">
        <v>188247728</v>
      </c>
      <c r="H1876">
        <v>35138970.689999998</v>
      </c>
      <c r="I1876" s="105">
        <f t="shared" si="87"/>
        <v>1233377871218.9998</v>
      </c>
      <c r="J1876" s="108">
        <v>1362920000000</v>
      </c>
      <c r="K1876" s="124">
        <v>267208000000</v>
      </c>
      <c r="L1876" s="112">
        <f t="shared" si="88"/>
        <v>0.90495250727775645</v>
      </c>
      <c r="M1876" s="112">
        <f t="shared" si="89"/>
        <v>4.6157969492642428</v>
      </c>
    </row>
    <row r="1877" spans="1:13" x14ac:dyDescent="0.2">
      <c r="A1877" s="104">
        <v>41866</v>
      </c>
      <c r="B1877">
        <v>3.51</v>
      </c>
      <c r="C1877">
        <v>3.53</v>
      </c>
      <c r="D1877">
        <v>3.5</v>
      </c>
      <c r="E1877">
        <v>3.52</v>
      </c>
      <c r="F1877">
        <v>49403769</v>
      </c>
      <c r="G1877">
        <v>173885552</v>
      </c>
      <c r="H1877">
        <v>35138970.689999998</v>
      </c>
      <c r="I1877" s="105">
        <f t="shared" si="87"/>
        <v>1236891768288</v>
      </c>
      <c r="J1877" s="108">
        <v>1362920000000</v>
      </c>
      <c r="K1877" s="124">
        <v>267208000000</v>
      </c>
      <c r="L1877" s="112">
        <f t="shared" si="88"/>
        <v>0.90753071954920317</v>
      </c>
      <c r="M1877" s="112">
        <f t="shared" si="89"/>
        <v>4.6289473679231161</v>
      </c>
    </row>
    <row r="1878" spans="1:13" x14ac:dyDescent="0.2">
      <c r="A1878" s="104">
        <v>41869</v>
      </c>
      <c r="B1878">
        <v>3.52</v>
      </c>
      <c r="C1878">
        <v>3.54</v>
      </c>
      <c r="D1878">
        <v>3.5</v>
      </c>
      <c r="E1878">
        <v>3.51</v>
      </c>
      <c r="F1878">
        <v>76953081</v>
      </c>
      <c r="G1878">
        <v>270731296</v>
      </c>
      <c r="H1878">
        <v>35138970.689999998</v>
      </c>
      <c r="I1878" s="105">
        <f t="shared" si="87"/>
        <v>1233377871218.9998</v>
      </c>
      <c r="J1878" s="108">
        <v>1362920000000</v>
      </c>
      <c r="K1878" s="124">
        <v>267208000000</v>
      </c>
      <c r="L1878" s="112">
        <f t="shared" si="88"/>
        <v>0.90495250727775645</v>
      </c>
      <c r="M1878" s="112">
        <f t="shared" si="89"/>
        <v>4.6157969492642428</v>
      </c>
    </row>
    <row r="1879" spans="1:13" x14ac:dyDescent="0.2">
      <c r="A1879" s="104">
        <v>41870</v>
      </c>
      <c r="B1879">
        <v>3.52</v>
      </c>
      <c r="C1879">
        <v>3.52</v>
      </c>
      <c r="D1879">
        <v>3.5</v>
      </c>
      <c r="E1879">
        <v>3.52</v>
      </c>
      <c r="F1879">
        <v>52016791</v>
      </c>
      <c r="G1879">
        <v>182500048</v>
      </c>
      <c r="H1879">
        <v>35138970.689999998</v>
      </c>
      <c r="I1879" s="105">
        <f t="shared" si="87"/>
        <v>1236891768288</v>
      </c>
      <c r="J1879" s="108">
        <v>1362920000000</v>
      </c>
      <c r="K1879" s="124">
        <v>267208000000</v>
      </c>
      <c r="L1879" s="112">
        <f t="shared" si="88"/>
        <v>0.90753071954920317</v>
      </c>
      <c r="M1879" s="112">
        <f t="shared" si="89"/>
        <v>4.6289473679231161</v>
      </c>
    </row>
    <row r="1880" spans="1:13" x14ac:dyDescent="0.2">
      <c r="A1880" s="104">
        <v>41871</v>
      </c>
      <c r="B1880">
        <v>3.51</v>
      </c>
      <c r="C1880">
        <v>3.53</v>
      </c>
      <c r="D1880">
        <v>3.5</v>
      </c>
      <c r="E1880">
        <v>3.52</v>
      </c>
      <c r="F1880">
        <v>47680676</v>
      </c>
      <c r="G1880">
        <v>167408800</v>
      </c>
      <c r="H1880">
        <v>35138970.689999998</v>
      </c>
      <c r="I1880" s="105">
        <f t="shared" si="87"/>
        <v>1236891768288</v>
      </c>
      <c r="J1880" s="108">
        <v>1362920000000</v>
      </c>
      <c r="K1880" s="124">
        <v>267208000000</v>
      </c>
      <c r="L1880" s="112">
        <f t="shared" si="88"/>
        <v>0.90753071954920317</v>
      </c>
      <c r="M1880" s="112">
        <f t="shared" si="89"/>
        <v>4.6289473679231161</v>
      </c>
    </row>
    <row r="1881" spans="1:13" x14ac:dyDescent="0.2">
      <c r="A1881" s="104">
        <v>41872</v>
      </c>
      <c r="B1881">
        <v>3.51</v>
      </c>
      <c r="C1881">
        <v>3.52</v>
      </c>
      <c r="D1881">
        <v>3.48</v>
      </c>
      <c r="E1881">
        <v>3.5</v>
      </c>
      <c r="F1881">
        <v>59879014</v>
      </c>
      <c r="G1881">
        <v>209451072</v>
      </c>
      <c r="H1881">
        <v>35138970.689999998</v>
      </c>
      <c r="I1881" s="105">
        <f t="shared" si="87"/>
        <v>1229863974150</v>
      </c>
      <c r="J1881" s="108">
        <v>1362920000000</v>
      </c>
      <c r="K1881" s="124">
        <v>267208000000</v>
      </c>
      <c r="L1881" s="112">
        <f t="shared" si="88"/>
        <v>0.90237429500630995</v>
      </c>
      <c r="M1881" s="112">
        <f t="shared" si="89"/>
        <v>4.6026465306053712</v>
      </c>
    </row>
    <row r="1882" spans="1:13" x14ac:dyDescent="0.2">
      <c r="A1882" s="104">
        <v>41873</v>
      </c>
      <c r="B1882">
        <v>3.5</v>
      </c>
      <c r="C1882">
        <v>3.51</v>
      </c>
      <c r="D1882">
        <v>3.49</v>
      </c>
      <c r="E1882">
        <v>3.51</v>
      </c>
      <c r="F1882">
        <v>45891569</v>
      </c>
      <c r="G1882">
        <v>160718144</v>
      </c>
      <c r="H1882">
        <v>35138970.689999998</v>
      </c>
      <c r="I1882" s="105">
        <f t="shared" si="87"/>
        <v>1233377871218.9998</v>
      </c>
      <c r="J1882" s="108">
        <v>1362920000000</v>
      </c>
      <c r="K1882" s="124">
        <v>267208000000</v>
      </c>
      <c r="L1882" s="112">
        <f t="shared" si="88"/>
        <v>0.90495250727775645</v>
      </c>
      <c r="M1882" s="112">
        <f t="shared" si="89"/>
        <v>4.6157969492642428</v>
      </c>
    </row>
    <row r="1883" spans="1:13" x14ac:dyDescent="0.2">
      <c r="A1883" s="104">
        <v>41876</v>
      </c>
      <c r="B1883">
        <v>3.51</v>
      </c>
      <c r="C1883">
        <v>3.51</v>
      </c>
      <c r="D1883">
        <v>3.48</v>
      </c>
      <c r="E1883">
        <v>3.5</v>
      </c>
      <c r="F1883">
        <v>62128292</v>
      </c>
      <c r="G1883">
        <v>217130608</v>
      </c>
      <c r="H1883">
        <v>35138970.689999998</v>
      </c>
      <c r="I1883" s="105">
        <f t="shared" si="87"/>
        <v>1229863974150</v>
      </c>
      <c r="J1883" s="108">
        <v>1362920000000</v>
      </c>
      <c r="K1883" s="124">
        <v>267208000000</v>
      </c>
      <c r="L1883" s="112">
        <f t="shared" si="88"/>
        <v>0.90237429500630995</v>
      </c>
      <c r="M1883" s="112">
        <f t="shared" si="89"/>
        <v>4.6026465306053712</v>
      </c>
    </row>
    <row r="1884" spans="1:13" x14ac:dyDescent="0.2">
      <c r="A1884" s="104">
        <v>41877</v>
      </c>
      <c r="B1884">
        <v>3.49</v>
      </c>
      <c r="C1884">
        <v>3.51</v>
      </c>
      <c r="D1884">
        <v>3.48</v>
      </c>
      <c r="E1884">
        <v>3.49</v>
      </c>
      <c r="F1884">
        <v>55553105</v>
      </c>
      <c r="G1884">
        <v>193874320</v>
      </c>
      <c r="H1884">
        <v>35138970.689999998</v>
      </c>
      <c r="I1884" s="105">
        <f t="shared" si="87"/>
        <v>1226350077081</v>
      </c>
      <c r="J1884" s="108">
        <v>1362920000000</v>
      </c>
      <c r="K1884" s="124">
        <v>267208000000</v>
      </c>
      <c r="L1884" s="112">
        <f t="shared" si="88"/>
        <v>0.89979608273486333</v>
      </c>
      <c r="M1884" s="112">
        <f t="shared" si="89"/>
        <v>4.5894961119464988</v>
      </c>
    </row>
    <row r="1885" spans="1:13" x14ac:dyDescent="0.2">
      <c r="A1885" s="104">
        <v>41878</v>
      </c>
      <c r="B1885">
        <v>3.49</v>
      </c>
      <c r="C1885">
        <v>3.49</v>
      </c>
      <c r="D1885">
        <v>3.47</v>
      </c>
      <c r="E1885">
        <v>3.49</v>
      </c>
      <c r="F1885">
        <v>48391648</v>
      </c>
      <c r="G1885">
        <v>168422304</v>
      </c>
      <c r="H1885">
        <v>35138970.689999998</v>
      </c>
      <c r="I1885" s="105">
        <f t="shared" si="87"/>
        <v>1226350077081</v>
      </c>
      <c r="J1885" s="108">
        <v>1362920000000</v>
      </c>
      <c r="K1885" s="124">
        <v>267208000000</v>
      </c>
      <c r="L1885" s="112">
        <f t="shared" si="88"/>
        <v>0.89979608273486333</v>
      </c>
      <c r="M1885" s="112">
        <f t="shared" si="89"/>
        <v>4.5894961119464988</v>
      </c>
    </row>
    <row r="1886" spans="1:13" x14ac:dyDescent="0.2">
      <c r="A1886" s="104">
        <v>41879</v>
      </c>
      <c r="B1886">
        <v>3.48</v>
      </c>
      <c r="C1886">
        <v>3.49</v>
      </c>
      <c r="D1886">
        <v>3.43</v>
      </c>
      <c r="E1886">
        <v>3.44</v>
      </c>
      <c r="F1886">
        <v>61143605</v>
      </c>
      <c r="G1886">
        <v>211233344</v>
      </c>
      <c r="H1886">
        <v>35138970.689999998</v>
      </c>
      <c r="I1886" s="105">
        <f t="shared" si="87"/>
        <v>1208780591736</v>
      </c>
      <c r="J1886" s="108">
        <v>1362920000000</v>
      </c>
      <c r="K1886" s="124">
        <v>267208000000</v>
      </c>
      <c r="L1886" s="112">
        <f t="shared" si="88"/>
        <v>0.88690502137763039</v>
      </c>
      <c r="M1886" s="112">
        <f t="shared" si="89"/>
        <v>4.5237440186521365</v>
      </c>
    </row>
    <row r="1887" spans="1:13" x14ac:dyDescent="0.2">
      <c r="A1887" s="110">
        <v>41880</v>
      </c>
      <c r="B1887">
        <v>3.45</v>
      </c>
      <c r="C1887">
        <v>3.48</v>
      </c>
      <c r="D1887">
        <v>3.43</v>
      </c>
      <c r="E1887">
        <v>3.46</v>
      </c>
      <c r="F1887">
        <v>68933756</v>
      </c>
      <c r="G1887">
        <v>238208816</v>
      </c>
      <c r="H1887">
        <v>35140492.469999999</v>
      </c>
      <c r="I1887" s="105">
        <f t="shared" si="87"/>
        <v>1215861039462</v>
      </c>
      <c r="J1887" s="108">
        <v>1359503000000</v>
      </c>
      <c r="K1887" s="124">
        <v>272402000000</v>
      </c>
      <c r="L1887" s="112">
        <f t="shared" si="88"/>
        <v>0.89434229969481494</v>
      </c>
      <c r="M1887" s="112">
        <f t="shared" si="89"/>
        <v>4.4634805892100644</v>
      </c>
    </row>
    <row r="1888" spans="1:13" x14ac:dyDescent="0.2">
      <c r="A1888" s="104">
        <v>41883</v>
      </c>
      <c r="B1888">
        <v>3.47</v>
      </c>
      <c r="C1888">
        <v>3.5</v>
      </c>
      <c r="D1888">
        <v>3.45</v>
      </c>
      <c r="E1888">
        <v>3.48</v>
      </c>
      <c r="F1888">
        <v>65646664</v>
      </c>
      <c r="G1888">
        <v>228556176</v>
      </c>
      <c r="H1888">
        <v>35140492.469999999</v>
      </c>
      <c r="I1888" s="105">
        <f t="shared" si="87"/>
        <v>1222889137956</v>
      </c>
      <c r="J1888" s="108">
        <v>1359503000000</v>
      </c>
      <c r="K1888" s="124">
        <v>272402000000</v>
      </c>
      <c r="L1888" s="112">
        <f t="shared" si="88"/>
        <v>0.89951190836357109</v>
      </c>
      <c r="M1888" s="112">
        <f t="shared" si="89"/>
        <v>4.4892810550436488</v>
      </c>
    </row>
    <row r="1889" spans="1:13" x14ac:dyDescent="0.2">
      <c r="A1889" s="104">
        <v>41884</v>
      </c>
      <c r="B1889">
        <v>3.48</v>
      </c>
      <c r="C1889">
        <v>3.53</v>
      </c>
      <c r="D1889">
        <v>3.47</v>
      </c>
      <c r="E1889">
        <v>3.52</v>
      </c>
      <c r="F1889">
        <v>94003817</v>
      </c>
      <c r="G1889">
        <v>328181472</v>
      </c>
      <c r="H1889">
        <v>35140492.469999999</v>
      </c>
      <c r="I1889" s="105">
        <f t="shared" si="87"/>
        <v>1236945334944</v>
      </c>
      <c r="J1889" s="108">
        <v>1359503000000</v>
      </c>
      <c r="K1889" s="124">
        <v>272402000000</v>
      </c>
      <c r="L1889" s="112">
        <f t="shared" si="88"/>
        <v>0.9098511257010834</v>
      </c>
      <c r="M1889" s="112">
        <f t="shared" si="89"/>
        <v>4.5408819867108168</v>
      </c>
    </row>
    <row r="1890" spans="1:13" x14ac:dyDescent="0.2">
      <c r="A1890" s="104">
        <v>41885</v>
      </c>
      <c r="B1890">
        <v>3.52</v>
      </c>
      <c r="C1890">
        <v>3.56</v>
      </c>
      <c r="D1890">
        <v>3.51</v>
      </c>
      <c r="E1890">
        <v>3.55</v>
      </c>
      <c r="F1890">
        <v>89031759</v>
      </c>
      <c r="G1890">
        <v>315275872</v>
      </c>
      <c r="H1890">
        <v>35140492.469999999</v>
      </c>
      <c r="I1890" s="105">
        <f t="shared" si="87"/>
        <v>1247487482684.9998</v>
      </c>
      <c r="J1890" s="108">
        <v>1359503000000</v>
      </c>
      <c r="K1890" s="124">
        <v>272402000000</v>
      </c>
      <c r="L1890" s="112">
        <f t="shared" si="88"/>
        <v>0.91760553870421746</v>
      </c>
      <c r="M1890" s="112">
        <f t="shared" si="89"/>
        <v>4.5795826854611921</v>
      </c>
    </row>
    <row r="1891" spans="1:13" x14ac:dyDescent="0.2">
      <c r="A1891" s="104">
        <v>41886</v>
      </c>
      <c r="B1891">
        <v>3.56</v>
      </c>
      <c r="C1891">
        <v>3.59</v>
      </c>
      <c r="D1891">
        <v>3.54</v>
      </c>
      <c r="E1891">
        <v>3.59</v>
      </c>
      <c r="F1891">
        <v>80954574</v>
      </c>
      <c r="G1891">
        <v>289018080</v>
      </c>
      <c r="H1891">
        <v>35140492.469999999</v>
      </c>
      <c r="I1891" s="105">
        <f t="shared" si="87"/>
        <v>1261543679673</v>
      </c>
      <c r="J1891" s="108">
        <v>1359503000000</v>
      </c>
      <c r="K1891" s="124">
        <v>272402000000</v>
      </c>
      <c r="L1891" s="112">
        <f t="shared" si="88"/>
        <v>0.92794475604172999</v>
      </c>
      <c r="M1891" s="112">
        <f t="shared" si="89"/>
        <v>4.6311836171283618</v>
      </c>
    </row>
    <row r="1892" spans="1:13" x14ac:dyDescent="0.2">
      <c r="A1892" s="104">
        <v>41887</v>
      </c>
      <c r="B1892">
        <v>3.59</v>
      </c>
      <c r="C1892">
        <v>3.61</v>
      </c>
      <c r="D1892">
        <v>3.58</v>
      </c>
      <c r="E1892">
        <v>3.61</v>
      </c>
      <c r="F1892">
        <v>97710995</v>
      </c>
      <c r="G1892">
        <v>351623840</v>
      </c>
      <c r="H1892">
        <v>35140492.469999999</v>
      </c>
      <c r="I1892" s="105">
        <f t="shared" si="87"/>
        <v>1268571778167</v>
      </c>
      <c r="J1892" s="108">
        <v>1359503000000</v>
      </c>
      <c r="K1892" s="124">
        <v>272402000000</v>
      </c>
      <c r="L1892" s="112">
        <f t="shared" si="88"/>
        <v>0.93311436471048614</v>
      </c>
      <c r="M1892" s="112">
        <f t="shared" si="89"/>
        <v>4.6569840829619462</v>
      </c>
    </row>
    <row r="1893" spans="1:13" x14ac:dyDescent="0.2">
      <c r="A1893" s="104">
        <v>41891</v>
      </c>
      <c r="B1893">
        <v>3.61</v>
      </c>
      <c r="C1893">
        <v>3.61</v>
      </c>
      <c r="D1893">
        <v>3.58</v>
      </c>
      <c r="E1893">
        <v>3.59</v>
      </c>
      <c r="F1893">
        <v>49912621</v>
      </c>
      <c r="G1893">
        <v>179309280</v>
      </c>
      <c r="H1893">
        <v>35140492.469999999</v>
      </c>
      <c r="I1893" s="105">
        <f t="shared" si="87"/>
        <v>1261543679673</v>
      </c>
      <c r="J1893" s="108">
        <v>1359503000000</v>
      </c>
      <c r="K1893" s="124">
        <v>272402000000</v>
      </c>
      <c r="L1893" s="112">
        <f t="shared" si="88"/>
        <v>0.92794475604172999</v>
      </c>
      <c r="M1893" s="112">
        <f t="shared" si="89"/>
        <v>4.6311836171283618</v>
      </c>
    </row>
    <row r="1894" spans="1:13" x14ac:dyDescent="0.2">
      <c r="A1894" s="104">
        <v>41892</v>
      </c>
      <c r="B1894">
        <v>3.58</v>
      </c>
      <c r="C1894">
        <v>3.58</v>
      </c>
      <c r="D1894">
        <v>3.55</v>
      </c>
      <c r="E1894">
        <v>3.56</v>
      </c>
      <c r="F1894">
        <v>66518386</v>
      </c>
      <c r="G1894">
        <v>236905184</v>
      </c>
      <c r="H1894">
        <v>35140492.469999999</v>
      </c>
      <c r="I1894" s="105">
        <f t="shared" si="87"/>
        <v>1251001531932</v>
      </c>
      <c r="J1894" s="108">
        <v>1359503000000</v>
      </c>
      <c r="K1894" s="124">
        <v>272402000000</v>
      </c>
      <c r="L1894" s="112">
        <f t="shared" si="88"/>
        <v>0.9201903430385957</v>
      </c>
      <c r="M1894" s="112">
        <f t="shared" si="89"/>
        <v>4.5924829183779856</v>
      </c>
    </row>
    <row r="1895" spans="1:13" x14ac:dyDescent="0.2">
      <c r="A1895" s="104">
        <v>41893</v>
      </c>
      <c r="B1895">
        <v>3.56</v>
      </c>
      <c r="C1895">
        <v>3.6</v>
      </c>
      <c r="D1895">
        <v>3.54</v>
      </c>
      <c r="E1895">
        <v>3.55</v>
      </c>
      <c r="F1895">
        <v>60161579</v>
      </c>
      <c r="G1895">
        <v>214417952</v>
      </c>
      <c r="H1895">
        <v>35140492.469999999</v>
      </c>
      <c r="I1895" s="105">
        <f t="shared" si="87"/>
        <v>1247487482684.9998</v>
      </c>
      <c r="J1895" s="108">
        <v>1359503000000</v>
      </c>
      <c r="K1895" s="124">
        <v>272402000000</v>
      </c>
      <c r="L1895" s="112">
        <f t="shared" si="88"/>
        <v>0.91760553870421746</v>
      </c>
      <c r="M1895" s="112">
        <f t="shared" si="89"/>
        <v>4.5795826854611921</v>
      </c>
    </row>
    <row r="1896" spans="1:13" x14ac:dyDescent="0.2">
      <c r="A1896" s="104">
        <v>41894</v>
      </c>
      <c r="B1896">
        <v>3.55</v>
      </c>
      <c r="C1896">
        <v>3.57</v>
      </c>
      <c r="D1896">
        <v>3.54</v>
      </c>
      <c r="E1896">
        <v>3.57</v>
      </c>
      <c r="F1896">
        <v>29257710</v>
      </c>
      <c r="G1896">
        <v>103973856</v>
      </c>
      <c r="H1896">
        <v>35140492.469999999</v>
      </c>
      <c r="I1896" s="105">
        <f t="shared" si="87"/>
        <v>1254515581178.9998</v>
      </c>
      <c r="J1896" s="108">
        <v>1359503000000</v>
      </c>
      <c r="K1896" s="124">
        <v>272402000000</v>
      </c>
      <c r="L1896" s="112">
        <f t="shared" si="88"/>
        <v>0.92277514737297361</v>
      </c>
      <c r="M1896" s="112">
        <f t="shared" si="89"/>
        <v>4.6053831512947765</v>
      </c>
    </row>
    <row r="1897" spans="1:13" x14ac:dyDescent="0.2">
      <c r="A1897" s="104">
        <v>41897</v>
      </c>
      <c r="B1897">
        <v>3.55</v>
      </c>
      <c r="C1897">
        <v>3.57</v>
      </c>
      <c r="D1897">
        <v>3.53</v>
      </c>
      <c r="E1897">
        <v>3.57</v>
      </c>
      <c r="F1897">
        <v>67819988</v>
      </c>
      <c r="G1897">
        <v>240406688</v>
      </c>
      <c r="H1897">
        <v>35140492.469999999</v>
      </c>
      <c r="I1897" s="105">
        <f t="shared" si="87"/>
        <v>1254515581178.9998</v>
      </c>
      <c r="J1897" s="108">
        <v>1359503000000</v>
      </c>
      <c r="K1897" s="124">
        <v>272402000000</v>
      </c>
      <c r="L1897" s="112">
        <f t="shared" si="88"/>
        <v>0.92277514737297361</v>
      </c>
      <c r="M1897" s="112">
        <f t="shared" si="89"/>
        <v>4.6053831512947765</v>
      </c>
    </row>
    <row r="1898" spans="1:13" x14ac:dyDescent="0.2">
      <c r="A1898" s="104">
        <v>41898</v>
      </c>
      <c r="B1898">
        <v>3.56</v>
      </c>
      <c r="C1898">
        <v>3.58</v>
      </c>
      <c r="D1898">
        <v>3.54</v>
      </c>
      <c r="E1898">
        <v>3.55</v>
      </c>
      <c r="F1898">
        <v>119646601</v>
      </c>
      <c r="G1898">
        <v>425997792</v>
      </c>
      <c r="H1898">
        <v>35140492.469999999</v>
      </c>
      <c r="I1898" s="105">
        <f t="shared" si="87"/>
        <v>1247487482684.9998</v>
      </c>
      <c r="J1898" s="108">
        <v>1359503000000</v>
      </c>
      <c r="K1898" s="124">
        <v>272402000000</v>
      </c>
      <c r="L1898" s="112">
        <f t="shared" si="88"/>
        <v>0.91760553870421746</v>
      </c>
      <c r="M1898" s="112">
        <f t="shared" si="89"/>
        <v>4.5795826854611921</v>
      </c>
    </row>
    <row r="1899" spans="1:13" x14ac:dyDescent="0.2">
      <c r="A1899" s="104">
        <v>41899</v>
      </c>
      <c r="B1899">
        <v>3.56</v>
      </c>
      <c r="C1899">
        <v>3.57</v>
      </c>
      <c r="D1899">
        <v>3.54</v>
      </c>
      <c r="E1899">
        <v>3.56</v>
      </c>
      <c r="F1899">
        <v>74210238</v>
      </c>
      <c r="G1899">
        <v>264173456</v>
      </c>
      <c r="H1899">
        <v>35140492.469999999</v>
      </c>
      <c r="I1899" s="105">
        <f t="shared" si="87"/>
        <v>1251001531932</v>
      </c>
      <c r="J1899" s="108">
        <v>1359503000000</v>
      </c>
      <c r="K1899" s="124">
        <v>272402000000</v>
      </c>
      <c r="L1899" s="112">
        <f t="shared" si="88"/>
        <v>0.9201903430385957</v>
      </c>
      <c r="M1899" s="112">
        <f t="shared" si="89"/>
        <v>4.5924829183779856</v>
      </c>
    </row>
    <row r="1900" spans="1:13" x14ac:dyDescent="0.2">
      <c r="A1900" s="104">
        <v>41900</v>
      </c>
      <c r="B1900">
        <v>3.56</v>
      </c>
      <c r="C1900">
        <v>3.57</v>
      </c>
      <c r="D1900">
        <v>3.53</v>
      </c>
      <c r="E1900">
        <v>3.56</v>
      </c>
      <c r="F1900">
        <v>77449624</v>
      </c>
      <c r="G1900">
        <v>275070784</v>
      </c>
      <c r="H1900">
        <v>35140492.469999999</v>
      </c>
      <c r="I1900" s="105">
        <f t="shared" si="87"/>
        <v>1251001531932</v>
      </c>
      <c r="J1900" s="108">
        <v>1359503000000</v>
      </c>
      <c r="K1900" s="124">
        <v>272402000000</v>
      </c>
      <c r="L1900" s="112">
        <f t="shared" si="88"/>
        <v>0.9201903430385957</v>
      </c>
      <c r="M1900" s="112">
        <f t="shared" si="89"/>
        <v>4.5924829183779856</v>
      </c>
    </row>
    <row r="1901" spans="1:13" x14ac:dyDescent="0.2">
      <c r="A1901" s="104">
        <v>41901</v>
      </c>
      <c r="B1901">
        <v>3.56</v>
      </c>
      <c r="C1901">
        <v>3.56</v>
      </c>
      <c r="D1901">
        <v>3.53</v>
      </c>
      <c r="E1901">
        <v>3.56</v>
      </c>
      <c r="F1901">
        <v>85829075</v>
      </c>
      <c r="G1901">
        <v>304118464</v>
      </c>
      <c r="H1901">
        <v>35140492.469999999</v>
      </c>
      <c r="I1901" s="105">
        <f t="shared" si="87"/>
        <v>1251001531932</v>
      </c>
      <c r="J1901" s="108">
        <v>1359503000000</v>
      </c>
      <c r="K1901" s="124">
        <v>272402000000</v>
      </c>
      <c r="L1901" s="112">
        <f t="shared" si="88"/>
        <v>0.9201903430385957</v>
      </c>
      <c r="M1901" s="112">
        <f t="shared" si="89"/>
        <v>4.5924829183779856</v>
      </c>
    </row>
    <row r="1902" spans="1:13" x14ac:dyDescent="0.2">
      <c r="A1902" s="104">
        <v>41904</v>
      </c>
      <c r="B1902">
        <v>3.54</v>
      </c>
      <c r="C1902">
        <v>3.55</v>
      </c>
      <c r="D1902">
        <v>3.48</v>
      </c>
      <c r="E1902">
        <v>3.49</v>
      </c>
      <c r="F1902">
        <v>73100587</v>
      </c>
      <c r="G1902">
        <v>256638960</v>
      </c>
      <c r="H1902">
        <v>35140492.469999999</v>
      </c>
      <c r="I1902" s="105">
        <f t="shared" si="87"/>
        <v>1226403187203</v>
      </c>
      <c r="J1902" s="108">
        <v>1359503000000</v>
      </c>
      <c r="K1902" s="124">
        <v>272402000000</v>
      </c>
      <c r="L1902" s="112">
        <f t="shared" si="88"/>
        <v>0.90209671269794922</v>
      </c>
      <c r="M1902" s="112">
        <f t="shared" si="89"/>
        <v>4.5021812879604406</v>
      </c>
    </row>
    <row r="1903" spans="1:13" x14ac:dyDescent="0.2">
      <c r="A1903" s="104">
        <v>41905</v>
      </c>
      <c r="B1903">
        <v>3.49</v>
      </c>
      <c r="C1903">
        <v>3.5</v>
      </c>
      <c r="D1903">
        <v>3.48</v>
      </c>
      <c r="E1903">
        <v>3.5</v>
      </c>
      <c r="F1903">
        <v>54145942</v>
      </c>
      <c r="G1903">
        <v>189055792</v>
      </c>
      <c r="H1903">
        <v>35140492.469999999</v>
      </c>
      <c r="I1903" s="105">
        <f t="shared" si="87"/>
        <v>1229917236450</v>
      </c>
      <c r="J1903" s="108">
        <v>1359503000000</v>
      </c>
      <c r="K1903" s="124">
        <v>272402000000</v>
      </c>
      <c r="L1903" s="112">
        <f t="shared" si="88"/>
        <v>0.90468151703232724</v>
      </c>
      <c r="M1903" s="112">
        <f t="shared" si="89"/>
        <v>4.5150815208772332</v>
      </c>
    </row>
    <row r="1904" spans="1:13" x14ac:dyDescent="0.2">
      <c r="A1904" s="104">
        <v>41906</v>
      </c>
      <c r="B1904">
        <v>3.48</v>
      </c>
      <c r="C1904">
        <v>3.55</v>
      </c>
      <c r="D1904">
        <v>3.48</v>
      </c>
      <c r="E1904">
        <v>3.54</v>
      </c>
      <c r="F1904">
        <v>119688356</v>
      </c>
      <c r="G1904">
        <v>420615712</v>
      </c>
      <c r="H1904">
        <v>35140492.469999999</v>
      </c>
      <c r="I1904" s="105">
        <f t="shared" si="87"/>
        <v>1243973433438</v>
      </c>
      <c r="J1904" s="108">
        <v>1359503000000</v>
      </c>
      <c r="K1904" s="124">
        <v>272402000000</v>
      </c>
      <c r="L1904" s="112">
        <f t="shared" si="88"/>
        <v>0.91502073436983955</v>
      </c>
      <c r="M1904" s="112">
        <f t="shared" si="89"/>
        <v>4.5666824525444012</v>
      </c>
    </row>
    <row r="1905" spans="1:13" x14ac:dyDescent="0.2">
      <c r="A1905" s="104">
        <v>41907</v>
      </c>
      <c r="B1905">
        <v>3.56</v>
      </c>
      <c r="C1905">
        <v>3.56</v>
      </c>
      <c r="D1905">
        <v>3.53</v>
      </c>
      <c r="E1905">
        <v>3.55</v>
      </c>
      <c r="F1905">
        <v>99746539</v>
      </c>
      <c r="G1905">
        <v>354272480</v>
      </c>
      <c r="H1905">
        <v>35140492.469999999</v>
      </c>
      <c r="I1905" s="105">
        <f t="shared" si="87"/>
        <v>1247487482684.9998</v>
      </c>
      <c r="J1905" s="108">
        <v>1359503000000</v>
      </c>
      <c r="K1905" s="124">
        <v>272402000000</v>
      </c>
      <c r="L1905" s="112">
        <f t="shared" si="88"/>
        <v>0.91760553870421746</v>
      </c>
      <c r="M1905" s="112">
        <f t="shared" si="89"/>
        <v>4.5795826854611921</v>
      </c>
    </row>
    <row r="1906" spans="1:13" x14ac:dyDescent="0.2">
      <c r="A1906" s="104">
        <v>41908</v>
      </c>
      <c r="B1906">
        <v>3.54</v>
      </c>
      <c r="C1906">
        <v>3.56</v>
      </c>
      <c r="D1906">
        <v>3.52</v>
      </c>
      <c r="E1906">
        <v>3.55</v>
      </c>
      <c r="F1906">
        <v>48963689</v>
      </c>
      <c r="G1906">
        <v>173530768</v>
      </c>
      <c r="H1906">
        <v>35140492.469999999</v>
      </c>
      <c r="I1906" s="105">
        <f t="shared" si="87"/>
        <v>1247487482684.9998</v>
      </c>
      <c r="J1906" s="108">
        <v>1359503000000</v>
      </c>
      <c r="K1906" s="124">
        <v>272402000000</v>
      </c>
      <c r="L1906" s="112">
        <f t="shared" si="88"/>
        <v>0.91760553870421746</v>
      </c>
      <c r="M1906" s="112">
        <f t="shared" si="89"/>
        <v>4.5795826854611921</v>
      </c>
    </row>
    <row r="1907" spans="1:13" x14ac:dyDescent="0.2">
      <c r="A1907" s="104">
        <v>41911</v>
      </c>
      <c r="B1907">
        <v>3.54</v>
      </c>
      <c r="C1907">
        <v>3.55</v>
      </c>
      <c r="D1907">
        <v>3.51</v>
      </c>
      <c r="E1907">
        <v>3.52</v>
      </c>
      <c r="F1907">
        <v>82359783</v>
      </c>
      <c r="G1907">
        <v>290542528</v>
      </c>
      <c r="H1907">
        <v>35140492.469999999</v>
      </c>
      <c r="I1907" s="105">
        <f t="shared" si="87"/>
        <v>1236945334944</v>
      </c>
      <c r="J1907" s="108">
        <v>1359503000000</v>
      </c>
      <c r="K1907" s="124">
        <v>272402000000</v>
      </c>
      <c r="L1907" s="112">
        <f t="shared" si="88"/>
        <v>0.9098511257010834</v>
      </c>
      <c r="M1907" s="112">
        <f t="shared" si="89"/>
        <v>4.5408819867108168</v>
      </c>
    </row>
    <row r="1908" spans="1:13" x14ac:dyDescent="0.2">
      <c r="A1908" s="104">
        <v>41912</v>
      </c>
      <c r="B1908">
        <v>3.52</v>
      </c>
      <c r="C1908">
        <v>3.53</v>
      </c>
      <c r="D1908">
        <v>3.51</v>
      </c>
      <c r="E1908">
        <v>3.53</v>
      </c>
      <c r="F1908">
        <v>67466303</v>
      </c>
      <c r="G1908">
        <v>237434912</v>
      </c>
      <c r="H1908">
        <v>35140492.469999999</v>
      </c>
      <c r="I1908" s="105">
        <f t="shared" si="87"/>
        <v>1240459384190.9998</v>
      </c>
      <c r="J1908" s="108">
        <v>1359503000000</v>
      </c>
      <c r="K1908" s="124">
        <v>272402000000</v>
      </c>
      <c r="L1908" s="112">
        <f t="shared" si="88"/>
        <v>0.91243593003546131</v>
      </c>
      <c r="M1908" s="112">
        <f t="shared" si="89"/>
        <v>4.5537822196276085</v>
      </c>
    </row>
    <row r="1909" spans="1:13" x14ac:dyDescent="0.2">
      <c r="A1909" s="104">
        <v>41920</v>
      </c>
      <c r="B1909">
        <v>3.53</v>
      </c>
      <c r="C1909">
        <v>3.54</v>
      </c>
      <c r="D1909">
        <v>3.49</v>
      </c>
      <c r="E1909">
        <v>3.53</v>
      </c>
      <c r="F1909">
        <v>103554754</v>
      </c>
      <c r="G1909">
        <v>363668608</v>
      </c>
      <c r="H1909">
        <v>35140492.469999999</v>
      </c>
      <c r="I1909" s="105">
        <f t="shared" si="87"/>
        <v>1240459384190.9998</v>
      </c>
      <c r="J1909" s="108">
        <v>1359503000000</v>
      </c>
      <c r="K1909" s="124">
        <v>272402000000</v>
      </c>
      <c r="L1909" s="112">
        <f t="shared" si="88"/>
        <v>0.91243593003546131</v>
      </c>
      <c r="M1909" s="112">
        <f t="shared" si="89"/>
        <v>4.5537822196276085</v>
      </c>
    </row>
    <row r="1910" spans="1:13" x14ac:dyDescent="0.2">
      <c r="A1910" s="104">
        <v>41921</v>
      </c>
      <c r="B1910">
        <v>3.52</v>
      </c>
      <c r="C1910">
        <v>3.53</v>
      </c>
      <c r="D1910">
        <v>3.51</v>
      </c>
      <c r="E1910">
        <v>3.52</v>
      </c>
      <c r="F1910">
        <v>70150756</v>
      </c>
      <c r="G1910">
        <v>246661728</v>
      </c>
      <c r="H1910">
        <v>35140492.469999999</v>
      </c>
      <c r="I1910" s="105">
        <f t="shared" si="87"/>
        <v>1236945334944</v>
      </c>
      <c r="J1910" s="108">
        <v>1359503000000</v>
      </c>
      <c r="K1910" s="124">
        <v>272402000000</v>
      </c>
      <c r="L1910" s="112">
        <f t="shared" si="88"/>
        <v>0.9098511257010834</v>
      </c>
      <c r="M1910" s="112">
        <f t="shared" si="89"/>
        <v>4.5408819867108168</v>
      </c>
    </row>
    <row r="1911" spans="1:13" x14ac:dyDescent="0.2">
      <c r="A1911" s="104">
        <v>41922</v>
      </c>
      <c r="B1911">
        <v>3.51</v>
      </c>
      <c r="C1911">
        <v>3.52</v>
      </c>
      <c r="D1911">
        <v>3.5</v>
      </c>
      <c r="E1911">
        <v>3.51</v>
      </c>
      <c r="F1911">
        <v>66858562</v>
      </c>
      <c r="G1911">
        <v>234263424</v>
      </c>
      <c r="H1911">
        <v>35140492.469999999</v>
      </c>
      <c r="I1911" s="105">
        <f t="shared" si="87"/>
        <v>1233431285696.9998</v>
      </c>
      <c r="J1911" s="108">
        <v>1359503000000</v>
      </c>
      <c r="K1911" s="124">
        <v>272402000000</v>
      </c>
      <c r="L1911" s="112">
        <f t="shared" si="88"/>
        <v>0.90726632136670515</v>
      </c>
      <c r="M1911" s="112">
        <f t="shared" si="89"/>
        <v>4.5279817537940241</v>
      </c>
    </row>
    <row r="1912" spans="1:13" x14ac:dyDescent="0.2">
      <c r="A1912" s="104">
        <v>41925</v>
      </c>
      <c r="B1912">
        <v>3.5</v>
      </c>
      <c r="C1912">
        <v>3.51</v>
      </c>
      <c r="D1912">
        <v>3.48</v>
      </c>
      <c r="E1912">
        <v>3.48</v>
      </c>
      <c r="F1912">
        <v>82847057</v>
      </c>
      <c r="G1912">
        <v>288764160</v>
      </c>
      <c r="H1912">
        <v>35140492.469999999</v>
      </c>
      <c r="I1912" s="105">
        <f t="shared" si="87"/>
        <v>1222889137956</v>
      </c>
      <c r="J1912" s="108">
        <v>1359503000000</v>
      </c>
      <c r="K1912" s="124">
        <v>272402000000</v>
      </c>
      <c r="L1912" s="112">
        <f t="shared" si="88"/>
        <v>0.89951190836357109</v>
      </c>
      <c r="M1912" s="112">
        <f t="shared" si="89"/>
        <v>4.4892810550436488</v>
      </c>
    </row>
    <row r="1913" spans="1:13" x14ac:dyDescent="0.2">
      <c r="A1913" s="104">
        <v>41926</v>
      </c>
      <c r="B1913">
        <v>3.48</v>
      </c>
      <c r="C1913">
        <v>3.5</v>
      </c>
      <c r="D1913">
        <v>3.48</v>
      </c>
      <c r="E1913">
        <v>3.48</v>
      </c>
      <c r="F1913">
        <v>51424891</v>
      </c>
      <c r="G1913">
        <v>179211296</v>
      </c>
      <c r="H1913">
        <v>35140492.469999999</v>
      </c>
      <c r="I1913" s="105">
        <f t="shared" si="87"/>
        <v>1222889137956</v>
      </c>
      <c r="J1913" s="108">
        <v>1359503000000</v>
      </c>
      <c r="K1913" s="124">
        <v>272402000000</v>
      </c>
      <c r="L1913" s="112">
        <f t="shared" si="88"/>
        <v>0.89951190836357109</v>
      </c>
      <c r="M1913" s="112">
        <f t="shared" si="89"/>
        <v>4.4892810550436488</v>
      </c>
    </row>
    <row r="1914" spans="1:13" x14ac:dyDescent="0.2">
      <c r="A1914" s="104">
        <v>41927</v>
      </c>
      <c r="B1914">
        <v>3.48</v>
      </c>
      <c r="C1914">
        <v>3.51</v>
      </c>
      <c r="D1914">
        <v>3.47</v>
      </c>
      <c r="E1914">
        <v>3.5</v>
      </c>
      <c r="F1914">
        <v>51045311</v>
      </c>
      <c r="G1914">
        <v>178181968</v>
      </c>
      <c r="H1914">
        <v>35140492.469999999</v>
      </c>
      <c r="I1914" s="105">
        <f t="shared" si="87"/>
        <v>1229917236450</v>
      </c>
      <c r="J1914" s="108">
        <v>1359503000000</v>
      </c>
      <c r="K1914" s="124">
        <v>272402000000</v>
      </c>
      <c r="L1914" s="112">
        <f t="shared" si="88"/>
        <v>0.90468151703232724</v>
      </c>
      <c r="M1914" s="112">
        <f t="shared" si="89"/>
        <v>4.5150815208772332</v>
      </c>
    </row>
    <row r="1915" spans="1:13" x14ac:dyDescent="0.2">
      <c r="A1915" s="104">
        <v>41928</v>
      </c>
      <c r="B1915">
        <v>3.49</v>
      </c>
      <c r="C1915">
        <v>3.53</v>
      </c>
      <c r="D1915">
        <v>3.48</v>
      </c>
      <c r="E1915">
        <v>3.52</v>
      </c>
      <c r="F1915">
        <v>89555569</v>
      </c>
      <c r="G1915">
        <v>314377920</v>
      </c>
      <c r="H1915">
        <v>35140492.469999999</v>
      </c>
      <c r="I1915" s="105">
        <f t="shared" si="87"/>
        <v>1236945334944</v>
      </c>
      <c r="J1915" s="108">
        <v>1359503000000</v>
      </c>
      <c r="K1915" s="124">
        <v>272402000000</v>
      </c>
      <c r="L1915" s="112">
        <f t="shared" si="88"/>
        <v>0.9098511257010834</v>
      </c>
      <c r="M1915" s="112">
        <f t="shared" si="89"/>
        <v>4.5408819867108168</v>
      </c>
    </row>
    <row r="1916" spans="1:13" x14ac:dyDescent="0.2">
      <c r="A1916" s="104">
        <v>41929</v>
      </c>
      <c r="B1916">
        <v>3.52</v>
      </c>
      <c r="C1916">
        <v>3.52</v>
      </c>
      <c r="D1916">
        <v>3.5</v>
      </c>
      <c r="E1916">
        <v>3.52</v>
      </c>
      <c r="F1916">
        <v>68879040</v>
      </c>
      <c r="G1916">
        <v>241808896</v>
      </c>
      <c r="H1916">
        <v>35140492.469999999</v>
      </c>
      <c r="I1916" s="105">
        <f t="shared" si="87"/>
        <v>1236945334944</v>
      </c>
      <c r="J1916" s="108">
        <v>1359503000000</v>
      </c>
      <c r="K1916" s="124">
        <v>272402000000</v>
      </c>
      <c r="L1916" s="112">
        <f t="shared" si="88"/>
        <v>0.9098511257010834</v>
      </c>
      <c r="M1916" s="112">
        <f t="shared" si="89"/>
        <v>4.5408819867108168</v>
      </c>
    </row>
    <row r="1917" spans="1:13" x14ac:dyDescent="0.2">
      <c r="A1917" s="104">
        <v>41932</v>
      </c>
      <c r="B1917">
        <v>3.52</v>
      </c>
      <c r="C1917">
        <v>3.53</v>
      </c>
      <c r="D1917">
        <v>3.5</v>
      </c>
      <c r="E1917">
        <v>3.52</v>
      </c>
      <c r="F1917">
        <v>56422228</v>
      </c>
      <c r="G1917">
        <v>198398592</v>
      </c>
      <c r="H1917">
        <v>35140492.469999999</v>
      </c>
      <c r="I1917" s="105">
        <f t="shared" si="87"/>
        <v>1236945334944</v>
      </c>
      <c r="J1917" s="108">
        <v>1359503000000</v>
      </c>
      <c r="K1917" s="124">
        <v>272402000000</v>
      </c>
      <c r="L1917" s="112">
        <f t="shared" si="88"/>
        <v>0.9098511257010834</v>
      </c>
      <c r="M1917" s="112">
        <f t="shared" si="89"/>
        <v>4.5408819867108168</v>
      </c>
    </row>
    <row r="1918" spans="1:13" x14ac:dyDescent="0.2">
      <c r="A1918" s="104">
        <v>41933</v>
      </c>
      <c r="B1918">
        <v>3.52</v>
      </c>
      <c r="C1918">
        <v>3.52</v>
      </c>
      <c r="D1918">
        <v>3.49</v>
      </c>
      <c r="E1918">
        <v>3.51</v>
      </c>
      <c r="F1918">
        <v>65645075</v>
      </c>
      <c r="G1918">
        <v>230232816</v>
      </c>
      <c r="H1918">
        <v>35140492.469999999</v>
      </c>
      <c r="I1918" s="105">
        <f t="shared" si="87"/>
        <v>1233431285696.9998</v>
      </c>
      <c r="J1918" s="108">
        <v>1359503000000</v>
      </c>
      <c r="K1918" s="124">
        <v>272402000000</v>
      </c>
      <c r="L1918" s="112">
        <f t="shared" si="88"/>
        <v>0.90726632136670515</v>
      </c>
      <c r="M1918" s="112">
        <f t="shared" si="89"/>
        <v>4.5279817537940241</v>
      </c>
    </row>
    <row r="1919" spans="1:13" x14ac:dyDescent="0.2">
      <c r="A1919" s="104">
        <v>41934</v>
      </c>
      <c r="B1919">
        <v>3.5</v>
      </c>
      <c r="C1919">
        <v>3.53</v>
      </c>
      <c r="D1919">
        <v>3.49</v>
      </c>
      <c r="E1919">
        <v>3.5</v>
      </c>
      <c r="F1919">
        <v>94662661</v>
      </c>
      <c r="G1919">
        <v>332294528</v>
      </c>
      <c r="H1919">
        <v>35140492.469999999</v>
      </c>
      <c r="I1919" s="105">
        <f t="shared" si="87"/>
        <v>1229917236450</v>
      </c>
      <c r="J1919" s="108">
        <v>1359503000000</v>
      </c>
      <c r="K1919" s="124">
        <v>272402000000</v>
      </c>
      <c r="L1919" s="112">
        <f t="shared" si="88"/>
        <v>0.90468151703232724</v>
      </c>
      <c r="M1919" s="112">
        <f t="shared" si="89"/>
        <v>4.5150815208772332</v>
      </c>
    </row>
    <row r="1920" spans="1:13" x14ac:dyDescent="0.2">
      <c r="A1920" s="104">
        <v>41935</v>
      </c>
      <c r="B1920">
        <v>3.5</v>
      </c>
      <c r="C1920">
        <v>3.53</v>
      </c>
      <c r="D1920">
        <v>3.49</v>
      </c>
      <c r="E1920">
        <v>3.52</v>
      </c>
      <c r="F1920">
        <v>93150378</v>
      </c>
      <c r="G1920">
        <v>327702752</v>
      </c>
      <c r="H1920">
        <v>35140492.469999999</v>
      </c>
      <c r="I1920" s="105">
        <f t="shared" si="87"/>
        <v>1236945334944</v>
      </c>
      <c r="J1920" s="108">
        <v>1359503000000</v>
      </c>
      <c r="K1920" s="124">
        <v>272402000000</v>
      </c>
      <c r="L1920" s="112">
        <f t="shared" si="88"/>
        <v>0.9098511257010834</v>
      </c>
      <c r="M1920" s="112">
        <f t="shared" si="89"/>
        <v>4.5408819867108168</v>
      </c>
    </row>
    <row r="1921" spans="1:13" x14ac:dyDescent="0.2">
      <c r="A1921" s="104">
        <v>41936</v>
      </c>
      <c r="B1921">
        <v>3.51</v>
      </c>
      <c r="C1921">
        <v>3.53</v>
      </c>
      <c r="D1921">
        <v>3.5</v>
      </c>
      <c r="E1921">
        <v>3.52</v>
      </c>
      <c r="F1921">
        <v>76048464</v>
      </c>
      <c r="G1921">
        <v>267439456</v>
      </c>
      <c r="H1921">
        <v>35140492.469999999</v>
      </c>
      <c r="I1921" s="105">
        <f t="shared" si="87"/>
        <v>1236945334944</v>
      </c>
      <c r="J1921" s="108">
        <v>1359503000000</v>
      </c>
      <c r="K1921" s="124">
        <v>272402000000</v>
      </c>
      <c r="L1921" s="112">
        <f t="shared" si="88"/>
        <v>0.9098511257010834</v>
      </c>
      <c r="M1921" s="112">
        <f t="shared" si="89"/>
        <v>4.5408819867108168</v>
      </c>
    </row>
    <row r="1922" spans="1:13" x14ac:dyDescent="0.2">
      <c r="A1922" s="104">
        <v>41939</v>
      </c>
      <c r="B1922">
        <v>3.51</v>
      </c>
      <c r="C1922">
        <v>3.52</v>
      </c>
      <c r="D1922">
        <v>3.48</v>
      </c>
      <c r="E1922">
        <v>3.49</v>
      </c>
      <c r="F1922">
        <v>66899674</v>
      </c>
      <c r="G1922">
        <v>233997088</v>
      </c>
      <c r="H1922">
        <v>35140492.469999999</v>
      </c>
      <c r="I1922" s="105">
        <f t="shared" si="87"/>
        <v>1226403187203</v>
      </c>
      <c r="J1922" s="108">
        <v>1359503000000</v>
      </c>
      <c r="K1922" s="124">
        <v>272402000000</v>
      </c>
      <c r="L1922" s="112">
        <f t="shared" si="88"/>
        <v>0.90209671269794922</v>
      </c>
      <c r="M1922" s="112">
        <f t="shared" si="89"/>
        <v>4.5021812879604406</v>
      </c>
    </row>
    <row r="1923" spans="1:13" x14ac:dyDescent="0.2">
      <c r="A1923" s="104">
        <v>41940</v>
      </c>
      <c r="B1923">
        <v>3.49</v>
      </c>
      <c r="C1923">
        <v>3.53</v>
      </c>
      <c r="D1923">
        <v>3.49</v>
      </c>
      <c r="E1923">
        <v>3.52</v>
      </c>
      <c r="F1923">
        <v>57510818</v>
      </c>
      <c r="G1923">
        <v>201800032</v>
      </c>
      <c r="H1923">
        <v>35140492.469999999</v>
      </c>
      <c r="I1923" s="105">
        <f t="shared" ref="I1923:I1986" si="90">E1923*H1923*10000</f>
        <v>1236945334944</v>
      </c>
      <c r="J1923" s="108">
        <v>1359503000000</v>
      </c>
      <c r="K1923" s="124">
        <v>272402000000</v>
      </c>
      <c r="L1923" s="112">
        <f t="shared" ref="L1923:L1986" si="91">I1923/J1923</f>
        <v>0.9098511257010834</v>
      </c>
      <c r="M1923" s="112">
        <f t="shared" ref="M1923:M1986" si="92">I1923/K1923</f>
        <v>4.5408819867108168</v>
      </c>
    </row>
    <row r="1924" spans="1:13" x14ac:dyDescent="0.2">
      <c r="A1924" s="104">
        <v>41941</v>
      </c>
      <c r="B1924">
        <v>3.52</v>
      </c>
      <c r="C1924">
        <v>3.56</v>
      </c>
      <c r="D1924">
        <v>3.51</v>
      </c>
      <c r="E1924">
        <v>3.54</v>
      </c>
      <c r="F1924">
        <v>112721580</v>
      </c>
      <c r="G1924">
        <v>398318400</v>
      </c>
      <c r="H1924">
        <v>35140492.469999999</v>
      </c>
      <c r="I1924" s="105">
        <f t="shared" si="90"/>
        <v>1243973433438</v>
      </c>
      <c r="J1924" s="108">
        <v>1359503000000</v>
      </c>
      <c r="K1924" s="124">
        <v>272402000000</v>
      </c>
      <c r="L1924" s="112">
        <f t="shared" si="91"/>
        <v>0.91502073436983955</v>
      </c>
      <c r="M1924" s="112">
        <f t="shared" si="92"/>
        <v>4.5666824525444012</v>
      </c>
    </row>
    <row r="1925" spans="1:13" x14ac:dyDescent="0.2">
      <c r="A1925" s="110">
        <v>41942</v>
      </c>
      <c r="B1925">
        <v>3.55</v>
      </c>
      <c r="C1925">
        <v>3.6</v>
      </c>
      <c r="D1925">
        <v>3.54</v>
      </c>
      <c r="E1925">
        <v>3.59</v>
      </c>
      <c r="F1925">
        <v>148966483</v>
      </c>
      <c r="G1925">
        <v>532277888</v>
      </c>
      <c r="H1925">
        <v>35151182.520000003</v>
      </c>
      <c r="I1925" s="105">
        <f t="shared" si="90"/>
        <v>1261927452468</v>
      </c>
      <c r="J1925" s="108">
        <v>1432375000000</v>
      </c>
      <c r="K1925" s="124">
        <v>277580000000</v>
      </c>
      <c r="L1925" s="112">
        <f t="shared" si="91"/>
        <v>0.88100354478959775</v>
      </c>
      <c r="M1925" s="112">
        <f t="shared" si="92"/>
        <v>4.546175705987463</v>
      </c>
    </row>
    <row r="1926" spans="1:13" x14ac:dyDescent="0.2">
      <c r="A1926" s="104">
        <v>41943</v>
      </c>
      <c r="B1926">
        <v>3.59</v>
      </c>
      <c r="C1926">
        <v>3.69</v>
      </c>
      <c r="D1926">
        <v>3.59</v>
      </c>
      <c r="E1926">
        <v>3.66</v>
      </c>
      <c r="F1926">
        <v>216995581</v>
      </c>
      <c r="G1926">
        <v>790282560</v>
      </c>
      <c r="H1926">
        <v>35151182.520000003</v>
      </c>
      <c r="I1926" s="105">
        <f t="shared" si="90"/>
        <v>1286533280232.0002</v>
      </c>
      <c r="J1926" s="108">
        <v>1432375000000</v>
      </c>
      <c r="K1926" s="124">
        <v>277580000000</v>
      </c>
      <c r="L1926" s="112">
        <f t="shared" si="91"/>
        <v>0.89818188688855938</v>
      </c>
      <c r="M1926" s="112">
        <f t="shared" si="92"/>
        <v>4.6348198005331804</v>
      </c>
    </row>
    <row r="1927" spans="1:13" x14ac:dyDescent="0.2">
      <c r="A1927" s="104">
        <v>41946</v>
      </c>
      <c r="B1927">
        <v>3.67</v>
      </c>
      <c r="C1927">
        <v>3.67</v>
      </c>
      <c r="D1927">
        <v>3.62</v>
      </c>
      <c r="E1927">
        <v>3.63</v>
      </c>
      <c r="F1927">
        <v>127058057</v>
      </c>
      <c r="G1927">
        <v>462810304</v>
      </c>
      <c r="H1927">
        <v>35151182.520000003</v>
      </c>
      <c r="I1927" s="105">
        <f t="shared" si="90"/>
        <v>1275987925476</v>
      </c>
      <c r="J1927" s="108">
        <v>1432375000000</v>
      </c>
      <c r="K1927" s="124">
        <v>277580000000</v>
      </c>
      <c r="L1927" s="112">
        <f t="shared" si="91"/>
        <v>0.89081974027471855</v>
      </c>
      <c r="M1927" s="112">
        <f t="shared" si="92"/>
        <v>4.5968294742993008</v>
      </c>
    </row>
    <row r="1928" spans="1:13" x14ac:dyDescent="0.2">
      <c r="A1928" s="104">
        <v>41947</v>
      </c>
      <c r="B1928">
        <v>3.63</v>
      </c>
      <c r="C1928">
        <v>3.66</v>
      </c>
      <c r="D1928">
        <v>3.61</v>
      </c>
      <c r="E1928">
        <v>3.64</v>
      </c>
      <c r="F1928">
        <v>105104292</v>
      </c>
      <c r="G1928">
        <v>381144416</v>
      </c>
      <c r="H1928">
        <v>35151182.520000003</v>
      </c>
      <c r="I1928" s="105">
        <f t="shared" si="90"/>
        <v>1279503043728.0002</v>
      </c>
      <c r="J1928" s="108">
        <v>1432375000000</v>
      </c>
      <c r="K1928" s="124">
        <v>277580000000</v>
      </c>
      <c r="L1928" s="112">
        <f t="shared" si="91"/>
        <v>0.89327378914599898</v>
      </c>
      <c r="M1928" s="112">
        <f t="shared" si="92"/>
        <v>4.6094929163772616</v>
      </c>
    </row>
    <row r="1929" spans="1:13" x14ac:dyDescent="0.2">
      <c r="A1929" s="104">
        <v>41948</v>
      </c>
      <c r="B1929">
        <v>3.64</v>
      </c>
      <c r="C1929">
        <v>3.65</v>
      </c>
      <c r="D1929">
        <v>3.57</v>
      </c>
      <c r="E1929">
        <v>3.58</v>
      </c>
      <c r="F1929">
        <v>197428259</v>
      </c>
      <c r="G1929">
        <v>709205824</v>
      </c>
      <c r="H1929">
        <v>35151182.520000003</v>
      </c>
      <c r="I1929" s="105">
        <f t="shared" si="90"/>
        <v>1258412334216.0002</v>
      </c>
      <c r="J1929" s="108">
        <v>1432375000000</v>
      </c>
      <c r="K1929" s="124">
        <v>277580000000</v>
      </c>
      <c r="L1929" s="112">
        <f t="shared" si="91"/>
        <v>0.87854949591831766</v>
      </c>
      <c r="M1929" s="112">
        <f t="shared" si="92"/>
        <v>4.533512263909504</v>
      </c>
    </row>
    <row r="1930" spans="1:13" x14ac:dyDescent="0.2">
      <c r="A1930" s="104">
        <v>41949</v>
      </c>
      <c r="B1930">
        <v>3.58</v>
      </c>
      <c r="C1930">
        <v>3.59</v>
      </c>
      <c r="D1930">
        <v>3.54</v>
      </c>
      <c r="E1930">
        <v>3.57</v>
      </c>
      <c r="F1930">
        <v>117359895</v>
      </c>
      <c r="G1930">
        <v>418473856</v>
      </c>
      <c r="H1930">
        <v>35151182.520000003</v>
      </c>
      <c r="I1930" s="105">
        <f t="shared" si="90"/>
        <v>1254897215964</v>
      </c>
      <c r="J1930" s="108">
        <v>1432375000000</v>
      </c>
      <c r="K1930" s="124">
        <v>277580000000</v>
      </c>
      <c r="L1930" s="112">
        <f t="shared" si="91"/>
        <v>0.87609544704703723</v>
      </c>
      <c r="M1930" s="112">
        <f t="shared" si="92"/>
        <v>4.5208488218315441</v>
      </c>
    </row>
    <row r="1931" spans="1:13" x14ac:dyDescent="0.2">
      <c r="A1931" s="104">
        <v>41950</v>
      </c>
      <c r="B1931">
        <v>3.56</v>
      </c>
      <c r="C1931">
        <v>3.61</v>
      </c>
      <c r="D1931">
        <v>3.54</v>
      </c>
      <c r="E1931">
        <v>3.57</v>
      </c>
      <c r="F1931">
        <v>140102572</v>
      </c>
      <c r="G1931">
        <v>500760096</v>
      </c>
      <c r="H1931">
        <v>35151182.520000003</v>
      </c>
      <c r="I1931" s="105">
        <f t="shared" si="90"/>
        <v>1254897215964</v>
      </c>
      <c r="J1931" s="108">
        <v>1432375000000</v>
      </c>
      <c r="K1931" s="124">
        <v>277580000000</v>
      </c>
      <c r="L1931" s="112">
        <f t="shared" si="91"/>
        <v>0.87609544704703723</v>
      </c>
      <c r="M1931" s="112">
        <f t="shared" si="92"/>
        <v>4.5208488218315441</v>
      </c>
    </row>
    <row r="1932" spans="1:13" x14ac:dyDescent="0.2">
      <c r="A1932" s="104">
        <v>41953</v>
      </c>
      <c r="B1932">
        <v>3.6</v>
      </c>
      <c r="C1932">
        <v>3.67</v>
      </c>
      <c r="D1932">
        <v>3.59</v>
      </c>
      <c r="E1932">
        <v>3.67</v>
      </c>
      <c r="F1932">
        <v>192955645</v>
      </c>
      <c r="G1932">
        <v>700418368</v>
      </c>
      <c r="H1932">
        <v>35151182.520000003</v>
      </c>
      <c r="I1932" s="105">
        <f t="shared" si="90"/>
        <v>1290048398484</v>
      </c>
      <c r="J1932" s="108">
        <v>1432375000000</v>
      </c>
      <c r="K1932" s="124">
        <v>277580000000</v>
      </c>
      <c r="L1932" s="112">
        <f t="shared" si="91"/>
        <v>0.90063593575983947</v>
      </c>
      <c r="M1932" s="112">
        <f t="shared" si="92"/>
        <v>4.6474832426111394</v>
      </c>
    </row>
    <row r="1933" spans="1:13" x14ac:dyDescent="0.2">
      <c r="A1933" s="104">
        <v>41954</v>
      </c>
      <c r="B1933">
        <v>3.69</v>
      </c>
      <c r="C1933">
        <v>3.92</v>
      </c>
      <c r="D1933">
        <v>3.69</v>
      </c>
      <c r="E1933">
        <v>3.81</v>
      </c>
      <c r="F1933">
        <v>559821592</v>
      </c>
      <c r="G1933">
        <v>2139143680</v>
      </c>
      <c r="H1933">
        <v>35151182.520000003</v>
      </c>
      <c r="I1933" s="105">
        <f t="shared" si="90"/>
        <v>1339260054012</v>
      </c>
      <c r="J1933" s="108">
        <v>1432375000000</v>
      </c>
      <c r="K1933" s="124">
        <v>277580000000</v>
      </c>
      <c r="L1933" s="112">
        <f t="shared" si="91"/>
        <v>0.93499261995776251</v>
      </c>
      <c r="M1933" s="112">
        <f t="shared" si="92"/>
        <v>4.8247714317025725</v>
      </c>
    </row>
    <row r="1934" spans="1:13" x14ac:dyDescent="0.2">
      <c r="A1934" s="104">
        <v>41955</v>
      </c>
      <c r="B1934">
        <v>3.78</v>
      </c>
      <c r="C1934">
        <v>3.78</v>
      </c>
      <c r="D1934">
        <v>3.72</v>
      </c>
      <c r="E1934">
        <v>3.76</v>
      </c>
      <c r="F1934">
        <v>177572982</v>
      </c>
      <c r="G1934">
        <v>665749632</v>
      </c>
      <c r="H1934">
        <v>35151182.520000003</v>
      </c>
      <c r="I1934" s="105">
        <f t="shared" si="90"/>
        <v>1321684462752</v>
      </c>
      <c r="J1934" s="108">
        <v>1432375000000</v>
      </c>
      <c r="K1934" s="124">
        <v>277580000000</v>
      </c>
      <c r="L1934" s="112">
        <f t="shared" si="91"/>
        <v>0.92272237560136139</v>
      </c>
      <c r="M1934" s="112">
        <f t="shared" si="92"/>
        <v>4.7614542213127748</v>
      </c>
    </row>
    <row r="1935" spans="1:13" x14ac:dyDescent="0.2">
      <c r="A1935" s="104">
        <v>41956</v>
      </c>
      <c r="B1935">
        <v>3.76</v>
      </c>
      <c r="C1935">
        <v>3.83</v>
      </c>
      <c r="D1935">
        <v>3.75</v>
      </c>
      <c r="E1935">
        <v>3.76</v>
      </c>
      <c r="F1935">
        <v>186477472</v>
      </c>
      <c r="G1935">
        <v>706374400</v>
      </c>
      <c r="H1935">
        <v>35151182.520000003</v>
      </c>
      <c r="I1935" s="105">
        <f t="shared" si="90"/>
        <v>1321684462752</v>
      </c>
      <c r="J1935" s="108">
        <v>1432375000000</v>
      </c>
      <c r="K1935" s="124">
        <v>277580000000</v>
      </c>
      <c r="L1935" s="112">
        <f t="shared" si="91"/>
        <v>0.92272237560136139</v>
      </c>
      <c r="M1935" s="112">
        <f t="shared" si="92"/>
        <v>4.7614542213127748</v>
      </c>
    </row>
    <row r="1936" spans="1:13" x14ac:dyDescent="0.2">
      <c r="A1936" s="104">
        <v>41957</v>
      </c>
      <c r="B1936">
        <v>3.78</v>
      </c>
      <c r="C1936">
        <v>3.79</v>
      </c>
      <c r="D1936">
        <v>3.74</v>
      </c>
      <c r="E1936">
        <v>3.78</v>
      </c>
      <c r="F1936">
        <v>131953261</v>
      </c>
      <c r="G1936">
        <v>496181920</v>
      </c>
      <c r="H1936">
        <v>35151182.520000003</v>
      </c>
      <c r="I1936" s="105">
        <f t="shared" si="90"/>
        <v>1328714699256</v>
      </c>
      <c r="J1936" s="108">
        <v>1432375000000</v>
      </c>
      <c r="K1936" s="124">
        <v>277580000000</v>
      </c>
      <c r="L1936" s="112">
        <f t="shared" si="91"/>
        <v>0.92763047334392179</v>
      </c>
      <c r="M1936" s="112">
        <f t="shared" si="92"/>
        <v>4.7867811054686937</v>
      </c>
    </row>
    <row r="1937" spans="1:13" x14ac:dyDescent="0.2">
      <c r="A1937" s="104">
        <v>41960</v>
      </c>
      <c r="B1937">
        <v>3.88</v>
      </c>
      <c r="C1937">
        <v>3.89</v>
      </c>
      <c r="D1937">
        <v>3.74</v>
      </c>
      <c r="E1937">
        <v>3.75</v>
      </c>
      <c r="F1937">
        <v>217102236</v>
      </c>
      <c r="G1937">
        <v>827209344</v>
      </c>
      <c r="H1937">
        <v>35151182.520000003</v>
      </c>
      <c r="I1937" s="105">
        <f t="shared" si="90"/>
        <v>1318169344500.0002</v>
      </c>
      <c r="J1937" s="108">
        <v>1432375000000</v>
      </c>
      <c r="K1937" s="124">
        <v>277580000000</v>
      </c>
      <c r="L1937" s="112">
        <f t="shared" si="91"/>
        <v>0.9202683267300813</v>
      </c>
      <c r="M1937" s="112">
        <f t="shared" si="92"/>
        <v>4.7487907792348159</v>
      </c>
    </row>
    <row r="1938" spans="1:13" x14ac:dyDescent="0.2">
      <c r="A1938" s="104">
        <v>41961</v>
      </c>
      <c r="B1938">
        <v>3.79</v>
      </c>
      <c r="C1938">
        <v>3.8</v>
      </c>
      <c r="D1938">
        <v>3.71</v>
      </c>
      <c r="E1938">
        <v>3.72</v>
      </c>
      <c r="F1938">
        <v>152253328</v>
      </c>
      <c r="G1938">
        <v>569736064</v>
      </c>
      <c r="H1938">
        <v>35151182.520000003</v>
      </c>
      <c r="I1938" s="105">
        <f t="shared" si="90"/>
        <v>1307623989744.0002</v>
      </c>
      <c r="J1938" s="108">
        <v>1432375000000</v>
      </c>
      <c r="K1938" s="124">
        <v>277580000000</v>
      </c>
      <c r="L1938" s="112">
        <f t="shared" si="91"/>
        <v>0.9129061801162407</v>
      </c>
      <c r="M1938" s="112">
        <f t="shared" si="92"/>
        <v>4.710800453000938</v>
      </c>
    </row>
    <row r="1939" spans="1:13" x14ac:dyDescent="0.2">
      <c r="A1939" s="104">
        <v>41962</v>
      </c>
      <c r="B1939">
        <v>3.7</v>
      </c>
      <c r="C1939">
        <v>3.72</v>
      </c>
      <c r="D1939">
        <v>3.67</v>
      </c>
      <c r="E1939">
        <v>3.69</v>
      </c>
      <c r="F1939">
        <v>107967668</v>
      </c>
      <c r="G1939">
        <v>398616832</v>
      </c>
      <c r="H1939">
        <v>35151182.520000003</v>
      </c>
      <c r="I1939" s="105">
        <f t="shared" si="90"/>
        <v>1297078634988</v>
      </c>
      <c r="J1939" s="108">
        <v>1432375000000</v>
      </c>
      <c r="K1939" s="124">
        <v>277580000000</v>
      </c>
      <c r="L1939" s="112">
        <f t="shared" si="91"/>
        <v>0.90554403350239987</v>
      </c>
      <c r="M1939" s="112">
        <f t="shared" si="92"/>
        <v>4.6728101267670583</v>
      </c>
    </row>
    <row r="1940" spans="1:13" x14ac:dyDescent="0.2">
      <c r="A1940" s="104">
        <v>41963</v>
      </c>
      <c r="B1940">
        <v>3.68</v>
      </c>
      <c r="C1940">
        <v>3.7</v>
      </c>
      <c r="D1940">
        <v>3.65</v>
      </c>
      <c r="E1940">
        <v>3.68</v>
      </c>
      <c r="F1940">
        <v>92372322</v>
      </c>
      <c r="G1940">
        <v>339571200</v>
      </c>
      <c r="H1940">
        <v>35151182.520000003</v>
      </c>
      <c r="I1940" s="105">
        <f t="shared" si="90"/>
        <v>1293563516736.0002</v>
      </c>
      <c r="J1940" s="108">
        <v>1432375000000</v>
      </c>
      <c r="K1940" s="124">
        <v>277580000000</v>
      </c>
      <c r="L1940" s="112">
        <f t="shared" si="91"/>
        <v>0.90308998463111978</v>
      </c>
      <c r="M1940" s="112">
        <f t="shared" si="92"/>
        <v>4.6601466846890993</v>
      </c>
    </row>
    <row r="1941" spans="1:13" x14ac:dyDescent="0.2">
      <c r="A1941" s="104">
        <v>41964</v>
      </c>
      <c r="B1941">
        <v>3.69</v>
      </c>
      <c r="C1941">
        <v>3.75</v>
      </c>
      <c r="D1941">
        <v>3.67</v>
      </c>
      <c r="E1941">
        <v>3.73</v>
      </c>
      <c r="F1941">
        <v>111465974</v>
      </c>
      <c r="G1941">
        <v>413475392</v>
      </c>
      <c r="H1941">
        <v>35151182.520000003</v>
      </c>
      <c r="I1941" s="105">
        <f t="shared" si="90"/>
        <v>1311139107996</v>
      </c>
      <c r="J1941" s="108">
        <v>1432375000000</v>
      </c>
      <c r="K1941" s="124">
        <v>277580000000</v>
      </c>
      <c r="L1941" s="112">
        <f t="shared" si="91"/>
        <v>0.91536022898752067</v>
      </c>
      <c r="M1941" s="112">
        <f t="shared" si="92"/>
        <v>4.7234638950788961</v>
      </c>
    </row>
    <row r="1942" spans="1:13" x14ac:dyDescent="0.2">
      <c r="A1942" s="104">
        <v>41967</v>
      </c>
      <c r="B1942">
        <v>3.7</v>
      </c>
      <c r="C1942">
        <v>3.78</v>
      </c>
      <c r="D1942">
        <v>3.68</v>
      </c>
      <c r="E1942">
        <v>3.73</v>
      </c>
      <c r="F1942">
        <v>175637226</v>
      </c>
      <c r="G1942">
        <v>657357504</v>
      </c>
      <c r="H1942">
        <v>35151182.520000003</v>
      </c>
      <c r="I1942" s="105">
        <f t="shared" si="90"/>
        <v>1311139107996</v>
      </c>
      <c r="J1942" s="108">
        <v>1432375000000</v>
      </c>
      <c r="K1942" s="124">
        <v>277580000000</v>
      </c>
      <c r="L1942" s="112">
        <f t="shared" si="91"/>
        <v>0.91536022898752067</v>
      </c>
      <c r="M1942" s="112">
        <f t="shared" si="92"/>
        <v>4.7234638950788961</v>
      </c>
    </row>
    <row r="1943" spans="1:13" x14ac:dyDescent="0.2">
      <c r="A1943" s="104">
        <v>41968</v>
      </c>
      <c r="B1943">
        <v>3.73</v>
      </c>
      <c r="C1943">
        <v>3.79</v>
      </c>
      <c r="D1943">
        <v>3.72</v>
      </c>
      <c r="E1943">
        <v>3.77</v>
      </c>
      <c r="F1943">
        <v>160306801</v>
      </c>
      <c r="G1943">
        <v>602064256</v>
      </c>
      <c r="H1943">
        <v>35151182.520000003</v>
      </c>
      <c r="I1943" s="105">
        <f t="shared" si="90"/>
        <v>1325199581004.0002</v>
      </c>
      <c r="J1943" s="108">
        <v>1432375000000</v>
      </c>
      <c r="K1943" s="124">
        <v>277580000000</v>
      </c>
      <c r="L1943" s="112">
        <f t="shared" si="91"/>
        <v>0.92517642447264181</v>
      </c>
      <c r="M1943" s="112">
        <f t="shared" si="92"/>
        <v>4.7741176633907347</v>
      </c>
    </row>
    <row r="1944" spans="1:13" x14ac:dyDescent="0.2">
      <c r="A1944" s="104">
        <v>41969</v>
      </c>
      <c r="B1944">
        <v>3.77</v>
      </c>
      <c r="C1944">
        <v>3.82</v>
      </c>
      <c r="D1944">
        <v>3.75</v>
      </c>
      <c r="E1944">
        <v>3.82</v>
      </c>
      <c r="F1944">
        <v>248996468</v>
      </c>
      <c r="G1944">
        <v>944879744</v>
      </c>
      <c r="H1944">
        <v>35151182.520000003</v>
      </c>
      <c r="I1944" s="105">
        <f t="shared" si="90"/>
        <v>1342775172264.0002</v>
      </c>
      <c r="J1944" s="108">
        <v>1432375000000</v>
      </c>
      <c r="K1944" s="124">
        <v>277580000000</v>
      </c>
      <c r="L1944" s="112">
        <f t="shared" si="91"/>
        <v>0.93744666882904282</v>
      </c>
      <c r="M1944" s="112">
        <f t="shared" si="92"/>
        <v>4.8374348737805324</v>
      </c>
    </row>
    <row r="1945" spans="1:13" x14ac:dyDescent="0.2">
      <c r="A1945" s="104">
        <v>41970</v>
      </c>
      <c r="B1945">
        <v>3.84</v>
      </c>
      <c r="C1945">
        <v>3.85</v>
      </c>
      <c r="D1945">
        <v>3.81</v>
      </c>
      <c r="E1945">
        <v>3.83</v>
      </c>
      <c r="F1945">
        <v>306435979</v>
      </c>
      <c r="G1945">
        <v>1174924800</v>
      </c>
      <c r="H1945">
        <v>35151182.520000003</v>
      </c>
      <c r="I1945" s="105">
        <f t="shared" si="90"/>
        <v>1346290290516</v>
      </c>
      <c r="J1945" s="108">
        <v>1432375000000</v>
      </c>
      <c r="K1945" s="124">
        <v>277580000000</v>
      </c>
      <c r="L1945" s="112">
        <f t="shared" si="91"/>
        <v>0.93990071770032291</v>
      </c>
      <c r="M1945" s="112">
        <f t="shared" si="92"/>
        <v>4.8500983158584914</v>
      </c>
    </row>
    <row r="1946" spans="1:13" x14ac:dyDescent="0.2">
      <c r="A1946" s="104">
        <v>41971</v>
      </c>
      <c r="B1946">
        <v>3.83</v>
      </c>
      <c r="C1946">
        <v>4.05</v>
      </c>
      <c r="D1946">
        <v>3.82</v>
      </c>
      <c r="E1946">
        <v>4.04</v>
      </c>
      <c r="F1946">
        <v>853707109</v>
      </c>
      <c r="G1946">
        <v>3356783616</v>
      </c>
      <c r="H1946">
        <v>35151182.520000003</v>
      </c>
      <c r="I1946" s="105">
        <f t="shared" si="90"/>
        <v>1420107773808</v>
      </c>
      <c r="J1946" s="108">
        <v>1432375000000</v>
      </c>
      <c r="K1946" s="124">
        <v>277580000000</v>
      </c>
      <c r="L1946" s="112">
        <f t="shared" si="91"/>
        <v>0.99143574399720746</v>
      </c>
      <c r="M1946" s="112">
        <f t="shared" si="92"/>
        <v>5.116030599495641</v>
      </c>
    </row>
    <row r="1947" spans="1:13" x14ac:dyDescent="0.2">
      <c r="A1947" s="104">
        <v>41974</v>
      </c>
      <c r="B1947">
        <v>4.05</v>
      </c>
      <c r="C1947">
        <v>4.16</v>
      </c>
      <c r="D1947">
        <v>4</v>
      </c>
      <c r="E1947">
        <v>4.01</v>
      </c>
      <c r="F1947">
        <v>650680677</v>
      </c>
      <c r="G1947">
        <v>2639520000</v>
      </c>
      <c r="H1947">
        <v>35151182.520000003</v>
      </c>
      <c r="I1947" s="105">
        <f t="shared" si="90"/>
        <v>1409562419052</v>
      </c>
      <c r="J1947" s="108">
        <v>1432375000000</v>
      </c>
      <c r="K1947" s="124">
        <v>277580000000</v>
      </c>
      <c r="L1947" s="112">
        <f t="shared" si="91"/>
        <v>0.98407359738336675</v>
      </c>
      <c r="M1947" s="112">
        <f t="shared" si="92"/>
        <v>5.0780402732617622</v>
      </c>
    </row>
    <row r="1948" spans="1:13" x14ac:dyDescent="0.2">
      <c r="A1948" s="104">
        <v>41975</v>
      </c>
      <c r="B1948">
        <v>3.98</v>
      </c>
      <c r="C1948">
        <v>4.22</v>
      </c>
      <c r="D1948">
        <v>3.96</v>
      </c>
      <c r="E1948">
        <v>4.18</v>
      </c>
      <c r="F1948">
        <v>667799093</v>
      </c>
      <c r="G1948">
        <v>2730542592</v>
      </c>
      <c r="H1948">
        <v>35151182.520000003</v>
      </c>
      <c r="I1948" s="105">
        <f t="shared" si="90"/>
        <v>1469319429336</v>
      </c>
      <c r="J1948" s="108">
        <v>1432375000000</v>
      </c>
      <c r="K1948" s="124">
        <v>277580000000</v>
      </c>
      <c r="L1948" s="112">
        <f t="shared" si="91"/>
        <v>1.0257924281951305</v>
      </c>
      <c r="M1948" s="112">
        <f t="shared" si="92"/>
        <v>5.2933187885870741</v>
      </c>
    </row>
    <row r="1949" spans="1:13" x14ac:dyDescent="0.2">
      <c r="A1949" s="104">
        <v>41976</v>
      </c>
      <c r="B1949">
        <v>4.16</v>
      </c>
      <c r="C1949">
        <v>4.26</v>
      </c>
      <c r="D1949">
        <v>4.08</v>
      </c>
      <c r="E1949">
        <v>4.0999999999999996</v>
      </c>
      <c r="F1949">
        <v>648892234</v>
      </c>
      <c r="G1949">
        <v>2697790464</v>
      </c>
      <c r="H1949">
        <v>35151182.520000003</v>
      </c>
      <c r="I1949" s="105">
        <f t="shared" si="90"/>
        <v>1441198483319.9998</v>
      </c>
      <c r="J1949" s="108">
        <v>1432375000000</v>
      </c>
      <c r="K1949" s="124">
        <v>277580000000</v>
      </c>
      <c r="L1949" s="112">
        <f t="shared" si="91"/>
        <v>1.0061600372248887</v>
      </c>
      <c r="M1949" s="112">
        <f t="shared" si="92"/>
        <v>5.1920112519633967</v>
      </c>
    </row>
    <row r="1950" spans="1:13" x14ac:dyDescent="0.2">
      <c r="A1950" s="104">
        <v>41977</v>
      </c>
      <c r="B1950">
        <v>4.0999999999999996</v>
      </c>
      <c r="C1950">
        <v>4.28</v>
      </c>
      <c r="D1950">
        <v>4.08</v>
      </c>
      <c r="E1950">
        <v>4.2699999999999996</v>
      </c>
      <c r="F1950">
        <v>713784385</v>
      </c>
      <c r="G1950">
        <v>2985764608</v>
      </c>
      <c r="H1950">
        <v>35151182.520000003</v>
      </c>
      <c r="I1950" s="105">
        <f t="shared" si="90"/>
        <v>1500955493604</v>
      </c>
      <c r="J1950" s="108">
        <v>1432375000000</v>
      </c>
      <c r="K1950" s="124">
        <v>277580000000</v>
      </c>
      <c r="L1950" s="112">
        <f t="shared" si="91"/>
        <v>1.0478788680366524</v>
      </c>
      <c r="M1950" s="112">
        <f t="shared" si="92"/>
        <v>5.4072897672887095</v>
      </c>
    </row>
    <row r="1951" spans="1:13" x14ac:dyDescent="0.2">
      <c r="A1951" s="104">
        <v>41978</v>
      </c>
      <c r="B1951">
        <v>4.3</v>
      </c>
      <c r="C1951">
        <v>4.68</v>
      </c>
      <c r="D1951">
        <v>4.22</v>
      </c>
      <c r="E1951">
        <v>4.59</v>
      </c>
      <c r="F1951">
        <v>1024644392</v>
      </c>
      <c r="G1951">
        <v>4580277248</v>
      </c>
      <c r="H1951">
        <v>35151182.520000003</v>
      </c>
      <c r="I1951" s="105">
        <f t="shared" si="90"/>
        <v>1613439277668.0002</v>
      </c>
      <c r="J1951" s="108">
        <v>1432375000000</v>
      </c>
      <c r="K1951" s="124">
        <v>277580000000</v>
      </c>
      <c r="L1951" s="112">
        <f t="shared" si="91"/>
        <v>1.1264084319176195</v>
      </c>
      <c r="M1951" s="112">
        <f t="shared" si="92"/>
        <v>5.8125199137834143</v>
      </c>
    </row>
    <row r="1952" spans="1:13" x14ac:dyDescent="0.2">
      <c r="A1952" s="104">
        <v>41981</v>
      </c>
      <c r="B1952">
        <v>4.49</v>
      </c>
      <c r="C1952">
        <v>4.75</v>
      </c>
      <c r="D1952">
        <v>4.38</v>
      </c>
      <c r="E1952">
        <v>4.63</v>
      </c>
      <c r="F1952">
        <v>871306272</v>
      </c>
      <c r="G1952">
        <v>3966081792</v>
      </c>
      <c r="H1952">
        <v>35151182.520000003</v>
      </c>
      <c r="I1952" s="105">
        <f t="shared" si="90"/>
        <v>1627499750676</v>
      </c>
      <c r="J1952" s="108">
        <v>1432375000000</v>
      </c>
      <c r="K1952" s="124">
        <v>277580000000</v>
      </c>
      <c r="L1952" s="112">
        <f t="shared" si="91"/>
        <v>1.1362246274027401</v>
      </c>
      <c r="M1952" s="112">
        <f t="shared" si="92"/>
        <v>5.863173682095252</v>
      </c>
    </row>
    <row r="1953" spans="1:13" x14ac:dyDescent="0.2">
      <c r="A1953" s="104">
        <v>41982</v>
      </c>
      <c r="B1953">
        <v>4.54</v>
      </c>
      <c r="C1953">
        <v>4.62</v>
      </c>
      <c r="D1953">
        <v>4.17</v>
      </c>
      <c r="E1953">
        <v>4.2</v>
      </c>
      <c r="F1953">
        <v>1137160977</v>
      </c>
      <c r="G1953">
        <v>5075552768</v>
      </c>
      <c r="H1953">
        <v>35151182.520000003</v>
      </c>
      <c r="I1953" s="105">
        <f t="shared" si="90"/>
        <v>1476349665840.0002</v>
      </c>
      <c r="J1953" s="108">
        <v>1432375000000</v>
      </c>
      <c r="K1953" s="124">
        <v>277580000000</v>
      </c>
      <c r="L1953" s="112">
        <f t="shared" si="91"/>
        <v>1.0307005259376911</v>
      </c>
      <c r="M1953" s="112">
        <f t="shared" si="92"/>
        <v>5.3186456727429938</v>
      </c>
    </row>
    <row r="1954" spans="1:13" x14ac:dyDescent="0.2">
      <c r="A1954" s="104">
        <v>41983</v>
      </c>
      <c r="B1954">
        <v>4.17</v>
      </c>
      <c r="C1954">
        <v>4.33</v>
      </c>
      <c r="D1954">
        <v>4.07</v>
      </c>
      <c r="E1954">
        <v>4.3</v>
      </c>
      <c r="F1954">
        <v>616082489</v>
      </c>
      <c r="G1954">
        <v>2574925824</v>
      </c>
      <c r="H1954">
        <v>35151182.520000003</v>
      </c>
      <c r="I1954" s="105">
        <f t="shared" si="90"/>
        <v>1511500848360</v>
      </c>
      <c r="J1954" s="108">
        <v>1432375000000</v>
      </c>
      <c r="K1954" s="124">
        <v>277580000000</v>
      </c>
      <c r="L1954" s="112">
        <f t="shared" si="91"/>
        <v>1.0552410146504931</v>
      </c>
      <c r="M1954" s="112">
        <f t="shared" si="92"/>
        <v>5.4452800935225882</v>
      </c>
    </row>
    <row r="1955" spans="1:13" x14ac:dyDescent="0.2">
      <c r="A1955" s="104">
        <v>41984</v>
      </c>
      <c r="B1955">
        <v>4.21</v>
      </c>
      <c r="C1955">
        <v>4.3099999999999996</v>
      </c>
      <c r="D1955">
        <v>4.17</v>
      </c>
      <c r="E1955">
        <v>4.2</v>
      </c>
      <c r="F1955">
        <v>372197325</v>
      </c>
      <c r="G1955">
        <v>1574301184</v>
      </c>
      <c r="H1955">
        <v>35151182.520000003</v>
      </c>
      <c r="I1955" s="105">
        <f t="shared" si="90"/>
        <v>1476349665840.0002</v>
      </c>
      <c r="J1955" s="108">
        <v>1432375000000</v>
      </c>
      <c r="K1955" s="124">
        <v>277580000000</v>
      </c>
      <c r="L1955" s="112">
        <f t="shared" si="91"/>
        <v>1.0307005259376911</v>
      </c>
      <c r="M1955" s="112">
        <f t="shared" si="92"/>
        <v>5.3186456727429938</v>
      </c>
    </row>
    <row r="1956" spans="1:13" x14ac:dyDescent="0.2">
      <c r="A1956" s="104">
        <v>41985</v>
      </c>
      <c r="B1956">
        <v>4.22</v>
      </c>
      <c r="C1956">
        <v>4.3</v>
      </c>
      <c r="D1956">
        <v>4.18</v>
      </c>
      <c r="E1956">
        <v>4.21</v>
      </c>
      <c r="F1956">
        <v>313792762</v>
      </c>
      <c r="G1956">
        <v>1327654272</v>
      </c>
      <c r="H1956">
        <v>35151182.520000003</v>
      </c>
      <c r="I1956" s="105">
        <f t="shared" si="90"/>
        <v>1479864784092.0002</v>
      </c>
      <c r="J1956" s="108">
        <v>1432375000000</v>
      </c>
      <c r="K1956" s="124">
        <v>277580000000</v>
      </c>
      <c r="L1956" s="112">
        <f t="shared" si="91"/>
        <v>1.0331545748089712</v>
      </c>
      <c r="M1956" s="112">
        <f t="shared" si="92"/>
        <v>5.3313091148209537</v>
      </c>
    </row>
    <row r="1957" spans="1:13" x14ac:dyDescent="0.2">
      <c r="A1957" s="104">
        <v>41988</v>
      </c>
      <c r="B1957">
        <v>4.18</v>
      </c>
      <c r="C1957">
        <v>4.1900000000000004</v>
      </c>
      <c r="D1957">
        <v>4.07</v>
      </c>
      <c r="E1957">
        <v>4.13</v>
      </c>
      <c r="F1957">
        <v>342045083</v>
      </c>
      <c r="G1957">
        <v>1408312832</v>
      </c>
      <c r="H1957">
        <v>35151182.520000003</v>
      </c>
      <c r="I1957" s="105">
        <f t="shared" si="90"/>
        <v>1451743838076.0002</v>
      </c>
      <c r="J1957" s="108">
        <v>1432375000000</v>
      </c>
      <c r="K1957" s="124">
        <v>277580000000</v>
      </c>
      <c r="L1957" s="112">
        <f t="shared" si="91"/>
        <v>1.0135221838387296</v>
      </c>
      <c r="M1957" s="112">
        <f t="shared" si="92"/>
        <v>5.2300015781972773</v>
      </c>
    </row>
    <row r="1958" spans="1:13" x14ac:dyDescent="0.2">
      <c r="A1958" s="104">
        <v>41989</v>
      </c>
      <c r="B1958">
        <v>4.12</v>
      </c>
      <c r="C1958">
        <v>4.2699999999999996</v>
      </c>
      <c r="D1958">
        <v>4.12</v>
      </c>
      <c r="E1958">
        <v>4.25</v>
      </c>
      <c r="F1958">
        <v>472326596</v>
      </c>
      <c r="G1958">
        <v>1978360448</v>
      </c>
      <c r="H1958">
        <v>35151182.520000003</v>
      </c>
      <c r="I1958" s="105">
        <f t="shared" si="90"/>
        <v>1493925257100</v>
      </c>
      <c r="J1958" s="108">
        <v>1432375000000</v>
      </c>
      <c r="K1958" s="124">
        <v>277580000000</v>
      </c>
      <c r="L1958" s="112">
        <f t="shared" si="91"/>
        <v>1.042970770294092</v>
      </c>
      <c r="M1958" s="112">
        <f t="shared" si="92"/>
        <v>5.3819628831327906</v>
      </c>
    </row>
    <row r="1959" spans="1:13" x14ac:dyDescent="0.2">
      <c r="A1959" s="104">
        <v>41990</v>
      </c>
      <c r="B1959">
        <v>4.2699999999999996</v>
      </c>
      <c r="C1959">
        <v>4.5199999999999996</v>
      </c>
      <c r="D1959">
        <v>4.21</v>
      </c>
      <c r="E1959">
        <v>4.47</v>
      </c>
      <c r="F1959">
        <v>996465501</v>
      </c>
      <c r="G1959">
        <v>4344311296</v>
      </c>
      <c r="H1959">
        <v>35151182.520000003</v>
      </c>
      <c r="I1959" s="105">
        <f t="shared" si="90"/>
        <v>1571257858644</v>
      </c>
      <c r="J1959" s="108">
        <v>1432375000000</v>
      </c>
      <c r="K1959" s="124">
        <v>277580000000</v>
      </c>
      <c r="L1959" s="112">
        <f t="shared" si="91"/>
        <v>1.0969598454622567</v>
      </c>
      <c r="M1959" s="112">
        <f t="shared" si="92"/>
        <v>5.6605586088479001</v>
      </c>
    </row>
    <row r="1960" spans="1:13" x14ac:dyDescent="0.2">
      <c r="A1960" s="104">
        <v>41991</v>
      </c>
      <c r="B1960">
        <v>4.46</v>
      </c>
      <c r="C1960">
        <v>4.47</v>
      </c>
      <c r="D1960">
        <v>4.32</v>
      </c>
      <c r="E1960">
        <v>4.3499999999999996</v>
      </c>
      <c r="F1960">
        <v>548007355</v>
      </c>
      <c r="G1960">
        <v>2403489536</v>
      </c>
      <c r="H1960">
        <v>35151182.520000003</v>
      </c>
      <c r="I1960" s="105">
        <f t="shared" si="90"/>
        <v>1529076439620.0002</v>
      </c>
      <c r="J1960" s="108">
        <v>1432375000000</v>
      </c>
      <c r="K1960" s="124">
        <v>277580000000</v>
      </c>
      <c r="L1960" s="112">
        <f t="shared" si="91"/>
        <v>1.0675112590068943</v>
      </c>
      <c r="M1960" s="112">
        <f t="shared" si="92"/>
        <v>5.5085973039123868</v>
      </c>
    </row>
    <row r="1961" spans="1:13" x14ac:dyDescent="0.2">
      <c r="A1961" s="104">
        <v>41992</v>
      </c>
      <c r="B1961">
        <v>4.34</v>
      </c>
      <c r="C1961">
        <v>4.45</v>
      </c>
      <c r="D1961">
        <v>4.3099999999999996</v>
      </c>
      <c r="E1961">
        <v>4.41</v>
      </c>
      <c r="F1961">
        <v>605437624</v>
      </c>
      <c r="G1961">
        <v>2657662720</v>
      </c>
      <c r="H1961">
        <v>35151182.520000003</v>
      </c>
      <c r="I1961" s="105">
        <f t="shared" si="90"/>
        <v>1550167149132.0002</v>
      </c>
      <c r="J1961" s="108">
        <v>1432375000000</v>
      </c>
      <c r="K1961" s="124">
        <v>277580000000</v>
      </c>
      <c r="L1961" s="112">
        <f t="shared" si="91"/>
        <v>1.0822355522345757</v>
      </c>
      <c r="M1961" s="112">
        <f t="shared" si="92"/>
        <v>5.5845779563801434</v>
      </c>
    </row>
    <row r="1962" spans="1:13" x14ac:dyDescent="0.2">
      <c r="A1962" s="104">
        <v>41995</v>
      </c>
      <c r="B1962">
        <v>4.46</v>
      </c>
      <c r="C1962">
        <v>4.8</v>
      </c>
      <c r="D1962">
        <v>4.46</v>
      </c>
      <c r="E1962">
        <v>4.71</v>
      </c>
      <c r="F1962">
        <v>1746555098</v>
      </c>
      <c r="G1962">
        <v>8172305408</v>
      </c>
      <c r="H1962">
        <v>35151182.520000003</v>
      </c>
      <c r="I1962" s="105">
        <f t="shared" si="90"/>
        <v>1655620696692</v>
      </c>
      <c r="J1962" s="108">
        <v>1432375000000</v>
      </c>
      <c r="K1962" s="124">
        <v>277580000000</v>
      </c>
      <c r="L1962" s="112">
        <f t="shared" si="91"/>
        <v>1.1558570183729819</v>
      </c>
      <c r="M1962" s="112">
        <f t="shared" si="92"/>
        <v>5.9644812187189276</v>
      </c>
    </row>
    <row r="1963" spans="1:13" x14ac:dyDescent="0.2">
      <c r="A1963" s="104">
        <v>41996</v>
      </c>
      <c r="B1963">
        <v>4.5999999999999996</v>
      </c>
      <c r="C1963">
        <v>4.67</v>
      </c>
      <c r="D1963">
        <v>4.46</v>
      </c>
      <c r="E1963">
        <v>4.4800000000000004</v>
      </c>
      <c r="F1963">
        <v>778303177</v>
      </c>
      <c r="G1963">
        <v>3564935680</v>
      </c>
      <c r="H1963">
        <v>35151182.520000003</v>
      </c>
      <c r="I1963" s="105">
        <f t="shared" si="90"/>
        <v>1574772976896.0002</v>
      </c>
      <c r="J1963" s="108">
        <v>1432375000000</v>
      </c>
      <c r="K1963" s="124">
        <v>277580000000</v>
      </c>
      <c r="L1963" s="112">
        <f t="shared" si="91"/>
        <v>1.0994138943335372</v>
      </c>
      <c r="M1963" s="112">
        <f t="shared" si="92"/>
        <v>5.67322205092586</v>
      </c>
    </row>
    <row r="1964" spans="1:13" x14ac:dyDescent="0.2">
      <c r="A1964" s="104">
        <v>41997</v>
      </c>
      <c r="B1964">
        <v>4.51</v>
      </c>
      <c r="C1964">
        <v>4.53</v>
      </c>
      <c r="D1964">
        <v>4.26</v>
      </c>
      <c r="E1964">
        <v>4.33</v>
      </c>
      <c r="F1964">
        <v>624579769</v>
      </c>
      <c r="G1964">
        <v>2720391936</v>
      </c>
      <c r="H1964">
        <v>35151182.520000003</v>
      </c>
      <c r="I1964" s="105">
        <f t="shared" si="90"/>
        <v>1522046203116.0002</v>
      </c>
      <c r="J1964" s="108">
        <v>1432375000000</v>
      </c>
      <c r="K1964" s="124">
        <v>277580000000</v>
      </c>
      <c r="L1964" s="112">
        <f t="shared" si="91"/>
        <v>1.0626031612643339</v>
      </c>
      <c r="M1964" s="112">
        <f t="shared" si="92"/>
        <v>5.4832704197564679</v>
      </c>
    </row>
    <row r="1965" spans="1:13" x14ac:dyDescent="0.2">
      <c r="A1965" s="104">
        <v>41998</v>
      </c>
      <c r="B1965">
        <v>4.38</v>
      </c>
      <c r="C1965">
        <v>4.5</v>
      </c>
      <c r="D1965">
        <v>4.34</v>
      </c>
      <c r="E1965">
        <v>4.46</v>
      </c>
      <c r="F1965">
        <v>549303057</v>
      </c>
      <c r="G1965">
        <v>2432539648</v>
      </c>
      <c r="H1965">
        <v>35151182.520000003</v>
      </c>
      <c r="I1965" s="105">
        <f t="shared" si="90"/>
        <v>1567742740392</v>
      </c>
      <c r="J1965" s="108">
        <v>1432375000000</v>
      </c>
      <c r="K1965" s="124">
        <v>277580000000</v>
      </c>
      <c r="L1965" s="112">
        <f t="shared" si="91"/>
        <v>1.0945057965909766</v>
      </c>
      <c r="M1965" s="112">
        <f t="shared" si="92"/>
        <v>5.6478951667699402</v>
      </c>
    </row>
    <row r="1966" spans="1:13" x14ac:dyDescent="0.2">
      <c r="A1966" s="104">
        <v>41999</v>
      </c>
      <c r="B1966">
        <v>4.47</v>
      </c>
      <c r="C1966">
        <v>4.6399999999999997</v>
      </c>
      <c r="D1966">
        <v>4.45</v>
      </c>
      <c r="E1966">
        <v>4.62</v>
      </c>
      <c r="F1966">
        <v>670773469</v>
      </c>
      <c r="G1966">
        <v>3048645888</v>
      </c>
      <c r="H1966">
        <v>35151182.520000003</v>
      </c>
      <c r="I1966" s="105">
        <f t="shared" si="90"/>
        <v>1623984632424.0002</v>
      </c>
      <c r="J1966" s="108">
        <v>1432375000000</v>
      </c>
      <c r="K1966" s="124">
        <v>277580000000</v>
      </c>
      <c r="L1966" s="112">
        <f t="shared" si="91"/>
        <v>1.1337705785314602</v>
      </c>
      <c r="M1966" s="112">
        <f t="shared" si="92"/>
        <v>5.850510240017293</v>
      </c>
    </row>
    <row r="1967" spans="1:13" x14ac:dyDescent="0.2">
      <c r="A1967" s="104">
        <v>42002</v>
      </c>
      <c r="B1967">
        <v>4.78</v>
      </c>
      <c r="C1967">
        <v>4.82</v>
      </c>
      <c r="D1967">
        <v>4.55</v>
      </c>
      <c r="E1967">
        <v>4.6100000000000003</v>
      </c>
      <c r="F1967">
        <v>886266698</v>
      </c>
      <c r="G1967">
        <v>4174208000</v>
      </c>
      <c r="H1967">
        <v>35151182.520000003</v>
      </c>
      <c r="I1967" s="105">
        <f t="shared" si="90"/>
        <v>1620469514172.0002</v>
      </c>
      <c r="J1967" s="108">
        <v>1432375000000</v>
      </c>
      <c r="K1967" s="124">
        <v>277580000000</v>
      </c>
      <c r="L1967" s="112">
        <f t="shared" si="91"/>
        <v>1.1313165296601799</v>
      </c>
      <c r="M1967" s="112">
        <f t="shared" si="92"/>
        <v>5.837846797939334</v>
      </c>
    </row>
    <row r="1968" spans="1:13" x14ac:dyDescent="0.2">
      <c r="A1968" s="104">
        <v>42003</v>
      </c>
      <c r="B1968">
        <v>4.6100000000000003</v>
      </c>
      <c r="C1968">
        <v>4.78</v>
      </c>
      <c r="D1968">
        <v>4.57</v>
      </c>
      <c r="E1968">
        <v>4.71</v>
      </c>
      <c r="F1968">
        <v>696602765</v>
      </c>
      <c r="G1968">
        <v>3268242944</v>
      </c>
      <c r="H1968">
        <v>35151182.520000003</v>
      </c>
      <c r="I1968" s="105">
        <f t="shared" si="90"/>
        <v>1655620696692</v>
      </c>
      <c r="J1968" s="108">
        <v>1432375000000</v>
      </c>
      <c r="K1968" s="124">
        <v>277580000000</v>
      </c>
      <c r="L1968" s="112">
        <f t="shared" si="91"/>
        <v>1.1558570183729819</v>
      </c>
      <c r="M1968" s="112">
        <f t="shared" si="92"/>
        <v>5.9644812187189276</v>
      </c>
    </row>
    <row r="1969" spans="1:13" x14ac:dyDescent="0.2">
      <c r="A1969" s="104">
        <v>42004</v>
      </c>
      <c r="B1969">
        <v>4.7300000000000004</v>
      </c>
      <c r="C1969">
        <v>4.92</v>
      </c>
      <c r="D1969">
        <v>4.6500000000000004</v>
      </c>
      <c r="E1969">
        <v>4.87</v>
      </c>
      <c r="F1969">
        <v>1050294665</v>
      </c>
      <c r="G1969">
        <v>5049596416</v>
      </c>
      <c r="H1969">
        <v>35151182.520000003</v>
      </c>
      <c r="I1969" s="105">
        <f t="shared" si="90"/>
        <v>1711862588724.0002</v>
      </c>
      <c r="J1969" s="108">
        <v>1432375000000</v>
      </c>
      <c r="K1969" s="124">
        <v>277580000000</v>
      </c>
      <c r="L1969" s="112">
        <f t="shared" si="91"/>
        <v>1.1951218003134656</v>
      </c>
      <c r="M1969" s="112">
        <f t="shared" si="92"/>
        <v>6.1670962919662813</v>
      </c>
    </row>
    <row r="1970" spans="1:13" x14ac:dyDescent="0.2">
      <c r="A1970" s="104">
        <v>42009</v>
      </c>
      <c r="B1970">
        <v>4.93</v>
      </c>
      <c r="C1970">
        <v>5.15</v>
      </c>
      <c r="D1970">
        <v>4.9000000000000004</v>
      </c>
      <c r="E1970">
        <v>5.0599999999999996</v>
      </c>
      <c r="F1970">
        <v>1365851684</v>
      </c>
      <c r="G1970">
        <v>6849226240</v>
      </c>
      <c r="H1970">
        <v>35151182.520000003</v>
      </c>
      <c r="I1970" s="105">
        <f t="shared" si="90"/>
        <v>1778649835512</v>
      </c>
      <c r="J1970" s="108">
        <v>1432375000000</v>
      </c>
      <c r="K1970" s="124">
        <v>277580000000</v>
      </c>
      <c r="L1970" s="112">
        <f t="shared" si="91"/>
        <v>1.2417487288677895</v>
      </c>
      <c r="M1970" s="112">
        <f t="shared" si="92"/>
        <v>6.4077016914475102</v>
      </c>
    </row>
    <row r="1971" spans="1:13" x14ac:dyDescent="0.2">
      <c r="A1971" s="104">
        <v>42010</v>
      </c>
      <c r="B1971">
        <v>5</v>
      </c>
      <c r="C1971">
        <v>5.36</v>
      </c>
      <c r="D1971">
        <v>4.95</v>
      </c>
      <c r="E1971">
        <v>5.0999999999999996</v>
      </c>
      <c r="F1971">
        <v>1497561538</v>
      </c>
      <c r="G1971">
        <v>7672745984</v>
      </c>
      <c r="H1971">
        <v>35151182.520000003</v>
      </c>
      <c r="I1971" s="105">
        <f t="shared" si="90"/>
        <v>1792710308520</v>
      </c>
      <c r="J1971" s="108">
        <v>1432375000000</v>
      </c>
      <c r="K1971" s="124">
        <v>277580000000</v>
      </c>
      <c r="L1971" s="112">
        <f t="shared" si="91"/>
        <v>1.2515649243529103</v>
      </c>
      <c r="M1971" s="112">
        <f t="shared" si="92"/>
        <v>6.4583554597593489</v>
      </c>
    </row>
    <row r="1972" spans="1:13" x14ac:dyDescent="0.2">
      <c r="A1972" s="104">
        <v>42011</v>
      </c>
      <c r="B1972">
        <v>5</v>
      </c>
      <c r="C1972">
        <v>5.0999999999999996</v>
      </c>
      <c r="D1972">
        <v>4.95</v>
      </c>
      <c r="E1972">
        <v>5.04</v>
      </c>
      <c r="F1972">
        <v>810596732</v>
      </c>
      <c r="G1972">
        <v>4076793856</v>
      </c>
      <c r="H1972">
        <v>35151182.520000003</v>
      </c>
      <c r="I1972" s="105">
        <f t="shared" si="90"/>
        <v>1771619599008.0002</v>
      </c>
      <c r="J1972" s="108">
        <v>1432375000000</v>
      </c>
      <c r="K1972" s="124">
        <v>277580000000</v>
      </c>
      <c r="L1972" s="112">
        <f t="shared" si="91"/>
        <v>1.2368406311252294</v>
      </c>
      <c r="M1972" s="112">
        <f t="shared" si="92"/>
        <v>6.3823748072915922</v>
      </c>
    </row>
    <row r="1973" spans="1:13" x14ac:dyDescent="0.2">
      <c r="A1973" s="104">
        <v>42012</v>
      </c>
      <c r="B1973">
        <v>5.05</v>
      </c>
      <c r="C1973">
        <v>5.07</v>
      </c>
      <c r="D1973">
        <v>4.8</v>
      </c>
      <c r="E1973">
        <v>4.83</v>
      </c>
      <c r="F1973">
        <v>692049068</v>
      </c>
      <c r="G1973">
        <v>3396521216</v>
      </c>
      <c r="H1973">
        <v>35151182.520000003</v>
      </c>
      <c r="I1973" s="105">
        <f t="shared" si="90"/>
        <v>1697802115716.0002</v>
      </c>
      <c r="J1973" s="108">
        <v>1432375000000</v>
      </c>
      <c r="K1973" s="124">
        <v>277580000000</v>
      </c>
      <c r="L1973" s="112">
        <f t="shared" si="91"/>
        <v>1.1853056048283448</v>
      </c>
      <c r="M1973" s="112">
        <f t="shared" si="92"/>
        <v>6.1164425236544426</v>
      </c>
    </row>
    <row r="1974" spans="1:13" x14ac:dyDescent="0.2">
      <c r="A1974" s="104">
        <v>42013</v>
      </c>
      <c r="B1974">
        <v>4.82</v>
      </c>
      <c r="C1974">
        <v>5.15</v>
      </c>
      <c r="D1974">
        <v>4.74</v>
      </c>
      <c r="E1974">
        <v>4.88</v>
      </c>
      <c r="F1974">
        <v>991590381</v>
      </c>
      <c r="G1974">
        <v>4905936896</v>
      </c>
      <c r="H1974">
        <v>35151182.520000003</v>
      </c>
      <c r="I1974" s="105">
        <f t="shared" si="90"/>
        <v>1715377706976</v>
      </c>
      <c r="J1974" s="108">
        <v>1432375000000</v>
      </c>
      <c r="K1974" s="124">
        <v>277580000000</v>
      </c>
      <c r="L1974" s="112">
        <f t="shared" si="91"/>
        <v>1.1975758491847457</v>
      </c>
      <c r="M1974" s="112">
        <f t="shared" si="92"/>
        <v>6.1797597340442394</v>
      </c>
    </row>
    <row r="1975" spans="1:13" x14ac:dyDescent="0.2">
      <c r="A1975" s="104">
        <v>42016</v>
      </c>
      <c r="B1975">
        <v>4.8499999999999996</v>
      </c>
      <c r="C1975">
        <v>4.92</v>
      </c>
      <c r="D1975">
        <v>4.72</v>
      </c>
      <c r="E1975">
        <v>4.82</v>
      </c>
      <c r="F1975">
        <v>547037411</v>
      </c>
      <c r="G1975">
        <v>2638839552</v>
      </c>
      <c r="H1975">
        <v>35151182.520000003</v>
      </c>
      <c r="I1975" s="105">
        <f t="shared" si="90"/>
        <v>1694286997464.0002</v>
      </c>
      <c r="J1975" s="108">
        <v>1432375000000</v>
      </c>
      <c r="K1975" s="124">
        <v>277580000000</v>
      </c>
      <c r="L1975" s="112">
        <f t="shared" si="91"/>
        <v>1.1828515559570645</v>
      </c>
      <c r="M1975" s="112">
        <f t="shared" si="92"/>
        <v>6.1037790815764836</v>
      </c>
    </row>
    <row r="1976" spans="1:13" x14ac:dyDescent="0.2">
      <c r="A1976" s="104">
        <v>42017</v>
      </c>
      <c r="B1976">
        <v>4.79</v>
      </c>
      <c r="C1976">
        <v>4.8600000000000003</v>
      </c>
      <c r="D1976">
        <v>4.78</v>
      </c>
      <c r="E1976">
        <v>4.82</v>
      </c>
      <c r="F1976">
        <v>268526204</v>
      </c>
      <c r="G1976">
        <v>1292588672</v>
      </c>
      <c r="H1976">
        <v>35151182.520000003</v>
      </c>
      <c r="I1976" s="105">
        <f t="shared" si="90"/>
        <v>1694286997464.0002</v>
      </c>
      <c r="J1976" s="108">
        <v>1432375000000</v>
      </c>
      <c r="K1976" s="124">
        <v>277580000000</v>
      </c>
      <c r="L1976" s="112">
        <f t="shared" si="91"/>
        <v>1.1828515559570645</v>
      </c>
      <c r="M1976" s="112">
        <f t="shared" si="92"/>
        <v>6.1037790815764836</v>
      </c>
    </row>
    <row r="1977" spans="1:13" x14ac:dyDescent="0.2">
      <c r="A1977" s="104">
        <v>42018</v>
      </c>
      <c r="B1977">
        <v>4.84</v>
      </c>
      <c r="C1977">
        <v>4.97</v>
      </c>
      <c r="D1977">
        <v>4.83</v>
      </c>
      <c r="E1977">
        <v>4.8899999999999997</v>
      </c>
      <c r="F1977">
        <v>539696472</v>
      </c>
      <c r="G1977">
        <v>2645522688</v>
      </c>
      <c r="H1977">
        <v>35151182.520000003</v>
      </c>
      <c r="I1977" s="105">
        <f t="shared" si="90"/>
        <v>1718892825228</v>
      </c>
      <c r="J1977" s="108">
        <v>1432375000000</v>
      </c>
      <c r="K1977" s="124">
        <v>277580000000</v>
      </c>
      <c r="L1977" s="112">
        <f t="shared" si="91"/>
        <v>1.2000298980560258</v>
      </c>
      <c r="M1977" s="112">
        <f t="shared" si="92"/>
        <v>6.1924231761221993</v>
      </c>
    </row>
    <row r="1978" spans="1:13" x14ac:dyDescent="0.2">
      <c r="A1978" s="104">
        <v>42019</v>
      </c>
      <c r="B1978">
        <v>4.8899999999999997</v>
      </c>
      <c r="C1978">
        <v>5.12</v>
      </c>
      <c r="D1978">
        <v>4.8499999999999996</v>
      </c>
      <c r="E1978">
        <v>5.09</v>
      </c>
      <c r="F1978">
        <v>623208465</v>
      </c>
      <c r="G1978">
        <v>3093536256</v>
      </c>
      <c r="H1978">
        <v>35151182.520000003</v>
      </c>
      <c r="I1978" s="105">
        <f t="shared" si="90"/>
        <v>1789195190268</v>
      </c>
      <c r="J1978" s="108">
        <v>1432375000000</v>
      </c>
      <c r="K1978" s="124">
        <v>277580000000</v>
      </c>
      <c r="L1978" s="112">
        <f t="shared" si="91"/>
        <v>1.2491108754816302</v>
      </c>
      <c r="M1978" s="112">
        <f t="shared" si="92"/>
        <v>6.445692017681389</v>
      </c>
    </row>
    <row r="1979" spans="1:13" x14ac:dyDescent="0.2">
      <c r="A1979" s="104">
        <v>42020</v>
      </c>
      <c r="B1979">
        <v>5.12</v>
      </c>
      <c r="C1979">
        <v>5.27</v>
      </c>
      <c r="D1979">
        <v>5.0999999999999996</v>
      </c>
      <c r="E1979">
        <v>5.15</v>
      </c>
      <c r="F1979">
        <v>786854049</v>
      </c>
      <c r="G1979">
        <v>4073206016</v>
      </c>
      <c r="H1979">
        <v>35151182.520000003</v>
      </c>
      <c r="I1979" s="105">
        <f t="shared" si="90"/>
        <v>1810285899780.0002</v>
      </c>
      <c r="J1979" s="108">
        <v>1432375000000</v>
      </c>
      <c r="K1979" s="124">
        <v>277580000000</v>
      </c>
      <c r="L1979" s="112">
        <f t="shared" si="91"/>
        <v>1.2638351687093117</v>
      </c>
      <c r="M1979" s="112">
        <f t="shared" si="92"/>
        <v>6.5216726701491474</v>
      </c>
    </row>
    <row r="1980" spans="1:13" x14ac:dyDescent="0.2">
      <c r="A1980" s="104">
        <v>42023</v>
      </c>
      <c r="B1980">
        <v>4.8</v>
      </c>
      <c r="C1980">
        <v>4.93</v>
      </c>
      <c r="D1980">
        <v>4.6399999999999997</v>
      </c>
      <c r="E1980">
        <v>4.6399999999999997</v>
      </c>
      <c r="F1980">
        <v>992468674</v>
      </c>
      <c r="G1980">
        <v>4725213696</v>
      </c>
      <c r="H1980">
        <v>35151182.520000003</v>
      </c>
      <c r="I1980" s="105">
        <f t="shared" si="90"/>
        <v>1631014868928</v>
      </c>
      <c r="J1980" s="108">
        <v>1432375000000</v>
      </c>
      <c r="K1980" s="124">
        <v>277580000000</v>
      </c>
      <c r="L1980" s="112">
        <f t="shared" si="91"/>
        <v>1.1386786762740204</v>
      </c>
      <c r="M1980" s="112">
        <f t="shared" si="92"/>
        <v>5.875837124173211</v>
      </c>
    </row>
    <row r="1981" spans="1:13" x14ac:dyDescent="0.2">
      <c r="A1981" s="104">
        <v>42024</v>
      </c>
      <c r="B1981">
        <v>4.66</v>
      </c>
      <c r="C1981">
        <v>4.74</v>
      </c>
      <c r="D1981">
        <v>4.53</v>
      </c>
      <c r="E1981">
        <v>4.6399999999999997</v>
      </c>
      <c r="F1981">
        <v>647920911</v>
      </c>
      <c r="G1981">
        <v>3017983744</v>
      </c>
      <c r="H1981">
        <v>35151182.520000003</v>
      </c>
      <c r="I1981" s="105">
        <f t="shared" si="90"/>
        <v>1631014868928</v>
      </c>
      <c r="J1981" s="108">
        <v>1432375000000</v>
      </c>
      <c r="K1981" s="124">
        <v>277580000000</v>
      </c>
      <c r="L1981" s="112">
        <f t="shared" si="91"/>
        <v>1.1386786762740204</v>
      </c>
      <c r="M1981" s="112">
        <f t="shared" si="92"/>
        <v>5.875837124173211</v>
      </c>
    </row>
    <row r="1982" spans="1:13" x14ac:dyDescent="0.2">
      <c r="A1982" s="104">
        <v>42025</v>
      </c>
      <c r="B1982">
        <v>4.68</v>
      </c>
      <c r="C1982">
        <v>4.9800000000000004</v>
      </c>
      <c r="D1982">
        <v>4.6399999999999997</v>
      </c>
      <c r="E1982">
        <v>4.92</v>
      </c>
      <c r="F1982">
        <v>792843360</v>
      </c>
      <c r="G1982">
        <v>3797531392</v>
      </c>
      <c r="H1982">
        <v>35151182.520000003</v>
      </c>
      <c r="I1982" s="105">
        <f t="shared" si="90"/>
        <v>1729438179984</v>
      </c>
      <c r="J1982" s="108">
        <v>1432375000000</v>
      </c>
      <c r="K1982" s="124">
        <v>277580000000</v>
      </c>
      <c r="L1982" s="112">
        <f t="shared" si="91"/>
        <v>1.2073920446698665</v>
      </c>
      <c r="M1982" s="112">
        <f t="shared" si="92"/>
        <v>6.2304135023560772</v>
      </c>
    </row>
    <row r="1983" spans="1:13" x14ac:dyDescent="0.2">
      <c r="A1983" s="104">
        <v>42026</v>
      </c>
      <c r="B1983">
        <v>4.92</v>
      </c>
      <c r="C1983">
        <v>4.93</v>
      </c>
      <c r="D1983">
        <v>4.8</v>
      </c>
      <c r="E1983">
        <v>4.88</v>
      </c>
      <c r="F1983">
        <v>569659276</v>
      </c>
      <c r="G1983">
        <v>2770806784</v>
      </c>
      <c r="H1983">
        <v>35151182.520000003</v>
      </c>
      <c r="I1983" s="105">
        <f t="shared" si="90"/>
        <v>1715377706976</v>
      </c>
      <c r="J1983" s="108">
        <v>1432375000000</v>
      </c>
      <c r="K1983" s="124">
        <v>277580000000</v>
      </c>
      <c r="L1983" s="112">
        <f t="shared" si="91"/>
        <v>1.1975758491847457</v>
      </c>
      <c r="M1983" s="112">
        <f t="shared" si="92"/>
        <v>6.1797597340442394</v>
      </c>
    </row>
    <row r="1984" spans="1:13" x14ac:dyDescent="0.2">
      <c r="A1984" s="104">
        <v>42027</v>
      </c>
      <c r="B1984">
        <v>4.91</v>
      </c>
      <c r="C1984">
        <v>5.13</v>
      </c>
      <c r="D1984">
        <v>4.91</v>
      </c>
      <c r="E1984">
        <v>4.9800000000000004</v>
      </c>
      <c r="F1984">
        <v>931939614</v>
      </c>
      <c r="G1984">
        <v>4664106496</v>
      </c>
      <c r="H1984">
        <v>35151182.520000003</v>
      </c>
      <c r="I1984" s="105">
        <f t="shared" si="90"/>
        <v>1750528889496.0005</v>
      </c>
      <c r="J1984" s="108">
        <v>1432375000000</v>
      </c>
      <c r="K1984" s="124">
        <v>277580000000</v>
      </c>
      <c r="L1984" s="112">
        <f t="shared" si="91"/>
        <v>1.2221163378975481</v>
      </c>
      <c r="M1984" s="112">
        <f t="shared" si="92"/>
        <v>6.3063941548238365</v>
      </c>
    </row>
    <row r="1985" spans="1:13" x14ac:dyDescent="0.2">
      <c r="A1985" s="104">
        <v>42030</v>
      </c>
      <c r="B1985">
        <v>4.97</v>
      </c>
      <c r="C1985">
        <v>4.99</v>
      </c>
      <c r="D1985">
        <v>4.84</v>
      </c>
      <c r="E1985">
        <v>4.93</v>
      </c>
      <c r="F1985">
        <v>532652450</v>
      </c>
      <c r="G1985">
        <v>2614900736</v>
      </c>
      <c r="H1985">
        <v>35151182.520000003</v>
      </c>
      <c r="I1985" s="105">
        <f t="shared" si="90"/>
        <v>1732953298236</v>
      </c>
      <c r="J1985" s="108">
        <v>1432375000000</v>
      </c>
      <c r="K1985" s="124">
        <v>277580000000</v>
      </c>
      <c r="L1985" s="112">
        <f t="shared" si="91"/>
        <v>1.2098460935411468</v>
      </c>
      <c r="M1985" s="112">
        <f t="shared" si="92"/>
        <v>6.243076944434037</v>
      </c>
    </row>
    <row r="1986" spans="1:13" x14ac:dyDescent="0.2">
      <c r="A1986" s="104">
        <v>42031</v>
      </c>
      <c r="B1986">
        <v>4.93</v>
      </c>
      <c r="C1986">
        <v>4.93</v>
      </c>
      <c r="D1986">
        <v>4.6900000000000004</v>
      </c>
      <c r="E1986">
        <v>4.78</v>
      </c>
      <c r="F1986">
        <v>704101048</v>
      </c>
      <c r="G1986">
        <v>3376429824</v>
      </c>
      <c r="H1986">
        <v>35151182.520000003</v>
      </c>
      <c r="I1986" s="105">
        <f t="shared" si="90"/>
        <v>1680226524456.0002</v>
      </c>
      <c r="J1986" s="108">
        <v>1432375000000</v>
      </c>
      <c r="K1986" s="124">
        <v>277580000000</v>
      </c>
      <c r="L1986" s="112">
        <f t="shared" si="91"/>
        <v>1.1730353604719437</v>
      </c>
      <c r="M1986" s="112">
        <f t="shared" si="92"/>
        <v>6.053125313264645</v>
      </c>
    </row>
    <row r="1987" spans="1:13" x14ac:dyDescent="0.2">
      <c r="A1987" s="104">
        <v>42032</v>
      </c>
      <c r="B1987">
        <v>4.7300000000000004</v>
      </c>
      <c r="C1987">
        <v>4.7699999999999996</v>
      </c>
      <c r="D1987">
        <v>4.6500000000000004</v>
      </c>
      <c r="E1987">
        <v>4.6900000000000004</v>
      </c>
      <c r="F1987">
        <v>551296788</v>
      </c>
      <c r="G1987">
        <v>2591288832</v>
      </c>
      <c r="H1987">
        <v>35151182.520000003</v>
      </c>
      <c r="I1987" s="105">
        <f t="shared" ref="I1987:I2050" si="93">E1987*H1987*10000</f>
        <v>1648590460188.0002</v>
      </c>
      <c r="J1987" s="108">
        <v>1432375000000</v>
      </c>
      <c r="K1987" s="124">
        <v>277580000000</v>
      </c>
      <c r="L1987" s="112">
        <f t="shared" ref="L1987:L2050" si="94">I1987/J1987</f>
        <v>1.1509489206304218</v>
      </c>
      <c r="M1987" s="112">
        <f t="shared" ref="M1987:M2050" si="95">I1987/K1987</f>
        <v>5.9391543345630096</v>
      </c>
    </row>
    <row r="1988" spans="1:13" x14ac:dyDescent="0.2">
      <c r="A1988" s="104">
        <v>42033</v>
      </c>
      <c r="B1988">
        <v>4.6100000000000003</v>
      </c>
      <c r="C1988">
        <v>4.6399999999999997</v>
      </c>
      <c r="D1988">
        <v>4.53</v>
      </c>
      <c r="E1988">
        <v>4.5599999999999996</v>
      </c>
      <c r="F1988">
        <v>577536874</v>
      </c>
      <c r="G1988">
        <v>2643394304</v>
      </c>
      <c r="H1988">
        <v>35151182.520000003</v>
      </c>
      <c r="I1988" s="105">
        <f t="shared" si="93"/>
        <v>1602893922912</v>
      </c>
      <c r="J1988" s="108">
        <v>1432375000000</v>
      </c>
      <c r="K1988" s="124">
        <v>277580000000</v>
      </c>
      <c r="L1988" s="112">
        <f t="shared" si="94"/>
        <v>1.1190462853037786</v>
      </c>
      <c r="M1988" s="112">
        <f t="shared" si="95"/>
        <v>5.7745295875495355</v>
      </c>
    </row>
    <row r="1989" spans="1:13" x14ac:dyDescent="0.2">
      <c r="A1989" s="104">
        <v>42034</v>
      </c>
      <c r="B1989">
        <v>4.59</v>
      </c>
      <c r="C1989">
        <v>4.62</v>
      </c>
      <c r="D1989">
        <v>4.51</v>
      </c>
      <c r="E1989">
        <v>4.54</v>
      </c>
      <c r="F1989">
        <v>419427378</v>
      </c>
      <c r="G1989">
        <v>1912726784</v>
      </c>
      <c r="H1989">
        <v>35151182.520000003</v>
      </c>
      <c r="I1989" s="105">
        <f t="shared" si="93"/>
        <v>1595863686408.0002</v>
      </c>
      <c r="J1989" s="108">
        <v>1432375000000</v>
      </c>
      <c r="K1989" s="124">
        <v>277580000000</v>
      </c>
      <c r="L1989" s="112">
        <f t="shared" si="94"/>
        <v>1.1141381875612184</v>
      </c>
      <c r="M1989" s="112">
        <f t="shared" si="95"/>
        <v>5.7492027033936175</v>
      </c>
    </row>
    <row r="1990" spans="1:13" x14ac:dyDescent="0.2">
      <c r="A1990" s="104">
        <v>42037</v>
      </c>
      <c r="B1990">
        <v>4.4800000000000004</v>
      </c>
      <c r="C1990">
        <v>4.4800000000000004</v>
      </c>
      <c r="D1990">
        <v>4.38</v>
      </c>
      <c r="E1990">
        <v>4.41</v>
      </c>
      <c r="F1990">
        <v>508024174</v>
      </c>
      <c r="G1990">
        <v>2250689536</v>
      </c>
      <c r="H1990">
        <v>35151182.520000003</v>
      </c>
      <c r="I1990" s="105">
        <f t="shared" si="93"/>
        <v>1550167149132.0002</v>
      </c>
      <c r="J1990" s="108">
        <v>1432375000000</v>
      </c>
      <c r="K1990" s="124">
        <v>277580000000</v>
      </c>
      <c r="L1990" s="112">
        <f t="shared" si="94"/>
        <v>1.0822355522345757</v>
      </c>
      <c r="M1990" s="112">
        <f t="shared" si="95"/>
        <v>5.5845779563801434</v>
      </c>
    </row>
    <row r="1991" spans="1:13" x14ac:dyDescent="0.2">
      <c r="A1991" s="104">
        <v>42038</v>
      </c>
      <c r="B1991">
        <v>4.45</v>
      </c>
      <c r="C1991">
        <v>4.51</v>
      </c>
      <c r="D1991">
        <v>4.37</v>
      </c>
      <c r="E1991">
        <v>4.5</v>
      </c>
      <c r="F1991">
        <v>561586555</v>
      </c>
      <c r="G1991">
        <v>2491369472</v>
      </c>
      <c r="H1991">
        <v>35151182.520000003</v>
      </c>
      <c r="I1991" s="105">
        <f t="shared" si="93"/>
        <v>1581803213400</v>
      </c>
      <c r="J1991" s="108">
        <v>1432375000000</v>
      </c>
      <c r="K1991" s="124">
        <v>277580000000</v>
      </c>
      <c r="L1991" s="112">
        <f t="shared" si="94"/>
        <v>1.1043219920760974</v>
      </c>
      <c r="M1991" s="112">
        <f t="shared" si="95"/>
        <v>5.698548935081778</v>
      </c>
    </row>
    <row r="1992" spans="1:13" x14ac:dyDescent="0.2">
      <c r="A1992" s="104">
        <v>42039</v>
      </c>
      <c r="B1992">
        <v>4.5</v>
      </c>
      <c r="C1992">
        <v>4.53</v>
      </c>
      <c r="D1992">
        <v>4.4000000000000004</v>
      </c>
      <c r="E1992">
        <v>4.41</v>
      </c>
      <c r="F1992">
        <v>464394321</v>
      </c>
      <c r="G1992">
        <v>2074139776</v>
      </c>
      <c r="H1992">
        <v>35151182.520000003</v>
      </c>
      <c r="I1992" s="105">
        <f t="shared" si="93"/>
        <v>1550167149132.0002</v>
      </c>
      <c r="J1992" s="108">
        <v>1432375000000</v>
      </c>
      <c r="K1992" s="124">
        <v>277580000000</v>
      </c>
      <c r="L1992" s="112">
        <f t="shared" si="94"/>
        <v>1.0822355522345757</v>
      </c>
      <c r="M1992" s="112">
        <f t="shared" si="95"/>
        <v>5.5845779563801434</v>
      </c>
    </row>
    <row r="1993" spans="1:13" x14ac:dyDescent="0.2">
      <c r="A1993" s="104">
        <v>42040</v>
      </c>
      <c r="B1993">
        <v>4.59</v>
      </c>
      <c r="C1993">
        <v>4.6100000000000003</v>
      </c>
      <c r="D1993">
        <v>4.3899999999999997</v>
      </c>
      <c r="E1993">
        <v>4.4000000000000004</v>
      </c>
      <c r="F1993">
        <v>760964924</v>
      </c>
      <c r="G1993">
        <v>3426932736</v>
      </c>
      <c r="H1993">
        <v>35151182.520000003</v>
      </c>
      <c r="I1993" s="105">
        <f t="shared" si="93"/>
        <v>1546652030880.0002</v>
      </c>
      <c r="J1993" s="108">
        <v>1432375000000</v>
      </c>
      <c r="K1993" s="124">
        <v>277580000000</v>
      </c>
      <c r="L1993" s="112">
        <f t="shared" si="94"/>
        <v>1.0797815033632954</v>
      </c>
      <c r="M1993" s="112">
        <f t="shared" si="95"/>
        <v>5.5719145143021844</v>
      </c>
    </row>
    <row r="1994" spans="1:13" x14ac:dyDescent="0.2">
      <c r="A1994" s="104">
        <v>42041</v>
      </c>
      <c r="B1994">
        <v>4.37</v>
      </c>
      <c r="C1994">
        <v>4.38</v>
      </c>
      <c r="D1994">
        <v>4.2699999999999996</v>
      </c>
      <c r="E1994">
        <v>4.3</v>
      </c>
      <c r="F1994">
        <v>503713507</v>
      </c>
      <c r="G1994">
        <v>2182154752</v>
      </c>
      <c r="H1994">
        <v>35151182.520000003</v>
      </c>
      <c r="I1994" s="105">
        <f t="shared" si="93"/>
        <v>1511500848360</v>
      </c>
      <c r="J1994" s="108">
        <v>1432375000000</v>
      </c>
      <c r="K1994" s="124">
        <v>277580000000</v>
      </c>
      <c r="L1994" s="112">
        <f t="shared" si="94"/>
        <v>1.0552410146504931</v>
      </c>
      <c r="M1994" s="112">
        <f t="shared" si="95"/>
        <v>5.4452800935225882</v>
      </c>
    </row>
    <row r="1995" spans="1:13" x14ac:dyDescent="0.2">
      <c r="A1995" s="104">
        <v>42044</v>
      </c>
      <c r="B1995">
        <v>4.2699999999999996</v>
      </c>
      <c r="C1995">
        <v>4.34</v>
      </c>
      <c r="D1995">
        <v>4.24</v>
      </c>
      <c r="E1995">
        <v>4.3</v>
      </c>
      <c r="F1995">
        <v>475547814</v>
      </c>
      <c r="G1995">
        <v>2036829440</v>
      </c>
      <c r="H1995">
        <v>35151182.520000003</v>
      </c>
      <c r="I1995" s="105">
        <f t="shared" si="93"/>
        <v>1511500848360</v>
      </c>
      <c r="J1995" s="108">
        <v>1432375000000</v>
      </c>
      <c r="K1995" s="124">
        <v>277580000000</v>
      </c>
      <c r="L1995" s="112">
        <f t="shared" si="94"/>
        <v>1.0552410146504931</v>
      </c>
      <c r="M1995" s="112">
        <f t="shared" si="95"/>
        <v>5.4452800935225882</v>
      </c>
    </row>
    <row r="1996" spans="1:13" x14ac:dyDescent="0.2">
      <c r="A1996" s="104">
        <v>42045</v>
      </c>
      <c r="B1996">
        <v>4.29</v>
      </c>
      <c r="C1996">
        <v>4.3600000000000003</v>
      </c>
      <c r="D1996">
        <v>4.2699999999999996</v>
      </c>
      <c r="E1996">
        <v>4.3600000000000003</v>
      </c>
      <c r="F1996">
        <v>451046449</v>
      </c>
      <c r="G1996">
        <v>1950964736</v>
      </c>
      <c r="H1996">
        <v>35151182.520000003</v>
      </c>
      <c r="I1996" s="105">
        <f t="shared" si="93"/>
        <v>1532591557872.0002</v>
      </c>
      <c r="J1996" s="108">
        <v>1432375000000</v>
      </c>
      <c r="K1996" s="124">
        <v>277580000000</v>
      </c>
      <c r="L1996" s="112">
        <f t="shared" si="94"/>
        <v>1.0699653078781746</v>
      </c>
      <c r="M1996" s="112">
        <f t="shared" si="95"/>
        <v>5.5212607459903458</v>
      </c>
    </row>
    <row r="1997" spans="1:13" x14ac:dyDescent="0.2">
      <c r="A1997" s="104">
        <v>42046</v>
      </c>
      <c r="B1997">
        <v>4.3099999999999996</v>
      </c>
      <c r="C1997">
        <v>4.3600000000000003</v>
      </c>
      <c r="D1997">
        <v>4.3</v>
      </c>
      <c r="E1997">
        <v>4.33</v>
      </c>
      <c r="F1997">
        <v>296336997</v>
      </c>
      <c r="G1997">
        <v>1282181760</v>
      </c>
      <c r="H1997">
        <v>35151182.520000003</v>
      </c>
      <c r="I1997" s="105">
        <f t="shared" si="93"/>
        <v>1522046203116.0002</v>
      </c>
      <c r="J1997" s="108">
        <v>1432375000000</v>
      </c>
      <c r="K1997" s="124">
        <v>277580000000</v>
      </c>
      <c r="L1997" s="112">
        <f t="shared" si="94"/>
        <v>1.0626031612643339</v>
      </c>
      <c r="M1997" s="112">
        <f t="shared" si="95"/>
        <v>5.4832704197564679</v>
      </c>
    </row>
    <row r="1998" spans="1:13" x14ac:dyDescent="0.2">
      <c r="A1998" s="104">
        <v>42047</v>
      </c>
      <c r="B1998">
        <v>4.32</v>
      </c>
      <c r="C1998">
        <v>4.3499999999999996</v>
      </c>
      <c r="D1998">
        <v>4.28</v>
      </c>
      <c r="E1998">
        <v>4.34</v>
      </c>
      <c r="F1998">
        <v>297367402</v>
      </c>
      <c r="G1998">
        <v>1282864128</v>
      </c>
      <c r="H1998">
        <v>35151182.520000003</v>
      </c>
      <c r="I1998" s="105">
        <f t="shared" si="93"/>
        <v>1525561321368.0002</v>
      </c>
      <c r="J1998" s="108">
        <v>1432375000000</v>
      </c>
      <c r="K1998" s="124">
        <v>277580000000</v>
      </c>
      <c r="L1998" s="112">
        <f t="shared" si="94"/>
        <v>1.0650572101356142</v>
      </c>
      <c r="M1998" s="112">
        <f t="shared" si="95"/>
        <v>5.4959338618344269</v>
      </c>
    </row>
    <row r="1999" spans="1:13" x14ac:dyDescent="0.2">
      <c r="A1999" s="104">
        <v>42048</v>
      </c>
      <c r="B1999">
        <v>4.3600000000000003</v>
      </c>
      <c r="C1999">
        <v>4.46</v>
      </c>
      <c r="D1999">
        <v>4.3499999999999996</v>
      </c>
      <c r="E1999">
        <v>4.4400000000000004</v>
      </c>
      <c r="F1999">
        <v>482503076</v>
      </c>
      <c r="G1999">
        <v>2127026560</v>
      </c>
      <c r="H1999">
        <v>35151182.520000003</v>
      </c>
      <c r="I1999" s="105">
        <f t="shared" si="93"/>
        <v>1560712503888.0002</v>
      </c>
      <c r="J1999" s="108">
        <v>1432375000000</v>
      </c>
      <c r="K1999" s="124">
        <v>277580000000</v>
      </c>
      <c r="L1999" s="112">
        <f t="shared" si="94"/>
        <v>1.0895976988484162</v>
      </c>
      <c r="M1999" s="112">
        <f t="shared" si="95"/>
        <v>5.6225682826140222</v>
      </c>
    </row>
    <row r="2000" spans="1:13" x14ac:dyDescent="0.2">
      <c r="A2000" s="111">
        <v>42051</v>
      </c>
      <c r="B2000">
        <v>4.43</v>
      </c>
      <c r="C2000">
        <v>4.4400000000000004</v>
      </c>
      <c r="D2000">
        <v>4.3899999999999997</v>
      </c>
      <c r="E2000">
        <v>4.42</v>
      </c>
      <c r="F2000">
        <v>237106593</v>
      </c>
      <c r="G2000">
        <v>1047007232</v>
      </c>
      <c r="H2000">
        <v>35640625.710000001</v>
      </c>
      <c r="I2000" s="105">
        <f t="shared" si="93"/>
        <v>1575315656382.0002</v>
      </c>
      <c r="J2000" s="108">
        <v>1432375000000</v>
      </c>
      <c r="K2000" s="124">
        <v>277580000000</v>
      </c>
      <c r="L2000" s="112">
        <f t="shared" si="94"/>
        <v>1.0997927612405971</v>
      </c>
      <c r="M2000" s="112">
        <f t="shared" si="95"/>
        <v>5.6751770890626139</v>
      </c>
    </row>
    <row r="2001" spans="1:13" x14ac:dyDescent="0.2">
      <c r="A2001" s="104">
        <v>42052</v>
      </c>
      <c r="B2001">
        <v>4.43</v>
      </c>
      <c r="C2001">
        <v>4.5199999999999996</v>
      </c>
      <c r="D2001">
        <v>4.43</v>
      </c>
      <c r="E2001">
        <v>4.49</v>
      </c>
      <c r="F2001">
        <v>325581076</v>
      </c>
      <c r="G2001">
        <v>1460312064</v>
      </c>
      <c r="H2001">
        <v>35640625.710000001</v>
      </c>
      <c r="I2001" s="105">
        <f t="shared" si="93"/>
        <v>1600264094379</v>
      </c>
      <c r="J2001" s="108">
        <v>1432375000000</v>
      </c>
      <c r="K2001" s="124">
        <v>277580000000</v>
      </c>
      <c r="L2001" s="112">
        <f t="shared" si="94"/>
        <v>1.1172102936584345</v>
      </c>
      <c r="M2001" s="112">
        <f t="shared" si="95"/>
        <v>5.7650554592513874</v>
      </c>
    </row>
    <row r="2002" spans="1:13" x14ac:dyDescent="0.2">
      <c r="A2002" s="104">
        <v>42060</v>
      </c>
      <c r="B2002">
        <v>4.49</v>
      </c>
      <c r="C2002">
        <v>4.53</v>
      </c>
      <c r="D2002">
        <v>4.46</v>
      </c>
      <c r="E2002">
        <v>4.49</v>
      </c>
      <c r="F2002">
        <v>316108375</v>
      </c>
      <c r="G2002">
        <v>1421512192</v>
      </c>
      <c r="H2002">
        <v>35640625.710000001</v>
      </c>
      <c r="I2002" s="105">
        <f t="shared" si="93"/>
        <v>1600264094379</v>
      </c>
      <c r="J2002" s="108">
        <v>1432375000000</v>
      </c>
      <c r="K2002" s="124">
        <v>277580000000</v>
      </c>
      <c r="L2002" s="112">
        <f t="shared" si="94"/>
        <v>1.1172102936584345</v>
      </c>
      <c r="M2002" s="112">
        <f t="shared" si="95"/>
        <v>5.7650554592513874</v>
      </c>
    </row>
    <row r="2003" spans="1:13" x14ac:dyDescent="0.2">
      <c r="A2003" s="104">
        <v>42061</v>
      </c>
      <c r="B2003">
        <v>4.47</v>
      </c>
      <c r="C2003">
        <v>4.6100000000000003</v>
      </c>
      <c r="D2003">
        <v>4.46</v>
      </c>
      <c r="E2003">
        <v>4.59</v>
      </c>
      <c r="F2003">
        <v>501162353</v>
      </c>
      <c r="G2003">
        <v>2273319424</v>
      </c>
      <c r="H2003">
        <v>35640625.710000001</v>
      </c>
      <c r="I2003" s="105">
        <f t="shared" si="93"/>
        <v>1635904720088.9998</v>
      </c>
      <c r="J2003" s="108">
        <v>1432375000000</v>
      </c>
      <c r="K2003" s="124">
        <v>277580000000</v>
      </c>
      <c r="L2003" s="112">
        <f t="shared" si="94"/>
        <v>1.1420924828267736</v>
      </c>
      <c r="M2003" s="112">
        <f t="shared" si="95"/>
        <v>5.8934531309496352</v>
      </c>
    </row>
    <row r="2004" spans="1:13" x14ac:dyDescent="0.2">
      <c r="A2004" s="104">
        <v>42062</v>
      </c>
      <c r="B2004">
        <v>4.5999999999999996</v>
      </c>
      <c r="C2004">
        <v>4.62</v>
      </c>
      <c r="D2004">
        <v>4.54</v>
      </c>
      <c r="E2004">
        <v>4.58</v>
      </c>
      <c r="F2004">
        <v>381156207</v>
      </c>
      <c r="G2004">
        <v>1747248000</v>
      </c>
      <c r="H2004">
        <v>35640625.710000001</v>
      </c>
      <c r="I2004" s="105">
        <f t="shared" si="93"/>
        <v>1632340657518</v>
      </c>
      <c r="J2004" s="108">
        <v>1432375000000</v>
      </c>
      <c r="K2004" s="124">
        <v>277580000000</v>
      </c>
      <c r="L2004" s="112">
        <f t="shared" si="94"/>
        <v>1.1396042639099397</v>
      </c>
      <c r="M2004" s="112">
        <f t="shared" si="95"/>
        <v>5.880613363779811</v>
      </c>
    </row>
    <row r="2005" spans="1:13" x14ac:dyDescent="0.2">
      <c r="A2005" s="104">
        <v>42065</v>
      </c>
      <c r="B2005">
        <v>4.59</v>
      </c>
      <c r="C2005">
        <v>4.6100000000000003</v>
      </c>
      <c r="D2005">
        <v>4.54</v>
      </c>
      <c r="E2005">
        <v>4.57</v>
      </c>
      <c r="F2005">
        <v>307229741</v>
      </c>
      <c r="G2005">
        <v>1403422848</v>
      </c>
      <c r="H2005">
        <v>35640625.710000001</v>
      </c>
      <c r="I2005" s="105">
        <f t="shared" si="93"/>
        <v>1628776594947.0002</v>
      </c>
      <c r="J2005" s="108">
        <v>1432375000000</v>
      </c>
      <c r="K2005" s="124">
        <v>277580000000</v>
      </c>
      <c r="L2005" s="112">
        <f t="shared" si="94"/>
        <v>1.1371160449931059</v>
      </c>
      <c r="M2005" s="112">
        <f t="shared" si="95"/>
        <v>5.8677735966099869</v>
      </c>
    </row>
    <row r="2006" spans="1:13" x14ac:dyDescent="0.2">
      <c r="A2006" s="104">
        <v>42066</v>
      </c>
      <c r="B2006">
        <v>4.54</v>
      </c>
      <c r="C2006">
        <v>4.55</v>
      </c>
      <c r="D2006">
        <v>4.4000000000000004</v>
      </c>
      <c r="E2006">
        <v>4.4000000000000004</v>
      </c>
      <c r="F2006">
        <v>439941763</v>
      </c>
      <c r="G2006">
        <v>1964964736</v>
      </c>
      <c r="H2006">
        <v>35640625.710000001</v>
      </c>
      <c r="I2006" s="105">
        <f t="shared" si="93"/>
        <v>1568187531240.0002</v>
      </c>
      <c r="J2006" s="108">
        <v>1432375000000</v>
      </c>
      <c r="K2006" s="124">
        <v>277580000000</v>
      </c>
      <c r="L2006" s="112">
        <f t="shared" si="94"/>
        <v>1.0948163234069292</v>
      </c>
      <c r="M2006" s="112">
        <f t="shared" si="95"/>
        <v>5.6494975547229638</v>
      </c>
    </row>
    <row r="2007" spans="1:13" x14ac:dyDescent="0.2">
      <c r="A2007" s="104">
        <v>42067</v>
      </c>
      <c r="B2007">
        <v>4.4000000000000004</v>
      </c>
      <c r="C2007">
        <v>4.43</v>
      </c>
      <c r="D2007">
        <v>4.3600000000000003</v>
      </c>
      <c r="E2007">
        <v>4.38</v>
      </c>
      <c r="F2007">
        <v>248473365</v>
      </c>
      <c r="G2007">
        <v>1091708160</v>
      </c>
      <c r="H2007">
        <v>35640625.710000001</v>
      </c>
      <c r="I2007" s="105">
        <f t="shared" si="93"/>
        <v>1561059406098</v>
      </c>
      <c r="J2007" s="108">
        <v>1432375000000</v>
      </c>
      <c r="K2007" s="124">
        <v>277580000000</v>
      </c>
      <c r="L2007" s="112">
        <f t="shared" si="94"/>
        <v>1.0898398855732612</v>
      </c>
      <c r="M2007" s="112">
        <f t="shared" si="95"/>
        <v>5.6238180203833128</v>
      </c>
    </row>
    <row r="2008" spans="1:13" x14ac:dyDescent="0.2">
      <c r="A2008" s="104">
        <v>42068</v>
      </c>
      <c r="B2008">
        <v>4.3499999999999996</v>
      </c>
      <c r="C2008">
        <v>4.37</v>
      </c>
      <c r="D2008">
        <v>4.28</v>
      </c>
      <c r="E2008">
        <v>4.3099999999999996</v>
      </c>
      <c r="F2008">
        <v>295341122</v>
      </c>
      <c r="G2008">
        <v>1275158912</v>
      </c>
      <c r="H2008">
        <v>35640625.710000001</v>
      </c>
      <c r="I2008" s="105">
        <f t="shared" si="93"/>
        <v>1536110968101</v>
      </c>
      <c r="J2008" s="108">
        <v>1432375000000</v>
      </c>
      <c r="K2008" s="124">
        <v>277580000000</v>
      </c>
      <c r="L2008" s="112">
        <f t="shared" si="94"/>
        <v>1.0724223531554238</v>
      </c>
      <c r="M2008" s="112">
        <f t="shared" si="95"/>
        <v>5.5339396501945384</v>
      </c>
    </row>
    <row r="2009" spans="1:13" x14ac:dyDescent="0.2">
      <c r="A2009" s="104">
        <v>42069</v>
      </c>
      <c r="B2009">
        <v>4.32</v>
      </c>
      <c r="C2009">
        <v>4.3600000000000003</v>
      </c>
      <c r="D2009">
        <v>4.3</v>
      </c>
      <c r="E2009">
        <v>4.34</v>
      </c>
      <c r="F2009">
        <v>219538207</v>
      </c>
      <c r="G2009">
        <v>951291968</v>
      </c>
      <c r="H2009">
        <v>35640625.710000001</v>
      </c>
      <c r="I2009" s="105">
        <f t="shared" si="93"/>
        <v>1546803155814</v>
      </c>
      <c r="J2009" s="108">
        <v>1432375000000</v>
      </c>
      <c r="K2009" s="124">
        <v>277580000000</v>
      </c>
      <c r="L2009" s="112">
        <f t="shared" si="94"/>
        <v>1.0798870099059255</v>
      </c>
      <c r="M2009" s="112">
        <f t="shared" si="95"/>
        <v>5.5724589517040135</v>
      </c>
    </row>
    <row r="2010" spans="1:13" x14ac:dyDescent="0.2">
      <c r="A2010" s="104">
        <v>42072</v>
      </c>
      <c r="B2010">
        <v>4.3600000000000003</v>
      </c>
      <c r="C2010">
        <v>4.5599999999999996</v>
      </c>
      <c r="D2010">
        <v>4.3099999999999996</v>
      </c>
      <c r="E2010">
        <v>4.5199999999999996</v>
      </c>
      <c r="F2010">
        <v>526958897</v>
      </c>
      <c r="G2010">
        <v>2344408064</v>
      </c>
      <c r="H2010">
        <v>35640625.710000001</v>
      </c>
      <c r="I2010" s="105">
        <f t="shared" si="93"/>
        <v>1610956282092</v>
      </c>
      <c r="J2010" s="108">
        <v>1432375000000</v>
      </c>
      <c r="K2010" s="124">
        <v>277580000000</v>
      </c>
      <c r="L2010" s="112">
        <f t="shared" si="94"/>
        <v>1.1246749504089362</v>
      </c>
      <c r="M2010" s="112">
        <f t="shared" si="95"/>
        <v>5.8035747607608617</v>
      </c>
    </row>
    <row r="2011" spans="1:13" x14ac:dyDescent="0.2">
      <c r="A2011" s="104">
        <v>42073</v>
      </c>
      <c r="B2011">
        <v>4.47</v>
      </c>
      <c r="C2011">
        <v>4.4800000000000004</v>
      </c>
      <c r="D2011">
        <v>4.41</v>
      </c>
      <c r="E2011">
        <v>4.42</v>
      </c>
      <c r="F2011">
        <v>342244015</v>
      </c>
      <c r="G2011">
        <v>1520247680</v>
      </c>
      <c r="H2011">
        <v>35640625.710000001</v>
      </c>
      <c r="I2011" s="105">
        <f t="shared" si="93"/>
        <v>1575315656382.0002</v>
      </c>
      <c r="J2011" s="108">
        <v>1432375000000</v>
      </c>
      <c r="K2011" s="124">
        <v>277580000000</v>
      </c>
      <c r="L2011" s="112">
        <f t="shared" si="94"/>
        <v>1.0997927612405971</v>
      </c>
      <c r="M2011" s="112">
        <f t="shared" si="95"/>
        <v>5.6751770890626139</v>
      </c>
    </row>
    <row r="2012" spans="1:13" x14ac:dyDescent="0.2">
      <c r="A2012" s="104">
        <v>42074</v>
      </c>
      <c r="B2012">
        <v>4.43</v>
      </c>
      <c r="C2012">
        <v>4.5199999999999996</v>
      </c>
      <c r="D2012">
        <v>4.43</v>
      </c>
      <c r="E2012">
        <v>4.46</v>
      </c>
      <c r="F2012">
        <v>318957590</v>
      </c>
      <c r="G2012">
        <v>1427555072</v>
      </c>
      <c r="H2012">
        <v>35640625.710000001</v>
      </c>
      <c r="I2012" s="105">
        <f t="shared" si="93"/>
        <v>1589571906666</v>
      </c>
      <c r="J2012" s="108">
        <v>1432375000000</v>
      </c>
      <c r="K2012" s="124">
        <v>277580000000</v>
      </c>
      <c r="L2012" s="112">
        <f t="shared" si="94"/>
        <v>1.1097456369079326</v>
      </c>
      <c r="M2012" s="112">
        <f t="shared" si="95"/>
        <v>5.7265361577419123</v>
      </c>
    </row>
    <row r="2013" spans="1:13" x14ac:dyDescent="0.2">
      <c r="A2013" s="104">
        <v>42075</v>
      </c>
      <c r="B2013">
        <v>4.5199999999999996</v>
      </c>
      <c r="C2013">
        <v>4.6500000000000004</v>
      </c>
      <c r="D2013">
        <v>4.49</v>
      </c>
      <c r="E2013">
        <v>4.57</v>
      </c>
      <c r="F2013">
        <v>665406347</v>
      </c>
      <c r="G2013">
        <v>3044381184</v>
      </c>
      <c r="H2013">
        <v>35640625.710000001</v>
      </c>
      <c r="I2013" s="105">
        <f t="shared" si="93"/>
        <v>1628776594947.0002</v>
      </c>
      <c r="J2013" s="108">
        <v>1432375000000</v>
      </c>
      <c r="K2013" s="124">
        <v>277580000000</v>
      </c>
      <c r="L2013" s="112">
        <f t="shared" si="94"/>
        <v>1.1371160449931059</v>
      </c>
      <c r="M2013" s="112">
        <f t="shared" si="95"/>
        <v>5.8677735966099869</v>
      </c>
    </row>
    <row r="2014" spans="1:13" x14ac:dyDescent="0.2">
      <c r="A2014" s="104">
        <v>42076</v>
      </c>
      <c r="B2014">
        <v>4.6100000000000003</v>
      </c>
      <c r="C2014">
        <v>4.66</v>
      </c>
      <c r="D2014">
        <v>4.53</v>
      </c>
      <c r="E2014">
        <v>4.57</v>
      </c>
      <c r="F2014">
        <v>505880713</v>
      </c>
      <c r="G2014">
        <v>2329716224</v>
      </c>
      <c r="H2014">
        <v>35640625.710000001</v>
      </c>
      <c r="I2014" s="105">
        <f t="shared" si="93"/>
        <v>1628776594947.0002</v>
      </c>
      <c r="J2014" s="108">
        <v>1432375000000</v>
      </c>
      <c r="K2014" s="124">
        <v>277580000000</v>
      </c>
      <c r="L2014" s="112">
        <f t="shared" si="94"/>
        <v>1.1371160449931059</v>
      </c>
      <c r="M2014" s="112">
        <f t="shared" si="95"/>
        <v>5.8677735966099869</v>
      </c>
    </row>
    <row r="2015" spans="1:13" x14ac:dyDescent="0.2">
      <c r="A2015" s="104">
        <v>42079</v>
      </c>
      <c r="B2015">
        <v>4.59</v>
      </c>
      <c r="C2015">
        <v>4.62</v>
      </c>
      <c r="D2015">
        <v>4.55</v>
      </c>
      <c r="E2015">
        <v>4.5999999999999996</v>
      </c>
      <c r="F2015">
        <v>391708105</v>
      </c>
      <c r="G2015">
        <v>1797078528</v>
      </c>
      <c r="H2015">
        <v>35640625.710000001</v>
      </c>
      <c r="I2015" s="105">
        <f t="shared" si="93"/>
        <v>1639468782660</v>
      </c>
      <c r="J2015" s="108">
        <v>1432375000000</v>
      </c>
      <c r="K2015" s="124">
        <v>277580000000</v>
      </c>
      <c r="L2015" s="112">
        <f t="shared" si="94"/>
        <v>1.1445807017436076</v>
      </c>
      <c r="M2015" s="112">
        <f t="shared" si="95"/>
        <v>5.9062928981194611</v>
      </c>
    </row>
    <row r="2016" spans="1:13" x14ac:dyDescent="0.2">
      <c r="A2016" s="104">
        <v>42080</v>
      </c>
      <c r="B2016">
        <v>4.62</v>
      </c>
      <c r="C2016">
        <v>4.6399999999999997</v>
      </c>
      <c r="D2016">
        <v>4.5999999999999996</v>
      </c>
      <c r="E2016">
        <v>4.63</v>
      </c>
      <c r="F2016">
        <v>454549550</v>
      </c>
      <c r="G2016">
        <v>2099251200</v>
      </c>
      <c r="H2016">
        <v>35640625.710000001</v>
      </c>
      <c r="I2016" s="105">
        <f t="shared" si="93"/>
        <v>1650160970373</v>
      </c>
      <c r="J2016" s="108">
        <v>1432375000000</v>
      </c>
      <c r="K2016" s="124">
        <v>277580000000</v>
      </c>
      <c r="L2016" s="112">
        <f t="shared" si="94"/>
        <v>1.1520453584941095</v>
      </c>
      <c r="M2016" s="112">
        <f t="shared" si="95"/>
        <v>5.9448121996289354</v>
      </c>
    </row>
    <row r="2017" spans="1:13" x14ac:dyDescent="0.2">
      <c r="A2017" s="104">
        <v>42081</v>
      </c>
      <c r="B2017">
        <v>4.63</v>
      </c>
      <c r="C2017">
        <v>4.74</v>
      </c>
      <c r="D2017">
        <v>4.62</v>
      </c>
      <c r="E2017">
        <v>4.7300000000000004</v>
      </c>
      <c r="F2017">
        <v>620859777</v>
      </c>
      <c r="G2017">
        <v>2905011200</v>
      </c>
      <c r="H2017">
        <v>35640625.710000001</v>
      </c>
      <c r="I2017" s="105">
        <f t="shared" si="93"/>
        <v>1685801596083.0002</v>
      </c>
      <c r="J2017" s="108">
        <v>1432375000000</v>
      </c>
      <c r="K2017" s="124">
        <v>277580000000</v>
      </c>
      <c r="L2017" s="112">
        <f t="shared" si="94"/>
        <v>1.176927547662449</v>
      </c>
      <c r="M2017" s="112">
        <f t="shared" si="95"/>
        <v>6.0732098713271858</v>
      </c>
    </row>
    <row r="2018" spans="1:13" x14ac:dyDescent="0.2">
      <c r="A2018" s="104">
        <v>42082</v>
      </c>
      <c r="B2018">
        <v>4.7300000000000004</v>
      </c>
      <c r="C2018">
        <v>4.74</v>
      </c>
      <c r="D2018">
        <v>4.67</v>
      </c>
      <c r="E2018">
        <v>4.6900000000000004</v>
      </c>
      <c r="F2018">
        <v>517945575</v>
      </c>
      <c r="G2018">
        <v>2435866112</v>
      </c>
      <c r="H2018">
        <v>35640625.710000001</v>
      </c>
      <c r="I2018" s="105">
        <f t="shared" si="93"/>
        <v>1671545345799.0002</v>
      </c>
      <c r="J2018" s="108">
        <v>1432375000000</v>
      </c>
      <c r="K2018" s="124">
        <v>277580000000</v>
      </c>
      <c r="L2018" s="112">
        <f t="shared" si="94"/>
        <v>1.1669746719951133</v>
      </c>
      <c r="M2018" s="112">
        <f t="shared" si="95"/>
        <v>6.0218508026478865</v>
      </c>
    </row>
    <row r="2019" spans="1:13" x14ac:dyDescent="0.2">
      <c r="A2019" s="104">
        <v>42083</v>
      </c>
      <c r="B2019">
        <v>4.68</v>
      </c>
      <c r="C2019">
        <v>4.78</v>
      </c>
      <c r="D2019">
        <v>4.6500000000000004</v>
      </c>
      <c r="E2019">
        <v>4.72</v>
      </c>
      <c r="F2019">
        <v>596498101</v>
      </c>
      <c r="G2019">
        <v>2812444160</v>
      </c>
      <c r="H2019">
        <v>35640625.710000001</v>
      </c>
      <c r="I2019" s="105">
        <f t="shared" si="93"/>
        <v>1682237533511.9998</v>
      </c>
      <c r="J2019" s="108">
        <v>1432375000000</v>
      </c>
      <c r="K2019" s="124">
        <v>277580000000</v>
      </c>
      <c r="L2019" s="112">
        <f t="shared" si="94"/>
        <v>1.1744393287456145</v>
      </c>
      <c r="M2019" s="112">
        <f t="shared" si="95"/>
        <v>6.060370104157359</v>
      </c>
    </row>
    <row r="2020" spans="1:13" x14ac:dyDescent="0.2">
      <c r="A2020" s="104">
        <v>42086</v>
      </c>
      <c r="B2020">
        <v>4.78</v>
      </c>
      <c r="C2020">
        <v>4.8099999999999996</v>
      </c>
      <c r="D2020">
        <v>4.74</v>
      </c>
      <c r="E2020">
        <v>4.78</v>
      </c>
      <c r="F2020">
        <v>534961293</v>
      </c>
      <c r="G2020">
        <v>2555339264</v>
      </c>
      <c r="H2020">
        <v>35640625.710000001</v>
      </c>
      <c r="I2020" s="105">
        <f t="shared" si="93"/>
        <v>1703621908938.0002</v>
      </c>
      <c r="J2020" s="108">
        <v>1432375000000</v>
      </c>
      <c r="K2020" s="124">
        <v>277580000000</v>
      </c>
      <c r="L2020" s="112">
        <f t="shared" si="94"/>
        <v>1.1893686422466185</v>
      </c>
      <c r="M2020" s="112">
        <f t="shared" si="95"/>
        <v>6.1374087071763102</v>
      </c>
    </row>
    <row r="2021" spans="1:13" x14ac:dyDescent="0.2">
      <c r="A2021" s="104">
        <v>42087</v>
      </c>
      <c r="B2021">
        <v>4.8099999999999996</v>
      </c>
      <c r="C2021">
        <v>4.87</v>
      </c>
      <c r="D2021">
        <v>4.75</v>
      </c>
      <c r="E2021">
        <v>4.8</v>
      </c>
      <c r="F2021">
        <v>777551489</v>
      </c>
      <c r="G2021">
        <v>3728768000</v>
      </c>
      <c r="H2021">
        <v>35640625.710000001</v>
      </c>
      <c r="I2021" s="105">
        <f t="shared" si="93"/>
        <v>1710750034080</v>
      </c>
      <c r="J2021" s="108">
        <v>1432375000000</v>
      </c>
      <c r="K2021" s="124">
        <v>277580000000</v>
      </c>
      <c r="L2021" s="112">
        <f t="shared" si="94"/>
        <v>1.1943450800802862</v>
      </c>
      <c r="M2021" s="112">
        <f t="shared" si="95"/>
        <v>6.1630882415159594</v>
      </c>
    </row>
    <row r="2022" spans="1:13" x14ac:dyDescent="0.2">
      <c r="A2022" s="104">
        <v>42088</v>
      </c>
      <c r="B2022">
        <v>4.78</v>
      </c>
      <c r="C2022">
        <v>4.8099999999999996</v>
      </c>
      <c r="D2022">
        <v>4.68</v>
      </c>
      <c r="E2022">
        <v>4.6900000000000004</v>
      </c>
      <c r="F2022">
        <v>650708874</v>
      </c>
      <c r="G2022">
        <v>3088804608</v>
      </c>
      <c r="H2022">
        <v>35640625.710000001</v>
      </c>
      <c r="I2022" s="105">
        <f t="shared" si="93"/>
        <v>1671545345799.0002</v>
      </c>
      <c r="J2022" s="108">
        <v>1432375000000</v>
      </c>
      <c r="K2022" s="124">
        <v>277580000000</v>
      </c>
      <c r="L2022" s="112">
        <f t="shared" si="94"/>
        <v>1.1669746719951133</v>
      </c>
      <c r="M2022" s="112">
        <f t="shared" si="95"/>
        <v>6.0218508026478865</v>
      </c>
    </row>
    <row r="2023" spans="1:13" x14ac:dyDescent="0.2">
      <c r="A2023" s="104">
        <v>42089</v>
      </c>
      <c r="B2023">
        <v>4.6500000000000004</v>
      </c>
      <c r="C2023">
        <v>4.76</v>
      </c>
      <c r="D2023">
        <v>4.62</v>
      </c>
      <c r="E2023">
        <v>4.72</v>
      </c>
      <c r="F2023">
        <v>467425535</v>
      </c>
      <c r="G2023">
        <v>2191190016</v>
      </c>
      <c r="H2023">
        <v>35640625.710000001</v>
      </c>
      <c r="I2023" s="105">
        <f t="shared" si="93"/>
        <v>1682237533511.9998</v>
      </c>
      <c r="J2023" s="108">
        <v>1432375000000</v>
      </c>
      <c r="K2023" s="124">
        <v>277580000000</v>
      </c>
      <c r="L2023" s="112">
        <f t="shared" si="94"/>
        <v>1.1744393287456145</v>
      </c>
      <c r="M2023" s="112">
        <f t="shared" si="95"/>
        <v>6.060370104157359</v>
      </c>
    </row>
    <row r="2024" spans="1:13" x14ac:dyDescent="0.2">
      <c r="A2024" s="110">
        <v>42090</v>
      </c>
      <c r="B2024">
        <v>4.7300000000000004</v>
      </c>
      <c r="C2024">
        <v>4.75</v>
      </c>
      <c r="D2024">
        <v>4.67</v>
      </c>
      <c r="E2024">
        <v>4.71</v>
      </c>
      <c r="F2024">
        <v>454051830</v>
      </c>
      <c r="G2024">
        <v>2139574400</v>
      </c>
      <c r="H2024">
        <v>35640625.710000001</v>
      </c>
      <c r="I2024" s="105">
        <f t="shared" si="93"/>
        <v>1678673470941</v>
      </c>
      <c r="J2024" s="108">
        <v>1537304000000</v>
      </c>
      <c r="K2024" s="124">
        <v>275811000000</v>
      </c>
      <c r="L2024" s="112">
        <f t="shared" si="94"/>
        <v>1.091959346323824</v>
      </c>
      <c r="M2024" s="112">
        <f t="shared" si="95"/>
        <v>6.0863180617923147</v>
      </c>
    </row>
    <row r="2025" spans="1:13" x14ac:dyDescent="0.2">
      <c r="A2025" s="104">
        <v>42093</v>
      </c>
      <c r="B2025">
        <v>4.75</v>
      </c>
      <c r="C2025">
        <v>4.9400000000000004</v>
      </c>
      <c r="D2025">
        <v>4.74</v>
      </c>
      <c r="E2025">
        <v>4.92</v>
      </c>
      <c r="F2025">
        <v>1137506284</v>
      </c>
      <c r="G2025">
        <v>5509450752</v>
      </c>
      <c r="H2025">
        <v>35640625.710000001</v>
      </c>
      <c r="I2025" s="105">
        <f t="shared" si="93"/>
        <v>1753518784932</v>
      </c>
      <c r="J2025" s="108">
        <v>1537304000000</v>
      </c>
      <c r="K2025" s="124">
        <v>275811000000</v>
      </c>
      <c r="L2025" s="112">
        <f t="shared" si="94"/>
        <v>1.1406454318287078</v>
      </c>
      <c r="M2025" s="112">
        <f t="shared" si="95"/>
        <v>6.3576825613626724</v>
      </c>
    </row>
    <row r="2026" spans="1:13" x14ac:dyDescent="0.2">
      <c r="A2026" s="104">
        <v>42094</v>
      </c>
      <c r="B2026">
        <v>4.99</v>
      </c>
      <c r="C2026">
        <v>5.01</v>
      </c>
      <c r="D2026">
        <v>4.82</v>
      </c>
      <c r="E2026">
        <v>4.8600000000000003</v>
      </c>
      <c r="F2026">
        <v>1004747655</v>
      </c>
      <c r="G2026">
        <v>4946411008</v>
      </c>
      <c r="H2026">
        <v>35640625.710000001</v>
      </c>
      <c r="I2026" s="105">
        <f t="shared" si="93"/>
        <v>1732134409506.0002</v>
      </c>
      <c r="J2026" s="108">
        <v>1537304000000</v>
      </c>
      <c r="K2026" s="124">
        <v>275811000000</v>
      </c>
      <c r="L2026" s="112">
        <f t="shared" si="94"/>
        <v>1.1267351216844554</v>
      </c>
      <c r="M2026" s="112">
        <f t="shared" si="95"/>
        <v>6.2801498471997137</v>
      </c>
    </row>
    <row r="2027" spans="1:13" x14ac:dyDescent="0.2">
      <c r="A2027" s="104">
        <v>42095</v>
      </c>
      <c r="B2027">
        <v>4.83</v>
      </c>
      <c r="C2027">
        <v>4.92</v>
      </c>
      <c r="D2027">
        <v>4.82</v>
      </c>
      <c r="E2027">
        <v>4.8899999999999997</v>
      </c>
      <c r="F2027">
        <v>682475762</v>
      </c>
      <c r="G2027">
        <v>3322487296</v>
      </c>
      <c r="H2027">
        <v>35640625.710000001</v>
      </c>
      <c r="I2027" s="105">
        <f t="shared" si="93"/>
        <v>1742826597218.9998</v>
      </c>
      <c r="J2027" s="108">
        <v>1537304000000</v>
      </c>
      <c r="K2027" s="124">
        <v>275811000000</v>
      </c>
      <c r="L2027" s="112">
        <f t="shared" si="94"/>
        <v>1.1336902767565815</v>
      </c>
      <c r="M2027" s="112">
        <f t="shared" si="95"/>
        <v>6.3189162042811917</v>
      </c>
    </row>
    <row r="2028" spans="1:13" x14ac:dyDescent="0.2">
      <c r="A2028" s="104">
        <v>42096</v>
      </c>
      <c r="B2028">
        <v>4.91</v>
      </c>
      <c r="C2028">
        <v>4.92</v>
      </c>
      <c r="D2028">
        <v>4.8099999999999996</v>
      </c>
      <c r="E2028">
        <v>4.8499999999999996</v>
      </c>
      <c r="F2028">
        <v>555922230</v>
      </c>
      <c r="G2028">
        <v>2697751296</v>
      </c>
      <c r="H2028">
        <v>35640625.710000001</v>
      </c>
      <c r="I2028" s="105">
        <f t="shared" si="93"/>
        <v>1728570346934.9998</v>
      </c>
      <c r="J2028" s="108">
        <v>1537304000000</v>
      </c>
      <c r="K2028" s="124">
        <v>275811000000</v>
      </c>
      <c r="L2028" s="112">
        <f t="shared" si="94"/>
        <v>1.1244167366604132</v>
      </c>
      <c r="M2028" s="112">
        <f t="shared" si="95"/>
        <v>6.2672277281725517</v>
      </c>
    </row>
    <row r="2029" spans="1:13" x14ac:dyDescent="0.2">
      <c r="A2029" s="104">
        <v>42097</v>
      </c>
      <c r="B2029">
        <v>4.8099999999999996</v>
      </c>
      <c r="C2029">
        <v>4.8899999999999997</v>
      </c>
      <c r="D2029">
        <v>4.79</v>
      </c>
      <c r="E2029">
        <v>4.87</v>
      </c>
      <c r="F2029">
        <v>514181856</v>
      </c>
      <c r="G2029">
        <v>2495174400</v>
      </c>
      <c r="H2029">
        <v>35640625.710000001</v>
      </c>
      <c r="I2029" s="105">
        <f t="shared" si="93"/>
        <v>1735698472077.0002</v>
      </c>
      <c r="J2029" s="108">
        <v>1537304000000</v>
      </c>
      <c r="K2029" s="124">
        <v>275811000000</v>
      </c>
      <c r="L2029" s="112">
        <f t="shared" si="94"/>
        <v>1.1290535067084977</v>
      </c>
      <c r="M2029" s="112">
        <f t="shared" si="95"/>
        <v>6.2930719662268739</v>
      </c>
    </row>
    <row r="2030" spans="1:13" x14ac:dyDescent="0.2">
      <c r="A2030" s="104">
        <v>42101</v>
      </c>
      <c r="B2030">
        <v>4.93</v>
      </c>
      <c r="C2030">
        <v>5</v>
      </c>
      <c r="D2030">
        <v>4.9000000000000004</v>
      </c>
      <c r="E2030">
        <v>5</v>
      </c>
      <c r="F2030">
        <v>861760862</v>
      </c>
      <c r="G2030">
        <v>4270348288</v>
      </c>
      <c r="H2030">
        <v>35640625.710000001</v>
      </c>
      <c r="I2030" s="105">
        <f t="shared" si="93"/>
        <v>1782031285500</v>
      </c>
      <c r="J2030" s="108">
        <v>1537304000000</v>
      </c>
      <c r="K2030" s="124">
        <v>275811000000</v>
      </c>
      <c r="L2030" s="112">
        <f t="shared" si="94"/>
        <v>1.1591925120210447</v>
      </c>
      <c r="M2030" s="112">
        <f t="shared" si="95"/>
        <v>6.4610595135799516</v>
      </c>
    </row>
    <row r="2031" spans="1:13" x14ac:dyDescent="0.2">
      <c r="A2031" s="104">
        <v>42102</v>
      </c>
      <c r="B2031">
        <v>5.01</v>
      </c>
      <c r="C2031">
        <v>5.05</v>
      </c>
      <c r="D2031">
        <v>4.92</v>
      </c>
      <c r="E2031">
        <v>5.04</v>
      </c>
      <c r="F2031">
        <v>880345139</v>
      </c>
      <c r="G2031">
        <v>4397159424</v>
      </c>
      <c r="H2031">
        <v>35640625.710000001</v>
      </c>
      <c r="I2031" s="105">
        <f t="shared" si="93"/>
        <v>1796287535784.0002</v>
      </c>
      <c r="J2031" s="108">
        <v>1537304000000</v>
      </c>
      <c r="K2031" s="124">
        <v>275811000000</v>
      </c>
      <c r="L2031" s="112">
        <f t="shared" si="94"/>
        <v>1.1684660521172132</v>
      </c>
      <c r="M2031" s="112">
        <f t="shared" si="95"/>
        <v>6.5127479896885916</v>
      </c>
    </row>
    <row r="2032" spans="1:13" x14ac:dyDescent="0.2">
      <c r="A2032" s="104">
        <v>42103</v>
      </c>
      <c r="B2032">
        <v>5.05</v>
      </c>
      <c r="C2032">
        <v>5.14</v>
      </c>
      <c r="D2032">
        <v>5</v>
      </c>
      <c r="E2032">
        <v>5.03</v>
      </c>
      <c r="F2032">
        <v>876879800</v>
      </c>
      <c r="G2032">
        <v>4426962432</v>
      </c>
      <c r="H2032">
        <v>35640625.710000001</v>
      </c>
      <c r="I2032" s="105">
        <f t="shared" si="93"/>
        <v>1792723473213</v>
      </c>
      <c r="J2032" s="108">
        <v>1537304000000</v>
      </c>
      <c r="K2032" s="124">
        <v>275811000000</v>
      </c>
      <c r="L2032" s="112">
        <f t="shared" si="94"/>
        <v>1.166147667093171</v>
      </c>
      <c r="M2032" s="112">
        <f t="shared" si="95"/>
        <v>6.4998258706614314</v>
      </c>
    </row>
    <row r="2033" spans="1:13" x14ac:dyDescent="0.2">
      <c r="A2033" s="104">
        <v>42104</v>
      </c>
      <c r="B2033">
        <v>5.01</v>
      </c>
      <c r="C2033">
        <v>5.12</v>
      </c>
      <c r="D2033">
        <v>5</v>
      </c>
      <c r="E2033">
        <v>5.0999999999999996</v>
      </c>
      <c r="F2033">
        <v>689361107</v>
      </c>
      <c r="G2033">
        <v>3486315008</v>
      </c>
      <c r="H2033">
        <v>35640625.710000001</v>
      </c>
      <c r="I2033" s="105">
        <f t="shared" si="93"/>
        <v>1817671911210</v>
      </c>
      <c r="J2033" s="108">
        <v>1537304000000</v>
      </c>
      <c r="K2033" s="124">
        <v>275811000000</v>
      </c>
      <c r="L2033" s="112">
        <f t="shared" si="94"/>
        <v>1.1823763622614656</v>
      </c>
      <c r="M2033" s="112">
        <f t="shared" si="95"/>
        <v>6.5902807038515503</v>
      </c>
    </row>
    <row r="2034" spans="1:13" x14ac:dyDescent="0.2">
      <c r="A2034" s="104">
        <v>42107</v>
      </c>
      <c r="B2034">
        <v>5.18</v>
      </c>
      <c r="C2034">
        <v>5.33</v>
      </c>
      <c r="D2034">
        <v>5.18</v>
      </c>
      <c r="E2034">
        <v>5.32</v>
      </c>
      <c r="F2034">
        <v>1259537912</v>
      </c>
      <c r="G2034">
        <v>6605527552</v>
      </c>
      <c r="H2034">
        <v>35640625.710000001</v>
      </c>
      <c r="I2034" s="105">
        <f t="shared" si="93"/>
        <v>1896081287772.0002</v>
      </c>
      <c r="J2034" s="108">
        <v>1537304000000</v>
      </c>
      <c r="K2034" s="124">
        <v>275811000000</v>
      </c>
      <c r="L2034" s="112">
        <f t="shared" si="94"/>
        <v>1.2333808327903917</v>
      </c>
      <c r="M2034" s="112">
        <f t="shared" si="95"/>
        <v>6.8745673224490691</v>
      </c>
    </row>
    <row r="2035" spans="1:13" x14ac:dyDescent="0.2">
      <c r="A2035" s="104">
        <v>42108</v>
      </c>
      <c r="B2035">
        <v>5.3</v>
      </c>
      <c r="C2035">
        <v>5.35</v>
      </c>
      <c r="D2035">
        <v>5.22</v>
      </c>
      <c r="E2035">
        <v>5.26</v>
      </c>
      <c r="F2035">
        <v>763721466</v>
      </c>
      <c r="G2035">
        <v>4035741696</v>
      </c>
      <c r="H2035">
        <v>35640625.710000001</v>
      </c>
      <c r="I2035" s="105">
        <f t="shared" si="93"/>
        <v>1874696912346</v>
      </c>
      <c r="J2035" s="108">
        <v>1537304000000</v>
      </c>
      <c r="K2035" s="124">
        <v>275811000000</v>
      </c>
      <c r="L2035" s="112">
        <f t="shared" si="94"/>
        <v>1.2194705226461389</v>
      </c>
      <c r="M2035" s="112">
        <f t="shared" si="95"/>
        <v>6.7970346082861086</v>
      </c>
    </row>
    <row r="2036" spans="1:13" x14ac:dyDescent="0.2">
      <c r="A2036" s="104">
        <v>42109</v>
      </c>
      <c r="B2036">
        <v>5.26</v>
      </c>
      <c r="C2036">
        <v>5.6</v>
      </c>
      <c r="D2036">
        <v>5.25</v>
      </c>
      <c r="E2036">
        <v>5.43</v>
      </c>
      <c r="F2036">
        <v>1135801932</v>
      </c>
      <c r="G2036">
        <v>6130926080</v>
      </c>
      <c r="H2036">
        <v>35640625.710000001</v>
      </c>
      <c r="I2036" s="105">
        <f t="shared" si="93"/>
        <v>1935285976053</v>
      </c>
      <c r="J2036" s="108">
        <v>1537304000000</v>
      </c>
      <c r="K2036" s="124">
        <v>275811000000</v>
      </c>
      <c r="L2036" s="112">
        <f t="shared" si="94"/>
        <v>1.2588830680548544</v>
      </c>
      <c r="M2036" s="112">
        <f t="shared" si="95"/>
        <v>7.0167106317478272</v>
      </c>
    </row>
    <row r="2037" spans="1:13" x14ac:dyDescent="0.2">
      <c r="A2037" s="104">
        <v>42110</v>
      </c>
      <c r="B2037">
        <v>5.41</v>
      </c>
      <c r="C2037">
        <v>5.63</v>
      </c>
      <c r="D2037">
        <v>5.37</v>
      </c>
      <c r="E2037">
        <v>5.62</v>
      </c>
      <c r="F2037">
        <v>944008030</v>
      </c>
      <c r="G2037">
        <v>5168773120</v>
      </c>
      <c r="H2037">
        <v>35640625.710000001</v>
      </c>
      <c r="I2037" s="105">
        <f t="shared" si="93"/>
        <v>2003003164902.0002</v>
      </c>
      <c r="J2037" s="108">
        <v>1537304000000</v>
      </c>
      <c r="K2037" s="124">
        <v>275811000000</v>
      </c>
      <c r="L2037" s="112">
        <f t="shared" si="94"/>
        <v>1.3029323835116544</v>
      </c>
      <c r="M2037" s="112">
        <f t="shared" si="95"/>
        <v>7.2622308932638662</v>
      </c>
    </row>
    <row r="2038" spans="1:13" x14ac:dyDescent="0.2">
      <c r="A2038" s="104">
        <v>42111</v>
      </c>
      <c r="B2038">
        <v>5.72</v>
      </c>
      <c r="C2038">
        <v>5.76</v>
      </c>
      <c r="D2038">
        <v>5.62</v>
      </c>
      <c r="E2038">
        <v>5.64</v>
      </c>
      <c r="F2038">
        <v>1154808955</v>
      </c>
      <c r="G2038">
        <v>6557324288</v>
      </c>
      <c r="H2038">
        <v>35640625.710000001</v>
      </c>
      <c r="I2038" s="105">
        <f t="shared" si="93"/>
        <v>2010131290043.9998</v>
      </c>
      <c r="J2038" s="108">
        <v>1537304000000</v>
      </c>
      <c r="K2038" s="124">
        <v>275811000000</v>
      </c>
      <c r="L2038" s="112">
        <f t="shared" si="94"/>
        <v>1.3075691535597382</v>
      </c>
      <c r="M2038" s="112">
        <f t="shared" si="95"/>
        <v>7.288075131318184</v>
      </c>
    </row>
    <row r="2039" spans="1:13" x14ac:dyDescent="0.2">
      <c r="A2039" s="104">
        <v>42114</v>
      </c>
      <c r="B2039">
        <v>5.69</v>
      </c>
      <c r="C2039">
        <v>5.69</v>
      </c>
      <c r="D2039">
        <v>5.4</v>
      </c>
      <c r="E2039">
        <v>5.42</v>
      </c>
      <c r="F2039">
        <v>1414169214</v>
      </c>
      <c r="G2039">
        <v>7840590336</v>
      </c>
      <c r="H2039">
        <v>35640625.710000001</v>
      </c>
      <c r="I2039" s="105">
        <f t="shared" si="93"/>
        <v>1931721913482</v>
      </c>
      <c r="J2039" s="108">
        <v>1537304000000</v>
      </c>
      <c r="K2039" s="124">
        <v>275811000000</v>
      </c>
      <c r="L2039" s="112">
        <f t="shared" si="94"/>
        <v>1.2565646830308124</v>
      </c>
      <c r="M2039" s="112">
        <f t="shared" si="95"/>
        <v>7.0037885127206678</v>
      </c>
    </row>
    <row r="2040" spans="1:13" x14ac:dyDescent="0.2">
      <c r="A2040" s="104">
        <v>42115</v>
      </c>
      <c r="B2040">
        <v>5.4</v>
      </c>
      <c r="C2040">
        <v>5.45</v>
      </c>
      <c r="D2040">
        <v>5.32</v>
      </c>
      <c r="E2040">
        <v>5.44</v>
      </c>
      <c r="F2040">
        <v>1227983615</v>
      </c>
      <c r="G2040">
        <v>6613553152</v>
      </c>
      <c r="H2040">
        <v>35640625.710000001</v>
      </c>
      <c r="I2040" s="105">
        <f t="shared" si="93"/>
        <v>1938850038624.0002</v>
      </c>
      <c r="J2040" s="108">
        <v>1537304000000</v>
      </c>
      <c r="K2040" s="124">
        <v>275811000000</v>
      </c>
      <c r="L2040" s="112">
        <f t="shared" si="94"/>
        <v>1.2612014530788966</v>
      </c>
      <c r="M2040" s="112">
        <f t="shared" si="95"/>
        <v>7.0296327507749883</v>
      </c>
    </row>
    <row r="2041" spans="1:13" x14ac:dyDescent="0.2">
      <c r="A2041" s="104">
        <v>42116</v>
      </c>
      <c r="B2041">
        <v>5.47</v>
      </c>
      <c r="C2041">
        <v>5.52</v>
      </c>
      <c r="D2041">
        <v>5.42</v>
      </c>
      <c r="E2041">
        <v>5.52</v>
      </c>
      <c r="F2041">
        <v>939030842</v>
      </c>
      <c r="G2041">
        <v>5135954944</v>
      </c>
      <c r="H2041">
        <v>35640625.710000001</v>
      </c>
      <c r="I2041" s="105">
        <f t="shared" si="93"/>
        <v>1967362539192</v>
      </c>
      <c r="J2041" s="108">
        <v>1537304000000</v>
      </c>
      <c r="K2041" s="124">
        <v>275811000000</v>
      </c>
      <c r="L2041" s="112">
        <f t="shared" si="94"/>
        <v>1.2797485332712333</v>
      </c>
      <c r="M2041" s="112">
        <f t="shared" si="95"/>
        <v>7.1330097029922666</v>
      </c>
    </row>
    <row r="2042" spans="1:13" x14ac:dyDescent="0.2">
      <c r="A2042" s="104">
        <v>42117</v>
      </c>
      <c r="B2042">
        <v>5.53</v>
      </c>
      <c r="C2042">
        <v>5.53</v>
      </c>
      <c r="D2042">
        <v>5.43</v>
      </c>
      <c r="E2042">
        <v>5.48</v>
      </c>
      <c r="F2042">
        <v>772045493</v>
      </c>
      <c r="G2042">
        <v>4226012160</v>
      </c>
      <c r="H2042">
        <v>35640625.710000001</v>
      </c>
      <c r="I2042" s="105">
        <f t="shared" si="93"/>
        <v>1953106288908.0002</v>
      </c>
      <c r="J2042" s="108">
        <v>1537304000000</v>
      </c>
      <c r="K2042" s="124">
        <v>275811000000</v>
      </c>
      <c r="L2042" s="112">
        <f t="shared" si="94"/>
        <v>1.2704749931750652</v>
      </c>
      <c r="M2042" s="112">
        <f t="shared" si="95"/>
        <v>7.0813212268836274</v>
      </c>
    </row>
    <row r="2043" spans="1:13" x14ac:dyDescent="0.2">
      <c r="A2043" s="104">
        <v>42118</v>
      </c>
      <c r="B2043">
        <v>5.37</v>
      </c>
      <c r="C2043">
        <v>5.4</v>
      </c>
      <c r="D2043">
        <v>5.25</v>
      </c>
      <c r="E2043">
        <v>5.33</v>
      </c>
      <c r="F2043">
        <v>796662327</v>
      </c>
      <c r="G2043">
        <v>4249846784</v>
      </c>
      <c r="H2043">
        <v>35640625.710000001</v>
      </c>
      <c r="I2043" s="105">
        <f t="shared" si="93"/>
        <v>1899645350343</v>
      </c>
      <c r="J2043" s="108">
        <v>1537304000000</v>
      </c>
      <c r="K2043" s="124">
        <v>275811000000</v>
      </c>
      <c r="L2043" s="112">
        <f t="shared" si="94"/>
        <v>1.2356992178144335</v>
      </c>
      <c r="M2043" s="112">
        <f t="shared" si="95"/>
        <v>6.8874894414762284</v>
      </c>
    </row>
    <row r="2044" spans="1:13" x14ac:dyDescent="0.2">
      <c r="A2044" s="104">
        <v>42121</v>
      </c>
      <c r="B2044">
        <v>5.33</v>
      </c>
      <c r="C2044">
        <v>5.5</v>
      </c>
      <c r="D2044">
        <v>5.33</v>
      </c>
      <c r="E2044">
        <v>5.5</v>
      </c>
      <c r="F2044">
        <v>894864923</v>
      </c>
      <c r="G2044">
        <v>4866667520</v>
      </c>
      <c r="H2044">
        <v>35640625.710000001</v>
      </c>
      <c r="I2044" s="105">
        <f t="shared" si="93"/>
        <v>1960234414050</v>
      </c>
      <c r="J2044" s="108">
        <v>1537304000000</v>
      </c>
      <c r="K2044" s="124">
        <v>275811000000</v>
      </c>
      <c r="L2044" s="112">
        <f t="shared" si="94"/>
        <v>1.275111763223149</v>
      </c>
      <c r="M2044" s="112">
        <f t="shared" si="95"/>
        <v>7.107165464937947</v>
      </c>
    </row>
    <row r="2045" spans="1:13" x14ac:dyDescent="0.2">
      <c r="A2045" s="104">
        <v>42122</v>
      </c>
      <c r="B2045">
        <v>5.53</v>
      </c>
      <c r="C2045">
        <v>5.85</v>
      </c>
      <c r="D2045">
        <v>5.49</v>
      </c>
      <c r="E2045">
        <v>5.64</v>
      </c>
      <c r="F2045">
        <v>1539549086</v>
      </c>
      <c r="G2045">
        <v>8668592128</v>
      </c>
      <c r="H2045">
        <v>35640625.710000001</v>
      </c>
      <c r="I2045" s="105">
        <f t="shared" si="93"/>
        <v>2010131290043.9998</v>
      </c>
      <c r="J2045" s="108">
        <v>1537304000000</v>
      </c>
      <c r="K2045" s="124">
        <v>275811000000</v>
      </c>
      <c r="L2045" s="112">
        <f t="shared" si="94"/>
        <v>1.3075691535597382</v>
      </c>
      <c r="M2045" s="112">
        <f t="shared" si="95"/>
        <v>7.288075131318184</v>
      </c>
    </row>
    <row r="2046" spans="1:13" x14ac:dyDescent="0.2">
      <c r="A2046" s="104">
        <v>42123</v>
      </c>
      <c r="B2046">
        <v>5.57</v>
      </c>
      <c r="C2046">
        <v>5.58</v>
      </c>
      <c r="D2046">
        <v>5.44</v>
      </c>
      <c r="E2046">
        <v>5.53</v>
      </c>
      <c r="F2046">
        <v>737446466</v>
      </c>
      <c r="G2046">
        <v>4055593472</v>
      </c>
      <c r="H2046">
        <v>35640625.710000001</v>
      </c>
      <c r="I2046" s="105">
        <f t="shared" si="93"/>
        <v>1970926601763.0002</v>
      </c>
      <c r="J2046" s="108">
        <v>1537304000000</v>
      </c>
      <c r="K2046" s="124">
        <v>275811000000</v>
      </c>
      <c r="L2046" s="112">
        <f t="shared" si="94"/>
        <v>1.2820669182952755</v>
      </c>
      <c r="M2046" s="112">
        <f t="shared" si="95"/>
        <v>7.1459318220194277</v>
      </c>
    </row>
    <row r="2047" spans="1:13" x14ac:dyDescent="0.2">
      <c r="A2047" s="110">
        <v>42124</v>
      </c>
      <c r="B2047">
        <v>5.5</v>
      </c>
      <c r="C2047">
        <v>5.52</v>
      </c>
      <c r="D2047">
        <v>5.4</v>
      </c>
      <c r="E2047">
        <v>5.41</v>
      </c>
      <c r="F2047">
        <v>618168844</v>
      </c>
      <c r="G2047">
        <v>3363326976</v>
      </c>
      <c r="H2047">
        <v>35640625.710000001</v>
      </c>
      <c r="I2047" s="105">
        <f t="shared" si="93"/>
        <v>1928157850911</v>
      </c>
      <c r="J2047" s="108">
        <v>1621260000000</v>
      </c>
      <c r="K2047" s="124">
        <v>276833000000</v>
      </c>
      <c r="L2047" s="112">
        <f t="shared" si="94"/>
        <v>1.1892958877114097</v>
      </c>
      <c r="M2047" s="112">
        <f t="shared" si="95"/>
        <v>6.9650578179299432</v>
      </c>
    </row>
    <row r="2048" spans="1:13" x14ac:dyDescent="0.2">
      <c r="A2048" s="104">
        <v>42128</v>
      </c>
      <c r="B2048">
        <v>5.39</v>
      </c>
      <c r="C2048">
        <v>5.42</v>
      </c>
      <c r="D2048">
        <v>5.36</v>
      </c>
      <c r="E2048">
        <v>5.39</v>
      </c>
      <c r="F2048">
        <v>435844970</v>
      </c>
      <c r="G2048">
        <v>2347049472</v>
      </c>
      <c r="H2048">
        <v>35640625.710000001</v>
      </c>
      <c r="I2048" s="105">
        <f t="shared" si="93"/>
        <v>1921029725769</v>
      </c>
      <c r="J2048" s="108">
        <v>1621260000000</v>
      </c>
      <c r="K2048" s="124">
        <v>276833000000</v>
      </c>
      <c r="L2048" s="112">
        <f t="shared" si="94"/>
        <v>1.1848992300858592</v>
      </c>
      <c r="M2048" s="112">
        <f t="shared" si="95"/>
        <v>6.9393089905069125</v>
      </c>
    </row>
    <row r="2049" spans="1:13" x14ac:dyDescent="0.2">
      <c r="A2049" s="104">
        <v>42129</v>
      </c>
      <c r="B2049">
        <v>5.39</v>
      </c>
      <c r="C2049">
        <v>5.39</v>
      </c>
      <c r="D2049">
        <v>5.1100000000000003</v>
      </c>
      <c r="E2049">
        <v>5.14</v>
      </c>
      <c r="F2049">
        <v>792325506</v>
      </c>
      <c r="G2049">
        <v>4154907904</v>
      </c>
      <c r="H2049">
        <v>35640625.710000001</v>
      </c>
      <c r="I2049" s="105">
        <f t="shared" si="93"/>
        <v>1831928161494</v>
      </c>
      <c r="J2049" s="108">
        <v>1621260000000</v>
      </c>
      <c r="K2049" s="124">
        <v>276833000000</v>
      </c>
      <c r="L2049" s="112">
        <f t="shared" si="94"/>
        <v>1.1299410097664779</v>
      </c>
      <c r="M2049" s="112">
        <f t="shared" si="95"/>
        <v>6.617448647719022</v>
      </c>
    </row>
    <row r="2050" spans="1:13" x14ac:dyDescent="0.2">
      <c r="A2050" s="104">
        <v>42130</v>
      </c>
      <c r="B2050">
        <v>5.14</v>
      </c>
      <c r="C2050">
        <v>5.28</v>
      </c>
      <c r="D2050">
        <v>5.0999999999999996</v>
      </c>
      <c r="E2050">
        <v>5.13</v>
      </c>
      <c r="F2050">
        <v>589904132</v>
      </c>
      <c r="G2050">
        <v>3058482176</v>
      </c>
      <c r="H2050">
        <v>35640625.710000001</v>
      </c>
      <c r="I2050" s="105">
        <f t="shared" si="93"/>
        <v>1828364098923</v>
      </c>
      <c r="J2050" s="108">
        <v>1621260000000</v>
      </c>
      <c r="K2050" s="124">
        <v>276833000000</v>
      </c>
      <c r="L2050" s="112">
        <f t="shared" si="94"/>
        <v>1.1277426809537028</v>
      </c>
      <c r="M2050" s="112">
        <f t="shared" si="95"/>
        <v>6.6045742340075062</v>
      </c>
    </row>
    <row r="2051" spans="1:13" x14ac:dyDescent="0.2">
      <c r="A2051" s="104">
        <v>42131</v>
      </c>
      <c r="B2051">
        <v>5.13</v>
      </c>
      <c r="C2051">
        <v>5.18</v>
      </c>
      <c r="D2051">
        <v>5.07</v>
      </c>
      <c r="E2051">
        <v>5.08</v>
      </c>
      <c r="F2051">
        <v>440196153</v>
      </c>
      <c r="G2051">
        <v>2251034880</v>
      </c>
      <c r="H2051">
        <v>35640625.710000001</v>
      </c>
      <c r="I2051" s="105">
        <f t="shared" ref="I2051:I2114" si="96">E2051*H2051*10000</f>
        <v>1810543786068.0002</v>
      </c>
      <c r="J2051" s="108">
        <v>1621260000000</v>
      </c>
      <c r="K2051" s="124">
        <v>276833000000</v>
      </c>
      <c r="L2051" s="112">
        <f t="shared" ref="L2051:L2114" si="97">I2051/J2051</f>
        <v>1.1167510368898266</v>
      </c>
      <c r="M2051" s="112">
        <f t="shared" ref="M2051:M2114" si="98">I2051/K2051</f>
        <v>6.5402021654499292</v>
      </c>
    </row>
    <row r="2052" spans="1:13" x14ac:dyDescent="0.2">
      <c r="A2052" s="104">
        <v>42132</v>
      </c>
      <c r="B2052">
        <v>5.13</v>
      </c>
      <c r="C2052">
        <v>5.17</v>
      </c>
      <c r="D2052">
        <v>5.07</v>
      </c>
      <c r="E2052">
        <v>5.15</v>
      </c>
      <c r="F2052">
        <v>352474951</v>
      </c>
      <c r="G2052">
        <v>1805319936</v>
      </c>
      <c r="H2052">
        <v>35640625.710000001</v>
      </c>
      <c r="I2052" s="105">
        <f t="shared" si="96"/>
        <v>1835492224065</v>
      </c>
      <c r="J2052" s="108">
        <v>1621260000000</v>
      </c>
      <c r="K2052" s="124">
        <v>276833000000</v>
      </c>
      <c r="L2052" s="112">
        <f t="shared" si="97"/>
        <v>1.1321393385792531</v>
      </c>
      <c r="M2052" s="112">
        <f t="shared" si="98"/>
        <v>6.6303230614305377</v>
      </c>
    </row>
    <row r="2053" spans="1:13" x14ac:dyDescent="0.2">
      <c r="A2053" s="104">
        <v>42135</v>
      </c>
      <c r="B2053">
        <v>5.15</v>
      </c>
      <c r="C2053">
        <v>5.21</v>
      </c>
      <c r="D2053">
        <v>5.0599999999999996</v>
      </c>
      <c r="E2053">
        <v>5.2</v>
      </c>
      <c r="F2053">
        <v>545472934</v>
      </c>
      <c r="G2053">
        <v>2796222720</v>
      </c>
      <c r="H2053">
        <v>35640625.710000001</v>
      </c>
      <c r="I2053" s="105">
        <f t="shared" si="96"/>
        <v>1853312536920</v>
      </c>
      <c r="J2053" s="108">
        <v>1621260000000</v>
      </c>
      <c r="K2053" s="124">
        <v>276833000000</v>
      </c>
      <c r="L2053" s="112">
        <f t="shared" si="97"/>
        <v>1.1431309826431295</v>
      </c>
      <c r="M2053" s="112">
        <f t="shared" si="98"/>
        <v>6.6946951299881157</v>
      </c>
    </row>
    <row r="2054" spans="1:13" x14ac:dyDescent="0.2">
      <c r="A2054" s="104">
        <v>42136</v>
      </c>
      <c r="B2054">
        <v>5.22</v>
      </c>
      <c r="C2054">
        <v>5.22</v>
      </c>
      <c r="D2054">
        <v>5.13</v>
      </c>
      <c r="E2054">
        <v>5.19</v>
      </c>
      <c r="F2054">
        <v>447072592</v>
      </c>
      <c r="G2054">
        <v>2315241984</v>
      </c>
      <c r="H2054">
        <v>35640625.710000001</v>
      </c>
      <c r="I2054" s="105">
        <f t="shared" si="96"/>
        <v>1849748474349.0002</v>
      </c>
      <c r="J2054" s="108">
        <v>1621260000000</v>
      </c>
      <c r="K2054" s="124">
        <v>276833000000</v>
      </c>
      <c r="L2054" s="112">
        <f t="shared" si="97"/>
        <v>1.1409326538303544</v>
      </c>
      <c r="M2054" s="112">
        <f t="shared" si="98"/>
        <v>6.6818207162766008</v>
      </c>
    </row>
    <row r="2055" spans="1:13" x14ac:dyDescent="0.2">
      <c r="A2055" s="104">
        <v>42137</v>
      </c>
      <c r="B2055">
        <v>5.21</v>
      </c>
      <c r="C2055">
        <v>5.24</v>
      </c>
      <c r="D2055">
        <v>5.14</v>
      </c>
      <c r="E2055">
        <v>5.16</v>
      </c>
      <c r="F2055">
        <v>447773343</v>
      </c>
      <c r="G2055">
        <v>2320210944</v>
      </c>
      <c r="H2055">
        <v>35640625.710000001</v>
      </c>
      <c r="I2055" s="105">
        <f t="shared" si="96"/>
        <v>1839056286636</v>
      </c>
      <c r="J2055" s="108">
        <v>1621260000000</v>
      </c>
      <c r="K2055" s="124">
        <v>276833000000</v>
      </c>
      <c r="L2055" s="112">
        <f t="shared" si="97"/>
        <v>1.1343376673920285</v>
      </c>
      <c r="M2055" s="112">
        <f t="shared" si="98"/>
        <v>6.6431974751420535</v>
      </c>
    </row>
    <row r="2056" spans="1:13" x14ac:dyDescent="0.2">
      <c r="A2056" s="104">
        <v>42138</v>
      </c>
      <c r="B2056">
        <v>5.18</v>
      </c>
      <c r="C2056">
        <v>5.19</v>
      </c>
      <c r="D2056">
        <v>5.0999999999999996</v>
      </c>
      <c r="E2056">
        <v>5.13</v>
      </c>
      <c r="F2056">
        <v>427794976</v>
      </c>
      <c r="G2056">
        <v>2200069120</v>
      </c>
      <c r="H2056">
        <v>35640625.710000001</v>
      </c>
      <c r="I2056" s="105">
        <f t="shared" si="96"/>
        <v>1828364098923</v>
      </c>
      <c r="J2056" s="108">
        <v>1621260000000</v>
      </c>
      <c r="K2056" s="124">
        <v>276833000000</v>
      </c>
      <c r="L2056" s="112">
        <f t="shared" si="97"/>
        <v>1.1277426809537028</v>
      </c>
      <c r="M2056" s="112">
        <f t="shared" si="98"/>
        <v>6.6045742340075062</v>
      </c>
    </row>
    <row r="2057" spans="1:13" x14ac:dyDescent="0.2">
      <c r="A2057" s="104">
        <v>42139</v>
      </c>
      <c r="B2057">
        <v>5.12</v>
      </c>
      <c r="C2057">
        <v>5.13</v>
      </c>
      <c r="D2057">
        <v>5.03</v>
      </c>
      <c r="E2057">
        <v>5.08</v>
      </c>
      <c r="F2057">
        <v>459914555</v>
      </c>
      <c r="G2057">
        <v>2333028864</v>
      </c>
      <c r="H2057">
        <v>35640625.710000001</v>
      </c>
      <c r="I2057" s="105">
        <f t="shared" si="96"/>
        <v>1810543786068.0002</v>
      </c>
      <c r="J2057" s="108">
        <v>1621260000000</v>
      </c>
      <c r="K2057" s="124">
        <v>276833000000</v>
      </c>
      <c r="L2057" s="112">
        <f t="shared" si="97"/>
        <v>1.1167510368898266</v>
      </c>
      <c r="M2057" s="112">
        <f t="shared" si="98"/>
        <v>6.5402021654499292</v>
      </c>
    </row>
    <row r="2058" spans="1:13" x14ac:dyDescent="0.2">
      <c r="A2058" s="104">
        <v>42142</v>
      </c>
      <c r="B2058">
        <v>5.03</v>
      </c>
      <c r="C2058">
        <v>5.07</v>
      </c>
      <c r="D2058">
        <v>4.99</v>
      </c>
      <c r="E2058">
        <v>5</v>
      </c>
      <c r="F2058">
        <v>338870635</v>
      </c>
      <c r="G2058">
        <v>1703567872</v>
      </c>
      <c r="H2058">
        <v>35640625.710000001</v>
      </c>
      <c r="I2058" s="105">
        <f t="shared" si="96"/>
        <v>1782031285500</v>
      </c>
      <c r="J2058" s="108">
        <v>1621260000000</v>
      </c>
      <c r="K2058" s="124">
        <v>276833000000</v>
      </c>
      <c r="L2058" s="112">
        <f t="shared" si="97"/>
        <v>1.0991644063876245</v>
      </c>
      <c r="M2058" s="112">
        <f t="shared" si="98"/>
        <v>6.437206855757803</v>
      </c>
    </row>
    <row r="2059" spans="1:13" x14ac:dyDescent="0.2">
      <c r="A2059" s="104">
        <v>42143</v>
      </c>
      <c r="B2059">
        <v>4.99</v>
      </c>
      <c r="C2059">
        <v>5.15</v>
      </c>
      <c r="D2059">
        <v>4.9800000000000004</v>
      </c>
      <c r="E2059">
        <v>5.14</v>
      </c>
      <c r="F2059">
        <v>485237661</v>
      </c>
      <c r="G2059">
        <v>2471092992</v>
      </c>
      <c r="H2059">
        <v>35640625.710000001</v>
      </c>
      <c r="I2059" s="105">
        <f t="shared" si="96"/>
        <v>1831928161494</v>
      </c>
      <c r="J2059" s="108">
        <v>1621260000000</v>
      </c>
      <c r="K2059" s="124">
        <v>276833000000</v>
      </c>
      <c r="L2059" s="112">
        <f t="shared" si="97"/>
        <v>1.1299410097664779</v>
      </c>
      <c r="M2059" s="112">
        <f t="shared" si="98"/>
        <v>6.617448647719022</v>
      </c>
    </row>
    <row r="2060" spans="1:13" x14ac:dyDescent="0.2">
      <c r="A2060" s="104">
        <v>42144</v>
      </c>
      <c r="B2060">
        <v>5.14</v>
      </c>
      <c r="C2060">
        <v>5.23</v>
      </c>
      <c r="D2060">
        <v>5.1100000000000003</v>
      </c>
      <c r="E2060">
        <v>5.15</v>
      </c>
      <c r="F2060">
        <v>502261590</v>
      </c>
      <c r="G2060">
        <v>2592655872</v>
      </c>
      <c r="H2060">
        <v>35640625.710000001</v>
      </c>
      <c r="I2060" s="105">
        <f t="shared" si="96"/>
        <v>1835492224065</v>
      </c>
      <c r="J2060" s="108">
        <v>1621260000000</v>
      </c>
      <c r="K2060" s="124">
        <v>276833000000</v>
      </c>
      <c r="L2060" s="112">
        <f t="shared" si="97"/>
        <v>1.1321393385792531</v>
      </c>
      <c r="M2060" s="112">
        <f t="shared" si="98"/>
        <v>6.6303230614305377</v>
      </c>
    </row>
    <row r="2061" spans="1:13" x14ac:dyDescent="0.2">
      <c r="A2061" s="104">
        <v>42145</v>
      </c>
      <c r="B2061">
        <v>5.15</v>
      </c>
      <c r="C2061">
        <v>5.24</v>
      </c>
      <c r="D2061">
        <v>5.14</v>
      </c>
      <c r="E2061">
        <v>5.2</v>
      </c>
      <c r="F2061">
        <v>404938268</v>
      </c>
      <c r="G2061">
        <v>2103803904</v>
      </c>
      <c r="H2061">
        <v>35640625.710000001</v>
      </c>
      <c r="I2061" s="105">
        <f t="shared" si="96"/>
        <v>1853312536920</v>
      </c>
      <c r="J2061" s="108">
        <v>1621260000000</v>
      </c>
      <c r="K2061" s="124">
        <v>276833000000</v>
      </c>
      <c r="L2061" s="112">
        <f t="shared" si="97"/>
        <v>1.1431309826431295</v>
      </c>
      <c r="M2061" s="112">
        <f t="shared" si="98"/>
        <v>6.6946951299881157</v>
      </c>
    </row>
    <row r="2062" spans="1:13" x14ac:dyDescent="0.2">
      <c r="A2062" s="104">
        <v>42146</v>
      </c>
      <c r="B2062">
        <v>5.25</v>
      </c>
      <c r="C2062">
        <v>5.35</v>
      </c>
      <c r="D2062">
        <v>5.22</v>
      </c>
      <c r="E2062">
        <v>5.33</v>
      </c>
      <c r="F2062">
        <v>571110781</v>
      </c>
      <c r="G2062">
        <v>3026571008</v>
      </c>
      <c r="H2062">
        <v>35640625.710000001</v>
      </c>
      <c r="I2062" s="105">
        <f t="shared" si="96"/>
        <v>1899645350343</v>
      </c>
      <c r="J2062" s="108">
        <v>1621260000000</v>
      </c>
      <c r="K2062" s="124">
        <v>276833000000</v>
      </c>
      <c r="L2062" s="112">
        <f t="shared" si="97"/>
        <v>1.1717092572092076</v>
      </c>
      <c r="M2062" s="112">
        <f t="shared" si="98"/>
        <v>6.8620625082378188</v>
      </c>
    </row>
    <row r="2063" spans="1:13" x14ac:dyDescent="0.2">
      <c r="A2063" s="104">
        <v>42149</v>
      </c>
      <c r="B2063">
        <v>5.35</v>
      </c>
      <c r="C2063">
        <v>5.44</v>
      </c>
      <c r="D2063">
        <v>5.35</v>
      </c>
      <c r="E2063">
        <v>5.44</v>
      </c>
      <c r="F2063">
        <v>507821092</v>
      </c>
      <c r="G2063">
        <v>2740220672</v>
      </c>
      <c r="H2063">
        <v>35640625.710000001</v>
      </c>
      <c r="I2063" s="105">
        <f t="shared" si="96"/>
        <v>1938850038624.0002</v>
      </c>
      <c r="J2063" s="108">
        <v>1621260000000</v>
      </c>
      <c r="K2063" s="124">
        <v>276833000000</v>
      </c>
      <c r="L2063" s="112">
        <f t="shared" si="97"/>
        <v>1.1958908741497356</v>
      </c>
      <c r="M2063" s="112">
        <f t="shared" si="98"/>
        <v>7.0036810590644913</v>
      </c>
    </row>
    <row r="2064" spans="1:13" x14ac:dyDescent="0.2">
      <c r="A2064" s="104">
        <v>42150</v>
      </c>
      <c r="B2064">
        <v>5.45</v>
      </c>
      <c r="C2064">
        <v>5.47</v>
      </c>
      <c r="D2064">
        <v>5.4</v>
      </c>
      <c r="E2064">
        <v>5.44</v>
      </c>
      <c r="F2064">
        <v>491049080</v>
      </c>
      <c r="G2064">
        <v>2667503872</v>
      </c>
      <c r="H2064">
        <v>35640625.710000001</v>
      </c>
      <c r="I2064" s="105">
        <f t="shared" si="96"/>
        <v>1938850038624.0002</v>
      </c>
      <c r="J2064" s="108">
        <v>1621260000000</v>
      </c>
      <c r="K2064" s="124">
        <v>276833000000</v>
      </c>
      <c r="L2064" s="112">
        <f t="shared" si="97"/>
        <v>1.1958908741497356</v>
      </c>
      <c r="M2064" s="112">
        <f t="shared" si="98"/>
        <v>7.0036810590644913</v>
      </c>
    </row>
    <row r="2065" spans="1:13" x14ac:dyDescent="0.2">
      <c r="A2065" s="104">
        <v>42151</v>
      </c>
      <c r="B2065">
        <v>5.45</v>
      </c>
      <c r="C2065">
        <v>5.46</v>
      </c>
      <c r="D2065">
        <v>5.32</v>
      </c>
      <c r="E2065">
        <v>5.37</v>
      </c>
      <c r="F2065">
        <v>591954967</v>
      </c>
      <c r="G2065">
        <v>3187843840</v>
      </c>
      <c r="H2065">
        <v>35640625.710000001</v>
      </c>
      <c r="I2065" s="105">
        <f t="shared" si="96"/>
        <v>1913901600627</v>
      </c>
      <c r="J2065" s="108">
        <v>1621260000000</v>
      </c>
      <c r="K2065" s="124">
        <v>276833000000</v>
      </c>
      <c r="L2065" s="112">
        <f t="shared" si="97"/>
        <v>1.1805025724603087</v>
      </c>
      <c r="M2065" s="112">
        <f t="shared" si="98"/>
        <v>6.913560163083881</v>
      </c>
    </row>
    <row r="2066" spans="1:13" x14ac:dyDescent="0.2">
      <c r="A2066" s="104">
        <v>42152</v>
      </c>
      <c r="B2066">
        <v>5.36</v>
      </c>
      <c r="C2066">
        <v>5.37</v>
      </c>
      <c r="D2066">
        <v>5.07</v>
      </c>
      <c r="E2066">
        <v>5.0999999999999996</v>
      </c>
      <c r="F2066">
        <v>685890358</v>
      </c>
      <c r="G2066">
        <v>3597809664</v>
      </c>
      <c r="H2066">
        <v>35640625.710000001</v>
      </c>
      <c r="I2066" s="105">
        <f t="shared" si="96"/>
        <v>1817671911210</v>
      </c>
      <c r="J2066" s="108">
        <v>1621260000000</v>
      </c>
      <c r="K2066" s="124">
        <v>276833000000</v>
      </c>
      <c r="L2066" s="112">
        <f t="shared" si="97"/>
        <v>1.1211476945153769</v>
      </c>
      <c r="M2066" s="112">
        <f t="shared" si="98"/>
        <v>6.5659509928729598</v>
      </c>
    </row>
    <row r="2067" spans="1:13" x14ac:dyDescent="0.2">
      <c r="A2067" s="104">
        <v>42153</v>
      </c>
      <c r="B2067">
        <v>5.07</v>
      </c>
      <c r="C2067">
        <v>5.14</v>
      </c>
      <c r="D2067">
        <v>5</v>
      </c>
      <c r="E2067">
        <v>5.07</v>
      </c>
      <c r="F2067">
        <v>538703277</v>
      </c>
      <c r="G2067">
        <v>2730794496</v>
      </c>
      <c r="H2067">
        <v>35640625.710000001</v>
      </c>
      <c r="I2067" s="105">
        <f t="shared" si="96"/>
        <v>1806979723497</v>
      </c>
      <c r="J2067" s="108">
        <v>1621260000000</v>
      </c>
      <c r="K2067" s="124">
        <v>276833000000</v>
      </c>
      <c r="L2067" s="112">
        <f t="shared" si="97"/>
        <v>1.1145527080770512</v>
      </c>
      <c r="M2067" s="112">
        <f t="shared" si="98"/>
        <v>6.5273277517384125</v>
      </c>
    </row>
    <row r="2068" spans="1:13" x14ac:dyDescent="0.2">
      <c r="A2068" s="104">
        <v>42156</v>
      </c>
      <c r="B2068">
        <v>5.07</v>
      </c>
      <c r="C2068">
        <v>5.25</v>
      </c>
      <c r="D2068">
        <v>5.03</v>
      </c>
      <c r="E2068">
        <v>5.23</v>
      </c>
      <c r="F2068">
        <v>767178721</v>
      </c>
      <c r="G2068">
        <v>3949707776</v>
      </c>
      <c r="H2068">
        <v>35640625.710000001</v>
      </c>
      <c r="I2068" s="105">
        <f t="shared" si="96"/>
        <v>1864004724633.0002</v>
      </c>
      <c r="J2068" s="108">
        <v>1621260000000</v>
      </c>
      <c r="K2068" s="124">
        <v>276833000000</v>
      </c>
      <c r="L2068" s="112">
        <f t="shared" si="97"/>
        <v>1.1497259690814554</v>
      </c>
      <c r="M2068" s="112">
        <f t="shared" si="98"/>
        <v>6.733318371122663</v>
      </c>
    </row>
    <row r="2069" spans="1:13" x14ac:dyDescent="0.2">
      <c r="A2069" s="104">
        <v>42157</v>
      </c>
      <c r="B2069">
        <v>5.21</v>
      </c>
      <c r="C2069">
        <v>5.25</v>
      </c>
      <c r="D2069">
        <v>5.14</v>
      </c>
      <c r="E2069">
        <v>5.2</v>
      </c>
      <c r="F2069">
        <v>519137959</v>
      </c>
      <c r="G2069">
        <v>2689808128</v>
      </c>
      <c r="H2069">
        <v>35640625.710000001</v>
      </c>
      <c r="I2069" s="105">
        <f t="shared" si="96"/>
        <v>1853312536920</v>
      </c>
      <c r="J2069" s="108">
        <v>1621260000000</v>
      </c>
      <c r="K2069" s="124">
        <v>276833000000</v>
      </c>
      <c r="L2069" s="112">
        <f t="shared" si="97"/>
        <v>1.1431309826431295</v>
      </c>
      <c r="M2069" s="112">
        <f t="shared" si="98"/>
        <v>6.6946951299881157</v>
      </c>
    </row>
    <row r="2070" spans="1:13" x14ac:dyDescent="0.2">
      <c r="A2070" s="104">
        <v>42158</v>
      </c>
      <c r="B2070">
        <v>5.2</v>
      </c>
      <c r="C2070">
        <v>5.24</v>
      </c>
      <c r="D2070">
        <v>5.12</v>
      </c>
      <c r="E2070">
        <v>5.2</v>
      </c>
      <c r="F2070">
        <v>444807701</v>
      </c>
      <c r="G2070">
        <v>2300977408</v>
      </c>
      <c r="H2070">
        <v>35640625.710000001</v>
      </c>
      <c r="I2070" s="105">
        <f t="shared" si="96"/>
        <v>1853312536920</v>
      </c>
      <c r="J2070" s="108">
        <v>1621260000000</v>
      </c>
      <c r="K2070" s="124">
        <v>276833000000</v>
      </c>
      <c r="L2070" s="112">
        <f t="shared" si="97"/>
        <v>1.1431309826431295</v>
      </c>
      <c r="M2070" s="112">
        <f t="shared" si="98"/>
        <v>6.6946951299881157</v>
      </c>
    </row>
    <row r="2071" spans="1:13" x14ac:dyDescent="0.2">
      <c r="A2071" s="104">
        <v>42159</v>
      </c>
      <c r="B2071">
        <v>5.2</v>
      </c>
      <c r="C2071">
        <v>5.38</v>
      </c>
      <c r="D2071">
        <v>5.13</v>
      </c>
      <c r="E2071">
        <v>5.34</v>
      </c>
      <c r="F2071">
        <v>876889785</v>
      </c>
      <c r="G2071">
        <v>4623463424</v>
      </c>
      <c r="H2071">
        <v>35640625.710000001</v>
      </c>
      <c r="I2071" s="105">
        <f t="shared" si="96"/>
        <v>1903209412913.9998</v>
      </c>
      <c r="J2071" s="108">
        <v>1621260000000</v>
      </c>
      <c r="K2071" s="124">
        <v>276833000000</v>
      </c>
      <c r="L2071" s="112">
        <f t="shared" si="97"/>
        <v>1.1739075860219828</v>
      </c>
      <c r="M2071" s="112">
        <f t="shared" si="98"/>
        <v>6.8749369219493328</v>
      </c>
    </row>
    <row r="2072" spans="1:13" x14ac:dyDescent="0.2">
      <c r="A2072" s="104">
        <v>42160</v>
      </c>
      <c r="B2072">
        <v>5.41</v>
      </c>
      <c r="C2072">
        <v>5.45</v>
      </c>
      <c r="D2072">
        <v>5.23</v>
      </c>
      <c r="E2072">
        <v>5.32</v>
      </c>
      <c r="F2072">
        <v>874789040</v>
      </c>
      <c r="G2072">
        <v>4673268224</v>
      </c>
      <c r="H2072">
        <v>35640625.710000001</v>
      </c>
      <c r="I2072" s="105">
        <f t="shared" si="96"/>
        <v>1896081287772.0002</v>
      </c>
      <c r="J2072" s="108">
        <v>1621260000000</v>
      </c>
      <c r="K2072" s="124">
        <v>276833000000</v>
      </c>
      <c r="L2072" s="112">
        <f t="shared" si="97"/>
        <v>1.1695109283964324</v>
      </c>
      <c r="M2072" s="112">
        <f t="shared" si="98"/>
        <v>6.8491880945263039</v>
      </c>
    </row>
    <row r="2073" spans="1:13" x14ac:dyDescent="0.2">
      <c r="A2073" s="104">
        <v>42163</v>
      </c>
      <c r="B2073">
        <v>5.32</v>
      </c>
      <c r="C2073">
        <v>5.64</v>
      </c>
      <c r="D2073">
        <v>5.3</v>
      </c>
      <c r="E2073">
        <v>5.63</v>
      </c>
      <c r="F2073">
        <v>1726158095</v>
      </c>
      <c r="G2073">
        <v>9499321344</v>
      </c>
      <c r="H2073">
        <v>35640625.710000001</v>
      </c>
      <c r="I2073" s="105">
        <f t="shared" si="96"/>
        <v>2006567227473</v>
      </c>
      <c r="J2073" s="108">
        <v>1621260000000</v>
      </c>
      <c r="K2073" s="124">
        <v>276833000000</v>
      </c>
      <c r="L2073" s="112">
        <f t="shared" si="97"/>
        <v>1.2376591215924651</v>
      </c>
      <c r="M2073" s="112">
        <f t="shared" si="98"/>
        <v>7.2482949195832864</v>
      </c>
    </row>
    <row r="2074" spans="1:13" x14ac:dyDescent="0.2">
      <c r="A2074" s="104">
        <v>42164</v>
      </c>
      <c r="B2074">
        <v>5.65</v>
      </c>
      <c r="C2074">
        <v>5.69</v>
      </c>
      <c r="D2074">
        <v>5.45</v>
      </c>
      <c r="E2074">
        <v>5.52</v>
      </c>
      <c r="F2074">
        <v>1312909743</v>
      </c>
      <c r="G2074">
        <v>7303845888</v>
      </c>
      <c r="H2074">
        <v>35640625.710000001</v>
      </c>
      <c r="I2074" s="105">
        <f t="shared" si="96"/>
        <v>1967362539192</v>
      </c>
      <c r="J2074" s="108">
        <v>1621260000000</v>
      </c>
      <c r="K2074" s="124">
        <v>276833000000</v>
      </c>
      <c r="L2074" s="112">
        <f t="shared" si="97"/>
        <v>1.2134775046519375</v>
      </c>
      <c r="M2074" s="112">
        <f t="shared" si="98"/>
        <v>7.1066763687566148</v>
      </c>
    </row>
    <row r="2075" spans="1:13" x14ac:dyDescent="0.2">
      <c r="A2075" s="104">
        <v>42165</v>
      </c>
      <c r="B2075">
        <v>5.44</v>
      </c>
      <c r="C2075">
        <v>5.48</v>
      </c>
      <c r="D2075">
        <v>5.41</v>
      </c>
      <c r="E2075">
        <v>5.43</v>
      </c>
      <c r="F2075">
        <v>745505725</v>
      </c>
      <c r="G2075">
        <v>4060887296</v>
      </c>
      <c r="H2075">
        <v>35640625.710000001</v>
      </c>
      <c r="I2075" s="105">
        <f t="shared" si="96"/>
        <v>1935285976053</v>
      </c>
      <c r="J2075" s="108">
        <v>1621260000000</v>
      </c>
      <c r="K2075" s="124">
        <v>276833000000</v>
      </c>
      <c r="L2075" s="112">
        <f t="shared" si="97"/>
        <v>1.1936925453369602</v>
      </c>
      <c r="M2075" s="112">
        <f t="shared" si="98"/>
        <v>6.9908066453529747</v>
      </c>
    </row>
    <row r="2076" spans="1:13" x14ac:dyDescent="0.2">
      <c r="A2076" s="104">
        <v>42166</v>
      </c>
      <c r="B2076">
        <v>5.42</v>
      </c>
      <c r="C2076">
        <v>5.46</v>
      </c>
      <c r="D2076">
        <v>5.35</v>
      </c>
      <c r="E2076">
        <v>5.42</v>
      </c>
      <c r="F2076">
        <v>497674681</v>
      </c>
      <c r="G2076">
        <v>2687770368</v>
      </c>
      <c r="H2076">
        <v>35640625.710000001</v>
      </c>
      <c r="I2076" s="105">
        <f t="shared" si="96"/>
        <v>1931721913482</v>
      </c>
      <c r="J2076" s="108">
        <v>1621260000000</v>
      </c>
      <c r="K2076" s="124">
        <v>276833000000</v>
      </c>
      <c r="L2076" s="112">
        <f t="shared" si="97"/>
        <v>1.1914942165241849</v>
      </c>
      <c r="M2076" s="112">
        <f t="shared" si="98"/>
        <v>6.9779322316414589</v>
      </c>
    </row>
    <row r="2077" spans="1:13" x14ac:dyDescent="0.2">
      <c r="A2077" s="104">
        <v>42167</v>
      </c>
      <c r="B2077">
        <v>5.43</v>
      </c>
      <c r="C2077">
        <v>5.44</v>
      </c>
      <c r="D2077">
        <v>5.37</v>
      </c>
      <c r="E2077">
        <v>5.44</v>
      </c>
      <c r="F2077">
        <v>485218875</v>
      </c>
      <c r="G2077">
        <v>2625858304</v>
      </c>
      <c r="H2077">
        <v>35640625.710000001</v>
      </c>
      <c r="I2077" s="105">
        <f t="shared" si="96"/>
        <v>1938850038624.0002</v>
      </c>
      <c r="J2077" s="108">
        <v>1621260000000</v>
      </c>
      <c r="K2077" s="124">
        <v>276833000000</v>
      </c>
      <c r="L2077" s="112">
        <f t="shared" si="97"/>
        <v>1.1958908741497356</v>
      </c>
      <c r="M2077" s="112">
        <f t="shared" si="98"/>
        <v>7.0036810590644913</v>
      </c>
    </row>
    <row r="2078" spans="1:13" x14ac:dyDescent="0.2">
      <c r="A2078" s="104">
        <v>42170</v>
      </c>
      <c r="B2078">
        <v>5.45</v>
      </c>
      <c r="C2078">
        <v>5.51</v>
      </c>
      <c r="D2078">
        <v>5.31</v>
      </c>
      <c r="E2078">
        <v>5.32</v>
      </c>
      <c r="F2078">
        <v>700285488</v>
      </c>
      <c r="G2078">
        <v>3785027584</v>
      </c>
      <c r="H2078">
        <v>35640625.710000001</v>
      </c>
      <c r="I2078" s="105">
        <f t="shared" si="96"/>
        <v>1896081287772.0002</v>
      </c>
      <c r="J2078" s="108">
        <v>1621260000000</v>
      </c>
      <c r="K2078" s="124">
        <v>276833000000</v>
      </c>
      <c r="L2078" s="112">
        <f t="shared" si="97"/>
        <v>1.1695109283964324</v>
      </c>
      <c r="M2078" s="112">
        <f t="shared" si="98"/>
        <v>6.8491880945263039</v>
      </c>
    </row>
    <row r="2079" spans="1:13" x14ac:dyDescent="0.2">
      <c r="A2079" s="104">
        <v>42171</v>
      </c>
      <c r="B2079">
        <v>5.29</v>
      </c>
      <c r="C2079">
        <v>5.37</v>
      </c>
      <c r="D2079">
        <v>5.2</v>
      </c>
      <c r="E2079">
        <v>5.23</v>
      </c>
      <c r="F2079">
        <v>533868462</v>
      </c>
      <c r="G2079">
        <v>2823396864</v>
      </c>
      <c r="H2079">
        <v>35640625.710000001</v>
      </c>
      <c r="I2079" s="105">
        <f t="shared" si="96"/>
        <v>1864004724633.0002</v>
      </c>
      <c r="J2079" s="108">
        <v>1621260000000</v>
      </c>
      <c r="K2079" s="124">
        <v>276833000000</v>
      </c>
      <c r="L2079" s="112">
        <f t="shared" si="97"/>
        <v>1.1497259690814554</v>
      </c>
      <c r="M2079" s="112">
        <f t="shared" si="98"/>
        <v>6.733318371122663</v>
      </c>
    </row>
    <row r="2080" spans="1:13" x14ac:dyDescent="0.2">
      <c r="A2080" s="104">
        <v>42172</v>
      </c>
      <c r="B2080">
        <v>5.29</v>
      </c>
      <c r="C2080">
        <v>5.32</v>
      </c>
      <c r="D2080">
        <v>5.21</v>
      </c>
      <c r="E2080">
        <v>5.29</v>
      </c>
      <c r="F2080">
        <v>484857086</v>
      </c>
      <c r="G2080">
        <v>2553292544</v>
      </c>
      <c r="H2080">
        <v>35640625.710000001</v>
      </c>
      <c r="I2080" s="105">
        <f t="shared" si="96"/>
        <v>1885389100059</v>
      </c>
      <c r="J2080" s="108">
        <v>1621260000000</v>
      </c>
      <c r="K2080" s="124">
        <v>276833000000</v>
      </c>
      <c r="L2080" s="112">
        <f t="shared" si="97"/>
        <v>1.1629159419581065</v>
      </c>
      <c r="M2080" s="112">
        <f t="shared" si="98"/>
        <v>6.8105648533917558</v>
      </c>
    </row>
    <row r="2081" spans="1:13" x14ac:dyDescent="0.2">
      <c r="A2081" s="104">
        <v>42173</v>
      </c>
      <c r="B2081">
        <v>5.26</v>
      </c>
      <c r="C2081">
        <v>5.26</v>
      </c>
      <c r="D2081">
        <v>5.07</v>
      </c>
      <c r="E2081">
        <v>5.1100000000000003</v>
      </c>
      <c r="F2081">
        <v>505935446</v>
      </c>
      <c r="G2081">
        <v>2624346880</v>
      </c>
      <c r="H2081">
        <v>35640625.710000001</v>
      </c>
      <c r="I2081" s="105">
        <f t="shared" si="96"/>
        <v>1821235973781</v>
      </c>
      <c r="J2081" s="108">
        <v>1621260000000</v>
      </c>
      <c r="K2081" s="124">
        <v>276833000000</v>
      </c>
      <c r="L2081" s="112">
        <f t="shared" si="97"/>
        <v>1.1233460233281523</v>
      </c>
      <c r="M2081" s="112">
        <f t="shared" si="98"/>
        <v>6.5788254065844747</v>
      </c>
    </row>
    <row r="2082" spans="1:13" x14ac:dyDescent="0.2">
      <c r="A2082" s="104">
        <v>42174</v>
      </c>
      <c r="B2082">
        <v>5.08</v>
      </c>
      <c r="C2082">
        <v>5.14</v>
      </c>
      <c r="D2082">
        <v>4.95</v>
      </c>
      <c r="E2082">
        <v>4.97</v>
      </c>
      <c r="F2082">
        <v>569782102</v>
      </c>
      <c r="G2082">
        <v>2884750080</v>
      </c>
      <c r="H2082">
        <v>35640625.710000001</v>
      </c>
      <c r="I2082" s="105">
        <f t="shared" si="96"/>
        <v>1771339097787</v>
      </c>
      <c r="J2082" s="108">
        <v>1621260000000</v>
      </c>
      <c r="K2082" s="124">
        <v>276833000000</v>
      </c>
      <c r="L2082" s="112">
        <f t="shared" si="97"/>
        <v>1.0925694199492988</v>
      </c>
      <c r="M2082" s="112">
        <f t="shared" si="98"/>
        <v>6.3985836146232566</v>
      </c>
    </row>
    <row r="2083" spans="1:13" x14ac:dyDescent="0.2">
      <c r="A2083" s="104">
        <v>42178</v>
      </c>
      <c r="B2083">
        <v>5</v>
      </c>
      <c r="C2083">
        <v>5.2</v>
      </c>
      <c r="D2083">
        <v>4.9800000000000004</v>
      </c>
      <c r="E2083">
        <v>5.18</v>
      </c>
      <c r="F2083">
        <v>687707900</v>
      </c>
      <c r="G2083">
        <v>3499038720</v>
      </c>
      <c r="H2083">
        <v>35640625.710000001</v>
      </c>
      <c r="I2083" s="105">
        <f t="shared" si="96"/>
        <v>1846184411778</v>
      </c>
      <c r="J2083" s="108">
        <v>1621260000000</v>
      </c>
      <c r="K2083" s="124">
        <v>276833000000</v>
      </c>
      <c r="L2083" s="112">
        <f t="shared" si="97"/>
        <v>1.138734325017579</v>
      </c>
      <c r="M2083" s="112">
        <f t="shared" si="98"/>
        <v>6.6689463025650841</v>
      </c>
    </row>
    <row r="2084" spans="1:13" x14ac:dyDescent="0.2">
      <c r="A2084" s="104">
        <v>42179</v>
      </c>
      <c r="B2084">
        <v>5.18</v>
      </c>
      <c r="C2084">
        <v>5.24</v>
      </c>
      <c r="D2084">
        <v>5.13</v>
      </c>
      <c r="E2084">
        <v>5.22</v>
      </c>
      <c r="F2084">
        <v>485095313</v>
      </c>
      <c r="G2084">
        <v>2513574656</v>
      </c>
      <c r="H2084">
        <v>35640625.710000001</v>
      </c>
      <c r="I2084" s="105">
        <f t="shared" si="96"/>
        <v>1860440662062</v>
      </c>
      <c r="J2084" s="108">
        <v>1621260000000</v>
      </c>
      <c r="K2084" s="124">
        <v>276833000000</v>
      </c>
      <c r="L2084" s="112">
        <f t="shared" si="97"/>
        <v>1.1475276402686798</v>
      </c>
      <c r="M2084" s="112">
        <f t="shared" si="98"/>
        <v>6.7204439574111472</v>
      </c>
    </row>
    <row r="2085" spans="1:13" x14ac:dyDescent="0.2">
      <c r="A2085" s="104">
        <v>42180</v>
      </c>
      <c r="B2085">
        <v>5.31</v>
      </c>
      <c r="C2085">
        <v>5.34</v>
      </c>
      <c r="D2085">
        <v>5.12</v>
      </c>
      <c r="E2085">
        <v>5.15</v>
      </c>
      <c r="F2085">
        <v>537049200</v>
      </c>
      <c r="G2085">
        <v>2819105024</v>
      </c>
      <c r="H2085">
        <v>35640625.710000001</v>
      </c>
      <c r="I2085" s="105">
        <f t="shared" si="96"/>
        <v>1835492224065</v>
      </c>
      <c r="J2085" s="108">
        <v>1621260000000</v>
      </c>
      <c r="K2085" s="124">
        <v>276833000000</v>
      </c>
      <c r="L2085" s="112">
        <f t="shared" si="97"/>
        <v>1.1321393385792531</v>
      </c>
      <c r="M2085" s="112">
        <f t="shared" si="98"/>
        <v>6.6303230614305377</v>
      </c>
    </row>
    <row r="2086" spans="1:13" x14ac:dyDescent="0.2">
      <c r="A2086" s="104">
        <v>42181</v>
      </c>
      <c r="B2086">
        <v>5.1100000000000003</v>
      </c>
      <c r="C2086">
        <v>5.17</v>
      </c>
      <c r="D2086">
        <v>4.8499999999999996</v>
      </c>
      <c r="E2086">
        <v>4.9800000000000004</v>
      </c>
      <c r="F2086">
        <v>775787099</v>
      </c>
      <c r="G2086">
        <v>3910574592</v>
      </c>
      <c r="H2086">
        <v>35640625.710000001</v>
      </c>
      <c r="I2086" s="105">
        <f t="shared" si="96"/>
        <v>1774903160358</v>
      </c>
      <c r="J2086" s="108">
        <v>1621260000000</v>
      </c>
      <c r="K2086" s="124">
        <v>276833000000</v>
      </c>
      <c r="L2086" s="112">
        <f t="shared" si="97"/>
        <v>1.0947677487620739</v>
      </c>
      <c r="M2086" s="112">
        <f t="shared" si="98"/>
        <v>6.4114580283347724</v>
      </c>
    </row>
    <row r="2087" spans="1:13" x14ac:dyDescent="0.2">
      <c r="A2087" s="104">
        <v>42184</v>
      </c>
      <c r="B2087">
        <v>5.04</v>
      </c>
      <c r="C2087">
        <v>5.0999999999999996</v>
      </c>
      <c r="D2087">
        <v>4.7</v>
      </c>
      <c r="E2087">
        <v>5.07</v>
      </c>
      <c r="F2087">
        <v>918854158</v>
      </c>
      <c r="G2087">
        <v>4584033792</v>
      </c>
      <c r="H2087">
        <v>35640625.710000001</v>
      </c>
      <c r="I2087" s="105">
        <f t="shared" si="96"/>
        <v>1806979723497</v>
      </c>
      <c r="J2087" s="108">
        <v>1621260000000</v>
      </c>
      <c r="K2087" s="124">
        <v>276833000000</v>
      </c>
      <c r="L2087" s="112">
        <f t="shared" si="97"/>
        <v>1.1145527080770512</v>
      </c>
      <c r="M2087" s="112">
        <f t="shared" si="98"/>
        <v>6.5273277517384125</v>
      </c>
    </row>
    <row r="2088" spans="1:13" x14ac:dyDescent="0.2">
      <c r="A2088" s="104">
        <v>42185</v>
      </c>
      <c r="B2088">
        <v>5.0599999999999996</v>
      </c>
      <c r="C2088">
        <v>5.29</v>
      </c>
      <c r="D2088">
        <v>5</v>
      </c>
      <c r="E2088">
        <v>5.28</v>
      </c>
      <c r="F2088">
        <v>965041270</v>
      </c>
      <c r="G2088">
        <v>4972056576</v>
      </c>
      <c r="H2088">
        <v>35640625.710000001</v>
      </c>
      <c r="I2088" s="105">
        <f t="shared" si="96"/>
        <v>1881825037488</v>
      </c>
      <c r="J2088" s="108">
        <v>1621260000000</v>
      </c>
      <c r="K2088" s="124">
        <v>276833000000</v>
      </c>
      <c r="L2088" s="112">
        <f t="shared" si="97"/>
        <v>1.1607176131453314</v>
      </c>
      <c r="M2088" s="112">
        <f t="shared" si="98"/>
        <v>6.79769043968024</v>
      </c>
    </row>
    <row r="2089" spans="1:13" x14ac:dyDescent="0.2">
      <c r="A2089" s="104">
        <v>42186</v>
      </c>
      <c r="B2089">
        <v>5.2</v>
      </c>
      <c r="C2089">
        <v>5.24</v>
      </c>
      <c r="D2089">
        <v>5.1100000000000003</v>
      </c>
      <c r="E2089">
        <v>5.14</v>
      </c>
      <c r="F2089">
        <v>606218099</v>
      </c>
      <c r="G2089">
        <v>3141718272</v>
      </c>
      <c r="H2089">
        <v>35640625.710000001</v>
      </c>
      <c r="I2089" s="105">
        <f t="shared" si="96"/>
        <v>1831928161494</v>
      </c>
      <c r="J2089" s="108">
        <v>1621260000000</v>
      </c>
      <c r="K2089" s="124">
        <v>276833000000</v>
      </c>
      <c r="L2089" s="112">
        <f t="shared" si="97"/>
        <v>1.1299410097664779</v>
      </c>
      <c r="M2089" s="112">
        <f t="shared" si="98"/>
        <v>6.617448647719022</v>
      </c>
    </row>
    <row r="2090" spans="1:13" x14ac:dyDescent="0.2">
      <c r="A2090" s="104">
        <v>42187</v>
      </c>
      <c r="B2090">
        <v>5.15</v>
      </c>
      <c r="C2090">
        <v>5.48</v>
      </c>
      <c r="D2090">
        <v>5.03</v>
      </c>
      <c r="E2090">
        <v>5.44</v>
      </c>
      <c r="F2090">
        <v>1432633808</v>
      </c>
      <c r="G2090">
        <v>7516680704</v>
      </c>
      <c r="H2090">
        <v>35640625.710000001</v>
      </c>
      <c r="I2090" s="105">
        <f t="shared" si="96"/>
        <v>1938850038624.0002</v>
      </c>
      <c r="J2090" s="108">
        <v>1621260000000</v>
      </c>
      <c r="K2090" s="124">
        <v>276833000000</v>
      </c>
      <c r="L2090" s="112">
        <f t="shared" si="97"/>
        <v>1.1958908741497356</v>
      </c>
      <c r="M2090" s="112">
        <f t="shared" si="98"/>
        <v>7.0036810590644913</v>
      </c>
    </row>
    <row r="2091" spans="1:13" x14ac:dyDescent="0.2">
      <c r="A2091" s="104">
        <v>42188</v>
      </c>
      <c r="B2091">
        <v>5.3</v>
      </c>
      <c r="C2091">
        <v>5.44</v>
      </c>
      <c r="D2091">
        <v>5.16</v>
      </c>
      <c r="E2091">
        <v>5.31</v>
      </c>
      <c r="F2091">
        <v>1177261297</v>
      </c>
      <c r="G2091">
        <v>6290095104</v>
      </c>
      <c r="H2091">
        <v>35640625.710000001</v>
      </c>
      <c r="I2091" s="105">
        <f t="shared" si="96"/>
        <v>1892517225201</v>
      </c>
      <c r="J2091" s="108">
        <v>1621260000000</v>
      </c>
      <c r="K2091" s="124">
        <v>276833000000</v>
      </c>
      <c r="L2091" s="112">
        <f t="shared" si="97"/>
        <v>1.1673125995836571</v>
      </c>
      <c r="M2091" s="112">
        <f t="shared" si="98"/>
        <v>6.8363136808147873</v>
      </c>
    </row>
    <row r="2092" spans="1:13" x14ac:dyDescent="0.2">
      <c r="A2092" s="104">
        <v>42191</v>
      </c>
      <c r="B2092">
        <v>5.73</v>
      </c>
      <c r="C2092">
        <v>5.8</v>
      </c>
      <c r="D2092">
        <v>5.43</v>
      </c>
      <c r="E2092">
        <v>5.79</v>
      </c>
      <c r="F2092">
        <v>2949582307</v>
      </c>
      <c r="G2092">
        <v>16699620352</v>
      </c>
      <c r="H2092">
        <v>35640625.710000001</v>
      </c>
      <c r="I2092" s="105">
        <f t="shared" si="96"/>
        <v>2063592228609.0002</v>
      </c>
      <c r="J2092" s="108">
        <v>1621260000000</v>
      </c>
      <c r="K2092" s="124">
        <v>276833000000</v>
      </c>
      <c r="L2092" s="112">
        <f t="shared" si="97"/>
        <v>1.2728323825968693</v>
      </c>
      <c r="M2092" s="112">
        <f t="shared" si="98"/>
        <v>7.4542855389675369</v>
      </c>
    </row>
    <row r="2093" spans="1:13" x14ac:dyDescent="0.2">
      <c r="A2093" s="104">
        <v>42192</v>
      </c>
      <c r="B2093">
        <v>5.48</v>
      </c>
      <c r="C2093">
        <v>5.94</v>
      </c>
      <c r="D2093">
        <v>5.36</v>
      </c>
      <c r="E2093">
        <v>5.74</v>
      </c>
      <c r="F2093">
        <v>2248404399</v>
      </c>
      <c r="G2093">
        <v>12789666816</v>
      </c>
      <c r="H2093">
        <v>35640625.710000001</v>
      </c>
      <c r="I2093" s="105">
        <f t="shared" si="96"/>
        <v>2045771915754.0002</v>
      </c>
      <c r="J2093" s="108">
        <v>1621260000000</v>
      </c>
      <c r="K2093" s="124">
        <v>276833000000</v>
      </c>
      <c r="L2093" s="112">
        <f t="shared" si="97"/>
        <v>1.2618407385329931</v>
      </c>
      <c r="M2093" s="112">
        <f t="shared" si="98"/>
        <v>7.3899134704099589</v>
      </c>
    </row>
    <row r="2094" spans="1:13" x14ac:dyDescent="0.2">
      <c r="A2094" s="104">
        <v>42193</v>
      </c>
      <c r="B2094">
        <v>5.42</v>
      </c>
      <c r="C2094">
        <v>5.82</v>
      </c>
      <c r="D2094">
        <v>5.17</v>
      </c>
      <c r="E2094">
        <v>5.47</v>
      </c>
      <c r="F2094">
        <v>2970797096</v>
      </c>
      <c r="G2094">
        <v>16225472512</v>
      </c>
      <c r="H2094">
        <v>35640625.710000001</v>
      </c>
      <c r="I2094" s="105">
        <f t="shared" si="96"/>
        <v>1949542226336.9998</v>
      </c>
      <c r="J2094" s="108">
        <v>1621260000000</v>
      </c>
      <c r="K2094" s="124">
        <v>276833000000</v>
      </c>
      <c r="L2094" s="112">
        <f t="shared" si="97"/>
        <v>1.2024858605880611</v>
      </c>
      <c r="M2094" s="112">
        <f t="shared" si="98"/>
        <v>7.042304300199036</v>
      </c>
    </row>
    <row r="2095" spans="1:13" x14ac:dyDescent="0.2">
      <c r="A2095" s="104">
        <v>42194</v>
      </c>
      <c r="B2095">
        <v>5.47</v>
      </c>
      <c r="C2095">
        <v>5.88</v>
      </c>
      <c r="D2095">
        <v>5.0999999999999996</v>
      </c>
      <c r="E2095">
        <v>5.58</v>
      </c>
      <c r="F2095">
        <v>2008218225</v>
      </c>
      <c r="G2095">
        <v>11073784832</v>
      </c>
      <c r="H2095">
        <v>35640625.710000001</v>
      </c>
      <c r="I2095" s="105">
        <f t="shared" si="96"/>
        <v>1988746914618</v>
      </c>
      <c r="J2095" s="108">
        <v>1621260000000</v>
      </c>
      <c r="K2095" s="124">
        <v>276833000000</v>
      </c>
      <c r="L2095" s="112">
        <f t="shared" si="97"/>
        <v>1.2266674775285888</v>
      </c>
      <c r="M2095" s="112">
        <f t="shared" si="98"/>
        <v>7.1839228510257085</v>
      </c>
    </row>
    <row r="2096" spans="1:13" x14ac:dyDescent="0.2">
      <c r="A2096" s="104">
        <v>42195</v>
      </c>
      <c r="B2096">
        <v>5.4</v>
      </c>
      <c r="C2096">
        <v>5.9</v>
      </c>
      <c r="D2096">
        <v>5.31</v>
      </c>
      <c r="E2096">
        <v>5.54</v>
      </c>
      <c r="F2096">
        <v>2116259097</v>
      </c>
      <c r="G2096">
        <v>11959769088</v>
      </c>
      <c r="H2096">
        <v>35640625.710000001</v>
      </c>
      <c r="I2096" s="105">
        <f t="shared" si="96"/>
        <v>1974490664334</v>
      </c>
      <c r="J2096" s="108">
        <v>1621260000000</v>
      </c>
      <c r="K2096" s="124">
        <v>276833000000</v>
      </c>
      <c r="L2096" s="112">
        <f t="shared" si="97"/>
        <v>1.2178741622774878</v>
      </c>
      <c r="M2096" s="112">
        <f t="shared" si="98"/>
        <v>7.1324251961796463</v>
      </c>
    </row>
    <row r="2097" spans="1:13" x14ac:dyDescent="0.2">
      <c r="A2097" s="104">
        <v>42198</v>
      </c>
      <c r="B2097">
        <v>5.39</v>
      </c>
      <c r="C2097">
        <v>5.41</v>
      </c>
      <c r="D2097">
        <v>5.22</v>
      </c>
      <c r="E2097">
        <v>5.27</v>
      </c>
      <c r="F2097">
        <v>1403223257</v>
      </c>
      <c r="G2097">
        <v>7451598336</v>
      </c>
      <c r="H2097">
        <v>35640625.710000001</v>
      </c>
      <c r="I2097" s="105">
        <f t="shared" si="96"/>
        <v>1878260974917</v>
      </c>
      <c r="J2097" s="108">
        <v>1621260000000</v>
      </c>
      <c r="K2097" s="124">
        <v>276833000000</v>
      </c>
      <c r="L2097" s="112">
        <f t="shared" si="97"/>
        <v>1.1585192843325562</v>
      </c>
      <c r="M2097" s="112">
        <f t="shared" si="98"/>
        <v>6.7848160259687251</v>
      </c>
    </row>
    <row r="2098" spans="1:13" x14ac:dyDescent="0.2">
      <c r="A2098" s="104">
        <v>42199</v>
      </c>
      <c r="B2098">
        <v>5.2</v>
      </c>
      <c r="C2098">
        <v>5.26</v>
      </c>
      <c r="D2098">
        <v>5.04</v>
      </c>
      <c r="E2098">
        <v>5.15</v>
      </c>
      <c r="F2098">
        <v>1096512639</v>
      </c>
      <c r="G2098">
        <v>5625904640</v>
      </c>
      <c r="H2098">
        <v>35640625.710000001</v>
      </c>
      <c r="I2098" s="105">
        <f t="shared" si="96"/>
        <v>1835492224065</v>
      </c>
      <c r="J2098" s="108">
        <v>1621260000000</v>
      </c>
      <c r="K2098" s="124">
        <v>276833000000</v>
      </c>
      <c r="L2098" s="112">
        <f t="shared" si="97"/>
        <v>1.1321393385792531</v>
      </c>
      <c r="M2098" s="112">
        <f t="shared" si="98"/>
        <v>6.6303230614305377</v>
      </c>
    </row>
    <row r="2099" spans="1:13" x14ac:dyDescent="0.2">
      <c r="A2099" s="104">
        <v>42200</v>
      </c>
      <c r="B2099">
        <v>5.1100000000000003</v>
      </c>
      <c r="C2099">
        <v>5.3</v>
      </c>
      <c r="D2099">
        <v>5.0999999999999996</v>
      </c>
      <c r="E2099">
        <v>5.27</v>
      </c>
      <c r="F2099">
        <v>1060248978</v>
      </c>
      <c r="G2099">
        <v>5521335808</v>
      </c>
      <c r="H2099">
        <v>35640625.710000001</v>
      </c>
      <c r="I2099" s="105">
        <f t="shared" si="96"/>
        <v>1878260974917</v>
      </c>
      <c r="J2099" s="108">
        <v>1621260000000</v>
      </c>
      <c r="K2099" s="124">
        <v>276833000000</v>
      </c>
      <c r="L2099" s="112">
        <f t="shared" si="97"/>
        <v>1.1585192843325562</v>
      </c>
      <c r="M2099" s="112">
        <f t="shared" si="98"/>
        <v>6.7848160259687251</v>
      </c>
    </row>
    <row r="2100" spans="1:13" x14ac:dyDescent="0.2">
      <c r="A2100" s="104">
        <v>42201</v>
      </c>
      <c r="B2100">
        <v>5.27</v>
      </c>
      <c r="C2100">
        <v>5.37</v>
      </c>
      <c r="D2100">
        <v>5.15</v>
      </c>
      <c r="E2100">
        <v>5.22</v>
      </c>
      <c r="F2100">
        <v>741363442</v>
      </c>
      <c r="G2100">
        <v>3888617216</v>
      </c>
      <c r="H2100">
        <v>35640625.710000001</v>
      </c>
      <c r="I2100" s="105">
        <f t="shared" si="96"/>
        <v>1860440662062</v>
      </c>
      <c r="J2100" s="108">
        <v>1621260000000</v>
      </c>
      <c r="K2100" s="124">
        <v>276833000000</v>
      </c>
      <c r="L2100" s="112">
        <f t="shared" si="97"/>
        <v>1.1475276402686798</v>
      </c>
      <c r="M2100" s="112">
        <f t="shared" si="98"/>
        <v>6.7204439574111472</v>
      </c>
    </row>
    <row r="2101" spans="1:13" x14ac:dyDescent="0.2">
      <c r="A2101" s="104">
        <v>42202</v>
      </c>
      <c r="B2101">
        <v>5.22</v>
      </c>
      <c r="C2101">
        <v>5.24</v>
      </c>
      <c r="D2101">
        <v>5.15</v>
      </c>
      <c r="E2101">
        <v>5.21</v>
      </c>
      <c r="F2101">
        <v>551775448</v>
      </c>
      <c r="G2101">
        <v>2864933632</v>
      </c>
      <c r="H2101">
        <v>35640625.710000001</v>
      </c>
      <c r="I2101" s="105">
        <f t="shared" si="96"/>
        <v>1856876599491.0002</v>
      </c>
      <c r="J2101" s="108">
        <v>1621260000000</v>
      </c>
      <c r="K2101" s="124">
        <v>276833000000</v>
      </c>
      <c r="L2101" s="112">
        <f t="shared" si="97"/>
        <v>1.1453293114559049</v>
      </c>
      <c r="M2101" s="112">
        <f t="shared" si="98"/>
        <v>6.7075695436996323</v>
      </c>
    </row>
    <row r="2102" spans="1:13" x14ac:dyDescent="0.2">
      <c r="A2102" s="104">
        <v>42205</v>
      </c>
      <c r="B2102">
        <v>5.18</v>
      </c>
      <c r="C2102">
        <v>5.21</v>
      </c>
      <c r="D2102">
        <v>5.14</v>
      </c>
      <c r="E2102">
        <v>5.17</v>
      </c>
      <c r="F2102">
        <v>495904812</v>
      </c>
      <c r="G2102">
        <v>2567507712</v>
      </c>
      <c r="H2102">
        <v>35640625.710000001</v>
      </c>
      <c r="I2102" s="105">
        <f t="shared" si="96"/>
        <v>1842620349207.0002</v>
      </c>
      <c r="J2102" s="108">
        <v>1621260000000</v>
      </c>
      <c r="K2102" s="124">
        <v>276833000000</v>
      </c>
      <c r="L2102" s="112">
        <f t="shared" si="97"/>
        <v>1.1365359962048038</v>
      </c>
      <c r="M2102" s="112">
        <f t="shared" si="98"/>
        <v>6.6560718888535693</v>
      </c>
    </row>
    <row r="2103" spans="1:13" x14ac:dyDescent="0.2">
      <c r="A2103" s="104">
        <v>42206</v>
      </c>
      <c r="B2103">
        <v>5.15</v>
      </c>
      <c r="C2103">
        <v>5.19</v>
      </c>
      <c r="D2103">
        <v>5.1100000000000003</v>
      </c>
      <c r="E2103">
        <v>5.15</v>
      </c>
      <c r="F2103">
        <v>410062306</v>
      </c>
      <c r="G2103">
        <v>2110593792</v>
      </c>
      <c r="H2103">
        <v>35640625.710000001</v>
      </c>
      <c r="I2103" s="105">
        <f t="shared" si="96"/>
        <v>1835492224065</v>
      </c>
      <c r="J2103" s="108">
        <v>1621260000000</v>
      </c>
      <c r="K2103" s="124">
        <v>276833000000</v>
      </c>
      <c r="L2103" s="112">
        <f t="shared" si="97"/>
        <v>1.1321393385792531</v>
      </c>
      <c r="M2103" s="112">
        <f t="shared" si="98"/>
        <v>6.6303230614305377</v>
      </c>
    </row>
    <row r="2104" spans="1:13" x14ac:dyDescent="0.2">
      <c r="A2104" s="104">
        <v>42207</v>
      </c>
      <c r="B2104">
        <v>5.13</v>
      </c>
      <c r="C2104">
        <v>5.17</v>
      </c>
      <c r="D2104">
        <v>5.1100000000000003</v>
      </c>
      <c r="E2104">
        <v>5.12</v>
      </c>
      <c r="F2104">
        <v>331839839</v>
      </c>
      <c r="G2104">
        <v>1702971136</v>
      </c>
      <c r="H2104">
        <v>35640625.710000001</v>
      </c>
      <c r="I2104" s="105">
        <f t="shared" si="96"/>
        <v>1824800036352</v>
      </c>
      <c r="J2104" s="108">
        <v>1621260000000</v>
      </c>
      <c r="K2104" s="124">
        <v>276833000000</v>
      </c>
      <c r="L2104" s="112">
        <f t="shared" si="97"/>
        <v>1.1255443521409274</v>
      </c>
      <c r="M2104" s="112">
        <f t="shared" si="98"/>
        <v>6.5916998202959904</v>
      </c>
    </row>
    <row r="2105" spans="1:13" x14ac:dyDescent="0.2">
      <c r="A2105" s="104">
        <v>42208</v>
      </c>
      <c r="B2105">
        <v>5.1100000000000003</v>
      </c>
      <c r="C2105">
        <v>5.16</v>
      </c>
      <c r="D2105">
        <v>5.0999999999999996</v>
      </c>
      <c r="E2105">
        <v>5.15</v>
      </c>
      <c r="F2105">
        <v>378126858</v>
      </c>
      <c r="G2105">
        <v>1942306432</v>
      </c>
      <c r="H2105">
        <v>35640625.710000001</v>
      </c>
      <c r="I2105" s="105">
        <f t="shared" si="96"/>
        <v>1835492224065</v>
      </c>
      <c r="J2105" s="108">
        <v>1621260000000</v>
      </c>
      <c r="K2105" s="124">
        <v>276833000000</v>
      </c>
      <c r="L2105" s="112">
        <f t="shared" si="97"/>
        <v>1.1321393385792531</v>
      </c>
      <c r="M2105" s="112">
        <f t="shared" si="98"/>
        <v>6.6303230614305377</v>
      </c>
    </row>
    <row r="2106" spans="1:13" x14ac:dyDescent="0.2">
      <c r="A2106" s="104">
        <v>42209</v>
      </c>
      <c r="B2106">
        <v>5.15</v>
      </c>
      <c r="C2106">
        <v>5.16</v>
      </c>
      <c r="D2106">
        <v>5.09</v>
      </c>
      <c r="E2106">
        <v>5.0999999999999996</v>
      </c>
      <c r="F2106">
        <v>437818838</v>
      </c>
      <c r="G2106">
        <v>2241409792</v>
      </c>
      <c r="H2106">
        <v>35640625.710000001</v>
      </c>
      <c r="I2106" s="105">
        <f t="shared" si="96"/>
        <v>1817671911210</v>
      </c>
      <c r="J2106" s="108">
        <v>1621260000000</v>
      </c>
      <c r="K2106" s="124">
        <v>276833000000</v>
      </c>
      <c r="L2106" s="112">
        <f t="shared" si="97"/>
        <v>1.1211476945153769</v>
      </c>
      <c r="M2106" s="112">
        <f t="shared" si="98"/>
        <v>6.5659509928729598</v>
      </c>
    </row>
    <row r="2107" spans="1:13" x14ac:dyDescent="0.2">
      <c r="A2107" s="104">
        <v>42212</v>
      </c>
      <c r="B2107">
        <v>5.0599999999999996</v>
      </c>
      <c r="C2107">
        <v>5.0999999999999996</v>
      </c>
      <c r="D2107">
        <v>4.76</v>
      </c>
      <c r="E2107">
        <v>4.82</v>
      </c>
      <c r="F2107">
        <v>631610814</v>
      </c>
      <c r="G2107">
        <v>3140444672</v>
      </c>
      <c r="H2107">
        <v>35640625.710000001</v>
      </c>
      <c r="I2107" s="105">
        <f t="shared" si="96"/>
        <v>1717878159222.0002</v>
      </c>
      <c r="J2107" s="108">
        <v>1621260000000</v>
      </c>
      <c r="K2107" s="124">
        <v>276833000000</v>
      </c>
      <c r="L2107" s="112">
        <f t="shared" si="97"/>
        <v>1.0595944877576702</v>
      </c>
      <c r="M2107" s="112">
        <f t="shared" si="98"/>
        <v>6.2054674089505237</v>
      </c>
    </row>
    <row r="2108" spans="1:13" x14ac:dyDescent="0.2">
      <c r="A2108" s="104">
        <v>42213</v>
      </c>
      <c r="B2108">
        <v>4.76</v>
      </c>
      <c r="C2108">
        <v>4.9800000000000004</v>
      </c>
      <c r="D2108">
        <v>4.72</v>
      </c>
      <c r="E2108">
        <v>4.83</v>
      </c>
      <c r="F2108">
        <v>598084276</v>
      </c>
      <c r="G2108">
        <v>2895525888</v>
      </c>
      <c r="H2108">
        <v>35640625.710000001</v>
      </c>
      <c r="I2108" s="105">
        <f t="shared" si="96"/>
        <v>1721442221793</v>
      </c>
      <c r="J2108" s="108">
        <v>1621260000000</v>
      </c>
      <c r="K2108" s="124">
        <v>276833000000</v>
      </c>
      <c r="L2108" s="112">
        <f t="shared" si="97"/>
        <v>1.0617928165704451</v>
      </c>
      <c r="M2108" s="112">
        <f t="shared" si="98"/>
        <v>6.2183418226620377</v>
      </c>
    </row>
    <row r="2109" spans="1:13" x14ac:dyDescent="0.2">
      <c r="A2109" s="104">
        <v>42214</v>
      </c>
      <c r="B2109">
        <v>4.8</v>
      </c>
      <c r="C2109">
        <v>4.8899999999999997</v>
      </c>
      <c r="D2109">
        <v>4.8</v>
      </c>
      <c r="E2109">
        <v>4.8600000000000003</v>
      </c>
      <c r="F2109">
        <v>377276297</v>
      </c>
      <c r="G2109">
        <v>1824651648</v>
      </c>
      <c r="H2109">
        <v>35640625.710000001</v>
      </c>
      <c r="I2109" s="105">
        <f t="shared" si="96"/>
        <v>1732134409506.0002</v>
      </c>
      <c r="J2109" s="108">
        <v>1621260000000</v>
      </c>
      <c r="K2109" s="124">
        <v>276833000000</v>
      </c>
      <c r="L2109" s="112">
        <f t="shared" si="97"/>
        <v>1.068387803008771</v>
      </c>
      <c r="M2109" s="112">
        <f t="shared" si="98"/>
        <v>6.2569650637965859</v>
      </c>
    </row>
    <row r="2110" spans="1:13" x14ac:dyDescent="0.2">
      <c r="A2110" s="104">
        <v>42215</v>
      </c>
      <c r="B2110">
        <v>4.8499999999999996</v>
      </c>
      <c r="C2110">
        <v>4.8600000000000003</v>
      </c>
      <c r="D2110">
        <v>4.79</v>
      </c>
      <c r="E2110">
        <v>4.79</v>
      </c>
      <c r="F2110">
        <v>312166460</v>
      </c>
      <c r="G2110">
        <v>1503512960</v>
      </c>
      <c r="H2110">
        <v>35640625.710000001</v>
      </c>
      <c r="I2110" s="105">
        <f t="shared" si="96"/>
        <v>1707185971509</v>
      </c>
      <c r="J2110" s="108">
        <v>1621260000000</v>
      </c>
      <c r="K2110" s="124">
        <v>276833000000</v>
      </c>
      <c r="L2110" s="112">
        <f t="shared" si="97"/>
        <v>1.0529995013193443</v>
      </c>
      <c r="M2110" s="112">
        <f t="shared" si="98"/>
        <v>6.1668441678159756</v>
      </c>
    </row>
    <row r="2111" spans="1:13" x14ac:dyDescent="0.2">
      <c r="A2111" s="104">
        <v>42216</v>
      </c>
      <c r="B2111">
        <v>4.7699999999999996</v>
      </c>
      <c r="C2111">
        <v>4.8600000000000003</v>
      </c>
      <c r="D2111">
        <v>4.74</v>
      </c>
      <c r="E2111">
        <v>4.83</v>
      </c>
      <c r="F2111">
        <v>306775173</v>
      </c>
      <c r="G2111">
        <v>1467023104</v>
      </c>
      <c r="H2111">
        <v>35640625.710000001</v>
      </c>
      <c r="I2111" s="105">
        <f t="shared" si="96"/>
        <v>1721442221793</v>
      </c>
      <c r="J2111" s="108">
        <v>1621260000000</v>
      </c>
      <c r="K2111" s="124">
        <v>276833000000</v>
      </c>
      <c r="L2111" s="112">
        <f t="shared" si="97"/>
        <v>1.0617928165704451</v>
      </c>
      <c r="M2111" s="112">
        <f t="shared" si="98"/>
        <v>6.2183418226620377</v>
      </c>
    </row>
    <row r="2112" spans="1:13" x14ac:dyDescent="0.2">
      <c r="A2112" s="104">
        <v>42219</v>
      </c>
      <c r="B2112">
        <v>4.79</v>
      </c>
      <c r="C2112">
        <v>4.8899999999999997</v>
      </c>
      <c r="D2112">
        <v>4.75</v>
      </c>
      <c r="E2112">
        <v>4.87</v>
      </c>
      <c r="F2112">
        <v>480986563</v>
      </c>
      <c r="G2112">
        <v>2319874560</v>
      </c>
      <c r="H2112">
        <v>35640625.710000001</v>
      </c>
      <c r="I2112" s="105">
        <f t="shared" si="96"/>
        <v>1735698472077.0002</v>
      </c>
      <c r="J2112" s="108">
        <v>1621260000000</v>
      </c>
      <c r="K2112" s="124">
        <v>276833000000</v>
      </c>
      <c r="L2112" s="112">
        <f t="shared" si="97"/>
        <v>1.0705861318215464</v>
      </c>
      <c r="M2112" s="112">
        <f t="shared" si="98"/>
        <v>6.2698394775081017</v>
      </c>
    </row>
    <row r="2113" spans="1:13" x14ac:dyDescent="0.2">
      <c r="A2113" s="104">
        <v>42220</v>
      </c>
      <c r="B2113">
        <v>4.83</v>
      </c>
      <c r="C2113">
        <v>4.88</v>
      </c>
      <c r="D2113">
        <v>4.82</v>
      </c>
      <c r="E2113">
        <v>4.87</v>
      </c>
      <c r="F2113">
        <v>255171684</v>
      </c>
      <c r="G2113">
        <v>1236804352</v>
      </c>
      <c r="H2113">
        <v>35640625.710000001</v>
      </c>
      <c r="I2113" s="105">
        <f t="shared" si="96"/>
        <v>1735698472077.0002</v>
      </c>
      <c r="J2113" s="108">
        <v>1621260000000</v>
      </c>
      <c r="K2113" s="124">
        <v>276833000000</v>
      </c>
      <c r="L2113" s="112">
        <f t="shared" si="97"/>
        <v>1.0705861318215464</v>
      </c>
      <c r="M2113" s="112">
        <f t="shared" si="98"/>
        <v>6.2698394775081017</v>
      </c>
    </row>
    <row r="2114" spans="1:13" x14ac:dyDescent="0.2">
      <c r="A2114" s="104">
        <v>42221</v>
      </c>
      <c r="B2114">
        <v>4.8499999999999996</v>
      </c>
      <c r="C2114">
        <v>4.87</v>
      </c>
      <c r="D2114">
        <v>4.82</v>
      </c>
      <c r="E2114">
        <v>4.82</v>
      </c>
      <c r="F2114">
        <v>225129367</v>
      </c>
      <c r="G2114">
        <v>1090274432</v>
      </c>
      <c r="H2114">
        <v>35640625.710000001</v>
      </c>
      <c r="I2114" s="105">
        <f t="shared" si="96"/>
        <v>1717878159222.0002</v>
      </c>
      <c r="J2114" s="108">
        <v>1621260000000</v>
      </c>
      <c r="K2114" s="124">
        <v>276833000000</v>
      </c>
      <c r="L2114" s="112">
        <f t="shared" si="97"/>
        <v>1.0595944877576702</v>
      </c>
      <c r="M2114" s="112">
        <f t="shared" si="98"/>
        <v>6.2054674089505237</v>
      </c>
    </row>
    <row r="2115" spans="1:13" x14ac:dyDescent="0.2">
      <c r="A2115" s="104">
        <v>42222</v>
      </c>
      <c r="B2115">
        <v>4.79</v>
      </c>
      <c r="C2115">
        <v>4.8499999999999996</v>
      </c>
      <c r="D2115">
        <v>4.78</v>
      </c>
      <c r="E2115">
        <v>4.8099999999999996</v>
      </c>
      <c r="F2115">
        <v>164819724</v>
      </c>
      <c r="G2115">
        <v>794823808</v>
      </c>
      <c r="H2115">
        <v>35640625.710000001</v>
      </c>
      <c r="I2115" s="105">
        <f t="shared" ref="I2115:I2178" si="99">E2115*H2115*10000</f>
        <v>1714314096650.9998</v>
      </c>
      <c r="J2115" s="108">
        <v>1621260000000</v>
      </c>
      <c r="K2115" s="124">
        <v>276833000000</v>
      </c>
      <c r="L2115" s="112">
        <f t="shared" ref="L2115:L2178" si="100">I2115/J2115</f>
        <v>1.0573961589448946</v>
      </c>
      <c r="M2115" s="112">
        <f t="shared" ref="M2115:M2178" si="101">I2115/K2115</f>
        <v>6.1925929952390062</v>
      </c>
    </row>
    <row r="2116" spans="1:13" x14ac:dyDescent="0.2">
      <c r="A2116" s="104">
        <v>42223</v>
      </c>
      <c r="B2116">
        <v>4.83</v>
      </c>
      <c r="C2116">
        <v>4.8499999999999996</v>
      </c>
      <c r="D2116">
        <v>4.8</v>
      </c>
      <c r="E2116">
        <v>4.84</v>
      </c>
      <c r="F2116">
        <v>184998486</v>
      </c>
      <c r="G2116">
        <v>894413248</v>
      </c>
      <c r="H2116">
        <v>35640625.710000001</v>
      </c>
      <c r="I2116" s="105">
        <f t="shared" si="99"/>
        <v>1725006284364</v>
      </c>
      <c r="J2116" s="108">
        <v>1621260000000</v>
      </c>
      <c r="K2116" s="124">
        <v>276833000000</v>
      </c>
      <c r="L2116" s="112">
        <f t="shared" si="100"/>
        <v>1.0639911453832205</v>
      </c>
      <c r="M2116" s="112">
        <f t="shared" si="101"/>
        <v>6.2312162363735535</v>
      </c>
    </row>
    <row r="2117" spans="1:13" x14ac:dyDescent="0.2">
      <c r="A2117" s="104">
        <v>42226</v>
      </c>
      <c r="B2117">
        <v>4.83</v>
      </c>
      <c r="C2117">
        <v>4.92</v>
      </c>
      <c r="D2117">
        <v>4.8</v>
      </c>
      <c r="E2117">
        <v>4.92</v>
      </c>
      <c r="F2117">
        <v>434953351</v>
      </c>
      <c r="G2117">
        <v>2116314624</v>
      </c>
      <c r="H2117">
        <v>35640625.710000001</v>
      </c>
      <c r="I2117" s="105">
        <f t="shared" si="99"/>
        <v>1753518784932</v>
      </c>
      <c r="J2117" s="108">
        <v>1621260000000</v>
      </c>
      <c r="K2117" s="124">
        <v>276833000000</v>
      </c>
      <c r="L2117" s="112">
        <f t="shared" si="100"/>
        <v>1.0815777758854224</v>
      </c>
      <c r="M2117" s="112">
        <f t="shared" si="101"/>
        <v>6.3342115460656787</v>
      </c>
    </row>
    <row r="2118" spans="1:13" x14ac:dyDescent="0.2">
      <c r="A2118" s="104">
        <v>42227</v>
      </c>
      <c r="B2118">
        <v>4.8899999999999997</v>
      </c>
      <c r="C2118">
        <v>4.9000000000000004</v>
      </c>
      <c r="D2118">
        <v>4.84</v>
      </c>
      <c r="E2118">
        <v>4.87</v>
      </c>
      <c r="F2118">
        <v>312398718</v>
      </c>
      <c r="G2118">
        <v>1520043136</v>
      </c>
      <c r="H2118">
        <v>35640625.710000001</v>
      </c>
      <c r="I2118" s="105">
        <f t="shared" si="99"/>
        <v>1735698472077.0002</v>
      </c>
      <c r="J2118" s="108">
        <v>1621260000000</v>
      </c>
      <c r="K2118" s="124">
        <v>276833000000</v>
      </c>
      <c r="L2118" s="112">
        <f t="shared" si="100"/>
        <v>1.0705861318215464</v>
      </c>
      <c r="M2118" s="112">
        <f t="shared" si="101"/>
        <v>6.2698394775081017</v>
      </c>
    </row>
    <row r="2119" spans="1:13" x14ac:dyDescent="0.2">
      <c r="A2119" s="104">
        <v>42228</v>
      </c>
      <c r="B2119">
        <v>4.83</v>
      </c>
      <c r="C2119">
        <v>4.84</v>
      </c>
      <c r="D2119">
        <v>4.79</v>
      </c>
      <c r="E2119">
        <v>4.8</v>
      </c>
      <c r="F2119">
        <v>196837900</v>
      </c>
      <c r="G2119">
        <v>948524928</v>
      </c>
      <c r="H2119">
        <v>35640625.710000001</v>
      </c>
      <c r="I2119" s="105">
        <f t="shared" si="99"/>
        <v>1710750034080</v>
      </c>
      <c r="J2119" s="108">
        <v>1621260000000</v>
      </c>
      <c r="K2119" s="124">
        <v>276833000000</v>
      </c>
      <c r="L2119" s="112">
        <f t="shared" si="100"/>
        <v>1.0551978301321194</v>
      </c>
      <c r="M2119" s="112">
        <f t="shared" si="101"/>
        <v>6.1797185815274913</v>
      </c>
    </row>
    <row r="2120" spans="1:13" x14ac:dyDescent="0.2">
      <c r="A2120" s="104">
        <v>42229</v>
      </c>
      <c r="B2120">
        <v>4.79</v>
      </c>
      <c r="C2120">
        <v>4.83</v>
      </c>
      <c r="D2120">
        <v>4.74</v>
      </c>
      <c r="E2120">
        <v>4.79</v>
      </c>
      <c r="F2120">
        <v>203310342</v>
      </c>
      <c r="G2120">
        <v>972276352</v>
      </c>
      <c r="H2120">
        <v>35640625.710000001</v>
      </c>
      <c r="I2120" s="105">
        <f t="shared" si="99"/>
        <v>1707185971509</v>
      </c>
      <c r="J2120" s="108">
        <v>1621260000000</v>
      </c>
      <c r="K2120" s="124">
        <v>276833000000</v>
      </c>
      <c r="L2120" s="112">
        <f t="shared" si="100"/>
        <v>1.0529995013193443</v>
      </c>
      <c r="M2120" s="112">
        <f t="shared" si="101"/>
        <v>6.1668441678159756</v>
      </c>
    </row>
    <row r="2121" spans="1:13" x14ac:dyDescent="0.2">
      <c r="A2121" s="104">
        <v>42230</v>
      </c>
      <c r="B2121">
        <v>4.79</v>
      </c>
      <c r="C2121">
        <v>4.8</v>
      </c>
      <c r="D2121">
        <v>4.76</v>
      </c>
      <c r="E2121">
        <v>4.7699999999999996</v>
      </c>
      <c r="F2121">
        <v>167583835</v>
      </c>
      <c r="G2121">
        <v>799466816</v>
      </c>
      <c r="H2121">
        <v>35640625.710000001</v>
      </c>
      <c r="I2121" s="105">
        <f t="shared" si="99"/>
        <v>1700057846366.9998</v>
      </c>
      <c r="J2121" s="108">
        <v>1621260000000</v>
      </c>
      <c r="K2121" s="124">
        <v>276833000000</v>
      </c>
      <c r="L2121" s="112">
        <f t="shared" si="100"/>
        <v>1.0486028436937935</v>
      </c>
      <c r="M2121" s="112">
        <f t="shared" si="101"/>
        <v>6.141095340392944</v>
      </c>
    </row>
    <row r="2122" spans="1:13" x14ac:dyDescent="0.2">
      <c r="A2122" s="104">
        <v>42233</v>
      </c>
      <c r="B2122">
        <v>4.75</v>
      </c>
      <c r="C2122">
        <v>4.76</v>
      </c>
      <c r="D2122">
        <v>4.6900000000000004</v>
      </c>
      <c r="E2122">
        <v>4.71</v>
      </c>
      <c r="F2122">
        <v>222751488</v>
      </c>
      <c r="G2122">
        <v>1049689216</v>
      </c>
      <c r="H2122">
        <v>35640625.710000001</v>
      </c>
      <c r="I2122" s="105">
        <f t="shared" si="99"/>
        <v>1678673470941</v>
      </c>
      <c r="J2122" s="108">
        <v>1621260000000</v>
      </c>
      <c r="K2122" s="124">
        <v>276833000000</v>
      </c>
      <c r="L2122" s="112">
        <f t="shared" si="100"/>
        <v>1.0354128708171422</v>
      </c>
      <c r="M2122" s="112">
        <f t="shared" si="101"/>
        <v>6.0638488581238512</v>
      </c>
    </row>
    <row r="2123" spans="1:13" x14ac:dyDescent="0.2">
      <c r="A2123" s="104">
        <v>42234</v>
      </c>
      <c r="B2123">
        <v>4.71</v>
      </c>
      <c r="C2123">
        <v>4.74</v>
      </c>
      <c r="D2123">
        <v>4.63</v>
      </c>
      <c r="E2123">
        <v>4.63</v>
      </c>
      <c r="F2123">
        <v>323620232</v>
      </c>
      <c r="G2123">
        <v>1517727488</v>
      </c>
      <c r="H2123">
        <v>35640625.710000001</v>
      </c>
      <c r="I2123" s="105">
        <f t="shared" si="99"/>
        <v>1650160970373</v>
      </c>
      <c r="J2123" s="108">
        <v>1621260000000</v>
      </c>
      <c r="K2123" s="124">
        <v>276833000000</v>
      </c>
      <c r="L2123" s="112">
        <f t="shared" si="100"/>
        <v>1.0178262403149403</v>
      </c>
      <c r="M2123" s="112">
        <f t="shared" si="101"/>
        <v>5.960853548431726</v>
      </c>
    </row>
    <row r="2124" spans="1:13" x14ac:dyDescent="0.2">
      <c r="A2124" s="104">
        <v>42235</v>
      </c>
      <c r="B2124">
        <v>4.6100000000000003</v>
      </c>
      <c r="C2124">
        <v>4.6500000000000004</v>
      </c>
      <c r="D2124">
        <v>4.5199999999999996</v>
      </c>
      <c r="E2124">
        <v>4.57</v>
      </c>
      <c r="F2124">
        <v>340343482</v>
      </c>
      <c r="G2124">
        <v>1555867392</v>
      </c>
      <c r="H2124">
        <v>35640625.710000001</v>
      </c>
      <c r="I2124" s="105">
        <f t="shared" si="99"/>
        <v>1628776594947.0002</v>
      </c>
      <c r="J2124" s="108">
        <v>1621260000000</v>
      </c>
      <c r="K2124" s="124">
        <v>276833000000</v>
      </c>
      <c r="L2124" s="112">
        <f t="shared" si="100"/>
        <v>1.0046362674382889</v>
      </c>
      <c r="M2124" s="112">
        <f t="shared" si="101"/>
        <v>5.8836070661626332</v>
      </c>
    </row>
    <row r="2125" spans="1:13" x14ac:dyDescent="0.2">
      <c r="A2125" s="104">
        <v>42236</v>
      </c>
      <c r="B2125">
        <v>4.59</v>
      </c>
      <c r="C2125">
        <v>4.6100000000000003</v>
      </c>
      <c r="D2125">
        <v>4.54</v>
      </c>
      <c r="E2125">
        <v>4.55</v>
      </c>
      <c r="F2125">
        <v>226557475</v>
      </c>
      <c r="G2125">
        <v>1036189248</v>
      </c>
      <c r="H2125">
        <v>35640625.710000001</v>
      </c>
      <c r="I2125" s="105">
        <f t="shared" si="99"/>
        <v>1621648469805.0002</v>
      </c>
      <c r="J2125" s="108">
        <v>1621260000000</v>
      </c>
      <c r="K2125" s="124">
        <v>276833000000</v>
      </c>
      <c r="L2125" s="112">
        <f t="shared" si="100"/>
        <v>1.0002396098127384</v>
      </c>
      <c r="M2125" s="112">
        <f t="shared" si="101"/>
        <v>5.8578582387396017</v>
      </c>
    </row>
    <row r="2126" spans="1:13" x14ac:dyDescent="0.2">
      <c r="A2126" s="104">
        <v>42237</v>
      </c>
      <c r="B2126">
        <v>4.5199999999999996</v>
      </c>
      <c r="C2126">
        <v>4.62</v>
      </c>
      <c r="D2126">
        <v>4.5199999999999996</v>
      </c>
      <c r="E2126">
        <v>4.54</v>
      </c>
      <c r="F2126">
        <v>391604682</v>
      </c>
      <c r="G2126">
        <v>1788192512</v>
      </c>
      <c r="H2126">
        <v>35640625.710000001</v>
      </c>
      <c r="I2126" s="105">
        <f t="shared" si="99"/>
        <v>1618084407234</v>
      </c>
      <c r="J2126" s="108">
        <v>1621260000000</v>
      </c>
      <c r="K2126" s="124">
        <v>276833000000</v>
      </c>
      <c r="L2126" s="112">
        <f t="shared" si="100"/>
        <v>0.99804128099996303</v>
      </c>
      <c r="M2126" s="112">
        <f t="shared" si="101"/>
        <v>5.8449838250280859</v>
      </c>
    </row>
    <row r="2127" spans="1:13" x14ac:dyDescent="0.2">
      <c r="A2127" s="104">
        <v>42240</v>
      </c>
      <c r="B2127">
        <v>4.4800000000000004</v>
      </c>
      <c r="C2127">
        <v>4.4800000000000004</v>
      </c>
      <c r="D2127">
        <v>4.09</v>
      </c>
      <c r="E2127">
        <v>4.0999999999999996</v>
      </c>
      <c r="F2127">
        <v>527506399</v>
      </c>
      <c r="G2127">
        <v>2243120896</v>
      </c>
      <c r="H2127">
        <v>35640625.710000001</v>
      </c>
      <c r="I2127" s="105">
        <f t="shared" si="99"/>
        <v>1461265654109.9998</v>
      </c>
      <c r="J2127" s="108">
        <v>1621260000000</v>
      </c>
      <c r="K2127" s="124">
        <v>276833000000</v>
      </c>
      <c r="L2127" s="112">
        <f t="shared" si="100"/>
        <v>0.9013148132378519</v>
      </c>
      <c r="M2127" s="112">
        <f t="shared" si="101"/>
        <v>5.2785096217213976</v>
      </c>
    </row>
    <row r="2128" spans="1:13" x14ac:dyDescent="0.2">
      <c r="A2128" s="104">
        <v>42241</v>
      </c>
      <c r="B2128">
        <v>3.98</v>
      </c>
      <c r="C2128">
        <v>4.21</v>
      </c>
      <c r="D2128">
        <v>3.81</v>
      </c>
      <c r="E2128">
        <v>3.89</v>
      </c>
      <c r="F2128">
        <v>533607796</v>
      </c>
      <c r="G2128">
        <v>2138834944</v>
      </c>
      <c r="H2128">
        <v>35640625.710000001</v>
      </c>
      <c r="I2128" s="105">
        <f t="shared" si="99"/>
        <v>1386420340119</v>
      </c>
      <c r="J2128" s="108">
        <v>1621260000000</v>
      </c>
      <c r="K2128" s="124">
        <v>276833000000</v>
      </c>
      <c r="L2128" s="112">
        <f t="shared" si="100"/>
        <v>0.85514990816957182</v>
      </c>
      <c r="M2128" s="112">
        <f t="shared" si="101"/>
        <v>5.008146933779571</v>
      </c>
    </row>
    <row r="2129" spans="1:13" x14ac:dyDescent="0.2">
      <c r="A2129" s="104">
        <v>42242</v>
      </c>
      <c r="B2129">
        <v>3.97</v>
      </c>
      <c r="C2129">
        <v>4.1100000000000003</v>
      </c>
      <c r="D2129">
        <v>3.81</v>
      </c>
      <c r="E2129">
        <v>4.05</v>
      </c>
      <c r="F2129">
        <v>596108324</v>
      </c>
      <c r="G2129">
        <v>2368997888</v>
      </c>
      <c r="H2129">
        <v>35640625.710000001</v>
      </c>
      <c r="I2129" s="105">
        <f t="shared" si="99"/>
        <v>1443445341255</v>
      </c>
      <c r="J2129" s="108">
        <v>1621260000000</v>
      </c>
      <c r="K2129" s="124">
        <v>276833000000</v>
      </c>
      <c r="L2129" s="112">
        <f t="shared" si="100"/>
        <v>0.8903231691739758</v>
      </c>
      <c r="M2129" s="112">
        <f t="shared" si="101"/>
        <v>5.2141375531638205</v>
      </c>
    </row>
    <row r="2130" spans="1:13" x14ac:dyDescent="0.2">
      <c r="A2130" s="104">
        <v>42243</v>
      </c>
      <c r="B2130">
        <v>4.0599999999999996</v>
      </c>
      <c r="C2130">
        <v>4.25</v>
      </c>
      <c r="D2130">
        <v>3.95</v>
      </c>
      <c r="E2130">
        <v>4.24</v>
      </c>
      <c r="F2130">
        <v>563720563</v>
      </c>
      <c r="G2130">
        <v>2303939072</v>
      </c>
      <c r="H2130">
        <v>35640625.710000001</v>
      </c>
      <c r="I2130" s="105">
        <f t="shared" si="99"/>
        <v>1511162530104</v>
      </c>
      <c r="J2130" s="108">
        <v>1621260000000</v>
      </c>
      <c r="K2130" s="124">
        <v>276833000000</v>
      </c>
      <c r="L2130" s="112">
        <f t="shared" si="100"/>
        <v>0.93209141661670547</v>
      </c>
      <c r="M2130" s="112">
        <f t="shared" si="101"/>
        <v>5.4587514136826174</v>
      </c>
    </row>
    <row r="2131" spans="1:13" x14ac:dyDescent="0.2">
      <c r="A2131" s="110">
        <v>42244</v>
      </c>
      <c r="B2131">
        <v>4.22</v>
      </c>
      <c r="C2131">
        <v>4.2699999999999996</v>
      </c>
      <c r="D2131">
        <v>4.16</v>
      </c>
      <c r="E2131">
        <v>4.2300000000000004</v>
      </c>
      <c r="F2131">
        <v>368256322</v>
      </c>
      <c r="G2131">
        <v>1547716480</v>
      </c>
      <c r="H2131">
        <v>35640625.710000001</v>
      </c>
      <c r="I2131" s="105">
        <f t="shared" si="99"/>
        <v>1507598467533</v>
      </c>
      <c r="J2131" s="108">
        <v>1613637000000</v>
      </c>
      <c r="K2131" s="124">
        <v>276732000000</v>
      </c>
      <c r="L2131" s="112">
        <f t="shared" si="100"/>
        <v>0.93428600579498366</v>
      </c>
      <c r="M2131" s="112">
        <f t="shared" si="101"/>
        <v>5.4478646037791076</v>
      </c>
    </row>
    <row r="2132" spans="1:13" x14ac:dyDescent="0.2">
      <c r="A2132" s="104">
        <v>42247</v>
      </c>
      <c r="B2132">
        <v>4.18</v>
      </c>
      <c r="C2132">
        <v>4.21</v>
      </c>
      <c r="D2132">
        <v>4.1100000000000003</v>
      </c>
      <c r="E2132">
        <v>4.1900000000000004</v>
      </c>
      <c r="F2132">
        <v>300230668</v>
      </c>
      <c r="G2132">
        <v>1250690560</v>
      </c>
      <c r="H2132">
        <v>35640625.710000001</v>
      </c>
      <c r="I2132" s="105">
        <f t="shared" si="99"/>
        <v>1493342217249</v>
      </c>
      <c r="J2132" s="108">
        <v>1613637000000</v>
      </c>
      <c r="K2132" s="124">
        <v>276732000000</v>
      </c>
      <c r="L2132" s="112">
        <f t="shared" si="100"/>
        <v>0.92545114994822253</v>
      </c>
      <c r="M2132" s="112">
        <f t="shared" si="101"/>
        <v>5.3963481536251683</v>
      </c>
    </row>
    <row r="2133" spans="1:13" x14ac:dyDescent="0.2">
      <c r="A2133" s="104">
        <v>42248</v>
      </c>
      <c r="B2133">
        <v>4.1900000000000004</v>
      </c>
      <c r="C2133">
        <v>4.53</v>
      </c>
      <c r="D2133">
        <v>4.17</v>
      </c>
      <c r="E2133">
        <v>4.5</v>
      </c>
      <c r="F2133">
        <v>1018541233</v>
      </c>
      <c r="G2133">
        <v>4491813888</v>
      </c>
      <c r="H2133">
        <v>35640625.710000001</v>
      </c>
      <c r="I2133" s="105">
        <f t="shared" si="99"/>
        <v>1603828156950</v>
      </c>
      <c r="J2133" s="108">
        <v>1613637000000</v>
      </c>
      <c r="K2133" s="124">
        <v>276732000000</v>
      </c>
      <c r="L2133" s="112">
        <f t="shared" si="100"/>
        <v>0.99392128276062086</v>
      </c>
      <c r="M2133" s="112">
        <f t="shared" si="101"/>
        <v>5.7956006423181998</v>
      </c>
    </row>
    <row r="2134" spans="1:13" x14ac:dyDescent="0.2">
      <c r="A2134" s="104">
        <v>42249</v>
      </c>
      <c r="B2134">
        <v>4.37</v>
      </c>
      <c r="C2134">
        <v>4.95</v>
      </c>
      <c r="D2134">
        <v>4.34</v>
      </c>
      <c r="E2134">
        <v>4.95</v>
      </c>
      <c r="F2134">
        <v>1394605700</v>
      </c>
      <c r="G2134">
        <v>6542697984</v>
      </c>
      <c r="H2134">
        <v>35640625.710000001</v>
      </c>
      <c r="I2134" s="105">
        <f t="shared" si="99"/>
        <v>1764210972645.0002</v>
      </c>
      <c r="J2134" s="108">
        <v>1613637000000</v>
      </c>
      <c r="K2134" s="124">
        <v>276732000000</v>
      </c>
      <c r="L2134" s="112">
        <f t="shared" si="100"/>
        <v>1.0933134110366831</v>
      </c>
      <c r="M2134" s="112">
        <f t="shared" si="101"/>
        <v>6.3751607065500204</v>
      </c>
    </row>
    <row r="2135" spans="1:13" x14ac:dyDescent="0.2">
      <c r="A2135" s="104">
        <v>42254</v>
      </c>
      <c r="B2135">
        <v>4.7300000000000004</v>
      </c>
      <c r="C2135">
        <v>4.75</v>
      </c>
      <c r="D2135">
        <v>4.49</v>
      </c>
      <c r="E2135">
        <v>4.5199999999999996</v>
      </c>
      <c r="F2135">
        <v>648542768</v>
      </c>
      <c r="G2135">
        <v>2988526848</v>
      </c>
      <c r="H2135">
        <v>35640625.710000001</v>
      </c>
      <c r="I2135" s="105">
        <f t="shared" si="99"/>
        <v>1610956282092</v>
      </c>
      <c r="J2135" s="108">
        <v>1613637000000</v>
      </c>
      <c r="K2135" s="124">
        <v>276732000000</v>
      </c>
      <c r="L2135" s="112">
        <f t="shared" si="100"/>
        <v>0.99833871068400137</v>
      </c>
      <c r="M2135" s="112">
        <f t="shared" si="101"/>
        <v>5.8213588673951691</v>
      </c>
    </row>
    <row r="2136" spans="1:13" x14ac:dyDescent="0.2">
      <c r="A2136" s="104">
        <v>42255</v>
      </c>
      <c r="B2136">
        <v>4.4400000000000004</v>
      </c>
      <c r="C2136">
        <v>4.54</v>
      </c>
      <c r="D2136">
        <v>4.3499999999999996</v>
      </c>
      <c r="E2136">
        <v>4.5</v>
      </c>
      <c r="F2136">
        <v>404199401</v>
      </c>
      <c r="G2136">
        <v>1800877184</v>
      </c>
      <c r="H2136">
        <v>35640625.710000001</v>
      </c>
      <c r="I2136" s="105">
        <f t="shared" si="99"/>
        <v>1603828156950</v>
      </c>
      <c r="J2136" s="108">
        <v>1613637000000</v>
      </c>
      <c r="K2136" s="124">
        <v>276732000000</v>
      </c>
      <c r="L2136" s="112">
        <f t="shared" si="100"/>
        <v>0.99392128276062086</v>
      </c>
      <c r="M2136" s="112">
        <f t="shared" si="101"/>
        <v>5.7956006423181998</v>
      </c>
    </row>
    <row r="2137" spans="1:13" x14ac:dyDescent="0.2">
      <c r="A2137" s="104">
        <v>42256</v>
      </c>
      <c r="B2137">
        <v>4.45</v>
      </c>
      <c r="C2137">
        <v>4.53</v>
      </c>
      <c r="D2137">
        <v>4.42</v>
      </c>
      <c r="E2137">
        <v>4.5</v>
      </c>
      <c r="F2137">
        <v>366216691</v>
      </c>
      <c r="G2137">
        <v>1636333824</v>
      </c>
      <c r="H2137">
        <v>35640625.710000001</v>
      </c>
      <c r="I2137" s="105">
        <f t="shared" si="99"/>
        <v>1603828156950</v>
      </c>
      <c r="J2137" s="108">
        <v>1613637000000</v>
      </c>
      <c r="K2137" s="124">
        <v>276732000000</v>
      </c>
      <c r="L2137" s="112">
        <f t="shared" si="100"/>
        <v>0.99392128276062086</v>
      </c>
      <c r="M2137" s="112">
        <f t="shared" si="101"/>
        <v>5.7956006423181998</v>
      </c>
    </row>
    <row r="2138" spans="1:13" x14ac:dyDescent="0.2">
      <c r="A2138" s="104">
        <v>42257</v>
      </c>
      <c r="B2138">
        <v>4.46</v>
      </c>
      <c r="C2138">
        <v>4.49</v>
      </c>
      <c r="D2138">
        <v>4.43</v>
      </c>
      <c r="E2138">
        <v>4.47</v>
      </c>
      <c r="F2138">
        <v>184433634</v>
      </c>
      <c r="G2138">
        <v>822389632</v>
      </c>
      <c r="H2138">
        <v>35640625.710000001</v>
      </c>
      <c r="I2138" s="105">
        <f t="shared" si="99"/>
        <v>1593135969237</v>
      </c>
      <c r="J2138" s="108">
        <v>1613637000000</v>
      </c>
      <c r="K2138" s="124">
        <v>276732000000</v>
      </c>
      <c r="L2138" s="112">
        <f t="shared" si="100"/>
        <v>0.98729514087555004</v>
      </c>
      <c r="M2138" s="112">
        <f t="shared" si="101"/>
        <v>5.7569633047027446</v>
      </c>
    </row>
    <row r="2139" spans="1:13" x14ac:dyDescent="0.2">
      <c r="A2139" s="104">
        <v>42258</v>
      </c>
      <c r="B2139">
        <v>4.45</v>
      </c>
      <c r="C2139">
        <v>4.47</v>
      </c>
      <c r="D2139">
        <v>4.42</v>
      </c>
      <c r="E2139">
        <v>4.43</v>
      </c>
      <c r="F2139">
        <v>128608436</v>
      </c>
      <c r="G2139">
        <v>572234112</v>
      </c>
      <c r="H2139">
        <v>35640625.710000001</v>
      </c>
      <c r="I2139" s="105">
        <f t="shared" si="99"/>
        <v>1578879718953</v>
      </c>
      <c r="J2139" s="108">
        <v>1613637000000</v>
      </c>
      <c r="K2139" s="124">
        <v>276732000000</v>
      </c>
      <c r="L2139" s="112">
        <f t="shared" si="100"/>
        <v>0.97846028502878901</v>
      </c>
      <c r="M2139" s="112">
        <f t="shared" si="101"/>
        <v>5.7054468545488053</v>
      </c>
    </row>
    <row r="2140" spans="1:13" x14ac:dyDescent="0.2">
      <c r="A2140" s="104">
        <v>42261</v>
      </c>
      <c r="B2140">
        <v>4.42</v>
      </c>
      <c r="C2140">
        <v>4.5999999999999996</v>
      </c>
      <c r="D2140">
        <v>4.37</v>
      </c>
      <c r="E2140">
        <v>4.5199999999999996</v>
      </c>
      <c r="F2140">
        <v>426149932</v>
      </c>
      <c r="G2140">
        <v>1920341376</v>
      </c>
      <c r="H2140">
        <v>35640625.710000001</v>
      </c>
      <c r="I2140" s="105">
        <f t="shared" si="99"/>
        <v>1610956282092</v>
      </c>
      <c r="J2140" s="108">
        <v>1613637000000</v>
      </c>
      <c r="K2140" s="124">
        <v>276732000000</v>
      </c>
      <c r="L2140" s="112">
        <f t="shared" si="100"/>
        <v>0.99833871068400137</v>
      </c>
      <c r="M2140" s="112">
        <f t="shared" si="101"/>
        <v>5.8213588673951691</v>
      </c>
    </row>
    <row r="2141" spans="1:13" x14ac:dyDescent="0.2">
      <c r="A2141" s="104">
        <v>42262</v>
      </c>
      <c r="B2141">
        <v>4.47</v>
      </c>
      <c r="C2141">
        <v>4.58</v>
      </c>
      <c r="D2141">
        <v>4.4400000000000004</v>
      </c>
      <c r="E2141">
        <v>4.54</v>
      </c>
      <c r="F2141">
        <v>382841476</v>
      </c>
      <c r="G2141">
        <v>1729309184</v>
      </c>
      <c r="H2141">
        <v>35640625.710000001</v>
      </c>
      <c r="I2141" s="105">
        <f t="shared" si="99"/>
        <v>1618084407234</v>
      </c>
      <c r="J2141" s="108">
        <v>1613637000000</v>
      </c>
      <c r="K2141" s="124">
        <v>276732000000</v>
      </c>
      <c r="L2141" s="112">
        <f t="shared" si="100"/>
        <v>1.002756138607382</v>
      </c>
      <c r="M2141" s="112">
        <f t="shared" si="101"/>
        <v>5.8471170924721392</v>
      </c>
    </row>
    <row r="2142" spans="1:13" x14ac:dyDescent="0.2">
      <c r="A2142" s="104">
        <v>42263</v>
      </c>
      <c r="B2142">
        <v>4.4800000000000004</v>
      </c>
      <c r="C2142">
        <v>4.59</v>
      </c>
      <c r="D2142">
        <v>4.4400000000000004</v>
      </c>
      <c r="E2142">
        <v>4.53</v>
      </c>
      <c r="F2142">
        <v>238809951</v>
      </c>
      <c r="G2142">
        <v>1073991424</v>
      </c>
      <c r="H2142">
        <v>35640625.710000001</v>
      </c>
      <c r="I2142" s="105">
        <f t="shared" si="99"/>
        <v>1614520344663</v>
      </c>
      <c r="J2142" s="108">
        <v>1613637000000</v>
      </c>
      <c r="K2142" s="124">
        <v>276732000000</v>
      </c>
      <c r="L2142" s="112">
        <f t="shared" si="100"/>
        <v>1.0005474246456918</v>
      </c>
      <c r="M2142" s="112">
        <f t="shared" si="101"/>
        <v>5.8342379799336541</v>
      </c>
    </row>
    <row r="2143" spans="1:13" x14ac:dyDescent="0.2">
      <c r="A2143" s="104">
        <v>42264</v>
      </c>
      <c r="B2143">
        <v>4.51</v>
      </c>
      <c r="C2143">
        <v>4.58</v>
      </c>
      <c r="D2143">
        <v>4.5</v>
      </c>
      <c r="E2143">
        <v>4.5199999999999996</v>
      </c>
      <c r="F2143">
        <v>214363152</v>
      </c>
      <c r="G2143">
        <v>974248960</v>
      </c>
      <c r="H2143">
        <v>35640625.710000001</v>
      </c>
      <c r="I2143" s="105">
        <f t="shared" si="99"/>
        <v>1610956282092</v>
      </c>
      <c r="J2143" s="108">
        <v>1613637000000</v>
      </c>
      <c r="K2143" s="124">
        <v>276732000000</v>
      </c>
      <c r="L2143" s="112">
        <f t="shared" si="100"/>
        <v>0.99833871068400137</v>
      </c>
      <c r="M2143" s="112">
        <f t="shared" si="101"/>
        <v>5.8213588673951691</v>
      </c>
    </row>
    <row r="2144" spans="1:13" x14ac:dyDescent="0.2">
      <c r="A2144" s="104">
        <v>42265</v>
      </c>
      <c r="B2144">
        <v>4.51</v>
      </c>
      <c r="C2144">
        <v>4.53</v>
      </c>
      <c r="D2144">
        <v>4.42</v>
      </c>
      <c r="E2144">
        <v>4.45</v>
      </c>
      <c r="F2144">
        <v>162282989</v>
      </c>
      <c r="G2144">
        <v>727310016</v>
      </c>
      <c r="H2144">
        <v>35640625.710000001</v>
      </c>
      <c r="I2144" s="105">
        <f t="shared" si="99"/>
        <v>1586007844095</v>
      </c>
      <c r="J2144" s="108">
        <v>1613637000000</v>
      </c>
      <c r="K2144" s="124">
        <v>276732000000</v>
      </c>
      <c r="L2144" s="112">
        <f t="shared" si="100"/>
        <v>0.98287771295216952</v>
      </c>
      <c r="M2144" s="112">
        <f t="shared" si="101"/>
        <v>5.7312050796257754</v>
      </c>
    </row>
    <row r="2145" spans="1:13" x14ac:dyDescent="0.2">
      <c r="A2145" s="104">
        <v>42268</v>
      </c>
      <c r="B2145">
        <v>4.42</v>
      </c>
      <c r="C2145">
        <v>4.4400000000000004</v>
      </c>
      <c r="D2145">
        <v>4.3600000000000003</v>
      </c>
      <c r="E2145">
        <v>4.42</v>
      </c>
      <c r="F2145">
        <v>164594616</v>
      </c>
      <c r="G2145">
        <v>723810624</v>
      </c>
      <c r="H2145">
        <v>35640625.710000001</v>
      </c>
      <c r="I2145" s="105">
        <f t="shared" si="99"/>
        <v>1575315656382.0002</v>
      </c>
      <c r="J2145" s="108">
        <v>1613637000000</v>
      </c>
      <c r="K2145" s="124">
        <v>276732000000</v>
      </c>
      <c r="L2145" s="112">
        <f t="shared" si="100"/>
        <v>0.97625157106709892</v>
      </c>
      <c r="M2145" s="112">
        <f t="shared" si="101"/>
        <v>5.6925677420103211</v>
      </c>
    </row>
    <row r="2146" spans="1:13" x14ac:dyDescent="0.2">
      <c r="A2146" s="104">
        <v>42269</v>
      </c>
      <c r="B2146">
        <v>4.42</v>
      </c>
      <c r="C2146">
        <v>4.46</v>
      </c>
      <c r="D2146">
        <v>4.4000000000000004</v>
      </c>
      <c r="E2146">
        <v>4.4400000000000004</v>
      </c>
      <c r="F2146">
        <v>135949647</v>
      </c>
      <c r="G2146">
        <v>602505600</v>
      </c>
      <c r="H2146">
        <v>35640625.710000001</v>
      </c>
      <c r="I2146" s="105">
        <f t="shared" si="99"/>
        <v>1582443781524.0002</v>
      </c>
      <c r="J2146" s="108">
        <v>1613637000000</v>
      </c>
      <c r="K2146" s="124">
        <v>276732000000</v>
      </c>
      <c r="L2146" s="112">
        <f t="shared" si="100"/>
        <v>0.98066899899047943</v>
      </c>
      <c r="M2146" s="112">
        <f t="shared" si="101"/>
        <v>5.7183259670872912</v>
      </c>
    </row>
    <row r="2147" spans="1:13" x14ac:dyDescent="0.2">
      <c r="A2147" s="104">
        <v>42270</v>
      </c>
      <c r="B2147">
        <v>4.41</v>
      </c>
      <c r="C2147">
        <v>4.43</v>
      </c>
      <c r="D2147">
        <v>4.3600000000000003</v>
      </c>
      <c r="E2147">
        <v>4.37</v>
      </c>
      <c r="F2147">
        <v>110786308</v>
      </c>
      <c r="G2147">
        <v>486081056</v>
      </c>
      <c r="H2147">
        <v>35640625.710000001</v>
      </c>
      <c r="I2147" s="105">
        <f t="shared" si="99"/>
        <v>1557495343527</v>
      </c>
      <c r="J2147" s="108">
        <v>1613637000000</v>
      </c>
      <c r="K2147" s="124">
        <v>276732000000</v>
      </c>
      <c r="L2147" s="112">
        <f t="shared" si="100"/>
        <v>0.96520800125864736</v>
      </c>
      <c r="M2147" s="112">
        <f t="shared" si="101"/>
        <v>5.6281721793178958</v>
      </c>
    </row>
    <row r="2148" spans="1:13" x14ac:dyDescent="0.2">
      <c r="A2148" s="104">
        <v>42271</v>
      </c>
      <c r="B2148">
        <v>4.38</v>
      </c>
      <c r="C2148">
        <v>4.4000000000000004</v>
      </c>
      <c r="D2148">
        <v>4.3499999999999996</v>
      </c>
      <c r="E2148">
        <v>4.37</v>
      </c>
      <c r="F2148">
        <v>77556004</v>
      </c>
      <c r="G2148">
        <v>339021024</v>
      </c>
      <c r="H2148">
        <v>35640625.710000001</v>
      </c>
      <c r="I2148" s="105">
        <f t="shared" si="99"/>
        <v>1557495343527</v>
      </c>
      <c r="J2148" s="108">
        <v>1613637000000</v>
      </c>
      <c r="K2148" s="124">
        <v>276732000000</v>
      </c>
      <c r="L2148" s="112">
        <f t="shared" si="100"/>
        <v>0.96520800125864736</v>
      </c>
      <c r="M2148" s="112">
        <f t="shared" si="101"/>
        <v>5.6281721793178958</v>
      </c>
    </row>
    <row r="2149" spans="1:13" x14ac:dyDescent="0.2">
      <c r="A2149" s="104">
        <v>42272</v>
      </c>
      <c r="B2149">
        <v>4.3600000000000003</v>
      </c>
      <c r="C2149">
        <v>4.47</v>
      </c>
      <c r="D2149">
        <v>4.3499999999999996</v>
      </c>
      <c r="E2149">
        <v>4.45</v>
      </c>
      <c r="F2149">
        <v>179878957</v>
      </c>
      <c r="G2149">
        <v>792278272</v>
      </c>
      <c r="H2149">
        <v>35640625.710000001</v>
      </c>
      <c r="I2149" s="105">
        <f t="shared" si="99"/>
        <v>1586007844095</v>
      </c>
      <c r="J2149" s="108">
        <v>1613637000000</v>
      </c>
      <c r="K2149" s="124">
        <v>276732000000</v>
      </c>
      <c r="L2149" s="112">
        <f t="shared" si="100"/>
        <v>0.98287771295216952</v>
      </c>
      <c r="M2149" s="112">
        <f t="shared" si="101"/>
        <v>5.7312050796257754</v>
      </c>
    </row>
    <row r="2150" spans="1:13" x14ac:dyDescent="0.2">
      <c r="A2150" s="104">
        <v>42275</v>
      </c>
      <c r="B2150">
        <v>4.41</v>
      </c>
      <c r="C2150">
        <v>4.4400000000000004</v>
      </c>
      <c r="D2150">
        <v>4.3600000000000003</v>
      </c>
      <c r="E2150">
        <v>4.38</v>
      </c>
      <c r="F2150">
        <v>93773145</v>
      </c>
      <c r="G2150">
        <v>410812160</v>
      </c>
      <c r="H2150">
        <v>35640625.710000001</v>
      </c>
      <c r="I2150" s="105">
        <f t="shared" si="99"/>
        <v>1561059406098</v>
      </c>
      <c r="J2150" s="108">
        <v>1613637000000</v>
      </c>
      <c r="K2150" s="124">
        <v>276732000000</v>
      </c>
      <c r="L2150" s="112">
        <f t="shared" si="100"/>
        <v>0.96741671522033768</v>
      </c>
      <c r="M2150" s="112">
        <f t="shared" si="101"/>
        <v>5.6410512918563809</v>
      </c>
    </row>
    <row r="2151" spans="1:13" x14ac:dyDescent="0.2">
      <c r="A2151" s="104">
        <v>42276</v>
      </c>
      <c r="B2151">
        <v>4.3600000000000003</v>
      </c>
      <c r="C2151">
        <v>4.3600000000000003</v>
      </c>
      <c r="D2151">
        <v>4.3099999999999996</v>
      </c>
      <c r="E2151">
        <v>4.32</v>
      </c>
      <c r="F2151">
        <v>93585842</v>
      </c>
      <c r="G2151">
        <v>405256096</v>
      </c>
      <c r="H2151">
        <v>35640625.710000001</v>
      </c>
      <c r="I2151" s="105">
        <f t="shared" si="99"/>
        <v>1539675030672</v>
      </c>
      <c r="J2151" s="108">
        <v>1613637000000</v>
      </c>
      <c r="K2151" s="124">
        <v>276732000000</v>
      </c>
      <c r="L2151" s="112">
        <f t="shared" si="100"/>
        <v>0.95416443145019603</v>
      </c>
      <c r="M2151" s="112">
        <f t="shared" si="101"/>
        <v>5.5637766166254714</v>
      </c>
    </row>
    <row r="2152" spans="1:13" x14ac:dyDescent="0.2">
      <c r="A2152" s="104">
        <v>42277</v>
      </c>
      <c r="B2152">
        <v>4.33</v>
      </c>
      <c r="C2152">
        <v>4.37</v>
      </c>
      <c r="D2152">
        <v>4.32</v>
      </c>
      <c r="E2152">
        <v>4.32</v>
      </c>
      <c r="F2152">
        <v>71715972</v>
      </c>
      <c r="G2152">
        <v>311465568</v>
      </c>
      <c r="H2152">
        <v>35640625.710000001</v>
      </c>
      <c r="I2152" s="105">
        <f t="shared" si="99"/>
        <v>1539675030672</v>
      </c>
      <c r="J2152" s="108">
        <v>1613637000000</v>
      </c>
      <c r="K2152" s="124">
        <v>276732000000</v>
      </c>
      <c r="L2152" s="112">
        <f t="shared" si="100"/>
        <v>0.95416443145019603</v>
      </c>
      <c r="M2152" s="112">
        <f t="shared" si="101"/>
        <v>5.5637766166254714</v>
      </c>
    </row>
    <row r="2153" spans="1:13" x14ac:dyDescent="0.2">
      <c r="A2153" s="104">
        <v>42285</v>
      </c>
      <c r="B2153">
        <v>4.4000000000000004</v>
      </c>
      <c r="C2153">
        <v>4.42</v>
      </c>
      <c r="D2153">
        <v>4.37</v>
      </c>
      <c r="E2153">
        <v>4.38</v>
      </c>
      <c r="F2153">
        <v>120700712</v>
      </c>
      <c r="G2153">
        <v>530081600</v>
      </c>
      <c r="H2153">
        <v>35640625.710000001</v>
      </c>
      <c r="I2153" s="105">
        <f t="shared" si="99"/>
        <v>1561059406098</v>
      </c>
      <c r="J2153" s="108">
        <v>1613637000000</v>
      </c>
      <c r="K2153" s="124">
        <v>276732000000</v>
      </c>
      <c r="L2153" s="112">
        <f t="shared" si="100"/>
        <v>0.96741671522033768</v>
      </c>
      <c r="M2153" s="112">
        <f t="shared" si="101"/>
        <v>5.6410512918563809</v>
      </c>
    </row>
    <row r="2154" spans="1:13" x14ac:dyDescent="0.2">
      <c r="A2154" s="104">
        <v>42286</v>
      </c>
      <c r="B2154">
        <v>4.4000000000000004</v>
      </c>
      <c r="C2154">
        <v>4.45</v>
      </c>
      <c r="D2154">
        <v>4.3899999999999997</v>
      </c>
      <c r="E2154">
        <v>4.4400000000000004</v>
      </c>
      <c r="F2154">
        <v>118418895</v>
      </c>
      <c r="G2154">
        <v>524746176</v>
      </c>
      <c r="H2154">
        <v>35640625.710000001</v>
      </c>
      <c r="I2154" s="105">
        <f t="shared" si="99"/>
        <v>1582443781524.0002</v>
      </c>
      <c r="J2154" s="108">
        <v>1613637000000</v>
      </c>
      <c r="K2154" s="124">
        <v>276732000000</v>
      </c>
      <c r="L2154" s="112">
        <f t="shared" si="100"/>
        <v>0.98066899899047943</v>
      </c>
      <c r="M2154" s="112">
        <f t="shared" si="101"/>
        <v>5.7183259670872912</v>
      </c>
    </row>
    <row r="2155" spans="1:13" x14ac:dyDescent="0.2">
      <c r="A2155" s="104">
        <v>42289</v>
      </c>
      <c r="B2155">
        <v>4.45</v>
      </c>
      <c r="C2155">
        <v>4.54</v>
      </c>
      <c r="D2155">
        <v>4.43</v>
      </c>
      <c r="E2155">
        <v>4.51</v>
      </c>
      <c r="F2155">
        <v>186416500</v>
      </c>
      <c r="G2155">
        <v>837960768</v>
      </c>
      <c r="H2155">
        <v>35640625.710000001</v>
      </c>
      <c r="I2155" s="105">
        <f t="shared" si="99"/>
        <v>1607392219521</v>
      </c>
      <c r="J2155" s="108">
        <v>1613637000000</v>
      </c>
      <c r="K2155" s="124">
        <v>276732000000</v>
      </c>
      <c r="L2155" s="112">
        <f t="shared" si="100"/>
        <v>0.99612999672231117</v>
      </c>
      <c r="M2155" s="112">
        <f t="shared" si="101"/>
        <v>5.8084797548566849</v>
      </c>
    </row>
    <row r="2156" spans="1:13" x14ac:dyDescent="0.2">
      <c r="A2156" s="104">
        <v>42290</v>
      </c>
      <c r="B2156">
        <v>4.49</v>
      </c>
      <c r="C2156">
        <v>4.5</v>
      </c>
      <c r="D2156">
        <v>4.43</v>
      </c>
      <c r="E2156">
        <v>4.45</v>
      </c>
      <c r="F2156">
        <v>123003386</v>
      </c>
      <c r="G2156">
        <v>548936704</v>
      </c>
      <c r="H2156">
        <v>35640625.710000001</v>
      </c>
      <c r="I2156" s="105">
        <f t="shared" si="99"/>
        <v>1586007844095</v>
      </c>
      <c r="J2156" s="108">
        <v>1613637000000</v>
      </c>
      <c r="K2156" s="124">
        <v>276732000000</v>
      </c>
      <c r="L2156" s="112">
        <f t="shared" si="100"/>
        <v>0.98287771295216952</v>
      </c>
      <c r="M2156" s="112">
        <f t="shared" si="101"/>
        <v>5.7312050796257754</v>
      </c>
    </row>
    <row r="2157" spans="1:13" x14ac:dyDescent="0.2">
      <c r="A2157" s="104">
        <v>42291</v>
      </c>
      <c r="B2157">
        <v>4.43</v>
      </c>
      <c r="C2157">
        <v>4.45</v>
      </c>
      <c r="D2157">
        <v>4.41</v>
      </c>
      <c r="E2157">
        <v>4.43</v>
      </c>
      <c r="F2157">
        <v>88456676</v>
      </c>
      <c r="G2157">
        <v>391745024</v>
      </c>
      <c r="H2157">
        <v>35640625.710000001</v>
      </c>
      <c r="I2157" s="105">
        <f t="shared" si="99"/>
        <v>1578879718953</v>
      </c>
      <c r="J2157" s="108">
        <v>1613637000000</v>
      </c>
      <c r="K2157" s="124">
        <v>276732000000</v>
      </c>
      <c r="L2157" s="112">
        <f t="shared" si="100"/>
        <v>0.97846028502878901</v>
      </c>
      <c r="M2157" s="112">
        <f t="shared" si="101"/>
        <v>5.7054468545488053</v>
      </c>
    </row>
    <row r="2158" spans="1:13" x14ac:dyDescent="0.2">
      <c r="A2158" s="104">
        <v>42292</v>
      </c>
      <c r="B2158">
        <v>4.43</v>
      </c>
      <c r="C2158">
        <v>4.49</v>
      </c>
      <c r="D2158">
        <v>4.41</v>
      </c>
      <c r="E2158">
        <v>4.49</v>
      </c>
      <c r="F2158">
        <v>113760995</v>
      </c>
      <c r="G2158">
        <v>507596672</v>
      </c>
      <c r="H2158">
        <v>35640625.710000001</v>
      </c>
      <c r="I2158" s="105">
        <f t="shared" si="99"/>
        <v>1600264094379</v>
      </c>
      <c r="J2158" s="108">
        <v>1613637000000</v>
      </c>
      <c r="K2158" s="124">
        <v>276732000000</v>
      </c>
      <c r="L2158" s="112">
        <f t="shared" si="100"/>
        <v>0.99171256879893066</v>
      </c>
      <c r="M2158" s="112">
        <f t="shared" si="101"/>
        <v>5.7827215297797148</v>
      </c>
    </row>
    <row r="2159" spans="1:13" x14ac:dyDescent="0.2">
      <c r="A2159" s="104">
        <v>42293</v>
      </c>
      <c r="B2159">
        <v>4.5</v>
      </c>
      <c r="C2159">
        <v>4.51</v>
      </c>
      <c r="D2159">
        <v>4.4800000000000004</v>
      </c>
      <c r="E2159">
        <v>4.5</v>
      </c>
      <c r="F2159">
        <v>137963108</v>
      </c>
      <c r="G2159">
        <v>620409280</v>
      </c>
      <c r="H2159">
        <v>35640625.710000001</v>
      </c>
      <c r="I2159" s="105">
        <f t="shared" si="99"/>
        <v>1603828156950</v>
      </c>
      <c r="J2159" s="108">
        <v>1613637000000</v>
      </c>
      <c r="K2159" s="124">
        <v>276732000000</v>
      </c>
      <c r="L2159" s="112">
        <f t="shared" si="100"/>
        <v>0.99392128276062086</v>
      </c>
      <c r="M2159" s="112">
        <f t="shared" si="101"/>
        <v>5.7956006423181998</v>
      </c>
    </row>
    <row r="2160" spans="1:13" x14ac:dyDescent="0.2">
      <c r="A2160" s="104">
        <v>42296</v>
      </c>
      <c r="B2160">
        <v>4.5</v>
      </c>
      <c r="C2160">
        <v>4.53</v>
      </c>
      <c r="D2160">
        <v>4.4800000000000004</v>
      </c>
      <c r="E2160">
        <v>4.49</v>
      </c>
      <c r="F2160">
        <v>126978377</v>
      </c>
      <c r="G2160">
        <v>571823936</v>
      </c>
      <c r="H2160">
        <v>35640625.710000001</v>
      </c>
      <c r="I2160" s="105">
        <f t="shared" si="99"/>
        <v>1600264094379</v>
      </c>
      <c r="J2160" s="108">
        <v>1613637000000</v>
      </c>
      <c r="K2160" s="124">
        <v>276732000000</v>
      </c>
      <c r="L2160" s="112">
        <f t="shared" si="100"/>
        <v>0.99171256879893066</v>
      </c>
      <c r="M2160" s="112">
        <f t="shared" si="101"/>
        <v>5.7827215297797148</v>
      </c>
    </row>
    <row r="2161" spans="1:13" x14ac:dyDescent="0.2">
      <c r="A2161" s="104">
        <v>42297</v>
      </c>
      <c r="B2161">
        <v>4.4800000000000004</v>
      </c>
      <c r="C2161">
        <v>4.51</v>
      </c>
      <c r="D2161">
        <v>4.47</v>
      </c>
      <c r="E2161">
        <v>4.5</v>
      </c>
      <c r="F2161">
        <v>88230181</v>
      </c>
      <c r="G2161">
        <v>396069984</v>
      </c>
      <c r="H2161">
        <v>35640625.710000001</v>
      </c>
      <c r="I2161" s="105">
        <f t="shared" si="99"/>
        <v>1603828156950</v>
      </c>
      <c r="J2161" s="108">
        <v>1613637000000</v>
      </c>
      <c r="K2161" s="124">
        <v>276732000000</v>
      </c>
      <c r="L2161" s="112">
        <f t="shared" si="100"/>
        <v>0.99392128276062086</v>
      </c>
      <c r="M2161" s="112">
        <f t="shared" si="101"/>
        <v>5.7956006423181998</v>
      </c>
    </row>
    <row r="2162" spans="1:13" x14ac:dyDescent="0.2">
      <c r="A2162" s="104">
        <v>42298</v>
      </c>
      <c r="B2162">
        <v>4.5</v>
      </c>
      <c r="C2162">
        <v>4.95</v>
      </c>
      <c r="D2162">
        <v>4.4800000000000004</v>
      </c>
      <c r="E2162">
        <v>4.7699999999999996</v>
      </c>
      <c r="F2162">
        <v>395609287</v>
      </c>
      <c r="G2162">
        <v>1810248576</v>
      </c>
      <c r="H2162">
        <v>35640625.710000001</v>
      </c>
      <c r="I2162" s="105">
        <f t="shared" si="99"/>
        <v>1700057846366.9998</v>
      </c>
      <c r="J2162" s="108">
        <v>1613637000000</v>
      </c>
      <c r="K2162" s="124">
        <v>276732000000</v>
      </c>
      <c r="L2162" s="112">
        <f t="shared" si="100"/>
        <v>1.0535565597262579</v>
      </c>
      <c r="M2162" s="112">
        <f t="shared" si="101"/>
        <v>6.1433366808572902</v>
      </c>
    </row>
    <row r="2163" spans="1:13" x14ac:dyDescent="0.2">
      <c r="A2163" s="104">
        <v>42299</v>
      </c>
      <c r="B2163">
        <v>4.59</v>
      </c>
      <c r="C2163">
        <v>4.72</v>
      </c>
      <c r="D2163">
        <v>4.5599999999999996</v>
      </c>
      <c r="E2163">
        <v>4.6500000000000004</v>
      </c>
      <c r="F2163">
        <v>260276992</v>
      </c>
      <c r="G2163">
        <v>1203285248</v>
      </c>
      <c r="H2163">
        <v>35640625.710000001</v>
      </c>
      <c r="I2163" s="105">
        <f t="shared" si="99"/>
        <v>1657289095515.0002</v>
      </c>
      <c r="J2163" s="108">
        <v>1613637000000</v>
      </c>
      <c r="K2163" s="124">
        <v>276732000000</v>
      </c>
      <c r="L2163" s="112">
        <f t="shared" si="100"/>
        <v>1.0270519921859751</v>
      </c>
      <c r="M2163" s="112">
        <f t="shared" si="101"/>
        <v>5.988787330395474</v>
      </c>
    </row>
    <row r="2164" spans="1:13" x14ac:dyDescent="0.2">
      <c r="A2164" s="104">
        <v>42300</v>
      </c>
      <c r="B2164">
        <v>4.6100000000000003</v>
      </c>
      <c r="C2164">
        <v>4.6500000000000004</v>
      </c>
      <c r="D2164">
        <v>4.57</v>
      </c>
      <c r="E2164">
        <v>4.6100000000000003</v>
      </c>
      <c r="F2164">
        <v>205449506</v>
      </c>
      <c r="G2164">
        <v>947384256</v>
      </c>
      <c r="H2164">
        <v>35640625.710000001</v>
      </c>
      <c r="I2164" s="105">
        <f t="shared" si="99"/>
        <v>1643032845231.0002</v>
      </c>
      <c r="J2164" s="108">
        <v>1613637000000</v>
      </c>
      <c r="K2164" s="124">
        <v>276732000000</v>
      </c>
      <c r="L2164" s="112">
        <f t="shared" si="100"/>
        <v>1.0182171363392141</v>
      </c>
      <c r="M2164" s="112">
        <f t="shared" si="101"/>
        <v>5.9372708802415346</v>
      </c>
    </row>
    <row r="2165" spans="1:13" x14ac:dyDescent="0.2">
      <c r="A2165" s="104">
        <v>42303</v>
      </c>
      <c r="B2165">
        <v>4.63</v>
      </c>
      <c r="C2165">
        <v>4.6399999999999997</v>
      </c>
      <c r="D2165">
        <v>4.59</v>
      </c>
      <c r="E2165">
        <v>4.62</v>
      </c>
      <c r="F2165">
        <v>140614465</v>
      </c>
      <c r="G2165">
        <v>648250624</v>
      </c>
      <c r="H2165">
        <v>35640625.710000001</v>
      </c>
      <c r="I2165" s="105">
        <f t="shared" si="99"/>
        <v>1646596907802</v>
      </c>
      <c r="J2165" s="108">
        <v>1613637000000</v>
      </c>
      <c r="K2165" s="124">
        <v>276732000000</v>
      </c>
      <c r="L2165" s="112">
        <f t="shared" si="100"/>
        <v>1.020425850300904</v>
      </c>
      <c r="M2165" s="112">
        <f t="shared" si="101"/>
        <v>5.9501499927800179</v>
      </c>
    </row>
    <row r="2166" spans="1:13" x14ac:dyDescent="0.2">
      <c r="A2166" s="104">
        <v>42304</v>
      </c>
      <c r="B2166">
        <v>4.6100000000000003</v>
      </c>
      <c r="C2166">
        <v>4.68</v>
      </c>
      <c r="D2166">
        <v>4.58</v>
      </c>
      <c r="E2166">
        <v>4.63</v>
      </c>
      <c r="F2166">
        <v>171854866</v>
      </c>
      <c r="G2166">
        <v>795044864</v>
      </c>
      <c r="H2166">
        <v>35640625.710000001</v>
      </c>
      <c r="I2166" s="105">
        <f t="shared" si="99"/>
        <v>1650160970373</v>
      </c>
      <c r="J2166" s="108">
        <v>1613637000000</v>
      </c>
      <c r="K2166" s="124">
        <v>276732000000</v>
      </c>
      <c r="L2166" s="112">
        <f t="shared" si="100"/>
        <v>1.0226345642625945</v>
      </c>
      <c r="M2166" s="112">
        <f t="shared" si="101"/>
        <v>5.9630291053185029</v>
      </c>
    </row>
    <row r="2167" spans="1:13" x14ac:dyDescent="0.2">
      <c r="A2167" s="104">
        <v>42305</v>
      </c>
      <c r="B2167">
        <v>4.5999999999999996</v>
      </c>
      <c r="C2167">
        <v>4.67</v>
      </c>
      <c r="D2167">
        <v>4.58</v>
      </c>
      <c r="E2167">
        <v>4.6100000000000003</v>
      </c>
      <c r="F2167">
        <v>177382834</v>
      </c>
      <c r="G2167">
        <v>819665600</v>
      </c>
      <c r="H2167">
        <v>35640625.710000001</v>
      </c>
      <c r="I2167" s="105">
        <f t="shared" si="99"/>
        <v>1643032845231.0002</v>
      </c>
      <c r="J2167" s="108">
        <v>1613637000000</v>
      </c>
      <c r="K2167" s="124">
        <v>276732000000</v>
      </c>
      <c r="L2167" s="112">
        <f t="shared" si="100"/>
        <v>1.0182171363392141</v>
      </c>
      <c r="M2167" s="112">
        <f t="shared" si="101"/>
        <v>5.9372708802415346</v>
      </c>
    </row>
    <row r="2168" spans="1:13" x14ac:dyDescent="0.2">
      <c r="A2168" s="104">
        <v>42306</v>
      </c>
      <c r="B2168">
        <v>4.5999999999999996</v>
      </c>
      <c r="C2168">
        <v>4.62</v>
      </c>
      <c r="D2168">
        <v>4.57</v>
      </c>
      <c r="E2168">
        <v>4.58</v>
      </c>
      <c r="F2168">
        <v>132176820</v>
      </c>
      <c r="G2168">
        <v>606674560</v>
      </c>
      <c r="H2168">
        <v>35640625.710000001</v>
      </c>
      <c r="I2168" s="105">
        <f t="shared" si="99"/>
        <v>1632340657518</v>
      </c>
      <c r="J2168" s="108">
        <v>1613637000000</v>
      </c>
      <c r="K2168" s="124">
        <v>276732000000</v>
      </c>
      <c r="L2168" s="112">
        <f t="shared" si="100"/>
        <v>1.011590994454143</v>
      </c>
      <c r="M2168" s="112">
        <f t="shared" si="101"/>
        <v>5.8986335426260785</v>
      </c>
    </row>
    <row r="2169" spans="1:13" x14ac:dyDescent="0.2">
      <c r="A2169" s="104">
        <v>42307</v>
      </c>
      <c r="B2169">
        <v>4.58</v>
      </c>
      <c r="C2169">
        <v>4.5999999999999996</v>
      </c>
      <c r="D2169">
        <v>4.5599999999999996</v>
      </c>
      <c r="E2169">
        <v>4.57</v>
      </c>
      <c r="F2169">
        <v>115987539</v>
      </c>
      <c r="G2169">
        <v>530913888</v>
      </c>
      <c r="H2169">
        <v>35640625.710000001</v>
      </c>
      <c r="I2169" s="105">
        <f t="shared" si="99"/>
        <v>1628776594947.0002</v>
      </c>
      <c r="J2169" s="108">
        <v>1613637000000</v>
      </c>
      <c r="K2169" s="124">
        <v>276732000000</v>
      </c>
      <c r="L2169" s="112">
        <f t="shared" si="100"/>
        <v>1.0093822804924528</v>
      </c>
      <c r="M2169" s="112">
        <f t="shared" si="101"/>
        <v>5.8857544300875944</v>
      </c>
    </row>
    <row r="2170" spans="1:13" x14ac:dyDescent="0.2">
      <c r="A2170" s="110">
        <v>42310</v>
      </c>
      <c r="B2170">
        <v>4.55</v>
      </c>
      <c r="C2170">
        <v>4.5999999999999996</v>
      </c>
      <c r="D2170">
        <v>4.5199999999999996</v>
      </c>
      <c r="E2170">
        <v>4.5199999999999996</v>
      </c>
      <c r="F2170">
        <v>115745633</v>
      </c>
      <c r="G2170">
        <v>527258368</v>
      </c>
      <c r="H2170">
        <v>35640625.710000001</v>
      </c>
      <c r="I2170" s="105">
        <f t="shared" si="99"/>
        <v>1610956282092</v>
      </c>
      <c r="J2170" s="108">
        <v>1690652000000</v>
      </c>
      <c r="K2170" s="124">
        <v>277108000000</v>
      </c>
      <c r="L2170" s="112">
        <f t="shared" si="100"/>
        <v>0.95286095665577542</v>
      </c>
      <c r="M2170" s="112">
        <f t="shared" si="101"/>
        <v>5.8134600303563957</v>
      </c>
    </row>
    <row r="2171" spans="1:13" x14ac:dyDescent="0.2">
      <c r="A2171" s="104">
        <v>42311</v>
      </c>
      <c r="B2171">
        <v>4.5199999999999996</v>
      </c>
      <c r="C2171">
        <v>4.53</v>
      </c>
      <c r="D2171">
        <v>4.4400000000000004</v>
      </c>
      <c r="E2171">
        <v>4.45</v>
      </c>
      <c r="F2171">
        <v>137880154</v>
      </c>
      <c r="G2171">
        <v>616684736</v>
      </c>
      <c r="H2171">
        <v>35640625.710000001</v>
      </c>
      <c r="I2171" s="105">
        <f t="shared" si="99"/>
        <v>1586007844095</v>
      </c>
      <c r="J2171" s="108">
        <v>1690652000000</v>
      </c>
      <c r="K2171" s="124">
        <v>277108000000</v>
      </c>
      <c r="L2171" s="112">
        <f t="shared" si="100"/>
        <v>0.93810426042438066</v>
      </c>
      <c r="M2171" s="112">
        <f t="shared" si="101"/>
        <v>5.7234285697092826</v>
      </c>
    </row>
    <row r="2172" spans="1:13" x14ac:dyDescent="0.2">
      <c r="A2172" s="104">
        <v>42312</v>
      </c>
      <c r="B2172">
        <v>4.4400000000000004</v>
      </c>
      <c r="C2172">
        <v>4.57</v>
      </c>
      <c r="D2172">
        <v>4.43</v>
      </c>
      <c r="E2172">
        <v>4.5599999999999996</v>
      </c>
      <c r="F2172">
        <v>215693190</v>
      </c>
      <c r="G2172">
        <v>972451968</v>
      </c>
      <c r="H2172">
        <v>35640625.710000001</v>
      </c>
      <c r="I2172" s="105">
        <f t="shared" si="99"/>
        <v>1625212532376</v>
      </c>
      <c r="J2172" s="108">
        <v>1690652000000</v>
      </c>
      <c r="K2172" s="124">
        <v>277108000000</v>
      </c>
      <c r="L2172" s="112">
        <f t="shared" si="100"/>
        <v>0.9612933545022867</v>
      </c>
      <c r="M2172" s="112">
        <f t="shared" si="101"/>
        <v>5.8649065792976023</v>
      </c>
    </row>
    <row r="2173" spans="1:13" x14ac:dyDescent="0.2">
      <c r="A2173" s="104">
        <v>42313</v>
      </c>
      <c r="B2173">
        <v>4.53</v>
      </c>
      <c r="C2173">
        <v>4.72</v>
      </c>
      <c r="D2173">
        <v>4.5199999999999996</v>
      </c>
      <c r="E2173">
        <v>4.6399999999999997</v>
      </c>
      <c r="F2173">
        <v>450953525</v>
      </c>
      <c r="G2173">
        <v>2092087424</v>
      </c>
      <c r="H2173">
        <v>35640625.710000001</v>
      </c>
      <c r="I2173" s="105">
        <f t="shared" si="99"/>
        <v>1653725032944</v>
      </c>
      <c r="J2173" s="108">
        <v>1690652000000</v>
      </c>
      <c r="K2173" s="124">
        <v>277108000000</v>
      </c>
      <c r="L2173" s="112">
        <f t="shared" si="100"/>
        <v>0.97815815019530927</v>
      </c>
      <c r="M2173" s="112">
        <f t="shared" si="101"/>
        <v>5.9677996771800164</v>
      </c>
    </row>
    <row r="2174" spans="1:13" x14ac:dyDescent="0.2">
      <c r="A2174" s="104">
        <v>42314</v>
      </c>
      <c r="B2174">
        <v>4.62</v>
      </c>
      <c r="C2174">
        <v>4.6500000000000004</v>
      </c>
      <c r="D2174">
        <v>4.58</v>
      </c>
      <c r="E2174">
        <v>4.6500000000000004</v>
      </c>
      <c r="F2174">
        <v>243645222</v>
      </c>
      <c r="G2174">
        <v>1123743104</v>
      </c>
      <c r="H2174">
        <v>35640625.710000001</v>
      </c>
      <c r="I2174" s="105">
        <f t="shared" si="99"/>
        <v>1657289095515.0002</v>
      </c>
      <c r="J2174" s="108">
        <v>1690652000000</v>
      </c>
      <c r="K2174" s="124">
        <v>277108000000</v>
      </c>
      <c r="L2174" s="112">
        <f t="shared" si="100"/>
        <v>0.98026624965693721</v>
      </c>
      <c r="M2174" s="112">
        <f t="shared" si="101"/>
        <v>5.9806613144153191</v>
      </c>
    </row>
    <row r="2175" spans="1:13" x14ac:dyDescent="0.2">
      <c r="A2175" s="104">
        <v>42317</v>
      </c>
      <c r="B2175">
        <v>4.6900000000000004</v>
      </c>
      <c r="C2175">
        <v>4.92</v>
      </c>
      <c r="D2175">
        <v>4.66</v>
      </c>
      <c r="E2175">
        <v>4.8</v>
      </c>
      <c r="F2175">
        <v>524861538</v>
      </c>
      <c r="G2175">
        <v>2526205952</v>
      </c>
      <c r="H2175">
        <v>35640625.710000001</v>
      </c>
      <c r="I2175" s="105">
        <f t="shared" si="99"/>
        <v>1710750034080</v>
      </c>
      <c r="J2175" s="108">
        <v>1690652000000</v>
      </c>
      <c r="K2175" s="124">
        <v>277108000000</v>
      </c>
      <c r="L2175" s="112">
        <f t="shared" si="100"/>
        <v>1.0118877415813543</v>
      </c>
      <c r="M2175" s="112">
        <f t="shared" si="101"/>
        <v>6.1735858729448445</v>
      </c>
    </row>
    <row r="2176" spans="1:13" x14ac:dyDescent="0.2">
      <c r="A2176" s="104">
        <v>42318</v>
      </c>
      <c r="B2176">
        <v>4.76</v>
      </c>
      <c r="C2176">
        <v>4.79</v>
      </c>
      <c r="D2176">
        <v>4.7</v>
      </c>
      <c r="E2176">
        <v>4.7300000000000004</v>
      </c>
      <c r="F2176">
        <v>261928000</v>
      </c>
      <c r="G2176">
        <v>1240416128</v>
      </c>
      <c r="H2176">
        <v>35640625.710000001</v>
      </c>
      <c r="I2176" s="105">
        <f t="shared" si="99"/>
        <v>1685801596083.0002</v>
      </c>
      <c r="J2176" s="108">
        <v>1690652000000</v>
      </c>
      <c r="K2176" s="124">
        <v>277108000000</v>
      </c>
      <c r="L2176" s="112">
        <f t="shared" si="100"/>
        <v>0.99713104534995978</v>
      </c>
      <c r="M2176" s="112">
        <f t="shared" si="101"/>
        <v>6.0835544122977332</v>
      </c>
    </row>
    <row r="2177" spans="1:13" x14ac:dyDescent="0.2">
      <c r="A2177" s="104">
        <v>42319</v>
      </c>
      <c r="B2177">
        <v>4.71</v>
      </c>
      <c r="C2177">
        <v>4.72</v>
      </c>
      <c r="D2177">
        <v>4.66</v>
      </c>
      <c r="E2177">
        <v>4.7</v>
      </c>
      <c r="F2177">
        <v>194574316</v>
      </c>
      <c r="G2177">
        <v>912946368</v>
      </c>
      <c r="H2177">
        <v>35640625.710000001</v>
      </c>
      <c r="I2177" s="105">
        <f t="shared" si="99"/>
        <v>1675109408370.0002</v>
      </c>
      <c r="J2177" s="108">
        <v>1690652000000</v>
      </c>
      <c r="K2177" s="124">
        <v>277108000000</v>
      </c>
      <c r="L2177" s="112">
        <f t="shared" si="100"/>
        <v>0.99080674696507631</v>
      </c>
      <c r="M2177" s="112">
        <f t="shared" si="101"/>
        <v>6.0449695005918276</v>
      </c>
    </row>
    <row r="2178" spans="1:13" x14ac:dyDescent="0.2">
      <c r="A2178" s="104">
        <v>42320</v>
      </c>
      <c r="B2178">
        <v>4.68</v>
      </c>
      <c r="C2178">
        <v>4.7</v>
      </c>
      <c r="D2178">
        <v>4.62</v>
      </c>
      <c r="E2178">
        <v>4.6500000000000004</v>
      </c>
      <c r="F2178">
        <v>151435182</v>
      </c>
      <c r="G2178">
        <v>705887616</v>
      </c>
      <c r="H2178">
        <v>35640625.710000001</v>
      </c>
      <c r="I2178" s="105">
        <f t="shared" si="99"/>
        <v>1657289095515.0002</v>
      </c>
      <c r="J2178" s="108">
        <v>1690652000000</v>
      </c>
      <c r="K2178" s="124">
        <v>277108000000</v>
      </c>
      <c r="L2178" s="112">
        <f t="shared" si="100"/>
        <v>0.98026624965693721</v>
      </c>
      <c r="M2178" s="112">
        <f t="shared" si="101"/>
        <v>5.9806613144153191</v>
      </c>
    </row>
    <row r="2179" spans="1:13" x14ac:dyDescent="0.2">
      <c r="A2179" s="104">
        <v>42321</v>
      </c>
      <c r="B2179">
        <v>4.63</v>
      </c>
      <c r="C2179">
        <v>4.6500000000000004</v>
      </c>
      <c r="D2179">
        <v>4.5999999999999996</v>
      </c>
      <c r="E2179">
        <v>4.5999999999999996</v>
      </c>
      <c r="F2179">
        <v>132284093</v>
      </c>
      <c r="G2179">
        <v>610780160</v>
      </c>
      <c r="H2179">
        <v>35640625.710000001</v>
      </c>
      <c r="I2179" s="105">
        <f t="shared" ref="I2179:I2242" si="102">E2179*H2179*10000</f>
        <v>1639468782660</v>
      </c>
      <c r="J2179" s="108">
        <v>1690652000000</v>
      </c>
      <c r="K2179" s="124">
        <v>277108000000</v>
      </c>
      <c r="L2179" s="112">
        <f t="shared" ref="L2179:L2242" si="103">I2179/J2179</f>
        <v>0.96972575234879799</v>
      </c>
      <c r="M2179" s="112">
        <f t="shared" ref="M2179:M2242" si="104">I2179/K2179</f>
        <v>5.9163531282388098</v>
      </c>
    </row>
    <row r="2180" spans="1:13" x14ac:dyDescent="0.2">
      <c r="A2180" s="104">
        <v>42324</v>
      </c>
      <c r="B2180">
        <v>4.57</v>
      </c>
      <c r="C2180">
        <v>4.6500000000000004</v>
      </c>
      <c r="D2180">
        <v>4.5599999999999996</v>
      </c>
      <c r="E2180">
        <v>4.6500000000000004</v>
      </c>
      <c r="F2180">
        <v>160922198</v>
      </c>
      <c r="G2180">
        <v>742615296</v>
      </c>
      <c r="H2180">
        <v>35640625.710000001</v>
      </c>
      <c r="I2180" s="105">
        <f t="shared" si="102"/>
        <v>1657289095515.0002</v>
      </c>
      <c r="J2180" s="108">
        <v>1690652000000</v>
      </c>
      <c r="K2180" s="124">
        <v>277108000000</v>
      </c>
      <c r="L2180" s="112">
        <f t="shared" si="103"/>
        <v>0.98026624965693721</v>
      </c>
      <c r="M2180" s="112">
        <f t="shared" si="104"/>
        <v>5.9806613144153191</v>
      </c>
    </row>
    <row r="2181" spans="1:13" x14ac:dyDescent="0.2">
      <c r="A2181" s="104">
        <v>42325</v>
      </c>
      <c r="B2181">
        <v>4.6500000000000004</v>
      </c>
      <c r="C2181">
        <v>4.71</v>
      </c>
      <c r="D2181">
        <v>4.63</v>
      </c>
      <c r="E2181">
        <v>4.67</v>
      </c>
      <c r="F2181">
        <v>182921046</v>
      </c>
      <c r="G2181">
        <v>855381568</v>
      </c>
      <c r="H2181">
        <v>35640625.710000001</v>
      </c>
      <c r="I2181" s="105">
        <f t="shared" si="102"/>
        <v>1664417220657</v>
      </c>
      <c r="J2181" s="108">
        <v>1690652000000</v>
      </c>
      <c r="K2181" s="124">
        <v>277108000000</v>
      </c>
      <c r="L2181" s="112">
        <f t="shared" si="103"/>
        <v>0.98448244858019274</v>
      </c>
      <c r="M2181" s="112">
        <f t="shared" si="104"/>
        <v>6.006384588885922</v>
      </c>
    </row>
    <row r="2182" spans="1:13" x14ac:dyDescent="0.2">
      <c r="A2182" s="104">
        <v>42326</v>
      </c>
      <c r="B2182">
        <v>4.66</v>
      </c>
      <c r="C2182">
        <v>4.71</v>
      </c>
      <c r="D2182">
        <v>4.63</v>
      </c>
      <c r="E2182">
        <v>4.68</v>
      </c>
      <c r="F2182">
        <v>167032969</v>
      </c>
      <c r="G2182">
        <v>780102592</v>
      </c>
      <c r="H2182">
        <v>35640625.710000001</v>
      </c>
      <c r="I2182" s="105">
        <f t="shared" si="102"/>
        <v>1667981283227.9998</v>
      </c>
      <c r="J2182" s="108">
        <v>1690652000000</v>
      </c>
      <c r="K2182" s="124">
        <v>277108000000</v>
      </c>
      <c r="L2182" s="112">
        <f t="shared" si="103"/>
        <v>0.98659054804182045</v>
      </c>
      <c r="M2182" s="112">
        <f t="shared" si="104"/>
        <v>6.019246226121223</v>
      </c>
    </row>
    <row r="2183" spans="1:13" x14ac:dyDescent="0.2">
      <c r="A2183" s="104">
        <v>42327</v>
      </c>
      <c r="B2183">
        <v>4.66</v>
      </c>
      <c r="C2183">
        <v>4.6900000000000004</v>
      </c>
      <c r="D2183">
        <v>4.6500000000000004</v>
      </c>
      <c r="E2183">
        <v>4.68</v>
      </c>
      <c r="F2183">
        <v>116716686</v>
      </c>
      <c r="G2183">
        <v>545087040</v>
      </c>
      <c r="H2183">
        <v>35640625.710000001</v>
      </c>
      <c r="I2183" s="105">
        <f t="shared" si="102"/>
        <v>1667981283227.9998</v>
      </c>
      <c r="J2183" s="108">
        <v>1690652000000</v>
      </c>
      <c r="K2183" s="124">
        <v>277108000000</v>
      </c>
      <c r="L2183" s="112">
        <f t="shared" si="103"/>
        <v>0.98659054804182045</v>
      </c>
      <c r="M2183" s="112">
        <f t="shared" si="104"/>
        <v>6.019246226121223</v>
      </c>
    </row>
    <row r="2184" spans="1:13" x14ac:dyDescent="0.2">
      <c r="A2184" s="104">
        <v>42328</v>
      </c>
      <c r="B2184">
        <v>4.67</v>
      </c>
      <c r="C2184">
        <v>4.68</v>
      </c>
      <c r="D2184">
        <v>4.6399999999999997</v>
      </c>
      <c r="E2184">
        <v>4.66</v>
      </c>
      <c r="F2184">
        <v>140072829</v>
      </c>
      <c r="G2184">
        <v>651784448</v>
      </c>
      <c r="H2184">
        <v>35640625.710000001</v>
      </c>
      <c r="I2184" s="105">
        <f t="shared" si="102"/>
        <v>1660853158086</v>
      </c>
      <c r="J2184" s="108">
        <v>1690652000000</v>
      </c>
      <c r="K2184" s="124">
        <v>277108000000</v>
      </c>
      <c r="L2184" s="112">
        <f t="shared" si="103"/>
        <v>0.98237434911856492</v>
      </c>
      <c r="M2184" s="112">
        <f t="shared" si="104"/>
        <v>5.9935229516506201</v>
      </c>
    </row>
    <row r="2185" spans="1:13" x14ac:dyDescent="0.2">
      <c r="A2185" s="104">
        <v>42331</v>
      </c>
      <c r="B2185">
        <v>4.66</v>
      </c>
      <c r="C2185">
        <v>4.66</v>
      </c>
      <c r="D2185">
        <v>4.6100000000000003</v>
      </c>
      <c r="E2185">
        <v>4.6500000000000004</v>
      </c>
      <c r="F2185">
        <v>169488380</v>
      </c>
      <c r="G2185">
        <v>785636032</v>
      </c>
      <c r="H2185">
        <v>35640625.710000001</v>
      </c>
      <c r="I2185" s="105">
        <f t="shared" si="102"/>
        <v>1657289095515.0002</v>
      </c>
      <c r="J2185" s="108">
        <v>1690652000000</v>
      </c>
      <c r="K2185" s="124">
        <v>277108000000</v>
      </c>
      <c r="L2185" s="112">
        <f t="shared" si="103"/>
        <v>0.98026624965693721</v>
      </c>
      <c r="M2185" s="112">
        <f t="shared" si="104"/>
        <v>5.9806613144153191</v>
      </c>
    </row>
    <row r="2186" spans="1:13" x14ac:dyDescent="0.2">
      <c r="A2186" s="104">
        <v>42332</v>
      </c>
      <c r="B2186">
        <v>4.6399999999999997</v>
      </c>
      <c r="C2186">
        <v>4.6500000000000004</v>
      </c>
      <c r="D2186">
        <v>4.59</v>
      </c>
      <c r="E2186">
        <v>4.6399999999999997</v>
      </c>
      <c r="F2186">
        <v>190858640</v>
      </c>
      <c r="G2186">
        <v>881859968</v>
      </c>
      <c r="H2186">
        <v>35640625.710000001</v>
      </c>
      <c r="I2186" s="105">
        <f t="shared" si="102"/>
        <v>1653725032944</v>
      </c>
      <c r="J2186" s="108">
        <v>1690652000000</v>
      </c>
      <c r="K2186" s="124">
        <v>277108000000</v>
      </c>
      <c r="L2186" s="112">
        <f t="shared" si="103"/>
        <v>0.97815815019530927</v>
      </c>
      <c r="M2186" s="112">
        <f t="shared" si="104"/>
        <v>5.9677996771800164</v>
      </c>
    </row>
    <row r="2187" spans="1:13" x14ac:dyDescent="0.2">
      <c r="A2187" s="104">
        <v>42333</v>
      </c>
      <c r="B2187">
        <v>4.62</v>
      </c>
      <c r="C2187">
        <v>4.67</v>
      </c>
      <c r="D2187">
        <v>4.6100000000000003</v>
      </c>
      <c r="E2187">
        <v>4.66</v>
      </c>
      <c r="F2187">
        <v>193052112</v>
      </c>
      <c r="G2187">
        <v>895611456</v>
      </c>
      <c r="H2187">
        <v>35640625.710000001</v>
      </c>
      <c r="I2187" s="105">
        <f t="shared" si="102"/>
        <v>1660853158086</v>
      </c>
      <c r="J2187" s="108">
        <v>1690652000000</v>
      </c>
      <c r="K2187" s="124">
        <v>277108000000</v>
      </c>
      <c r="L2187" s="112">
        <f t="shared" si="103"/>
        <v>0.98237434911856492</v>
      </c>
      <c r="M2187" s="112">
        <f t="shared" si="104"/>
        <v>5.9935229516506201</v>
      </c>
    </row>
    <row r="2188" spans="1:13" x14ac:dyDescent="0.2">
      <c r="A2188" s="104">
        <v>42334</v>
      </c>
      <c r="B2188">
        <v>4.6500000000000004</v>
      </c>
      <c r="C2188">
        <v>4.6900000000000004</v>
      </c>
      <c r="D2188">
        <v>4.6500000000000004</v>
      </c>
      <c r="E2188">
        <v>4.68</v>
      </c>
      <c r="F2188">
        <v>184004127</v>
      </c>
      <c r="G2188">
        <v>859312192</v>
      </c>
      <c r="H2188">
        <v>35640625.710000001</v>
      </c>
      <c r="I2188" s="105">
        <f t="shared" si="102"/>
        <v>1667981283227.9998</v>
      </c>
      <c r="J2188" s="108">
        <v>1690652000000</v>
      </c>
      <c r="K2188" s="124">
        <v>277108000000</v>
      </c>
      <c r="L2188" s="112">
        <f t="shared" si="103"/>
        <v>0.98659054804182045</v>
      </c>
      <c r="M2188" s="112">
        <f t="shared" si="104"/>
        <v>6.019246226121223</v>
      </c>
    </row>
    <row r="2189" spans="1:13" x14ac:dyDescent="0.2">
      <c r="A2189" s="104">
        <v>42335</v>
      </c>
      <c r="B2189">
        <v>4.66</v>
      </c>
      <c r="C2189">
        <v>4.68</v>
      </c>
      <c r="D2189">
        <v>4.54</v>
      </c>
      <c r="E2189">
        <v>4.58</v>
      </c>
      <c r="F2189">
        <v>156770859</v>
      </c>
      <c r="G2189">
        <v>722141120</v>
      </c>
      <c r="H2189">
        <v>35640625.710000001</v>
      </c>
      <c r="I2189" s="105">
        <f t="shared" si="102"/>
        <v>1632340657518</v>
      </c>
      <c r="J2189" s="108">
        <v>1690652000000</v>
      </c>
      <c r="K2189" s="124">
        <v>277108000000</v>
      </c>
      <c r="L2189" s="112">
        <f t="shared" si="103"/>
        <v>0.96550955342554234</v>
      </c>
      <c r="M2189" s="112">
        <f t="shared" si="104"/>
        <v>5.890629853768206</v>
      </c>
    </row>
    <row r="2190" spans="1:13" x14ac:dyDescent="0.2">
      <c r="A2190" s="104">
        <v>42338</v>
      </c>
      <c r="B2190">
        <v>4.57</v>
      </c>
      <c r="C2190">
        <v>4.63</v>
      </c>
      <c r="D2190">
        <v>4.5599999999999996</v>
      </c>
      <c r="E2190">
        <v>4.62</v>
      </c>
      <c r="F2190">
        <v>208152848</v>
      </c>
      <c r="G2190">
        <v>956407040</v>
      </c>
      <c r="H2190">
        <v>35640625.710000001</v>
      </c>
      <c r="I2190" s="105">
        <f t="shared" si="102"/>
        <v>1646596907802</v>
      </c>
      <c r="J2190" s="108">
        <v>1690652000000</v>
      </c>
      <c r="K2190" s="124">
        <v>277108000000</v>
      </c>
      <c r="L2190" s="112">
        <f t="shared" si="103"/>
        <v>0.97394195127205363</v>
      </c>
      <c r="M2190" s="112">
        <f t="shared" si="104"/>
        <v>5.9420764027094126</v>
      </c>
    </row>
    <row r="2191" spans="1:13" x14ac:dyDescent="0.2">
      <c r="A2191" s="104">
        <v>42339</v>
      </c>
      <c r="B2191">
        <v>4.59</v>
      </c>
      <c r="C2191">
        <v>4.59</v>
      </c>
      <c r="D2191">
        <v>4.5199999999999996</v>
      </c>
      <c r="E2191">
        <v>4.55</v>
      </c>
      <c r="F2191">
        <v>189093553</v>
      </c>
      <c r="G2191">
        <v>858728000</v>
      </c>
      <c r="H2191">
        <v>35640625.710000001</v>
      </c>
      <c r="I2191" s="105">
        <f t="shared" si="102"/>
        <v>1621648469805.0002</v>
      </c>
      <c r="J2191" s="108">
        <v>1690652000000</v>
      </c>
      <c r="K2191" s="124">
        <v>277108000000</v>
      </c>
      <c r="L2191" s="112">
        <f t="shared" si="103"/>
        <v>0.95918525504065899</v>
      </c>
      <c r="M2191" s="112">
        <f t="shared" si="104"/>
        <v>5.8520449420623013</v>
      </c>
    </row>
    <row r="2192" spans="1:13" x14ac:dyDescent="0.2">
      <c r="A2192" s="104">
        <v>42340</v>
      </c>
      <c r="B2192">
        <v>4.54</v>
      </c>
      <c r="C2192">
        <v>4.7300000000000004</v>
      </c>
      <c r="D2192">
        <v>4.53</v>
      </c>
      <c r="E2192">
        <v>4.72</v>
      </c>
      <c r="F2192">
        <v>401160231</v>
      </c>
      <c r="G2192">
        <v>1866487040</v>
      </c>
      <c r="H2192">
        <v>35640625.710000001</v>
      </c>
      <c r="I2192" s="105">
        <f t="shared" si="102"/>
        <v>1682237533511.9998</v>
      </c>
      <c r="J2192" s="108">
        <v>1690652000000</v>
      </c>
      <c r="K2192" s="124">
        <v>277108000000</v>
      </c>
      <c r="L2192" s="112">
        <f t="shared" si="103"/>
        <v>0.99502294588833173</v>
      </c>
      <c r="M2192" s="112">
        <f t="shared" si="104"/>
        <v>6.0706927750624295</v>
      </c>
    </row>
    <row r="2193" spans="1:13" x14ac:dyDescent="0.2">
      <c r="A2193" s="104">
        <v>42341</v>
      </c>
      <c r="B2193">
        <v>4.68</v>
      </c>
      <c r="C2193">
        <v>4.91</v>
      </c>
      <c r="D2193">
        <v>4.6500000000000004</v>
      </c>
      <c r="E2193">
        <v>4.8600000000000003</v>
      </c>
      <c r="F2193">
        <v>702118888</v>
      </c>
      <c r="G2193">
        <v>3379124224</v>
      </c>
      <c r="H2193">
        <v>35640625.710000001</v>
      </c>
      <c r="I2193" s="105">
        <f t="shared" si="102"/>
        <v>1732134409506.0002</v>
      </c>
      <c r="J2193" s="108">
        <v>1690652000000</v>
      </c>
      <c r="K2193" s="124">
        <v>277108000000</v>
      </c>
      <c r="L2193" s="112">
        <f t="shared" si="103"/>
        <v>1.0245363383511215</v>
      </c>
      <c r="M2193" s="112">
        <f t="shared" si="104"/>
        <v>6.2507556963566557</v>
      </c>
    </row>
    <row r="2194" spans="1:13" x14ac:dyDescent="0.2">
      <c r="A2194" s="104">
        <v>42342</v>
      </c>
      <c r="B2194">
        <v>4.8</v>
      </c>
      <c r="C2194">
        <v>4.8099999999999996</v>
      </c>
      <c r="D2194">
        <v>4.68</v>
      </c>
      <c r="E2194">
        <v>4.6900000000000004</v>
      </c>
      <c r="F2194">
        <v>205777283</v>
      </c>
      <c r="G2194">
        <v>975947200</v>
      </c>
      <c r="H2194">
        <v>35640625.710000001</v>
      </c>
      <c r="I2194" s="105">
        <f t="shared" si="102"/>
        <v>1671545345799.0002</v>
      </c>
      <c r="J2194" s="108">
        <v>1690652000000</v>
      </c>
      <c r="K2194" s="124">
        <v>277108000000</v>
      </c>
      <c r="L2194" s="112">
        <f t="shared" si="103"/>
        <v>0.98869864750344849</v>
      </c>
      <c r="M2194" s="112">
        <f t="shared" si="104"/>
        <v>6.0321078633565257</v>
      </c>
    </row>
    <row r="2195" spans="1:13" x14ac:dyDescent="0.2">
      <c r="A2195" s="104">
        <v>42345</v>
      </c>
      <c r="B2195">
        <v>4.7</v>
      </c>
      <c r="C2195">
        <v>4.71</v>
      </c>
      <c r="D2195">
        <v>4.63</v>
      </c>
      <c r="E2195">
        <v>4.66</v>
      </c>
      <c r="F2195">
        <v>125971505</v>
      </c>
      <c r="G2195">
        <v>586484736</v>
      </c>
      <c r="H2195">
        <v>35640625.710000001</v>
      </c>
      <c r="I2195" s="105">
        <f t="shared" si="102"/>
        <v>1660853158086</v>
      </c>
      <c r="J2195" s="108">
        <v>1690652000000</v>
      </c>
      <c r="K2195" s="124">
        <v>277108000000</v>
      </c>
      <c r="L2195" s="112">
        <f t="shared" si="103"/>
        <v>0.98237434911856492</v>
      </c>
      <c r="M2195" s="112">
        <f t="shared" si="104"/>
        <v>5.9935229516506201</v>
      </c>
    </row>
    <row r="2196" spans="1:13" x14ac:dyDescent="0.2">
      <c r="A2196" s="104">
        <v>42346</v>
      </c>
      <c r="B2196">
        <v>4.63</v>
      </c>
      <c r="C2196">
        <v>4.68</v>
      </c>
      <c r="D2196">
        <v>4.57</v>
      </c>
      <c r="E2196">
        <v>4.62</v>
      </c>
      <c r="F2196">
        <v>172415066</v>
      </c>
      <c r="G2196">
        <v>794501568</v>
      </c>
      <c r="H2196">
        <v>35640625.710000001</v>
      </c>
      <c r="I2196" s="105">
        <f t="shared" si="102"/>
        <v>1646596907802</v>
      </c>
      <c r="J2196" s="108">
        <v>1690652000000</v>
      </c>
      <c r="K2196" s="124">
        <v>277108000000</v>
      </c>
      <c r="L2196" s="112">
        <f t="shared" si="103"/>
        <v>0.97394195127205363</v>
      </c>
      <c r="M2196" s="112">
        <f t="shared" si="104"/>
        <v>5.9420764027094126</v>
      </c>
    </row>
    <row r="2197" spans="1:13" x14ac:dyDescent="0.2">
      <c r="A2197" s="104">
        <v>42347</v>
      </c>
      <c r="B2197">
        <v>4.6100000000000003</v>
      </c>
      <c r="C2197">
        <v>4.67</v>
      </c>
      <c r="D2197">
        <v>4.5999999999999996</v>
      </c>
      <c r="E2197">
        <v>4.66</v>
      </c>
      <c r="F2197">
        <v>90689996</v>
      </c>
      <c r="G2197">
        <v>420770336</v>
      </c>
      <c r="H2197">
        <v>35640625.710000001</v>
      </c>
      <c r="I2197" s="105">
        <f t="shared" si="102"/>
        <v>1660853158086</v>
      </c>
      <c r="J2197" s="108">
        <v>1690652000000</v>
      </c>
      <c r="K2197" s="124">
        <v>277108000000</v>
      </c>
      <c r="L2197" s="112">
        <f t="shared" si="103"/>
        <v>0.98237434911856492</v>
      </c>
      <c r="M2197" s="112">
        <f t="shared" si="104"/>
        <v>5.9935229516506201</v>
      </c>
    </row>
    <row r="2198" spans="1:13" x14ac:dyDescent="0.2">
      <c r="A2198" s="104">
        <v>42348</v>
      </c>
      <c r="B2198">
        <v>4.6500000000000004</v>
      </c>
      <c r="C2198">
        <v>4.7</v>
      </c>
      <c r="D2198">
        <v>4.5999999999999996</v>
      </c>
      <c r="E2198">
        <v>4.6100000000000003</v>
      </c>
      <c r="F2198">
        <v>126544975</v>
      </c>
      <c r="G2198">
        <v>588094720</v>
      </c>
      <c r="H2198">
        <v>35640625.710000001</v>
      </c>
      <c r="I2198" s="105">
        <f t="shared" si="102"/>
        <v>1643032845231.0002</v>
      </c>
      <c r="J2198" s="108">
        <v>1690652000000</v>
      </c>
      <c r="K2198" s="124">
        <v>277108000000</v>
      </c>
      <c r="L2198" s="112">
        <f t="shared" si="103"/>
        <v>0.97183385181042592</v>
      </c>
      <c r="M2198" s="112">
        <f t="shared" si="104"/>
        <v>5.9292147654741116</v>
      </c>
    </row>
    <row r="2199" spans="1:13" x14ac:dyDescent="0.2">
      <c r="A2199" s="104">
        <v>42349</v>
      </c>
      <c r="B2199">
        <v>4.5999999999999996</v>
      </c>
      <c r="C2199">
        <v>4.6100000000000003</v>
      </c>
      <c r="D2199">
        <v>4.5599999999999996</v>
      </c>
      <c r="E2199">
        <v>4.59</v>
      </c>
      <c r="F2199">
        <v>111942525</v>
      </c>
      <c r="G2199">
        <v>512158208</v>
      </c>
      <c r="H2199">
        <v>35640625.710000001</v>
      </c>
      <c r="I2199" s="105">
        <f t="shared" si="102"/>
        <v>1635904720088.9998</v>
      </c>
      <c r="J2199" s="108">
        <v>1690652000000</v>
      </c>
      <c r="K2199" s="124">
        <v>277108000000</v>
      </c>
      <c r="L2199" s="112">
        <f t="shared" si="103"/>
        <v>0.96761765288717005</v>
      </c>
      <c r="M2199" s="112">
        <f t="shared" si="104"/>
        <v>5.903491491003507</v>
      </c>
    </row>
    <row r="2200" spans="1:13" x14ac:dyDescent="0.2">
      <c r="A2200" s="104">
        <v>42352</v>
      </c>
      <c r="B2200">
        <v>4.57</v>
      </c>
      <c r="C2200">
        <v>4.6500000000000004</v>
      </c>
      <c r="D2200">
        <v>4.5599999999999996</v>
      </c>
      <c r="E2200">
        <v>4.6500000000000004</v>
      </c>
      <c r="F2200">
        <v>149183983</v>
      </c>
      <c r="G2200">
        <v>687866752</v>
      </c>
      <c r="H2200">
        <v>35640625.710000001</v>
      </c>
      <c r="I2200" s="105">
        <f t="shared" si="102"/>
        <v>1657289095515.0002</v>
      </c>
      <c r="J2200" s="108">
        <v>1690652000000</v>
      </c>
      <c r="K2200" s="124">
        <v>277108000000</v>
      </c>
      <c r="L2200" s="112">
        <f t="shared" si="103"/>
        <v>0.98026624965693721</v>
      </c>
      <c r="M2200" s="112">
        <f t="shared" si="104"/>
        <v>5.9806613144153191</v>
      </c>
    </row>
    <row r="2201" spans="1:13" x14ac:dyDescent="0.2">
      <c r="A2201" s="104">
        <v>42353</v>
      </c>
      <c r="B2201">
        <v>4.6399999999999997</v>
      </c>
      <c r="C2201">
        <v>4.6500000000000004</v>
      </c>
      <c r="D2201">
        <v>4.59</v>
      </c>
      <c r="E2201">
        <v>4.5999999999999996</v>
      </c>
      <c r="F2201">
        <v>90021442</v>
      </c>
      <c r="G2201">
        <v>415001728</v>
      </c>
      <c r="H2201">
        <v>35640625.710000001</v>
      </c>
      <c r="I2201" s="105">
        <f t="shared" si="102"/>
        <v>1639468782660</v>
      </c>
      <c r="J2201" s="108">
        <v>1690652000000</v>
      </c>
      <c r="K2201" s="124">
        <v>277108000000</v>
      </c>
      <c r="L2201" s="112">
        <f t="shared" si="103"/>
        <v>0.96972575234879799</v>
      </c>
      <c r="M2201" s="112">
        <f t="shared" si="104"/>
        <v>5.9163531282388098</v>
      </c>
    </row>
    <row r="2202" spans="1:13" x14ac:dyDescent="0.2">
      <c r="A2202" s="104">
        <v>42354</v>
      </c>
      <c r="B2202">
        <v>4.6100000000000003</v>
      </c>
      <c r="C2202">
        <v>4.62</v>
      </c>
      <c r="D2202">
        <v>4.57</v>
      </c>
      <c r="E2202">
        <v>4.59</v>
      </c>
      <c r="F2202">
        <v>83805022</v>
      </c>
      <c r="G2202">
        <v>384868800</v>
      </c>
      <c r="H2202">
        <v>35640625.710000001</v>
      </c>
      <c r="I2202" s="105">
        <f t="shared" si="102"/>
        <v>1635904720088.9998</v>
      </c>
      <c r="J2202" s="108">
        <v>1690652000000</v>
      </c>
      <c r="K2202" s="124">
        <v>277108000000</v>
      </c>
      <c r="L2202" s="112">
        <f t="shared" si="103"/>
        <v>0.96761765288717005</v>
      </c>
      <c r="M2202" s="112">
        <f t="shared" si="104"/>
        <v>5.903491491003507</v>
      </c>
    </row>
    <row r="2203" spans="1:13" x14ac:dyDescent="0.2">
      <c r="A2203" s="104">
        <v>42355</v>
      </c>
      <c r="B2203">
        <v>4.5999999999999996</v>
      </c>
      <c r="C2203">
        <v>4.6399999999999997</v>
      </c>
      <c r="D2203">
        <v>4.59</v>
      </c>
      <c r="E2203">
        <v>4.62</v>
      </c>
      <c r="F2203">
        <v>92519956</v>
      </c>
      <c r="G2203">
        <v>427421376</v>
      </c>
      <c r="H2203">
        <v>35640625.710000001</v>
      </c>
      <c r="I2203" s="105">
        <f t="shared" si="102"/>
        <v>1646596907802</v>
      </c>
      <c r="J2203" s="108">
        <v>1690652000000</v>
      </c>
      <c r="K2203" s="124">
        <v>277108000000</v>
      </c>
      <c r="L2203" s="112">
        <f t="shared" si="103"/>
        <v>0.97394195127205363</v>
      </c>
      <c r="M2203" s="112">
        <f t="shared" si="104"/>
        <v>5.9420764027094126</v>
      </c>
    </row>
    <row r="2204" spans="1:13" x14ac:dyDescent="0.2">
      <c r="A2204" s="104">
        <v>42356</v>
      </c>
      <c r="B2204">
        <v>4.6100000000000003</v>
      </c>
      <c r="C2204">
        <v>4.71</v>
      </c>
      <c r="D2204">
        <v>4.5999999999999996</v>
      </c>
      <c r="E2204">
        <v>4.62</v>
      </c>
      <c r="F2204">
        <v>197836899</v>
      </c>
      <c r="G2204">
        <v>918940032</v>
      </c>
      <c r="H2204">
        <v>35640625.710000001</v>
      </c>
      <c r="I2204" s="105">
        <f t="shared" si="102"/>
        <v>1646596907802</v>
      </c>
      <c r="J2204" s="108">
        <v>1690652000000</v>
      </c>
      <c r="K2204" s="124">
        <v>277108000000</v>
      </c>
      <c r="L2204" s="112">
        <f t="shared" si="103"/>
        <v>0.97394195127205363</v>
      </c>
      <c r="M2204" s="112">
        <f t="shared" si="104"/>
        <v>5.9420764027094126</v>
      </c>
    </row>
    <row r="2205" spans="1:13" x14ac:dyDescent="0.2">
      <c r="A2205" s="104">
        <v>42359</v>
      </c>
      <c r="B2205">
        <v>4.5999999999999996</v>
      </c>
      <c r="C2205">
        <v>4.71</v>
      </c>
      <c r="D2205">
        <v>4.59</v>
      </c>
      <c r="E2205">
        <v>4.6900000000000004</v>
      </c>
      <c r="F2205">
        <v>250020948</v>
      </c>
      <c r="G2205">
        <v>1164770432</v>
      </c>
      <c r="H2205">
        <v>35640625.710000001</v>
      </c>
      <c r="I2205" s="105">
        <f t="shared" si="102"/>
        <v>1671545345799.0002</v>
      </c>
      <c r="J2205" s="108">
        <v>1690652000000</v>
      </c>
      <c r="K2205" s="124">
        <v>277108000000</v>
      </c>
      <c r="L2205" s="112">
        <f t="shared" si="103"/>
        <v>0.98869864750344849</v>
      </c>
      <c r="M2205" s="112">
        <f t="shared" si="104"/>
        <v>6.0321078633565257</v>
      </c>
    </row>
    <row r="2206" spans="1:13" x14ac:dyDescent="0.2">
      <c r="A2206" s="104">
        <v>42360</v>
      </c>
      <c r="B2206">
        <v>4.6900000000000004</v>
      </c>
      <c r="C2206">
        <v>4.72</v>
      </c>
      <c r="D2206">
        <v>4.6500000000000004</v>
      </c>
      <c r="E2206">
        <v>4.67</v>
      </c>
      <c r="F2206">
        <v>146002853</v>
      </c>
      <c r="G2206">
        <v>683260224</v>
      </c>
      <c r="H2206">
        <v>35640625.710000001</v>
      </c>
      <c r="I2206" s="105">
        <f t="shared" si="102"/>
        <v>1664417220657</v>
      </c>
      <c r="J2206" s="108">
        <v>1690652000000</v>
      </c>
      <c r="K2206" s="124">
        <v>277108000000</v>
      </c>
      <c r="L2206" s="112">
        <f t="shared" si="103"/>
        <v>0.98448244858019274</v>
      </c>
      <c r="M2206" s="112">
        <f t="shared" si="104"/>
        <v>6.006384588885922</v>
      </c>
    </row>
    <row r="2207" spans="1:13" x14ac:dyDescent="0.2">
      <c r="A2207" s="104">
        <v>42361</v>
      </c>
      <c r="B2207">
        <v>4.66</v>
      </c>
      <c r="C2207">
        <v>4.71</v>
      </c>
      <c r="D2207">
        <v>4.6399999999999997</v>
      </c>
      <c r="E2207">
        <v>4.67</v>
      </c>
      <c r="F2207">
        <v>236911383</v>
      </c>
      <c r="G2207">
        <v>1106403840</v>
      </c>
      <c r="H2207">
        <v>35640625.710000001</v>
      </c>
      <c r="I2207" s="105">
        <f t="shared" si="102"/>
        <v>1664417220657</v>
      </c>
      <c r="J2207" s="108">
        <v>1690652000000</v>
      </c>
      <c r="K2207" s="124">
        <v>277108000000</v>
      </c>
      <c r="L2207" s="112">
        <f t="shared" si="103"/>
        <v>0.98448244858019274</v>
      </c>
      <c r="M2207" s="112">
        <f t="shared" si="104"/>
        <v>6.006384588885922</v>
      </c>
    </row>
    <row r="2208" spans="1:13" x14ac:dyDescent="0.2">
      <c r="A2208" s="104">
        <v>42362</v>
      </c>
      <c r="B2208">
        <v>4.68</v>
      </c>
      <c r="C2208">
        <v>4.68</v>
      </c>
      <c r="D2208">
        <v>4.62</v>
      </c>
      <c r="E2208">
        <v>4.6500000000000004</v>
      </c>
      <c r="F2208">
        <v>162346693</v>
      </c>
      <c r="G2208">
        <v>753829632</v>
      </c>
      <c r="H2208">
        <v>35640625.710000001</v>
      </c>
      <c r="I2208" s="105">
        <f t="shared" si="102"/>
        <v>1657289095515.0002</v>
      </c>
      <c r="J2208" s="108">
        <v>1690652000000</v>
      </c>
      <c r="K2208" s="124">
        <v>277108000000</v>
      </c>
      <c r="L2208" s="112">
        <f t="shared" si="103"/>
        <v>0.98026624965693721</v>
      </c>
      <c r="M2208" s="112">
        <f t="shared" si="104"/>
        <v>5.9806613144153191</v>
      </c>
    </row>
    <row r="2209" spans="1:13" x14ac:dyDescent="0.2">
      <c r="A2209" s="104">
        <v>42363</v>
      </c>
      <c r="B2209">
        <v>4.6500000000000004</v>
      </c>
      <c r="C2209">
        <v>4.66</v>
      </c>
      <c r="D2209">
        <v>4.6399999999999997</v>
      </c>
      <c r="E2209">
        <v>4.6500000000000004</v>
      </c>
      <c r="F2209">
        <v>86776633</v>
      </c>
      <c r="G2209">
        <v>403425504</v>
      </c>
      <c r="H2209">
        <v>35640625.710000001</v>
      </c>
      <c r="I2209" s="105">
        <f t="shared" si="102"/>
        <v>1657289095515.0002</v>
      </c>
      <c r="J2209" s="108">
        <v>1690652000000</v>
      </c>
      <c r="K2209" s="124">
        <v>277108000000</v>
      </c>
      <c r="L2209" s="112">
        <f t="shared" si="103"/>
        <v>0.98026624965693721</v>
      </c>
      <c r="M2209" s="112">
        <f t="shared" si="104"/>
        <v>5.9806613144153191</v>
      </c>
    </row>
    <row r="2210" spans="1:13" x14ac:dyDescent="0.2">
      <c r="A2210" s="104">
        <v>42366</v>
      </c>
      <c r="B2210">
        <v>4.6500000000000004</v>
      </c>
      <c r="C2210">
        <v>4.66</v>
      </c>
      <c r="D2210">
        <v>4.59</v>
      </c>
      <c r="E2210">
        <v>4.59</v>
      </c>
      <c r="F2210">
        <v>146697558</v>
      </c>
      <c r="G2210">
        <v>678333568</v>
      </c>
      <c r="H2210">
        <v>35640625.710000001</v>
      </c>
      <c r="I2210" s="105">
        <f t="shared" si="102"/>
        <v>1635904720088.9998</v>
      </c>
      <c r="J2210" s="108">
        <v>1690652000000</v>
      </c>
      <c r="K2210" s="124">
        <v>277108000000</v>
      </c>
      <c r="L2210" s="112">
        <f t="shared" si="103"/>
        <v>0.96761765288717005</v>
      </c>
      <c r="M2210" s="112">
        <f t="shared" si="104"/>
        <v>5.903491491003507</v>
      </c>
    </row>
    <row r="2211" spans="1:13" x14ac:dyDescent="0.2">
      <c r="A2211" s="104">
        <v>42367</v>
      </c>
      <c r="B2211">
        <v>4.59</v>
      </c>
      <c r="C2211">
        <v>4.6100000000000003</v>
      </c>
      <c r="D2211">
        <v>4.58</v>
      </c>
      <c r="E2211">
        <v>4.6100000000000003</v>
      </c>
      <c r="F2211">
        <v>124565023</v>
      </c>
      <c r="G2211">
        <v>572319040</v>
      </c>
      <c r="H2211">
        <v>35640625.710000001</v>
      </c>
      <c r="I2211" s="105">
        <f t="shared" si="102"/>
        <v>1643032845231.0002</v>
      </c>
      <c r="J2211" s="108">
        <v>1690652000000</v>
      </c>
      <c r="K2211" s="124">
        <v>277108000000</v>
      </c>
      <c r="L2211" s="112">
        <f t="shared" si="103"/>
        <v>0.97183385181042592</v>
      </c>
      <c r="M2211" s="112">
        <f t="shared" si="104"/>
        <v>5.9292147654741116</v>
      </c>
    </row>
    <row r="2212" spans="1:13" x14ac:dyDescent="0.2">
      <c r="A2212" s="104">
        <v>42368</v>
      </c>
      <c r="B2212">
        <v>4.5999999999999996</v>
      </c>
      <c r="C2212">
        <v>4.62</v>
      </c>
      <c r="D2212">
        <v>4.58</v>
      </c>
      <c r="E2212">
        <v>4.6100000000000003</v>
      </c>
      <c r="F2212">
        <v>82408564</v>
      </c>
      <c r="G2212">
        <v>378882624</v>
      </c>
      <c r="H2212">
        <v>35640625.710000001</v>
      </c>
      <c r="I2212" s="105">
        <f t="shared" si="102"/>
        <v>1643032845231.0002</v>
      </c>
      <c r="J2212" s="108">
        <v>1690652000000</v>
      </c>
      <c r="K2212" s="124">
        <v>277108000000</v>
      </c>
      <c r="L2212" s="112">
        <f t="shared" si="103"/>
        <v>0.97183385181042592</v>
      </c>
      <c r="M2212" s="112">
        <f t="shared" si="104"/>
        <v>5.9292147654741116</v>
      </c>
    </row>
    <row r="2213" spans="1:13" x14ac:dyDescent="0.2">
      <c r="A2213" s="104">
        <v>42369</v>
      </c>
      <c r="B2213">
        <v>4.5999999999999996</v>
      </c>
      <c r="C2213">
        <v>4.6100000000000003</v>
      </c>
      <c r="D2213">
        <v>4.58</v>
      </c>
      <c r="E2213">
        <v>4.58</v>
      </c>
      <c r="F2213">
        <v>97925207</v>
      </c>
      <c r="G2213">
        <v>449656192</v>
      </c>
      <c r="H2213">
        <v>35640625.710000001</v>
      </c>
      <c r="I2213" s="105">
        <f t="shared" si="102"/>
        <v>1632340657518</v>
      </c>
      <c r="J2213" s="108">
        <v>1690652000000</v>
      </c>
      <c r="K2213" s="124">
        <v>277108000000</v>
      </c>
      <c r="L2213" s="112">
        <f t="shared" si="103"/>
        <v>0.96550955342554234</v>
      </c>
      <c r="M2213" s="112">
        <f t="shared" si="104"/>
        <v>5.890629853768206</v>
      </c>
    </row>
    <row r="2214" spans="1:13" x14ac:dyDescent="0.2">
      <c r="A2214" s="104">
        <v>42373</v>
      </c>
      <c r="B2214">
        <v>4.58</v>
      </c>
      <c r="C2214">
        <v>4.59</v>
      </c>
      <c r="D2214">
        <v>4.4400000000000004</v>
      </c>
      <c r="E2214">
        <v>4.45</v>
      </c>
      <c r="F2214">
        <v>147508685</v>
      </c>
      <c r="G2214">
        <v>669360256</v>
      </c>
      <c r="H2214">
        <v>35640625.710000001</v>
      </c>
      <c r="I2214" s="105">
        <f t="shared" si="102"/>
        <v>1586007844095</v>
      </c>
      <c r="J2214" s="108">
        <v>1690652000000</v>
      </c>
      <c r="K2214" s="124">
        <v>277108000000</v>
      </c>
      <c r="L2214" s="112">
        <f t="shared" si="103"/>
        <v>0.93810426042438066</v>
      </c>
      <c r="M2214" s="112">
        <f t="shared" si="104"/>
        <v>5.7234285697092826</v>
      </c>
    </row>
    <row r="2215" spans="1:13" x14ac:dyDescent="0.2">
      <c r="A2215" s="104">
        <v>42374</v>
      </c>
      <c r="B2215">
        <v>4.42</v>
      </c>
      <c r="C2215">
        <v>4.51</v>
      </c>
      <c r="D2215">
        <v>4.38</v>
      </c>
      <c r="E2215">
        <v>4.47</v>
      </c>
      <c r="F2215">
        <v>160629284</v>
      </c>
      <c r="G2215">
        <v>715484736</v>
      </c>
      <c r="H2215">
        <v>35640625.710000001</v>
      </c>
      <c r="I2215" s="105">
        <f t="shared" si="102"/>
        <v>1593135969237</v>
      </c>
      <c r="J2215" s="108">
        <v>1690652000000</v>
      </c>
      <c r="K2215" s="124">
        <v>277108000000</v>
      </c>
      <c r="L2215" s="112">
        <f t="shared" si="103"/>
        <v>0.94232045934763631</v>
      </c>
      <c r="M2215" s="112">
        <f t="shared" si="104"/>
        <v>5.7491518441798863</v>
      </c>
    </row>
    <row r="2216" spans="1:13" x14ac:dyDescent="0.2">
      <c r="A2216" s="104">
        <v>42375</v>
      </c>
      <c r="B2216">
        <v>4.45</v>
      </c>
      <c r="C2216">
        <v>4.5199999999999996</v>
      </c>
      <c r="D2216">
        <v>4.45</v>
      </c>
      <c r="E2216">
        <v>4.51</v>
      </c>
      <c r="F2216">
        <v>113177263</v>
      </c>
      <c r="G2216">
        <v>508161216</v>
      </c>
      <c r="H2216">
        <v>35640625.710000001</v>
      </c>
      <c r="I2216" s="105">
        <f t="shared" si="102"/>
        <v>1607392219521</v>
      </c>
      <c r="J2216" s="108">
        <v>1690652000000</v>
      </c>
      <c r="K2216" s="124">
        <v>277108000000</v>
      </c>
      <c r="L2216" s="112">
        <f t="shared" si="103"/>
        <v>0.95075285719414759</v>
      </c>
      <c r="M2216" s="112">
        <f t="shared" si="104"/>
        <v>5.8005983931210938</v>
      </c>
    </row>
    <row r="2217" spans="1:13" x14ac:dyDescent="0.2">
      <c r="A2217" s="104">
        <v>42376</v>
      </c>
      <c r="B2217">
        <v>4.49</v>
      </c>
      <c r="C2217">
        <v>4.5</v>
      </c>
      <c r="D2217">
        <v>4.42</v>
      </c>
      <c r="E2217">
        <v>4.43</v>
      </c>
      <c r="F2217">
        <v>34491508</v>
      </c>
      <c r="G2217">
        <v>153712624</v>
      </c>
      <c r="H2217">
        <v>35640625.710000001</v>
      </c>
      <c r="I2217" s="105">
        <f t="shared" si="102"/>
        <v>1578879718953</v>
      </c>
      <c r="J2217" s="108">
        <v>1690652000000</v>
      </c>
      <c r="K2217" s="124">
        <v>277108000000</v>
      </c>
      <c r="L2217" s="112">
        <f t="shared" si="103"/>
        <v>0.93388806150112502</v>
      </c>
      <c r="M2217" s="112">
        <f t="shared" si="104"/>
        <v>5.6977052952386797</v>
      </c>
    </row>
    <row r="2218" spans="1:13" x14ac:dyDescent="0.2">
      <c r="A2218" s="104">
        <v>42377</v>
      </c>
      <c r="B2218">
        <v>4.4400000000000004</v>
      </c>
      <c r="C2218">
        <v>4.49</v>
      </c>
      <c r="D2218">
        <v>4.4000000000000004</v>
      </c>
      <c r="E2218">
        <v>4.46</v>
      </c>
      <c r="F2218">
        <v>186134474</v>
      </c>
      <c r="G2218">
        <v>827886976</v>
      </c>
      <c r="H2218">
        <v>35640625.710000001</v>
      </c>
      <c r="I2218" s="105">
        <f t="shared" si="102"/>
        <v>1589571906666</v>
      </c>
      <c r="J2218" s="108">
        <v>1690652000000</v>
      </c>
      <c r="K2218" s="124">
        <v>277108000000</v>
      </c>
      <c r="L2218" s="112">
        <f t="shared" si="103"/>
        <v>0.94021235988600849</v>
      </c>
      <c r="M2218" s="112">
        <f t="shared" si="104"/>
        <v>5.7362902069445845</v>
      </c>
    </row>
    <row r="2219" spans="1:13" x14ac:dyDescent="0.2">
      <c r="A2219" s="104">
        <v>42380</v>
      </c>
      <c r="B2219">
        <v>4.43</v>
      </c>
      <c r="C2219">
        <v>4.43</v>
      </c>
      <c r="D2219">
        <v>4.3099999999999996</v>
      </c>
      <c r="E2219">
        <v>4.32</v>
      </c>
      <c r="F2219">
        <v>164702051</v>
      </c>
      <c r="G2219">
        <v>722038656</v>
      </c>
      <c r="H2219">
        <v>35640625.710000001</v>
      </c>
      <c r="I2219" s="105">
        <f t="shared" si="102"/>
        <v>1539675030672</v>
      </c>
      <c r="J2219" s="108">
        <v>1690652000000</v>
      </c>
      <c r="K2219" s="124">
        <v>277108000000</v>
      </c>
      <c r="L2219" s="112">
        <f t="shared" si="103"/>
        <v>0.91069896742321899</v>
      </c>
      <c r="M2219" s="112">
        <f t="shared" si="104"/>
        <v>5.5562272856503601</v>
      </c>
    </row>
    <row r="2220" spans="1:13" x14ac:dyDescent="0.2">
      <c r="A2220" s="104">
        <v>42381</v>
      </c>
      <c r="B2220">
        <v>4.3600000000000003</v>
      </c>
      <c r="C2220">
        <v>4.38</v>
      </c>
      <c r="D2220">
        <v>4.3099999999999996</v>
      </c>
      <c r="E2220">
        <v>4.32</v>
      </c>
      <c r="F2220">
        <v>115754335</v>
      </c>
      <c r="G2220">
        <v>502307232</v>
      </c>
      <c r="H2220">
        <v>35640625.710000001</v>
      </c>
      <c r="I2220" s="105">
        <f t="shared" si="102"/>
        <v>1539675030672</v>
      </c>
      <c r="J2220" s="108">
        <v>1690652000000</v>
      </c>
      <c r="K2220" s="124">
        <v>277108000000</v>
      </c>
      <c r="L2220" s="112">
        <f t="shared" si="103"/>
        <v>0.91069896742321899</v>
      </c>
      <c r="M2220" s="112">
        <f t="shared" si="104"/>
        <v>5.5562272856503601</v>
      </c>
    </row>
    <row r="2221" spans="1:13" x14ac:dyDescent="0.2">
      <c r="A2221" s="104">
        <v>42382</v>
      </c>
      <c r="B2221">
        <v>4.3499999999999996</v>
      </c>
      <c r="C2221">
        <v>4.3499999999999996</v>
      </c>
      <c r="D2221">
        <v>4.29</v>
      </c>
      <c r="E2221">
        <v>4.3</v>
      </c>
      <c r="F2221">
        <v>101544385</v>
      </c>
      <c r="G2221">
        <v>439299072</v>
      </c>
      <c r="H2221">
        <v>35640625.710000001</v>
      </c>
      <c r="I2221" s="105">
        <f t="shared" si="102"/>
        <v>1532546905530</v>
      </c>
      <c r="J2221" s="108">
        <v>1690652000000</v>
      </c>
      <c r="K2221" s="124">
        <v>277108000000</v>
      </c>
      <c r="L2221" s="112">
        <f t="shared" si="103"/>
        <v>0.90648276849996334</v>
      </c>
      <c r="M2221" s="112">
        <f t="shared" si="104"/>
        <v>5.5305040111797563</v>
      </c>
    </row>
    <row r="2222" spans="1:13" x14ac:dyDescent="0.2">
      <c r="A2222" s="104">
        <v>42383</v>
      </c>
      <c r="B2222">
        <v>4.26</v>
      </c>
      <c r="C2222">
        <v>4.3099999999999996</v>
      </c>
      <c r="D2222">
        <v>4.21</v>
      </c>
      <c r="E2222">
        <v>4.3099999999999996</v>
      </c>
      <c r="F2222">
        <v>131047547</v>
      </c>
      <c r="G2222">
        <v>559263232</v>
      </c>
      <c r="H2222">
        <v>35640625.710000001</v>
      </c>
      <c r="I2222" s="105">
        <f t="shared" si="102"/>
        <v>1536110968101</v>
      </c>
      <c r="J2222" s="108">
        <v>1690652000000</v>
      </c>
      <c r="K2222" s="124">
        <v>277108000000</v>
      </c>
      <c r="L2222" s="112">
        <f t="shared" si="103"/>
        <v>0.90859086796159116</v>
      </c>
      <c r="M2222" s="112">
        <f t="shared" si="104"/>
        <v>5.5433656484150582</v>
      </c>
    </row>
    <row r="2223" spans="1:13" x14ac:dyDescent="0.2">
      <c r="A2223" s="104">
        <v>42384</v>
      </c>
      <c r="B2223">
        <v>4.29</v>
      </c>
      <c r="C2223">
        <v>4.3</v>
      </c>
      <c r="D2223">
        <v>4.21</v>
      </c>
      <c r="E2223">
        <v>4.2300000000000004</v>
      </c>
      <c r="F2223">
        <v>101190760</v>
      </c>
      <c r="G2223">
        <v>430207040</v>
      </c>
      <c r="H2223">
        <v>35640625.710000001</v>
      </c>
      <c r="I2223" s="105">
        <f t="shared" si="102"/>
        <v>1507598467533</v>
      </c>
      <c r="J2223" s="108">
        <v>1690652000000</v>
      </c>
      <c r="K2223" s="124">
        <v>277108000000</v>
      </c>
      <c r="L2223" s="112">
        <f t="shared" si="103"/>
        <v>0.89172607226856859</v>
      </c>
      <c r="M2223" s="112">
        <f t="shared" si="104"/>
        <v>5.4404725505326441</v>
      </c>
    </row>
    <row r="2224" spans="1:13" x14ac:dyDescent="0.2">
      <c r="A2224" s="104">
        <v>42387</v>
      </c>
      <c r="B2224">
        <v>4.1900000000000004</v>
      </c>
      <c r="C2224">
        <v>4.25</v>
      </c>
      <c r="D2224">
        <v>4.17</v>
      </c>
      <c r="E2224">
        <v>4.1900000000000004</v>
      </c>
      <c r="F2224">
        <v>119484135</v>
      </c>
      <c r="G2224">
        <v>502408256</v>
      </c>
      <c r="H2224">
        <v>35640625.710000001</v>
      </c>
      <c r="I2224" s="105">
        <f t="shared" si="102"/>
        <v>1493342217249</v>
      </c>
      <c r="J2224" s="108">
        <v>1690652000000</v>
      </c>
      <c r="K2224" s="124">
        <v>277108000000</v>
      </c>
      <c r="L2224" s="112">
        <f t="shared" si="103"/>
        <v>0.88329367442205731</v>
      </c>
      <c r="M2224" s="112">
        <f t="shared" si="104"/>
        <v>5.3890260015914375</v>
      </c>
    </row>
    <row r="2225" spans="1:13" x14ac:dyDescent="0.2">
      <c r="A2225" s="104">
        <v>42388</v>
      </c>
      <c r="B2225">
        <v>4.1900000000000004</v>
      </c>
      <c r="C2225">
        <v>4.2699999999999996</v>
      </c>
      <c r="D2225">
        <v>4.18</v>
      </c>
      <c r="E2225">
        <v>4.25</v>
      </c>
      <c r="F2225">
        <v>98135774</v>
      </c>
      <c r="G2225">
        <v>415090816</v>
      </c>
      <c r="H2225">
        <v>35640625.710000001</v>
      </c>
      <c r="I2225" s="105">
        <f t="shared" si="102"/>
        <v>1514726592675.0002</v>
      </c>
      <c r="J2225" s="108">
        <v>1690652000000</v>
      </c>
      <c r="K2225" s="124">
        <v>277108000000</v>
      </c>
      <c r="L2225" s="112">
        <f t="shared" si="103"/>
        <v>0.89594227119182435</v>
      </c>
      <c r="M2225" s="112">
        <f t="shared" si="104"/>
        <v>5.4661958250032487</v>
      </c>
    </row>
    <row r="2226" spans="1:13" x14ac:dyDescent="0.2">
      <c r="A2226" s="104">
        <v>42389</v>
      </c>
      <c r="B2226">
        <v>4.25</v>
      </c>
      <c r="C2226">
        <v>4.25</v>
      </c>
      <c r="D2226">
        <v>4.17</v>
      </c>
      <c r="E2226">
        <v>4.22</v>
      </c>
      <c r="F2226">
        <v>106584738</v>
      </c>
      <c r="G2226">
        <v>448627136</v>
      </c>
      <c r="H2226">
        <v>35640625.710000001</v>
      </c>
      <c r="I2226" s="105">
        <f t="shared" si="102"/>
        <v>1504034404962</v>
      </c>
      <c r="J2226" s="108">
        <v>1690652000000</v>
      </c>
      <c r="K2226" s="124">
        <v>277108000000</v>
      </c>
      <c r="L2226" s="112">
        <f t="shared" si="103"/>
        <v>0.88961797280694077</v>
      </c>
      <c r="M2226" s="112">
        <f t="shared" si="104"/>
        <v>5.4276109132973422</v>
      </c>
    </row>
    <row r="2227" spans="1:13" x14ac:dyDescent="0.2">
      <c r="A2227" s="104">
        <v>42390</v>
      </c>
      <c r="B2227">
        <v>4.2</v>
      </c>
      <c r="C2227">
        <v>4.26</v>
      </c>
      <c r="D2227">
        <v>4.18</v>
      </c>
      <c r="E2227">
        <v>4.18</v>
      </c>
      <c r="F2227">
        <v>84601580</v>
      </c>
      <c r="G2227">
        <v>356768992</v>
      </c>
      <c r="H2227">
        <v>35640625.710000001</v>
      </c>
      <c r="I2227" s="105">
        <f t="shared" si="102"/>
        <v>1489778154678</v>
      </c>
      <c r="J2227" s="108">
        <v>1690652000000</v>
      </c>
      <c r="K2227" s="124">
        <v>277108000000</v>
      </c>
      <c r="L2227" s="112">
        <f t="shared" si="103"/>
        <v>0.88118557496042949</v>
      </c>
      <c r="M2227" s="112">
        <f t="shared" si="104"/>
        <v>5.3761643643561356</v>
      </c>
    </row>
    <row r="2228" spans="1:13" x14ac:dyDescent="0.2">
      <c r="A2228" s="104">
        <v>42391</v>
      </c>
      <c r="B2228">
        <v>4.21</v>
      </c>
      <c r="C2228">
        <v>4.22</v>
      </c>
      <c r="D2228">
        <v>4.18</v>
      </c>
      <c r="E2228">
        <v>4.22</v>
      </c>
      <c r="F2228">
        <v>84696499</v>
      </c>
      <c r="G2228">
        <v>355912032</v>
      </c>
      <c r="H2228">
        <v>35640625.710000001</v>
      </c>
      <c r="I2228" s="105">
        <f t="shared" si="102"/>
        <v>1504034404962</v>
      </c>
      <c r="J2228" s="108">
        <v>1690652000000</v>
      </c>
      <c r="K2228" s="124">
        <v>277108000000</v>
      </c>
      <c r="L2228" s="112">
        <f t="shared" si="103"/>
        <v>0.88961797280694077</v>
      </c>
      <c r="M2228" s="112">
        <f t="shared" si="104"/>
        <v>5.4276109132973422</v>
      </c>
    </row>
    <row r="2229" spans="1:13" x14ac:dyDescent="0.2">
      <c r="A2229" s="104">
        <v>42394</v>
      </c>
      <c r="B2229">
        <v>4.22</v>
      </c>
      <c r="C2229">
        <v>4.25</v>
      </c>
      <c r="D2229">
        <v>4.2</v>
      </c>
      <c r="E2229">
        <v>4.2300000000000004</v>
      </c>
      <c r="F2229">
        <v>62768998</v>
      </c>
      <c r="G2229">
        <v>264870080</v>
      </c>
      <c r="H2229">
        <v>35640625.710000001</v>
      </c>
      <c r="I2229" s="105">
        <f t="shared" si="102"/>
        <v>1507598467533</v>
      </c>
      <c r="J2229" s="108">
        <v>1690652000000</v>
      </c>
      <c r="K2229" s="124">
        <v>277108000000</v>
      </c>
      <c r="L2229" s="112">
        <f t="shared" si="103"/>
        <v>0.89172607226856859</v>
      </c>
      <c r="M2229" s="112">
        <f t="shared" si="104"/>
        <v>5.4404725505326441</v>
      </c>
    </row>
    <row r="2230" spans="1:13" x14ac:dyDescent="0.2">
      <c r="A2230" s="104">
        <v>42395</v>
      </c>
      <c r="B2230">
        <v>4.21</v>
      </c>
      <c r="C2230">
        <v>4.22</v>
      </c>
      <c r="D2230">
        <v>4.05</v>
      </c>
      <c r="E2230">
        <v>4.08</v>
      </c>
      <c r="F2230">
        <v>112381408</v>
      </c>
      <c r="G2230">
        <v>464737024</v>
      </c>
      <c r="H2230">
        <v>35640625.710000001</v>
      </c>
      <c r="I2230" s="105">
        <f t="shared" si="102"/>
        <v>1454137528968</v>
      </c>
      <c r="J2230" s="108">
        <v>1690652000000</v>
      </c>
      <c r="K2230" s="124">
        <v>277108000000</v>
      </c>
      <c r="L2230" s="112">
        <f t="shared" si="103"/>
        <v>0.86010458034415127</v>
      </c>
      <c r="M2230" s="112">
        <f t="shared" si="104"/>
        <v>5.2475479920031178</v>
      </c>
    </row>
    <row r="2231" spans="1:13" x14ac:dyDescent="0.2">
      <c r="A2231" s="104">
        <v>42396</v>
      </c>
      <c r="B2231">
        <v>4.09</v>
      </c>
      <c r="C2231">
        <v>4.1500000000000004</v>
      </c>
      <c r="D2231">
        <v>4.0599999999999996</v>
      </c>
      <c r="E2231">
        <v>4.1100000000000003</v>
      </c>
      <c r="F2231">
        <v>152478645</v>
      </c>
      <c r="G2231">
        <v>625439808</v>
      </c>
      <c r="H2231">
        <v>35640625.710000001</v>
      </c>
      <c r="I2231" s="105">
        <f t="shared" si="102"/>
        <v>1464829716681.0002</v>
      </c>
      <c r="J2231" s="108">
        <v>1690652000000</v>
      </c>
      <c r="K2231" s="124">
        <v>277108000000</v>
      </c>
      <c r="L2231" s="112">
        <f t="shared" si="103"/>
        <v>0.86642887872903485</v>
      </c>
      <c r="M2231" s="112">
        <f t="shared" si="104"/>
        <v>5.2861329037090243</v>
      </c>
    </row>
    <row r="2232" spans="1:13" x14ac:dyDescent="0.2">
      <c r="A2232" s="104">
        <v>42397</v>
      </c>
      <c r="B2232">
        <v>4.0999999999999996</v>
      </c>
      <c r="C2232">
        <v>4.0999999999999996</v>
      </c>
      <c r="D2232">
        <v>4.0199999999999996</v>
      </c>
      <c r="E2232">
        <v>4.05</v>
      </c>
      <c r="F2232">
        <v>90199334</v>
      </c>
      <c r="G2232">
        <v>366284736</v>
      </c>
      <c r="H2232">
        <v>35640625.710000001</v>
      </c>
      <c r="I2232" s="105">
        <f t="shared" si="102"/>
        <v>1443445341255</v>
      </c>
      <c r="J2232" s="108">
        <v>1690652000000</v>
      </c>
      <c r="K2232" s="124">
        <v>277108000000</v>
      </c>
      <c r="L2232" s="112">
        <f t="shared" si="103"/>
        <v>0.85378028195926781</v>
      </c>
      <c r="M2232" s="112">
        <f t="shared" si="104"/>
        <v>5.2089630802972122</v>
      </c>
    </row>
    <row r="2233" spans="1:13" x14ac:dyDescent="0.2">
      <c r="A2233" s="104">
        <v>42398</v>
      </c>
      <c r="B2233">
        <v>4.04</v>
      </c>
      <c r="C2233">
        <v>4.12</v>
      </c>
      <c r="D2233">
        <v>4.03</v>
      </c>
      <c r="E2233">
        <v>4.0999999999999996</v>
      </c>
      <c r="F2233">
        <v>137585643</v>
      </c>
      <c r="G2233">
        <v>561102784</v>
      </c>
      <c r="H2233">
        <v>35640625.710000001</v>
      </c>
      <c r="I2233" s="105">
        <f t="shared" si="102"/>
        <v>1461265654109.9998</v>
      </c>
      <c r="J2233" s="108">
        <v>1690652000000</v>
      </c>
      <c r="K2233" s="124">
        <v>277108000000</v>
      </c>
      <c r="L2233" s="112">
        <f t="shared" si="103"/>
        <v>0.8643207792674068</v>
      </c>
      <c r="M2233" s="112">
        <f t="shared" si="104"/>
        <v>5.2732712664737207</v>
      </c>
    </row>
    <row r="2234" spans="1:13" x14ac:dyDescent="0.2">
      <c r="A2234" s="104">
        <v>42401</v>
      </c>
      <c r="B2234">
        <v>4.09</v>
      </c>
      <c r="C2234">
        <v>4.09</v>
      </c>
      <c r="D2234">
        <v>4</v>
      </c>
      <c r="E2234">
        <v>4.03</v>
      </c>
      <c r="F2234">
        <v>104028310</v>
      </c>
      <c r="G2234">
        <v>419801088</v>
      </c>
      <c r="H2234">
        <v>35640625.710000001</v>
      </c>
      <c r="I2234" s="105">
        <f t="shared" si="102"/>
        <v>1436317216113.0002</v>
      </c>
      <c r="J2234" s="108">
        <v>1690652000000</v>
      </c>
      <c r="K2234" s="124">
        <v>277108000000</v>
      </c>
      <c r="L2234" s="112">
        <f t="shared" si="103"/>
        <v>0.84956408303601227</v>
      </c>
      <c r="M2234" s="112">
        <f t="shared" si="104"/>
        <v>5.1832398058266103</v>
      </c>
    </row>
    <row r="2235" spans="1:13" x14ac:dyDescent="0.2">
      <c r="A2235" s="104">
        <v>42402</v>
      </c>
      <c r="B2235">
        <v>4.0199999999999996</v>
      </c>
      <c r="C2235">
        <v>4.07</v>
      </c>
      <c r="D2235">
        <v>4</v>
      </c>
      <c r="E2235">
        <v>4.05</v>
      </c>
      <c r="F2235">
        <v>92645580</v>
      </c>
      <c r="G2235">
        <v>374582496</v>
      </c>
      <c r="H2235">
        <v>35640625.710000001</v>
      </c>
      <c r="I2235" s="105">
        <f t="shared" si="102"/>
        <v>1443445341255</v>
      </c>
      <c r="J2235" s="108">
        <v>1690652000000</v>
      </c>
      <c r="K2235" s="124">
        <v>277108000000</v>
      </c>
      <c r="L2235" s="112">
        <f t="shared" si="103"/>
        <v>0.85378028195926781</v>
      </c>
      <c r="M2235" s="112">
        <f t="shared" si="104"/>
        <v>5.2089630802972122</v>
      </c>
    </row>
    <row r="2236" spans="1:13" x14ac:dyDescent="0.2">
      <c r="A2236" s="104">
        <v>42403</v>
      </c>
      <c r="B2236">
        <v>4.0199999999999996</v>
      </c>
      <c r="C2236">
        <v>4.03</v>
      </c>
      <c r="D2236">
        <v>3.97</v>
      </c>
      <c r="E2236">
        <v>4.01</v>
      </c>
      <c r="F2236">
        <v>77935178</v>
      </c>
      <c r="G2236">
        <v>311360864</v>
      </c>
      <c r="H2236">
        <v>35640625.710000001</v>
      </c>
      <c r="I2236" s="105">
        <f t="shared" si="102"/>
        <v>1429189090971</v>
      </c>
      <c r="J2236" s="108">
        <v>1690652000000</v>
      </c>
      <c r="K2236" s="124">
        <v>277108000000</v>
      </c>
      <c r="L2236" s="112">
        <f t="shared" si="103"/>
        <v>0.84534788411275652</v>
      </c>
      <c r="M2236" s="112">
        <f t="shared" si="104"/>
        <v>5.1575165313560056</v>
      </c>
    </row>
    <row r="2237" spans="1:13" x14ac:dyDescent="0.2">
      <c r="A2237" s="104">
        <v>42404</v>
      </c>
      <c r="B2237">
        <v>4.0199999999999996</v>
      </c>
      <c r="C2237">
        <v>4.04</v>
      </c>
      <c r="D2237">
        <v>4</v>
      </c>
      <c r="E2237">
        <v>4.0199999999999996</v>
      </c>
      <c r="F2237">
        <v>73562943</v>
      </c>
      <c r="G2237">
        <v>295717760</v>
      </c>
      <c r="H2237">
        <v>35640625.710000001</v>
      </c>
      <c r="I2237" s="105">
        <f t="shared" si="102"/>
        <v>1432753153541.9998</v>
      </c>
      <c r="J2237" s="108">
        <v>1690652000000</v>
      </c>
      <c r="K2237" s="124">
        <v>277108000000</v>
      </c>
      <c r="L2237" s="112">
        <f t="shared" si="103"/>
        <v>0.84745598357438423</v>
      </c>
      <c r="M2237" s="112">
        <f t="shared" si="104"/>
        <v>5.1703781685913066</v>
      </c>
    </row>
    <row r="2238" spans="1:13" x14ac:dyDescent="0.2">
      <c r="A2238" s="104">
        <v>42405</v>
      </c>
      <c r="B2238">
        <v>4.0199999999999996</v>
      </c>
      <c r="C2238">
        <v>4.03</v>
      </c>
      <c r="D2238">
        <v>4</v>
      </c>
      <c r="E2238">
        <v>4.01</v>
      </c>
      <c r="F2238">
        <v>71204411</v>
      </c>
      <c r="G2238">
        <v>285791584</v>
      </c>
      <c r="H2238">
        <v>35640625.710000001</v>
      </c>
      <c r="I2238" s="105">
        <f t="shared" si="102"/>
        <v>1429189090971</v>
      </c>
      <c r="J2238" s="108">
        <v>1690652000000</v>
      </c>
      <c r="K2238" s="124">
        <v>277108000000</v>
      </c>
      <c r="L2238" s="112">
        <f t="shared" si="103"/>
        <v>0.84534788411275652</v>
      </c>
      <c r="M2238" s="112">
        <f t="shared" si="104"/>
        <v>5.1575165313560056</v>
      </c>
    </row>
    <row r="2239" spans="1:13" x14ac:dyDescent="0.2">
      <c r="A2239" s="104">
        <v>42415</v>
      </c>
      <c r="B2239">
        <v>3.94</v>
      </c>
      <c r="C2239">
        <v>3.99</v>
      </c>
      <c r="D2239">
        <v>3.93</v>
      </c>
      <c r="E2239">
        <v>3.97</v>
      </c>
      <c r="F2239">
        <v>58226580</v>
      </c>
      <c r="G2239">
        <v>230698480</v>
      </c>
      <c r="H2239">
        <v>35640625.710000001</v>
      </c>
      <c r="I2239" s="105">
        <f t="shared" si="102"/>
        <v>1414932840687.0002</v>
      </c>
      <c r="J2239" s="108">
        <v>1690652000000</v>
      </c>
      <c r="K2239" s="124">
        <v>277108000000</v>
      </c>
      <c r="L2239" s="112">
        <f t="shared" si="103"/>
        <v>0.83691548626624535</v>
      </c>
      <c r="M2239" s="112">
        <f t="shared" si="104"/>
        <v>5.106069982414799</v>
      </c>
    </row>
    <row r="2240" spans="1:13" x14ac:dyDescent="0.2">
      <c r="A2240" s="104">
        <v>42416</v>
      </c>
      <c r="B2240">
        <v>3.98</v>
      </c>
      <c r="C2240">
        <v>4.0599999999999996</v>
      </c>
      <c r="D2240">
        <v>3.98</v>
      </c>
      <c r="E2240">
        <v>4.05</v>
      </c>
      <c r="F2240">
        <v>85327980</v>
      </c>
      <c r="G2240">
        <v>344057248</v>
      </c>
      <c r="H2240">
        <v>35640625.710000001</v>
      </c>
      <c r="I2240" s="105">
        <f t="shared" si="102"/>
        <v>1443445341255</v>
      </c>
      <c r="J2240" s="108">
        <v>1690652000000</v>
      </c>
      <c r="K2240" s="124">
        <v>277108000000</v>
      </c>
      <c r="L2240" s="112">
        <f t="shared" si="103"/>
        <v>0.85378028195926781</v>
      </c>
      <c r="M2240" s="112">
        <f t="shared" si="104"/>
        <v>5.2089630802972122</v>
      </c>
    </row>
    <row r="2241" spans="1:13" x14ac:dyDescent="0.2">
      <c r="A2241" s="104">
        <v>42417</v>
      </c>
      <c r="B2241">
        <v>4.04</v>
      </c>
      <c r="C2241">
        <v>4.0599999999999996</v>
      </c>
      <c r="D2241">
        <v>4.0199999999999996</v>
      </c>
      <c r="E2241">
        <v>4.04</v>
      </c>
      <c r="F2241">
        <v>84084658</v>
      </c>
      <c r="G2241">
        <v>339602592</v>
      </c>
      <c r="H2241">
        <v>35640625.710000001</v>
      </c>
      <c r="I2241" s="105">
        <f t="shared" si="102"/>
        <v>1439881278684</v>
      </c>
      <c r="J2241" s="108">
        <v>1690652000000</v>
      </c>
      <c r="K2241" s="124">
        <v>277108000000</v>
      </c>
      <c r="L2241" s="112">
        <f t="shared" si="103"/>
        <v>0.85167218249763998</v>
      </c>
      <c r="M2241" s="112">
        <f t="shared" si="104"/>
        <v>5.1961014430619112</v>
      </c>
    </row>
    <row r="2242" spans="1:13" x14ac:dyDescent="0.2">
      <c r="A2242" s="104">
        <v>42418</v>
      </c>
      <c r="B2242">
        <v>4.05</v>
      </c>
      <c r="C2242">
        <v>4.07</v>
      </c>
      <c r="D2242">
        <v>4.04</v>
      </c>
      <c r="E2242">
        <v>4.0599999999999996</v>
      </c>
      <c r="F2242">
        <v>88436527</v>
      </c>
      <c r="G2242">
        <v>358776064</v>
      </c>
      <c r="H2242">
        <v>35640625.710000001</v>
      </c>
      <c r="I2242" s="105">
        <f t="shared" si="102"/>
        <v>1447009403825.9998</v>
      </c>
      <c r="J2242" s="108">
        <v>1690652000000</v>
      </c>
      <c r="K2242" s="124">
        <v>277108000000</v>
      </c>
      <c r="L2242" s="112">
        <f t="shared" si="103"/>
        <v>0.85588838142089552</v>
      </c>
      <c r="M2242" s="112">
        <f t="shared" si="104"/>
        <v>5.2218247175325132</v>
      </c>
    </row>
    <row r="2243" spans="1:13" x14ac:dyDescent="0.2">
      <c r="A2243" s="104">
        <v>42419</v>
      </c>
      <c r="B2243">
        <v>4.04</v>
      </c>
      <c r="C2243">
        <v>4.05</v>
      </c>
      <c r="D2243">
        <v>4.01</v>
      </c>
      <c r="E2243">
        <v>4.0199999999999996</v>
      </c>
      <c r="F2243">
        <v>94079934</v>
      </c>
      <c r="G2243">
        <v>378879648</v>
      </c>
      <c r="H2243">
        <v>35640625.710000001</v>
      </c>
      <c r="I2243" s="105">
        <f t="shared" ref="I2243:I2306" si="105">E2243*H2243*10000</f>
        <v>1432753153541.9998</v>
      </c>
      <c r="J2243" s="108">
        <v>1690652000000</v>
      </c>
      <c r="K2243" s="124">
        <v>277108000000</v>
      </c>
      <c r="L2243" s="112">
        <f t="shared" ref="L2243:L2306" si="106">I2243/J2243</f>
        <v>0.84745598357438423</v>
      </c>
      <c r="M2243" s="112">
        <f t="shared" ref="M2243:M2306" si="107">I2243/K2243</f>
        <v>5.1703781685913066</v>
      </c>
    </row>
    <row r="2244" spans="1:13" x14ac:dyDescent="0.2">
      <c r="A2244" s="104">
        <v>42422</v>
      </c>
      <c r="B2244">
        <v>4.04</v>
      </c>
      <c r="C2244">
        <v>4.1100000000000003</v>
      </c>
      <c r="D2244">
        <v>4.0199999999999996</v>
      </c>
      <c r="E2244">
        <v>4.08</v>
      </c>
      <c r="F2244">
        <v>131720894</v>
      </c>
      <c r="G2244">
        <v>535540768</v>
      </c>
      <c r="H2244">
        <v>35640625.710000001</v>
      </c>
      <c r="I2244" s="105">
        <f t="shared" si="105"/>
        <v>1454137528968</v>
      </c>
      <c r="J2244" s="108">
        <v>1690652000000</v>
      </c>
      <c r="K2244" s="124">
        <v>277108000000</v>
      </c>
      <c r="L2244" s="112">
        <f t="shared" si="106"/>
        <v>0.86010458034415127</v>
      </c>
      <c r="M2244" s="112">
        <f t="shared" si="107"/>
        <v>5.2475479920031178</v>
      </c>
    </row>
    <row r="2245" spans="1:13" x14ac:dyDescent="0.2">
      <c r="A2245" s="104">
        <v>42423</v>
      </c>
      <c r="B2245">
        <v>4.08</v>
      </c>
      <c r="C2245">
        <v>4.08</v>
      </c>
      <c r="D2245">
        <v>4.03</v>
      </c>
      <c r="E2245">
        <v>4.05</v>
      </c>
      <c r="F2245">
        <v>69148356</v>
      </c>
      <c r="G2245">
        <v>279795168</v>
      </c>
      <c r="H2245">
        <v>35640625.710000001</v>
      </c>
      <c r="I2245" s="105">
        <f t="shared" si="105"/>
        <v>1443445341255</v>
      </c>
      <c r="J2245" s="108">
        <v>1690652000000</v>
      </c>
      <c r="K2245" s="124">
        <v>277108000000</v>
      </c>
      <c r="L2245" s="112">
        <f t="shared" si="106"/>
        <v>0.85378028195926781</v>
      </c>
      <c r="M2245" s="112">
        <f t="shared" si="107"/>
        <v>5.2089630802972122</v>
      </c>
    </row>
    <row r="2246" spans="1:13" x14ac:dyDescent="0.2">
      <c r="A2246" s="104">
        <v>42424</v>
      </c>
      <c r="B2246">
        <v>4.04</v>
      </c>
      <c r="C2246">
        <v>4.0599999999999996</v>
      </c>
      <c r="D2246">
        <v>4.0199999999999996</v>
      </c>
      <c r="E2246">
        <v>4.05</v>
      </c>
      <c r="F2246">
        <v>74589777</v>
      </c>
      <c r="G2246">
        <v>301651008</v>
      </c>
      <c r="H2246">
        <v>35640625.710000001</v>
      </c>
      <c r="I2246" s="105">
        <f t="shared" si="105"/>
        <v>1443445341255</v>
      </c>
      <c r="J2246" s="108">
        <v>1690652000000</v>
      </c>
      <c r="K2246" s="124">
        <v>277108000000</v>
      </c>
      <c r="L2246" s="112">
        <f t="shared" si="106"/>
        <v>0.85378028195926781</v>
      </c>
      <c r="M2246" s="112">
        <f t="shared" si="107"/>
        <v>5.2089630802972122</v>
      </c>
    </row>
    <row r="2247" spans="1:13" x14ac:dyDescent="0.2">
      <c r="A2247" s="104">
        <v>42425</v>
      </c>
      <c r="B2247">
        <v>4.05</v>
      </c>
      <c r="C2247">
        <v>4.08</v>
      </c>
      <c r="D2247">
        <v>4</v>
      </c>
      <c r="E2247">
        <v>4.01</v>
      </c>
      <c r="F2247">
        <v>221264453</v>
      </c>
      <c r="G2247">
        <v>894572096</v>
      </c>
      <c r="H2247">
        <v>35640625.710000001</v>
      </c>
      <c r="I2247" s="105">
        <f t="shared" si="105"/>
        <v>1429189090971</v>
      </c>
      <c r="J2247" s="108">
        <v>1690652000000</v>
      </c>
      <c r="K2247" s="124">
        <v>277108000000</v>
      </c>
      <c r="L2247" s="112">
        <f t="shared" si="106"/>
        <v>0.84534788411275652</v>
      </c>
      <c r="M2247" s="112">
        <f t="shared" si="107"/>
        <v>5.1575165313560056</v>
      </c>
    </row>
    <row r="2248" spans="1:13" x14ac:dyDescent="0.2">
      <c r="A2248" s="104">
        <v>42426</v>
      </c>
      <c r="B2248">
        <v>4.01</v>
      </c>
      <c r="C2248">
        <v>4.05</v>
      </c>
      <c r="D2248">
        <v>4</v>
      </c>
      <c r="E2248">
        <v>4.0199999999999996</v>
      </c>
      <c r="F2248">
        <v>115826517</v>
      </c>
      <c r="G2248">
        <v>466096800</v>
      </c>
      <c r="H2248">
        <v>35640625.710000001</v>
      </c>
      <c r="I2248" s="105">
        <f t="shared" si="105"/>
        <v>1432753153541.9998</v>
      </c>
      <c r="J2248" s="108">
        <v>1690652000000</v>
      </c>
      <c r="K2248" s="124">
        <v>277108000000</v>
      </c>
      <c r="L2248" s="112">
        <f t="shared" si="106"/>
        <v>0.84745598357438423</v>
      </c>
      <c r="M2248" s="112">
        <f t="shared" si="107"/>
        <v>5.1703781685913066</v>
      </c>
    </row>
    <row r="2249" spans="1:13" x14ac:dyDescent="0.2">
      <c r="A2249" s="104">
        <v>42429</v>
      </c>
      <c r="B2249">
        <v>4.01</v>
      </c>
      <c r="C2249">
        <v>4.04</v>
      </c>
      <c r="D2249">
        <v>3.89</v>
      </c>
      <c r="E2249">
        <v>4.03</v>
      </c>
      <c r="F2249">
        <v>183234157</v>
      </c>
      <c r="G2249">
        <v>726405824</v>
      </c>
      <c r="H2249">
        <v>35640625.710000001</v>
      </c>
      <c r="I2249" s="105">
        <f t="shared" si="105"/>
        <v>1436317216113.0002</v>
      </c>
      <c r="J2249" s="108">
        <v>1690652000000</v>
      </c>
      <c r="K2249" s="124">
        <v>277108000000</v>
      </c>
      <c r="L2249" s="112">
        <f t="shared" si="106"/>
        <v>0.84956408303601227</v>
      </c>
      <c r="M2249" s="112">
        <f t="shared" si="107"/>
        <v>5.1832398058266103</v>
      </c>
    </row>
    <row r="2250" spans="1:13" x14ac:dyDescent="0.2">
      <c r="A2250" s="104">
        <v>42430</v>
      </c>
      <c r="B2250">
        <v>4.0199999999999996</v>
      </c>
      <c r="C2250">
        <v>4.03</v>
      </c>
      <c r="D2250">
        <v>3.98</v>
      </c>
      <c r="E2250">
        <v>4.03</v>
      </c>
      <c r="F2250">
        <v>85462000</v>
      </c>
      <c r="G2250">
        <v>342399840</v>
      </c>
      <c r="H2250">
        <v>35640625.710000001</v>
      </c>
      <c r="I2250" s="105">
        <f t="shared" si="105"/>
        <v>1436317216113.0002</v>
      </c>
      <c r="J2250" s="108">
        <v>1690652000000</v>
      </c>
      <c r="K2250" s="124">
        <v>277108000000</v>
      </c>
      <c r="L2250" s="112">
        <f t="shared" si="106"/>
        <v>0.84956408303601227</v>
      </c>
      <c r="M2250" s="112">
        <f t="shared" si="107"/>
        <v>5.1832398058266103</v>
      </c>
    </row>
    <row r="2251" spans="1:13" x14ac:dyDescent="0.2">
      <c r="A2251" s="104">
        <v>42431</v>
      </c>
      <c r="B2251">
        <v>4.03</v>
      </c>
      <c r="C2251">
        <v>4.12</v>
      </c>
      <c r="D2251">
        <v>4.01</v>
      </c>
      <c r="E2251">
        <v>4.1100000000000003</v>
      </c>
      <c r="F2251">
        <v>208078890</v>
      </c>
      <c r="G2251">
        <v>846513536</v>
      </c>
      <c r="H2251">
        <v>35640625.710000001</v>
      </c>
      <c r="I2251" s="105">
        <f t="shared" si="105"/>
        <v>1464829716681.0002</v>
      </c>
      <c r="J2251" s="108">
        <v>1690652000000</v>
      </c>
      <c r="K2251" s="124">
        <v>277108000000</v>
      </c>
      <c r="L2251" s="112">
        <f t="shared" si="106"/>
        <v>0.86642887872903485</v>
      </c>
      <c r="M2251" s="112">
        <f t="shared" si="107"/>
        <v>5.2861329037090243</v>
      </c>
    </row>
    <row r="2252" spans="1:13" x14ac:dyDescent="0.2">
      <c r="A2252" s="104">
        <v>42432</v>
      </c>
      <c r="B2252">
        <v>4.0999999999999996</v>
      </c>
      <c r="C2252">
        <v>4.1399999999999997</v>
      </c>
      <c r="D2252">
        <v>4.08</v>
      </c>
      <c r="E2252">
        <v>4.13</v>
      </c>
      <c r="F2252">
        <v>149768911</v>
      </c>
      <c r="G2252">
        <v>614992512</v>
      </c>
      <c r="H2252">
        <v>35640625.710000001</v>
      </c>
      <c r="I2252" s="105">
        <f t="shared" si="105"/>
        <v>1471957841823</v>
      </c>
      <c r="J2252" s="108">
        <v>1690652000000</v>
      </c>
      <c r="K2252" s="124">
        <v>277108000000</v>
      </c>
      <c r="L2252" s="112">
        <f t="shared" si="106"/>
        <v>0.87064507765229038</v>
      </c>
      <c r="M2252" s="112">
        <f t="shared" si="107"/>
        <v>5.3118561781796263</v>
      </c>
    </row>
    <row r="2253" spans="1:13" x14ac:dyDescent="0.2">
      <c r="A2253" s="104">
        <v>42433</v>
      </c>
      <c r="B2253">
        <v>4.12</v>
      </c>
      <c r="C2253">
        <v>4.33</v>
      </c>
      <c r="D2253">
        <v>4.09</v>
      </c>
      <c r="E2253">
        <v>4.3099999999999996</v>
      </c>
      <c r="F2253">
        <v>409303272</v>
      </c>
      <c r="G2253">
        <v>1733236992</v>
      </c>
      <c r="H2253">
        <v>35640625.710000001</v>
      </c>
      <c r="I2253" s="105">
        <f t="shared" si="105"/>
        <v>1536110968101</v>
      </c>
      <c r="J2253" s="108">
        <v>1690652000000</v>
      </c>
      <c r="K2253" s="124">
        <v>277108000000</v>
      </c>
      <c r="L2253" s="112">
        <f t="shared" si="106"/>
        <v>0.90859086796159116</v>
      </c>
      <c r="M2253" s="112">
        <f t="shared" si="107"/>
        <v>5.5433656484150582</v>
      </c>
    </row>
    <row r="2254" spans="1:13" x14ac:dyDescent="0.2">
      <c r="A2254" s="104">
        <v>42436</v>
      </c>
      <c r="B2254">
        <v>4.2699999999999996</v>
      </c>
      <c r="C2254">
        <v>4.3099999999999996</v>
      </c>
      <c r="D2254">
        <v>4.24</v>
      </c>
      <c r="E2254">
        <v>4.29</v>
      </c>
      <c r="F2254">
        <v>135311230</v>
      </c>
      <c r="G2254">
        <v>578835392</v>
      </c>
      <c r="H2254">
        <v>35640625.710000001</v>
      </c>
      <c r="I2254" s="105">
        <f t="shared" si="105"/>
        <v>1528982842959.0002</v>
      </c>
      <c r="J2254" s="108">
        <v>1690652000000</v>
      </c>
      <c r="K2254" s="124">
        <v>277108000000</v>
      </c>
      <c r="L2254" s="112">
        <f t="shared" si="106"/>
        <v>0.90437466903833563</v>
      </c>
      <c r="M2254" s="112">
        <f t="shared" si="107"/>
        <v>5.5176423739444553</v>
      </c>
    </row>
    <row r="2255" spans="1:13" x14ac:dyDescent="0.2">
      <c r="A2255" s="104">
        <v>42437</v>
      </c>
      <c r="B2255">
        <v>4.26</v>
      </c>
      <c r="C2255">
        <v>4.34</v>
      </c>
      <c r="D2255">
        <v>4.21</v>
      </c>
      <c r="E2255">
        <v>4.33</v>
      </c>
      <c r="F2255">
        <v>169417154</v>
      </c>
      <c r="G2255">
        <v>724083072</v>
      </c>
      <c r="H2255">
        <v>35640625.710000001</v>
      </c>
      <c r="I2255" s="105">
        <f t="shared" si="105"/>
        <v>1543239093243.0002</v>
      </c>
      <c r="J2255" s="108">
        <v>1690652000000</v>
      </c>
      <c r="K2255" s="124">
        <v>277108000000</v>
      </c>
      <c r="L2255" s="112">
        <f t="shared" si="106"/>
        <v>0.91280706688484692</v>
      </c>
      <c r="M2255" s="112">
        <f t="shared" si="107"/>
        <v>5.5690889228856628</v>
      </c>
    </row>
    <row r="2256" spans="1:13" x14ac:dyDescent="0.2">
      <c r="A2256" s="104">
        <v>42438</v>
      </c>
      <c r="B2256">
        <v>4.28</v>
      </c>
      <c r="C2256">
        <v>4.42</v>
      </c>
      <c r="D2256">
        <v>4.26</v>
      </c>
      <c r="E2256">
        <v>4.41</v>
      </c>
      <c r="F2256">
        <v>188468201</v>
      </c>
      <c r="G2256">
        <v>816785920</v>
      </c>
      <c r="H2256">
        <v>35640625.710000001</v>
      </c>
      <c r="I2256" s="105">
        <f t="shared" si="105"/>
        <v>1571751593811</v>
      </c>
      <c r="J2256" s="108">
        <v>1690652000000</v>
      </c>
      <c r="K2256" s="124">
        <v>277108000000</v>
      </c>
      <c r="L2256" s="112">
        <f t="shared" si="106"/>
        <v>0.92967186257786938</v>
      </c>
      <c r="M2256" s="112">
        <f t="shared" si="107"/>
        <v>5.671982020768076</v>
      </c>
    </row>
    <row r="2257" spans="1:13" x14ac:dyDescent="0.2">
      <c r="A2257" s="104">
        <v>42439</v>
      </c>
      <c r="B2257">
        <v>4.3600000000000003</v>
      </c>
      <c r="C2257">
        <v>4.38</v>
      </c>
      <c r="D2257">
        <v>4.32</v>
      </c>
      <c r="E2257">
        <v>4.32</v>
      </c>
      <c r="F2257">
        <v>105044132</v>
      </c>
      <c r="G2257">
        <v>456423456</v>
      </c>
      <c r="H2257">
        <v>35640625.710000001</v>
      </c>
      <c r="I2257" s="105">
        <f t="shared" si="105"/>
        <v>1539675030672</v>
      </c>
      <c r="J2257" s="108">
        <v>1690652000000</v>
      </c>
      <c r="K2257" s="124">
        <v>277108000000</v>
      </c>
      <c r="L2257" s="112">
        <f t="shared" si="106"/>
        <v>0.91069896742321899</v>
      </c>
      <c r="M2257" s="112">
        <f t="shared" si="107"/>
        <v>5.5562272856503601</v>
      </c>
    </row>
    <row r="2258" spans="1:13" x14ac:dyDescent="0.2">
      <c r="A2258" s="104">
        <v>42440</v>
      </c>
      <c r="B2258">
        <v>4.3</v>
      </c>
      <c r="C2258">
        <v>4.34</v>
      </c>
      <c r="D2258">
        <v>4.26</v>
      </c>
      <c r="E2258">
        <v>4.34</v>
      </c>
      <c r="F2258">
        <v>100313485</v>
      </c>
      <c r="G2258">
        <v>430996928</v>
      </c>
      <c r="H2258">
        <v>35640625.710000001</v>
      </c>
      <c r="I2258" s="105">
        <f t="shared" si="105"/>
        <v>1546803155814</v>
      </c>
      <c r="J2258" s="108">
        <v>1690652000000</v>
      </c>
      <c r="K2258" s="124">
        <v>277108000000</v>
      </c>
      <c r="L2258" s="112">
        <f t="shared" si="106"/>
        <v>0.91491516634647463</v>
      </c>
      <c r="M2258" s="112">
        <f t="shared" si="107"/>
        <v>5.5819505601209638</v>
      </c>
    </row>
    <row r="2259" spans="1:13" x14ac:dyDescent="0.2">
      <c r="A2259" s="104">
        <v>42443</v>
      </c>
      <c r="B2259">
        <v>4.34</v>
      </c>
      <c r="C2259">
        <v>4.34</v>
      </c>
      <c r="D2259">
        <v>4.29</v>
      </c>
      <c r="E2259">
        <v>4.3</v>
      </c>
      <c r="F2259">
        <v>199920794</v>
      </c>
      <c r="G2259">
        <v>861302528</v>
      </c>
      <c r="H2259">
        <v>35640625.710000001</v>
      </c>
      <c r="I2259" s="105">
        <f t="shared" si="105"/>
        <v>1532546905530</v>
      </c>
      <c r="J2259" s="108">
        <v>1690652000000</v>
      </c>
      <c r="K2259" s="124">
        <v>277108000000</v>
      </c>
      <c r="L2259" s="112">
        <f t="shared" si="106"/>
        <v>0.90648276849996334</v>
      </c>
      <c r="M2259" s="112">
        <f t="shared" si="107"/>
        <v>5.5305040111797563</v>
      </c>
    </row>
    <row r="2260" spans="1:13" x14ac:dyDescent="0.2">
      <c r="A2260" s="104">
        <v>42444</v>
      </c>
      <c r="B2260">
        <v>4.29</v>
      </c>
      <c r="C2260">
        <v>4.29</v>
      </c>
      <c r="D2260">
        <v>4.22</v>
      </c>
      <c r="E2260">
        <v>4.26</v>
      </c>
      <c r="F2260">
        <v>155203345</v>
      </c>
      <c r="G2260">
        <v>659491392</v>
      </c>
      <c r="H2260">
        <v>35640625.710000001</v>
      </c>
      <c r="I2260" s="105">
        <f t="shared" si="105"/>
        <v>1518290655246</v>
      </c>
      <c r="J2260" s="108">
        <v>1690652000000</v>
      </c>
      <c r="K2260" s="124">
        <v>277108000000</v>
      </c>
      <c r="L2260" s="112">
        <f t="shared" si="106"/>
        <v>0.89805037065345206</v>
      </c>
      <c r="M2260" s="112">
        <f t="shared" si="107"/>
        <v>5.4790574622385497</v>
      </c>
    </row>
    <row r="2261" spans="1:13" x14ac:dyDescent="0.2">
      <c r="A2261" s="104">
        <v>42445</v>
      </c>
      <c r="B2261">
        <v>4.24</v>
      </c>
      <c r="C2261">
        <v>4.3499999999999996</v>
      </c>
      <c r="D2261">
        <v>4.2300000000000004</v>
      </c>
      <c r="E2261">
        <v>4.32</v>
      </c>
      <c r="F2261">
        <v>290465143</v>
      </c>
      <c r="G2261">
        <v>1251693056</v>
      </c>
      <c r="H2261">
        <v>35640625.710000001</v>
      </c>
      <c r="I2261" s="105">
        <f t="shared" si="105"/>
        <v>1539675030672</v>
      </c>
      <c r="J2261" s="108">
        <v>1690652000000</v>
      </c>
      <c r="K2261" s="124">
        <v>277108000000</v>
      </c>
      <c r="L2261" s="112">
        <f t="shared" si="106"/>
        <v>0.91069896742321899</v>
      </c>
      <c r="M2261" s="112">
        <f t="shared" si="107"/>
        <v>5.5562272856503601</v>
      </c>
    </row>
    <row r="2262" spans="1:13" x14ac:dyDescent="0.2">
      <c r="A2262" s="104">
        <v>42446</v>
      </c>
      <c r="B2262">
        <v>4.3</v>
      </c>
      <c r="C2262">
        <v>4.3099999999999996</v>
      </c>
      <c r="D2262">
        <v>4.26</v>
      </c>
      <c r="E2262">
        <v>4.29</v>
      </c>
      <c r="F2262">
        <v>156098379</v>
      </c>
      <c r="G2262">
        <v>668653056</v>
      </c>
      <c r="H2262">
        <v>35640625.710000001</v>
      </c>
      <c r="I2262" s="105">
        <f t="shared" si="105"/>
        <v>1528982842959.0002</v>
      </c>
      <c r="J2262" s="108">
        <v>1690652000000</v>
      </c>
      <c r="K2262" s="124">
        <v>277108000000</v>
      </c>
      <c r="L2262" s="112">
        <f t="shared" si="106"/>
        <v>0.90437466903833563</v>
      </c>
      <c r="M2262" s="112">
        <f t="shared" si="107"/>
        <v>5.5176423739444553</v>
      </c>
    </row>
    <row r="2263" spans="1:13" x14ac:dyDescent="0.2">
      <c r="A2263" s="104">
        <v>42447</v>
      </c>
      <c r="B2263">
        <v>4.3</v>
      </c>
      <c r="C2263">
        <v>4.3</v>
      </c>
      <c r="D2263">
        <v>4.24</v>
      </c>
      <c r="E2263">
        <v>4.3</v>
      </c>
      <c r="F2263">
        <v>165222463</v>
      </c>
      <c r="G2263">
        <v>707016448</v>
      </c>
      <c r="H2263">
        <v>35640625.710000001</v>
      </c>
      <c r="I2263" s="105">
        <f t="shared" si="105"/>
        <v>1532546905530</v>
      </c>
      <c r="J2263" s="108">
        <v>1690652000000</v>
      </c>
      <c r="K2263" s="124">
        <v>277108000000</v>
      </c>
      <c r="L2263" s="112">
        <f t="shared" si="106"/>
        <v>0.90648276849996334</v>
      </c>
      <c r="M2263" s="112">
        <f t="shared" si="107"/>
        <v>5.5305040111797563</v>
      </c>
    </row>
    <row r="2264" spans="1:13" x14ac:dyDescent="0.2">
      <c r="A2264" s="104">
        <v>42450</v>
      </c>
      <c r="B2264">
        <v>4.3</v>
      </c>
      <c r="C2264">
        <v>4.34</v>
      </c>
      <c r="D2264">
        <v>4.28</v>
      </c>
      <c r="E2264">
        <v>4.3099999999999996</v>
      </c>
      <c r="F2264">
        <v>135307955</v>
      </c>
      <c r="G2264">
        <v>584178816</v>
      </c>
      <c r="H2264">
        <v>35640625.710000001</v>
      </c>
      <c r="I2264" s="105">
        <f t="shared" si="105"/>
        <v>1536110968101</v>
      </c>
      <c r="J2264" s="108">
        <v>1690652000000</v>
      </c>
      <c r="K2264" s="124">
        <v>277108000000</v>
      </c>
      <c r="L2264" s="112">
        <f t="shared" si="106"/>
        <v>0.90859086796159116</v>
      </c>
      <c r="M2264" s="112">
        <f t="shared" si="107"/>
        <v>5.5433656484150582</v>
      </c>
    </row>
    <row r="2265" spans="1:13" x14ac:dyDescent="0.2">
      <c r="A2265" s="104">
        <v>42451</v>
      </c>
      <c r="B2265">
        <v>4.3099999999999996</v>
      </c>
      <c r="C2265">
        <v>4.33</v>
      </c>
      <c r="D2265">
        <v>4.28</v>
      </c>
      <c r="E2265">
        <v>4.29</v>
      </c>
      <c r="F2265">
        <v>96265666</v>
      </c>
      <c r="G2265">
        <v>414085376</v>
      </c>
      <c r="H2265">
        <v>35640625.710000001</v>
      </c>
      <c r="I2265" s="105">
        <f t="shared" si="105"/>
        <v>1528982842959.0002</v>
      </c>
      <c r="J2265" s="108">
        <v>1690652000000</v>
      </c>
      <c r="K2265" s="124">
        <v>277108000000</v>
      </c>
      <c r="L2265" s="112">
        <f t="shared" si="106"/>
        <v>0.90437466903833563</v>
      </c>
      <c r="M2265" s="112">
        <f t="shared" si="107"/>
        <v>5.5176423739444553</v>
      </c>
    </row>
    <row r="2266" spans="1:13" x14ac:dyDescent="0.2">
      <c r="A2266" s="104">
        <v>42452</v>
      </c>
      <c r="B2266">
        <v>4.3</v>
      </c>
      <c r="C2266">
        <v>4.33</v>
      </c>
      <c r="D2266">
        <v>4.28</v>
      </c>
      <c r="E2266">
        <v>4.3</v>
      </c>
      <c r="F2266">
        <v>98446751</v>
      </c>
      <c r="G2266">
        <v>424380960</v>
      </c>
      <c r="H2266">
        <v>35640625.710000001</v>
      </c>
      <c r="I2266" s="105">
        <f t="shared" si="105"/>
        <v>1532546905530</v>
      </c>
      <c r="J2266" s="108">
        <v>1690652000000</v>
      </c>
      <c r="K2266" s="124">
        <v>277108000000</v>
      </c>
      <c r="L2266" s="112">
        <f t="shared" si="106"/>
        <v>0.90648276849996334</v>
      </c>
      <c r="M2266" s="112">
        <f t="shared" si="107"/>
        <v>5.5305040111797563</v>
      </c>
    </row>
    <row r="2267" spans="1:13" x14ac:dyDescent="0.2">
      <c r="A2267" s="104">
        <v>42453</v>
      </c>
      <c r="B2267">
        <v>4.3</v>
      </c>
      <c r="C2267">
        <v>4.3099999999999996</v>
      </c>
      <c r="D2267">
        <v>4.25</v>
      </c>
      <c r="E2267">
        <v>4.26</v>
      </c>
      <c r="F2267">
        <v>73796490</v>
      </c>
      <c r="G2267">
        <v>315119488</v>
      </c>
      <c r="H2267">
        <v>35640625.710000001</v>
      </c>
      <c r="I2267" s="105">
        <f t="shared" si="105"/>
        <v>1518290655246</v>
      </c>
      <c r="J2267" s="108">
        <v>1690652000000</v>
      </c>
      <c r="K2267" s="124">
        <v>277108000000</v>
      </c>
      <c r="L2267" s="112">
        <f t="shared" si="106"/>
        <v>0.89805037065345206</v>
      </c>
      <c r="M2267" s="112">
        <f t="shared" si="107"/>
        <v>5.4790574622385497</v>
      </c>
    </row>
    <row r="2268" spans="1:13" x14ac:dyDescent="0.2">
      <c r="A2268" s="104">
        <v>42454</v>
      </c>
      <c r="B2268">
        <v>4.26</v>
      </c>
      <c r="C2268">
        <v>4.28</v>
      </c>
      <c r="D2268">
        <v>4.25</v>
      </c>
      <c r="E2268">
        <v>4.28</v>
      </c>
      <c r="F2268">
        <v>37351400</v>
      </c>
      <c r="G2268">
        <v>159544352</v>
      </c>
      <c r="H2268">
        <v>35640625.710000001</v>
      </c>
      <c r="I2268" s="105">
        <f t="shared" si="105"/>
        <v>1525418780388</v>
      </c>
      <c r="J2268" s="108">
        <v>1690652000000</v>
      </c>
      <c r="K2268" s="124">
        <v>277108000000</v>
      </c>
      <c r="L2268" s="112">
        <f t="shared" si="106"/>
        <v>0.9022665695767077</v>
      </c>
      <c r="M2268" s="112">
        <f t="shared" si="107"/>
        <v>5.5047807367091535</v>
      </c>
    </row>
    <row r="2269" spans="1:13" x14ac:dyDescent="0.2">
      <c r="A2269" s="104">
        <v>42457</v>
      </c>
      <c r="B2269">
        <v>4.2699999999999996</v>
      </c>
      <c r="C2269">
        <v>4.3</v>
      </c>
      <c r="D2269">
        <v>4.25</v>
      </c>
      <c r="E2269">
        <v>4.3</v>
      </c>
      <c r="F2269">
        <v>76782196</v>
      </c>
      <c r="G2269">
        <v>328072864</v>
      </c>
      <c r="H2269">
        <v>35640625.710000001</v>
      </c>
      <c r="I2269" s="105">
        <f t="shared" si="105"/>
        <v>1532546905530</v>
      </c>
      <c r="J2269" s="108">
        <v>1690652000000</v>
      </c>
      <c r="K2269" s="124">
        <v>277108000000</v>
      </c>
      <c r="L2269" s="112">
        <f t="shared" si="106"/>
        <v>0.90648276849996334</v>
      </c>
      <c r="M2269" s="112">
        <f t="shared" si="107"/>
        <v>5.5305040111797563</v>
      </c>
    </row>
    <row r="2270" spans="1:13" x14ac:dyDescent="0.2">
      <c r="A2270" s="104">
        <v>42458</v>
      </c>
      <c r="B2270">
        <v>4.28</v>
      </c>
      <c r="C2270">
        <v>4.3</v>
      </c>
      <c r="D2270">
        <v>4.25</v>
      </c>
      <c r="E2270">
        <v>4.25</v>
      </c>
      <c r="F2270">
        <v>85868439</v>
      </c>
      <c r="G2270">
        <v>366811040</v>
      </c>
      <c r="H2270">
        <v>35640625.710000001</v>
      </c>
      <c r="I2270" s="105">
        <f t="shared" si="105"/>
        <v>1514726592675.0002</v>
      </c>
      <c r="J2270" s="108">
        <v>1690652000000</v>
      </c>
      <c r="K2270" s="124">
        <v>277108000000</v>
      </c>
      <c r="L2270" s="112">
        <f t="shared" si="106"/>
        <v>0.89594227119182435</v>
      </c>
      <c r="M2270" s="112">
        <f t="shared" si="107"/>
        <v>5.4661958250032487</v>
      </c>
    </row>
    <row r="2271" spans="1:13" x14ac:dyDescent="0.2">
      <c r="A2271" s="104">
        <v>42459</v>
      </c>
      <c r="B2271">
        <v>4.24</v>
      </c>
      <c r="C2271">
        <v>4.33</v>
      </c>
      <c r="D2271">
        <v>4.24</v>
      </c>
      <c r="E2271">
        <v>4.32</v>
      </c>
      <c r="F2271">
        <v>142674879</v>
      </c>
      <c r="G2271">
        <v>612563264</v>
      </c>
      <c r="H2271">
        <v>35640625.710000001</v>
      </c>
      <c r="I2271" s="105">
        <f t="shared" si="105"/>
        <v>1539675030672</v>
      </c>
      <c r="J2271" s="108">
        <v>1690652000000</v>
      </c>
      <c r="K2271" s="124">
        <v>277108000000</v>
      </c>
      <c r="L2271" s="112">
        <f t="shared" si="106"/>
        <v>0.91069896742321899</v>
      </c>
      <c r="M2271" s="112">
        <f t="shared" si="107"/>
        <v>5.5562272856503601</v>
      </c>
    </row>
    <row r="2272" spans="1:13" x14ac:dyDescent="0.2">
      <c r="A2272" s="110">
        <v>42460</v>
      </c>
      <c r="B2272">
        <v>4.3099999999999996</v>
      </c>
      <c r="C2272">
        <v>4.33</v>
      </c>
      <c r="D2272">
        <v>4.28</v>
      </c>
      <c r="E2272">
        <v>4.29</v>
      </c>
      <c r="F2272">
        <v>91863121</v>
      </c>
      <c r="G2272">
        <v>394752224</v>
      </c>
      <c r="H2272">
        <v>35640625.710000001</v>
      </c>
      <c r="I2272" s="105">
        <f t="shared" si="105"/>
        <v>1528982842959.0002</v>
      </c>
      <c r="J2272" s="108">
        <v>1800519000000</v>
      </c>
      <c r="K2272" s="124">
        <v>277131000000</v>
      </c>
      <c r="L2272" s="112">
        <f t="shared" si="106"/>
        <v>0.84919006295351518</v>
      </c>
      <c r="M2272" s="112">
        <f t="shared" si="107"/>
        <v>5.5171844469186064</v>
      </c>
    </row>
    <row r="2273" spans="1:13" x14ac:dyDescent="0.2">
      <c r="A2273" s="104">
        <v>42461</v>
      </c>
      <c r="B2273">
        <v>4.29</v>
      </c>
      <c r="C2273">
        <v>4.3099999999999996</v>
      </c>
      <c r="D2273">
        <v>4.26</v>
      </c>
      <c r="E2273">
        <v>4.3</v>
      </c>
      <c r="F2273">
        <v>92120439</v>
      </c>
      <c r="G2273">
        <v>394940480</v>
      </c>
      <c r="H2273">
        <v>35640625.710000001</v>
      </c>
      <c r="I2273" s="105">
        <f t="shared" si="105"/>
        <v>1532546905530</v>
      </c>
      <c r="J2273" s="108">
        <v>1800519000000</v>
      </c>
      <c r="K2273" s="124">
        <v>277131000000</v>
      </c>
      <c r="L2273" s="112">
        <f t="shared" si="106"/>
        <v>0.8511695269697237</v>
      </c>
      <c r="M2273" s="112">
        <f t="shared" si="107"/>
        <v>5.5300450167249426</v>
      </c>
    </row>
    <row r="2274" spans="1:13" x14ac:dyDescent="0.2">
      <c r="A2274" s="104">
        <v>42465</v>
      </c>
      <c r="B2274">
        <v>4.3</v>
      </c>
      <c r="C2274">
        <v>4.33</v>
      </c>
      <c r="D2274">
        <v>4.28</v>
      </c>
      <c r="E2274">
        <v>4.32</v>
      </c>
      <c r="F2274">
        <v>100099566</v>
      </c>
      <c r="G2274">
        <v>430893536</v>
      </c>
      <c r="H2274">
        <v>35640625.710000001</v>
      </c>
      <c r="I2274" s="105">
        <f t="shared" si="105"/>
        <v>1539675030672</v>
      </c>
      <c r="J2274" s="108">
        <v>1800519000000</v>
      </c>
      <c r="K2274" s="124">
        <v>277131000000</v>
      </c>
      <c r="L2274" s="112">
        <f t="shared" si="106"/>
        <v>0.85512845500214107</v>
      </c>
      <c r="M2274" s="112">
        <f t="shared" si="107"/>
        <v>5.5557661563376168</v>
      </c>
    </row>
    <row r="2275" spans="1:13" x14ac:dyDescent="0.2">
      <c r="A2275" s="104">
        <v>42466</v>
      </c>
      <c r="B2275">
        <v>4.3</v>
      </c>
      <c r="C2275">
        <v>4.3099999999999996</v>
      </c>
      <c r="D2275">
        <v>4.28</v>
      </c>
      <c r="E2275">
        <v>4.29</v>
      </c>
      <c r="F2275">
        <v>70570722</v>
      </c>
      <c r="G2275">
        <v>303213632</v>
      </c>
      <c r="H2275">
        <v>35640625.710000001</v>
      </c>
      <c r="I2275" s="105">
        <f t="shared" si="105"/>
        <v>1528982842959.0002</v>
      </c>
      <c r="J2275" s="108">
        <v>1800519000000</v>
      </c>
      <c r="K2275" s="124">
        <v>277131000000</v>
      </c>
      <c r="L2275" s="112">
        <f t="shared" si="106"/>
        <v>0.84919006295351518</v>
      </c>
      <c r="M2275" s="112">
        <f t="shared" si="107"/>
        <v>5.5171844469186064</v>
      </c>
    </row>
    <row r="2276" spans="1:13" x14ac:dyDescent="0.2">
      <c r="A2276" s="104">
        <v>42467</v>
      </c>
      <c r="B2276">
        <v>4.3</v>
      </c>
      <c r="C2276">
        <v>4.3</v>
      </c>
      <c r="D2276">
        <v>4.26</v>
      </c>
      <c r="E2276">
        <v>4.26</v>
      </c>
      <c r="F2276">
        <v>74637985</v>
      </c>
      <c r="G2276">
        <v>319392800</v>
      </c>
      <c r="H2276">
        <v>35640625.710000001</v>
      </c>
      <c r="I2276" s="105">
        <f t="shared" si="105"/>
        <v>1518290655246</v>
      </c>
      <c r="J2276" s="108">
        <v>1800519000000</v>
      </c>
      <c r="K2276" s="124">
        <v>277131000000</v>
      </c>
      <c r="L2276" s="112">
        <f t="shared" si="106"/>
        <v>0.84325167090488906</v>
      </c>
      <c r="M2276" s="112">
        <f t="shared" si="107"/>
        <v>5.4786027374995943</v>
      </c>
    </row>
    <row r="2277" spans="1:13" x14ac:dyDescent="0.2">
      <c r="A2277" s="104">
        <v>42468</v>
      </c>
      <c r="B2277">
        <v>4.25</v>
      </c>
      <c r="C2277">
        <v>4.29</v>
      </c>
      <c r="D2277">
        <v>4.25</v>
      </c>
      <c r="E2277">
        <v>4.26</v>
      </c>
      <c r="F2277">
        <v>46683454</v>
      </c>
      <c r="G2277">
        <v>199218576</v>
      </c>
      <c r="H2277">
        <v>35640625.710000001</v>
      </c>
      <c r="I2277" s="105">
        <f t="shared" si="105"/>
        <v>1518290655246</v>
      </c>
      <c r="J2277" s="108">
        <v>1800519000000</v>
      </c>
      <c r="K2277" s="124">
        <v>277131000000</v>
      </c>
      <c r="L2277" s="112">
        <f t="shared" si="106"/>
        <v>0.84325167090488906</v>
      </c>
      <c r="M2277" s="112">
        <f t="shared" si="107"/>
        <v>5.4786027374995943</v>
      </c>
    </row>
    <row r="2278" spans="1:13" x14ac:dyDescent="0.2">
      <c r="A2278" s="104">
        <v>42471</v>
      </c>
      <c r="B2278">
        <v>4.26</v>
      </c>
      <c r="C2278">
        <v>4.3099999999999996</v>
      </c>
      <c r="D2278">
        <v>4.26</v>
      </c>
      <c r="E2278">
        <v>4.29</v>
      </c>
      <c r="F2278">
        <v>67374407</v>
      </c>
      <c r="G2278">
        <v>289293760</v>
      </c>
      <c r="H2278">
        <v>35640625.710000001</v>
      </c>
      <c r="I2278" s="105">
        <f t="shared" si="105"/>
        <v>1528982842959.0002</v>
      </c>
      <c r="J2278" s="108">
        <v>1800519000000</v>
      </c>
      <c r="K2278" s="124">
        <v>277131000000</v>
      </c>
      <c r="L2278" s="112">
        <f t="shared" si="106"/>
        <v>0.84919006295351518</v>
      </c>
      <c r="M2278" s="112">
        <f t="shared" si="107"/>
        <v>5.5171844469186064</v>
      </c>
    </row>
    <row r="2279" spans="1:13" x14ac:dyDescent="0.2">
      <c r="A2279" s="104">
        <v>42472</v>
      </c>
      <c r="B2279">
        <v>4.29</v>
      </c>
      <c r="C2279">
        <v>4.3</v>
      </c>
      <c r="D2279">
        <v>4.28</v>
      </c>
      <c r="E2279">
        <v>4.28</v>
      </c>
      <c r="F2279">
        <v>48195029</v>
      </c>
      <c r="G2279">
        <v>206670592</v>
      </c>
      <c r="H2279">
        <v>35640625.710000001</v>
      </c>
      <c r="I2279" s="105">
        <f t="shared" si="105"/>
        <v>1525418780388</v>
      </c>
      <c r="J2279" s="108">
        <v>1800519000000</v>
      </c>
      <c r="K2279" s="124">
        <v>277131000000</v>
      </c>
      <c r="L2279" s="112">
        <f t="shared" si="106"/>
        <v>0.84721059893730644</v>
      </c>
      <c r="M2279" s="112">
        <f t="shared" si="107"/>
        <v>5.5043238771122684</v>
      </c>
    </row>
    <row r="2280" spans="1:13" x14ac:dyDescent="0.2">
      <c r="A2280" s="104">
        <v>42473</v>
      </c>
      <c r="B2280">
        <v>4.29</v>
      </c>
      <c r="C2280">
        <v>4.34</v>
      </c>
      <c r="D2280">
        <v>4.29</v>
      </c>
      <c r="E2280">
        <v>4.32</v>
      </c>
      <c r="F2280">
        <v>153412951</v>
      </c>
      <c r="G2280">
        <v>662774080</v>
      </c>
      <c r="H2280">
        <v>35640625.710000001</v>
      </c>
      <c r="I2280" s="105">
        <f t="shared" si="105"/>
        <v>1539675030672</v>
      </c>
      <c r="J2280" s="108">
        <v>1800519000000</v>
      </c>
      <c r="K2280" s="124">
        <v>277131000000</v>
      </c>
      <c r="L2280" s="112">
        <f t="shared" si="106"/>
        <v>0.85512845500214107</v>
      </c>
      <c r="M2280" s="112">
        <f t="shared" si="107"/>
        <v>5.5557661563376168</v>
      </c>
    </row>
    <row r="2281" spans="1:13" x14ac:dyDescent="0.2">
      <c r="A2281" s="104">
        <v>42474</v>
      </c>
      <c r="B2281">
        <v>4.33</v>
      </c>
      <c r="C2281">
        <v>4.33</v>
      </c>
      <c r="D2281">
        <v>4.3099999999999996</v>
      </c>
      <c r="E2281">
        <v>4.3099999999999996</v>
      </c>
      <c r="F2281">
        <v>44085883</v>
      </c>
      <c r="G2281">
        <v>190430880</v>
      </c>
      <c r="H2281">
        <v>35640625.710000001</v>
      </c>
      <c r="I2281" s="105">
        <f t="shared" si="105"/>
        <v>1536110968101</v>
      </c>
      <c r="J2281" s="108">
        <v>1800519000000</v>
      </c>
      <c r="K2281" s="124">
        <v>277131000000</v>
      </c>
      <c r="L2281" s="112">
        <f t="shared" si="106"/>
        <v>0.85314899098593244</v>
      </c>
      <c r="M2281" s="112">
        <f t="shared" si="107"/>
        <v>5.5429055865312797</v>
      </c>
    </row>
    <row r="2282" spans="1:13" x14ac:dyDescent="0.2">
      <c r="A2282" s="104">
        <v>42475</v>
      </c>
      <c r="B2282">
        <v>4.33</v>
      </c>
      <c r="C2282">
        <v>4.33</v>
      </c>
      <c r="D2282">
        <v>4.29</v>
      </c>
      <c r="E2282">
        <v>4.3</v>
      </c>
      <c r="F2282">
        <v>68158357</v>
      </c>
      <c r="G2282">
        <v>293723680</v>
      </c>
      <c r="H2282">
        <v>35640625.710000001</v>
      </c>
      <c r="I2282" s="105">
        <f t="shared" si="105"/>
        <v>1532546905530</v>
      </c>
      <c r="J2282" s="108">
        <v>1800519000000</v>
      </c>
      <c r="K2282" s="124">
        <v>277131000000</v>
      </c>
      <c r="L2282" s="112">
        <f t="shared" si="106"/>
        <v>0.8511695269697237</v>
      </c>
      <c r="M2282" s="112">
        <f t="shared" si="107"/>
        <v>5.5300450167249426</v>
      </c>
    </row>
    <row r="2283" spans="1:13" x14ac:dyDescent="0.2">
      <c r="A2283" s="104">
        <v>42478</v>
      </c>
      <c r="B2283">
        <v>4.29</v>
      </c>
      <c r="C2283">
        <v>4.3</v>
      </c>
      <c r="D2283">
        <v>4.26</v>
      </c>
      <c r="E2283">
        <v>4.29</v>
      </c>
      <c r="F2283">
        <v>93235807</v>
      </c>
      <c r="G2283">
        <v>398952640</v>
      </c>
      <c r="H2283">
        <v>35640625.710000001</v>
      </c>
      <c r="I2283" s="105">
        <f t="shared" si="105"/>
        <v>1528982842959.0002</v>
      </c>
      <c r="J2283" s="108">
        <v>1800519000000</v>
      </c>
      <c r="K2283" s="124">
        <v>277131000000</v>
      </c>
      <c r="L2283" s="112">
        <f t="shared" si="106"/>
        <v>0.84919006295351518</v>
      </c>
      <c r="M2283" s="112">
        <f t="shared" si="107"/>
        <v>5.5171844469186064</v>
      </c>
    </row>
    <row r="2284" spans="1:13" x14ac:dyDescent="0.2">
      <c r="A2284" s="104">
        <v>42479</v>
      </c>
      <c r="B2284">
        <v>4.29</v>
      </c>
      <c r="C2284">
        <v>4.3</v>
      </c>
      <c r="D2284">
        <v>4.2699999999999996</v>
      </c>
      <c r="E2284">
        <v>4.29</v>
      </c>
      <c r="F2284">
        <v>41791422</v>
      </c>
      <c r="G2284">
        <v>179141440</v>
      </c>
      <c r="H2284">
        <v>35640625.710000001</v>
      </c>
      <c r="I2284" s="105">
        <f t="shared" si="105"/>
        <v>1528982842959.0002</v>
      </c>
      <c r="J2284" s="108">
        <v>1800519000000</v>
      </c>
      <c r="K2284" s="124">
        <v>277131000000</v>
      </c>
      <c r="L2284" s="112">
        <f t="shared" si="106"/>
        <v>0.84919006295351518</v>
      </c>
      <c r="M2284" s="112">
        <f t="shared" si="107"/>
        <v>5.5171844469186064</v>
      </c>
    </row>
    <row r="2285" spans="1:13" x14ac:dyDescent="0.2">
      <c r="A2285" s="104">
        <v>42480</v>
      </c>
      <c r="B2285">
        <v>4.29</v>
      </c>
      <c r="C2285">
        <v>4.29</v>
      </c>
      <c r="D2285">
        <v>4.22</v>
      </c>
      <c r="E2285">
        <v>4.29</v>
      </c>
      <c r="F2285">
        <v>144911727</v>
      </c>
      <c r="G2285">
        <v>616860480</v>
      </c>
      <c r="H2285">
        <v>35640625.710000001</v>
      </c>
      <c r="I2285" s="105">
        <f t="shared" si="105"/>
        <v>1528982842959.0002</v>
      </c>
      <c r="J2285" s="108">
        <v>1800519000000</v>
      </c>
      <c r="K2285" s="124">
        <v>277131000000</v>
      </c>
      <c r="L2285" s="112">
        <f t="shared" si="106"/>
        <v>0.84919006295351518</v>
      </c>
      <c r="M2285" s="112">
        <f t="shared" si="107"/>
        <v>5.5171844469186064</v>
      </c>
    </row>
    <row r="2286" spans="1:13" x14ac:dyDescent="0.2">
      <c r="A2286" s="104">
        <v>42481</v>
      </c>
      <c r="B2286">
        <v>4.26</v>
      </c>
      <c r="C2286">
        <v>4.3099999999999996</v>
      </c>
      <c r="D2286">
        <v>4.25</v>
      </c>
      <c r="E2286">
        <v>4.3</v>
      </c>
      <c r="F2286">
        <v>80991192</v>
      </c>
      <c r="G2286">
        <v>346995808</v>
      </c>
      <c r="H2286">
        <v>35640625.710000001</v>
      </c>
      <c r="I2286" s="105">
        <f t="shared" si="105"/>
        <v>1532546905530</v>
      </c>
      <c r="J2286" s="108">
        <v>1800519000000</v>
      </c>
      <c r="K2286" s="124">
        <v>277131000000</v>
      </c>
      <c r="L2286" s="112">
        <f t="shared" si="106"/>
        <v>0.8511695269697237</v>
      </c>
      <c r="M2286" s="112">
        <f t="shared" si="107"/>
        <v>5.5300450167249426</v>
      </c>
    </row>
    <row r="2287" spans="1:13" x14ac:dyDescent="0.2">
      <c r="A2287" s="104">
        <v>42482</v>
      </c>
      <c r="B2287">
        <v>4.28</v>
      </c>
      <c r="C2287">
        <v>4.3</v>
      </c>
      <c r="D2287">
        <v>4.2699999999999996</v>
      </c>
      <c r="E2287">
        <v>4.28</v>
      </c>
      <c r="F2287">
        <v>57375276</v>
      </c>
      <c r="G2287">
        <v>245818752</v>
      </c>
      <c r="H2287">
        <v>35640625.710000001</v>
      </c>
      <c r="I2287" s="105">
        <f t="shared" si="105"/>
        <v>1525418780388</v>
      </c>
      <c r="J2287" s="108">
        <v>1800519000000</v>
      </c>
      <c r="K2287" s="124">
        <v>277131000000</v>
      </c>
      <c r="L2287" s="112">
        <f t="shared" si="106"/>
        <v>0.84721059893730644</v>
      </c>
      <c r="M2287" s="112">
        <f t="shared" si="107"/>
        <v>5.5043238771122684</v>
      </c>
    </row>
    <row r="2288" spans="1:13" x14ac:dyDescent="0.2">
      <c r="A2288" s="104">
        <v>42485</v>
      </c>
      <c r="B2288">
        <v>4.2699999999999996</v>
      </c>
      <c r="C2288">
        <v>4.28</v>
      </c>
      <c r="D2288">
        <v>4.25</v>
      </c>
      <c r="E2288">
        <v>4.2699999999999996</v>
      </c>
      <c r="F2288">
        <v>44559176</v>
      </c>
      <c r="G2288">
        <v>190074176</v>
      </c>
      <c r="H2288">
        <v>35640625.710000001</v>
      </c>
      <c r="I2288" s="105">
        <f t="shared" si="105"/>
        <v>1521854717816.9998</v>
      </c>
      <c r="J2288" s="108">
        <v>1800519000000</v>
      </c>
      <c r="K2288" s="124">
        <v>277131000000</v>
      </c>
      <c r="L2288" s="112">
        <f t="shared" si="106"/>
        <v>0.84523113492109758</v>
      </c>
      <c r="M2288" s="112">
        <f t="shared" si="107"/>
        <v>5.4914633073059305</v>
      </c>
    </row>
    <row r="2289" spans="1:13" x14ac:dyDescent="0.2">
      <c r="A2289" s="104">
        <v>42486</v>
      </c>
      <c r="B2289">
        <v>4.2699999999999996</v>
      </c>
      <c r="C2289">
        <v>4.29</v>
      </c>
      <c r="D2289">
        <v>4.26</v>
      </c>
      <c r="E2289">
        <v>4.28</v>
      </c>
      <c r="F2289">
        <v>49455325</v>
      </c>
      <c r="G2289">
        <v>211470592</v>
      </c>
      <c r="H2289">
        <v>35640625.710000001</v>
      </c>
      <c r="I2289" s="105">
        <f t="shared" si="105"/>
        <v>1525418780388</v>
      </c>
      <c r="J2289" s="108">
        <v>1800519000000</v>
      </c>
      <c r="K2289" s="124">
        <v>277131000000</v>
      </c>
      <c r="L2289" s="112">
        <f t="shared" si="106"/>
        <v>0.84721059893730644</v>
      </c>
      <c r="M2289" s="112">
        <f t="shared" si="107"/>
        <v>5.5043238771122684</v>
      </c>
    </row>
    <row r="2290" spans="1:13" x14ac:dyDescent="0.2">
      <c r="A2290" s="104">
        <v>42487</v>
      </c>
      <c r="B2290">
        <v>4.28</v>
      </c>
      <c r="C2290">
        <v>4.28</v>
      </c>
      <c r="D2290">
        <v>4.26</v>
      </c>
      <c r="E2290">
        <v>4.28</v>
      </c>
      <c r="F2290">
        <v>31701532</v>
      </c>
      <c r="G2290">
        <v>135349088</v>
      </c>
      <c r="H2290">
        <v>35640625.710000001</v>
      </c>
      <c r="I2290" s="105">
        <f t="shared" si="105"/>
        <v>1525418780388</v>
      </c>
      <c r="J2290" s="108">
        <v>1800519000000</v>
      </c>
      <c r="K2290" s="124">
        <v>277131000000</v>
      </c>
      <c r="L2290" s="112">
        <f t="shared" si="106"/>
        <v>0.84721059893730644</v>
      </c>
      <c r="M2290" s="112">
        <f t="shared" si="107"/>
        <v>5.5043238771122684</v>
      </c>
    </row>
    <row r="2291" spans="1:13" x14ac:dyDescent="0.2">
      <c r="A2291" s="104">
        <v>42488</v>
      </c>
      <c r="B2291">
        <v>4.28</v>
      </c>
      <c r="C2291">
        <v>4.28</v>
      </c>
      <c r="D2291">
        <v>4.25</v>
      </c>
      <c r="E2291">
        <v>4.28</v>
      </c>
      <c r="F2291">
        <v>50901269</v>
      </c>
      <c r="G2291">
        <v>217190688</v>
      </c>
      <c r="H2291">
        <v>35640625.710000001</v>
      </c>
      <c r="I2291" s="105">
        <f t="shared" si="105"/>
        <v>1525418780388</v>
      </c>
      <c r="J2291" s="108">
        <v>1800519000000</v>
      </c>
      <c r="K2291" s="124">
        <v>277131000000</v>
      </c>
      <c r="L2291" s="112">
        <f t="shared" si="106"/>
        <v>0.84721059893730644</v>
      </c>
      <c r="M2291" s="112">
        <f t="shared" si="107"/>
        <v>5.5043238771122684</v>
      </c>
    </row>
    <row r="2292" spans="1:13" x14ac:dyDescent="0.2">
      <c r="A2292" s="110">
        <v>42489</v>
      </c>
      <c r="B2292">
        <v>4.2699999999999996</v>
      </c>
      <c r="C2292">
        <v>4.2699999999999996</v>
      </c>
      <c r="D2292">
        <v>4.25</v>
      </c>
      <c r="E2292">
        <v>4.26</v>
      </c>
      <c r="F2292">
        <v>46049086</v>
      </c>
      <c r="G2292">
        <v>196077296</v>
      </c>
      <c r="H2292">
        <v>35640625.710000001</v>
      </c>
      <c r="I2292" s="105">
        <f t="shared" si="105"/>
        <v>1518290655246</v>
      </c>
      <c r="J2292" s="108">
        <v>1874079000000</v>
      </c>
      <c r="K2292" s="124">
        <v>277571000000</v>
      </c>
      <c r="L2292" s="112">
        <f t="shared" si="106"/>
        <v>0.81015296326675668</v>
      </c>
      <c r="M2292" s="112">
        <f t="shared" si="107"/>
        <v>5.4699181659683465</v>
      </c>
    </row>
    <row r="2293" spans="1:13" x14ac:dyDescent="0.2">
      <c r="A2293" s="104">
        <v>42493</v>
      </c>
      <c r="B2293">
        <v>4.26</v>
      </c>
      <c r="C2293">
        <v>4.29</v>
      </c>
      <c r="D2293">
        <v>4.24</v>
      </c>
      <c r="E2293">
        <v>4.28</v>
      </c>
      <c r="F2293">
        <v>75971478</v>
      </c>
      <c r="G2293">
        <v>324449920</v>
      </c>
      <c r="H2293">
        <v>35640625.710000001</v>
      </c>
      <c r="I2293" s="105">
        <f t="shared" si="105"/>
        <v>1525418780388</v>
      </c>
      <c r="J2293" s="108">
        <v>1874079000000</v>
      </c>
      <c r="K2293" s="124">
        <v>277571000000</v>
      </c>
      <c r="L2293" s="112">
        <f t="shared" si="106"/>
        <v>0.81395649830556771</v>
      </c>
      <c r="M2293" s="112">
        <f t="shared" si="107"/>
        <v>5.4955985329447241</v>
      </c>
    </row>
    <row r="2294" spans="1:13" x14ac:dyDescent="0.2">
      <c r="A2294" s="104">
        <v>42494</v>
      </c>
      <c r="B2294">
        <v>4.2699999999999996</v>
      </c>
      <c r="C2294">
        <v>4.28</v>
      </c>
      <c r="D2294">
        <v>4.26</v>
      </c>
      <c r="E2294">
        <v>4.2699999999999996</v>
      </c>
      <c r="F2294">
        <v>40369142</v>
      </c>
      <c r="G2294">
        <v>172470704</v>
      </c>
      <c r="H2294">
        <v>35640625.710000001</v>
      </c>
      <c r="I2294" s="105">
        <f t="shared" si="105"/>
        <v>1521854717816.9998</v>
      </c>
      <c r="J2294" s="108">
        <v>1874079000000</v>
      </c>
      <c r="K2294" s="124">
        <v>277571000000</v>
      </c>
      <c r="L2294" s="112">
        <f t="shared" si="106"/>
        <v>0.81205473078616208</v>
      </c>
      <c r="M2294" s="112">
        <f t="shared" si="107"/>
        <v>5.4827583494565344</v>
      </c>
    </row>
    <row r="2295" spans="1:13" x14ac:dyDescent="0.2">
      <c r="A2295" s="104">
        <v>42495</v>
      </c>
      <c r="B2295">
        <v>4.2699999999999996</v>
      </c>
      <c r="C2295">
        <v>4.28</v>
      </c>
      <c r="D2295">
        <v>4.26</v>
      </c>
      <c r="E2295">
        <v>4.28</v>
      </c>
      <c r="F2295">
        <v>45022080</v>
      </c>
      <c r="G2295">
        <v>192148928</v>
      </c>
      <c r="H2295">
        <v>35640625.710000001</v>
      </c>
      <c r="I2295" s="105">
        <f t="shared" si="105"/>
        <v>1525418780388</v>
      </c>
      <c r="J2295" s="108">
        <v>1874079000000</v>
      </c>
      <c r="K2295" s="124">
        <v>277571000000</v>
      </c>
      <c r="L2295" s="112">
        <f t="shared" si="106"/>
        <v>0.81395649830556771</v>
      </c>
      <c r="M2295" s="112">
        <f t="shared" si="107"/>
        <v>5.4955985329447241</v>
      </c>
    </row>
    <row r="2296" spans="1:13" x14ac:dyDescent="0.2">
      <c r="A2296" s="104">
        <v>42496</v>
      </c>
      <c r="B2296">
        <v>4.28</v>
      </c>
      <c r="C2296">
        <v>4.28</v>
      </c>
      <c r="D2296">
        <v>4.2300000000000004</v>
      </c>
      <c r="E2296">
        <v>4.24</v>
      </c>
      <c r="F2296">
        <v>71657233</v>
      </c>
      <c r="G2296">
        <v>305011456</v>
      </c>
      <c r="H2296">
        <v>35640625.710000001</v>
      </c>
      <c r="I2296" s="105">
        <f t="shared" si="105"/>
        <v>1511162530104</v>
      </c>
      <c r="J2296" s="108">
        <v>1874079000000</v>
      </c>
      <c r="K2296" s="124">
        <v>277571000000</v>
      </c>
      <c r="L2296" s="112">
        <f t="shared" si="106"/>
        <v>0.80634942822794553</v>
      </c>
      <c r="M2296" s="112">
        <f t="shared" si="107"/>
        <v>5.4442377989919697</v>
      </c>
    </row>
    <row r="2297" spans="1:13" x14ac:dyDescent="0.2">
      <c r="A2297" s="104">
        <v>42499</v>
      </c>
      <c r="B2297">
        <v>4.2300000000000004</v>
      </c>
      <c r="C2297">
        <v>4.24</v>
      </c>
      <c r="D2297">
        <v>4.16</v>
      </c>
      <c r="E2297">
        <v>4.17</v>
      </c>
      <c r="F2297">
        <v>71439800</v>
      </c>
      <c r="G2297">
        <v>300202400</v>
      </c>
      <c r="H2297">
        <v>35640625.710000001</v>
      </c>
      <c r="I2297" s="105">
        <f t="shared" si="105"/>
        <v>1486214092107</v>
      </c>
      <c r="J2297" s="108">
        <v>1874079000000</v>
      </c>
      <c r="K2297" s="124">
        <v>277571000000</v>
      </c>
      <c r="L2297" s="112">
        <f t="shared" si="106"/>
        <v>0.7930370555921068</v>
      </c>
      <c r="M2297" s="112">
        <f t="shared" si="107"/>
        <v>5.3543565145746497</v>
      </c>
    </row>
    <row r="2298" spans="1:13" x14ac:dyDescent="0.2">
      <c r="A2298" s="104">
        <v>42500</v>
      </c>
      <c r="B2298">
        <v>4.16</v>
      </c>
      <c r="C2298">
        <v>4.18</v>
      </c>
      <c r="D2298">
        <v>4.1399999999999997</v>
      </c>
      <c r="E2298">
        <v>4.16</v>
      </c>
      <c r="F2298">
        <v>59931469</v>
      </c>
      <c r="G2298">
        <v>249440928</v>
      </c>
      <c r="H2298">
        <v>35640625.710000001</v>
      </c>
      <c r="I2298" s="105">
        <f t="shared" si="105"/>
        <v>1482650029536.0002</v>
      </c>
      <c r="J2298" s="108">
        <v>1874079000000</v>
      </c>
      <c r="K2298" s="124">
        <v>277571000000</v>
      </c>
      <c r="L2298" s="112">
        <f t="shared" si="106"/>
        <v>0.79113528807270139</v>
      </c>
      <c r="M2298" s="112">
        <f t="shared" si="107"/>
        <v>5.3415163310864617</v>
      </c>
    </row>
    <row r="2299" spans="1:13" x14ac:dyDescent="0.2">
      <c r="A2299" s="104">
        <v>42501</v>
      </c>
      <c r="B2299">
        <v>4.17</v>
      </c>
      <c r="C2299">
        <v>4.21</v>
      </c>
      <c r="D2299">
        <v>4.1500000000000004</v>
      </c>
      <c r="E2299">
        <v>4.1900000000000004</v>
      </c>
      <c r="F2299">
        <v>65089697</v>
      </c>
      <c r="G2299">
        <v>271739552</v>
      </c>
      <c r="H2299">
        <v>35640625.710000001</v>
      </c>
      <c r="I2299" s="105">
        <f t="shared" si="105"/>
        <v>1493342217249</v>
      </c>
      <c r="J2299" s="108">
        <v>1874079000000</v>
      </c>
      <c r="K2299" s="124">
        <v>277571000000</v>
      </c>
      <c r="L2299" s="112">
        <f t="shared" si="106"/>
        <v>0.79684059063091794</v>
      </c>
      <c r="M2299" s="112">
        <f t="shared" si="107"/>
        <v>5.3800368815510264</v>
      </c>
    </row>
    <row r="2300" spans="1:13" x14ac:dyDescent="0.2">
      <c r="A2300" s="104">
        <v>42502</v>
      </c>
      <c r="B2300">
        <v>4.17</v>
      </c>
      <c r="C2300">
        <v>4.2</v>
      </c>
      <c r="D2300">
        <v>4.1500000000000004</v>
      </c>
      <c r="E2300">
        <v>4.18</v>
      </c>
      <c r="F2300">
        <v>53021658</v>
      </c>
      <c r="G2300">
        <v>221133232</v>
      </c>
      <c r="H2300">
        <v>35640625.710000001</v>
      </c>
      <c r="I2300" s="105">
        <f t="shared" si="105"/>
        <v>1489778154678</v>
      </c>
      <c r="J2300" s="108">
        <v>1874079000000</v>
      </c>
      <c r="K2300" s="124">
        <v>277571000000</v>
      </c>
      <c r="L2300" s="112">
        <f t="shared" si="106"/>
        <v>0.79493882311151243</v>
      </c>
      <c r="M2300" s="112">
        <f t="shared" si="107"/>
        <v>5.3671966980628376</v>
      </c>
    </row>
    <row r="2301" spans="1:13" x14ac:dyDescent="0.2">
      <c r="A2301" s="104">
        <v>42503</v>
      </c>
      <c r="B2301">
        <v>4.18</v>
      </c>
      <c r="C2301">
        <v>4.2300000000000004</v>
      </c>
      <c r="D2301">
        <v>4.17</v>
      </c>
      <c r="E2301">
        <v>4.22</v>
      </c>
      <c r="F2301">
        <v>77867887</v>
      </c>
      <c r="G2301">
        <v>327611680</v>
      </c>
      <c r="H2301">
        <v>35640625.710000001</v>
      </c>
      <c r="I2301" s="105">
        <f t="shared" si="105"/>
        <v>1504034404962</v>
      </c>
      <c r="J2301" s="108">
        <v>1874079000000</v>
      </c>
      <c r="K2301" s="124">
        <v>277571000000</v>
      </c>
      <c r="L2301" s="112">
        <f t="shared" si="106"/>
        <v>0.8025458931891345</v>
      </c>
      <c r="M2301" s="112">
        <f t="shared" si="107"/>
        <v>5.418557432015592</v>
      </c>
    </row>
    <row r="2302" spans="1:13" x14ac:dyDescent="0.2">
      <c r="A2302" s="104">
        <v>42506</v>
      </c>
      <c r="B2302">
        <v>4.2</v>
      </c>
      <c r="C2302">
        <v>4.26</v>
      </c>
      <c r="D2302">
        <v>4.2</v>
      </c>
      <c r="E2302">
        <v>4.25</v>
      </c>
      <c r="F2302">
        <v>58012956</v>
      </c>
      <c r="G2302">
        <v>245542608</v>
      </c>
      <c r="H2302">
        <v>35640625.710000001</v>
      </c>
      <c r="I2302" s="105">
        <f t="shared" si="105"/>
        <v>1514726592675.0002</v>
      </c>
      <c r="J2302" s="108">
        <v>1874079000000</v>
      </c>
      <c r="K2302" s="124">
        <v>277571000000</v>
      </c>
      <c r="L2302" s="112">
        <f t="shared" si="106"/>
        <v>0.80825119574735127</v>
      </c>
      <c r="M2302" s="112">
        <f t="shared" si="107"/>
        <v>5.4570779824801594</v>
      </c>
    </row>
    <row r="2303" spans="1:13" x14ac:dyDescent="0.2">
      <c r="A2303" s="104">
        <v>42507</v>
      </c>
      <c r="B2303">
        <v>4.24</v>
      </c>
      <c r="C2303">
        <v>4.26</v>
      </c>
      <c r="D2303">
        <v>4.2300000000000004</v>
      </c>
      <c r="E2303">
        <v>4.25</v>
      </c>
      <c r="F2303">
        <v>40929431</v>
      </c>
      <c r="G2303">
        <v>173829872</v>
      </c>
      <c r="H2303">
        <v>35640625.710000001</v>
      </c>
      <c r="I2303" s="105">
        <f t="shared" si="105"/>
        <v>1514726592675.0002</v>
      </c>
      <c r="J2303" s="108">
        <v>1874079000000</v>
      </c>
      <c r="K2303" s="124">
        <v>277571000000</v>
      </c>
      <c r="L2303" s="112">
        <f t="shared" si="106"/>
        <v>0.80825119574735127</v>
      </c>
      <c r="M2303" s="112">
        <f t="shared" si="107"/>
        <v>5.4570779824801594</v>
      </c>
    </row>
    <row r="2304" spans="1:13" x14ac:dyDescent="0.2">
      <c r="A2304" s="104">
        <v>42508</v>
      </c>
      <c r="B2304">
        <v>4.25</v>
      </c>
      <c r="C2304">
        <v>4.25</v>
      </c>
      <c r="D2304">
        <v>4.18</v>
      </c>
      <c r="E2304">
        <v>4.24</v>
      </c>
      <c r="F2304">
        <v>58526023</v>
      </c>
      <c r="G2304">
        <v>247269136</v>
      </c>
      <c r="H2304">
        <v>35640625.710000001</v>
      </c>
      <c r="I2304" s="105">
        <f t="shared" si="105"/>
        <v>1511162530104</v>
      </c>
      <c r="J2304" s="108">
        <v>1874079000000</v>
      </c>
      <c r="K2304" s="124">
        <v>277571000000</v>
      </c>
      <c r="L2304" s="112">
        <f t="shared" si="106"/>
        <v>0.80634942822794553</v>
      </c>
      <c r="M2304" s="112">
        <f t="shared" si="107"/>
        <v>5.4442377989919697</v>
      </c>
    </row>
    <row r="2305" spans="1:13" x14ac:dyDescent="0.2">
      <c r="A2305" s="104">
        <v>42509</v>
      </c>
      <c r="B2305">
        <v>4.2300000000000004</v>
      </c>
      <c r="C2305">
        <v>4.26</v>
      </c>
      <c r="D2305">
        <v>4.22</v>
      </c>
      <c r="E2305">
        <v>4.24</v>
      </c>
      <c r="F2305">
        <v>52750006</v>
      </c>
      <c r="G2305">
        <v>223875776</v>
      </c>
      <c r="H2305">
        <v>35640625.710000001</v>
      </c>
      <c r="I2305" s="105">
        <f t="shared" si="105"/>
        <v>1511162530104</v>
      </c>
      <c r="J2305" s="108">
        <v>1874079000000</v>
      </c>
      <c r="K2305" s="124">
        <v>277571000000</v>
      </c>
      <c r="L2305" s="112">
        <f t="shared" si="106"/>
        <v>0.80634942822794553</v>
      </c>
      <c r="M2305" s="112">
        <f t="shared" si="107"/>
        <v>5.4442377989919697</v>
      </c>
    </row>
    <row r="2306" spans="1:13" x14ac:dyDescent="0.2">
      <c r="A2306" s="104">
        <v>42510</v>
      </c>
      <c r="B2306">
        <v>4.24</v>
      </c>
      <c r="C2306">
        <v>4.26</v>
      </c>
      <c r="D2306">
        <v>4.24</v>
      </c>
      <c r="E2306">
        <v>4.25</v>
      </c>
      <c r="F2306">
        <v>43407775</v>
      </c>
      <c r="G2306">
        <v>184533488</v>
      </c>
      <c r="H2306">
        <v>35640625.710000001</v>
      </c>
      <c r="I2306" s="105">
        <f t="shared" si="105"/>
        <v>1514726592675.0002</v>
      </c>
      <c r="J2306" s="108">
        <v>1874079000000</v>
      </c>
      <c r="K2306" s="124">
        <v>277571000000</v>
      </c>
      <c r="L2306" s="112">
        <f t="shared" si="106"/>
        <v>0.80825119574735127</v>
      </c>
      <c r="M2306" s="112">
        <f t="shared" si="107"/>
        <v>5.4570779824801594</v>
      </c>
    </row>
    <row r="2307" spans="1:13" x14ac:dyDescent="0.2">
      <c r="A2307" s="104">
        <v>42513</v>
      </c>
      <c r="B2307">
        <v>4.26</v>
      </c>
      <c r="C2307">
        <v>4.28</v>
      </c>
      <c r="D2307">
        <v>4.25</v>
      </c>
      <c r="E2307">
        <v>4.26</v>
      </c>
      <c r="F2307">
        <v>43113503</v>
      </c>
      <c r="G2307">
        <v>183896320</v>
      </c>
      <c r="H2307">
        <v>35640625.710000001</v>
      </c>
      <c r="I2307" s="105">
        <f t="shared" ref="I2307:I2370" si="108">E2307*H2307*10000</f>
        <v>1518290655246</v>
      </c>
      <c r="J2307" s="108">
        <v>1874079000000</v>
      </c>
      <c r="K2307" s="124">
        <v>277571000000</v>
      </c>
      <c r="L2307" s="112">
        <f t="shared" ref="L2307:L2370" si="109">I2307/J2307</f>
        <v>0.81015296326675668</v>
      </c>
      <c r="M2307" s="112">
        <f t="shared" ref="M2307:M2370" si="110">I2307/K2307</f>
        <v>5.4699181659683465</v>
      </c>
    </row>
    <row r="2308" spans="1:13" x14ac:dyDescent="0.2">
      <c r="A2308" s="104">
        <v>42514</v>
      </c>
      <c r="B2308">
        <v>4.2699999999999996</v>
      </c>
      <c r="C2308">
        <v>4.2699999999999996</v>
      </c>
      <c r="D2308">
        <v>4.24</v>
      </c>
      <c r="E2308">
        <v>4.26</v>
      </c>
      <c r="F2308">
        <v>48488885</v>
      </c>
      <c r="G2308">
        <v>206353088</v>
      </c>
      <c r="H2308">
        <v>35640625.710000001</v>
      </c>
      <c r="I2308" s="105">
        <f t="shared" si="108"/>
        <v>1518290655246</v>
      </c>
      <c r="J2308" s="108">
        <v>1874079000000</v>
      </c>
      <c r="K2308" s="124">
        <v>277571000000</v>
      </c>
      <c r="L2308" s="112">
        <f t="shared" si="109"/>
        <v>0.81015296326675668</v>
      </c>
      <c r="M2308" s="112">
        <f t="shared" si="110"/>
        <v>5.4699181659683465</v>
      </c>
    </row>
    <row r="2309" spans="1:13" x14ac:dyDescent="0.2">
      <c r="A2309" s="104">
        <v>42515</v>
      </c>
      <c r="B2309">
        <v>4.2699999999999996</v>
      </c>
      <c r="C2309">
        <v>4.28</v>
      </c>
      <c r="D2309">
        <v>4.26</v>
      </c>
      <c r="E2309">
        <v>4.26</v>
      </c>
      <c r="F2309">
        <v>24523733</v>
      </c>
      <c r="G2309">
        <v>104636912</v>
      </c>
      <c r="H2309">
        <v>35640625.710000001</v>
      </c>
      <c r="I2309" s="105">
        <f t="shared" si="108"/>
        <v>1518290655246</v>
      </c>
      <c r="J2309" s="108">
        <v>1874079000000</v>
      </c>
      <c r="K2309" s="124">
        <v>277571000000</v>
      </c>
      <c r="L2309" s="112">
        <f t="shared" si="109"/>
        <v>0.81015296326675668</v>
      </c>
      <c r="M2309" s="112">
        <f t="shared" si="110"/>
        <v>5.4699181659683465</v>
      </c>
    </row>
    <row r="2310" spans="1:13" x14ac:dyDescent="0.2">
      <c r="A2310" s="104">
        <v>42516</v>
      </c>
      <c r="B2310">
        <v>4.26</v>
      </c>
      <c r="C2310">
        <v>4.28</v>
      </c>
      <c r="D2310">
        <v>4.26</v>
      </c>
      <c r="E2310">
        <v>4.28</v>
      </c>
      <c r="F2310">
        <v>44247309</v>
      </c>
      <c r="G2310">
        <v>189094752</v>
      </c>
      <c r="H2310">
        <v>35640625.710000001</v>
      </c>
      <c r="I2310" s="105">
        <f t="shared" si="108"/>
        <v>1525418780388</v>
      </c>
      <c r="J2310" s="108">
        <v>1874079000000</v>
      </c>
      <c r="K2310" s="124">
        <v>277571000000</v>
      </c>
      <c r="L2310" s="112">
        <f t="shared" si="109"/>
        <v>0.81395649830556771</v>
      </c>
      <c r="M2310" s="112">
        <f t="shared" si="110"/>
        <v>5.4955985329447241</v>
      </c>
    </row>
    <row r="2311" spans="1:13" x14ac:dyDescent="0.2">
      <c r="A2311" s="104">
        <v>42517</v>
      </c>
      <c r="B2311">
        <v>4.2699999999999996</v>
      </c>
      <c r="C2311">
        <v>4.29</v>
      </c>
      <c r="D2311">
        <v>4.26</v>
      </c>
      <c r="E2311">
        <v>4.29</v>
      </c>
      <c r="F2311">
        <v>32224893</v>
      </c>
      <c r="G2311">
        <v>137788560</v>
      </c>
      <c r="H2311">
        <v>35640625.710000001</v>
      </c>
      <c r="I2311" s="105">
        <f t="shared" si="108"/>
        <v>1528982842959.0002</v>
      </c>
      <c r="J2311" s="108">
        <v>1874079000000</v>
      </c>
      <c r="K2311" s="124">
        <v>277571000000</v>
      </c>
      <c r="L2311" s="112">
        <f t="shared" si="109"/>
        <v>0.81585826582497334</v>
      </c>
      <c r="M2311" s="112">
        <f t="shared" si="110"/>
        <v>5.5084387164329138</v>
      </c>
    </row>
    <row r="2312" spans="1:13" x14ac:dyDescent="0.2">
      <c r="A2312" s="104">
        <v>42520</v>
      </c>
      <c r="B2312">
        <v>4.29</v>
      </c>
      <c r="C2312">
        <v>4.3099999999999996</v>
      </c>
      <c r="D2312">
        <v>4.2699999999999996</v>
      </c>
      <c r="E2312">
        <v>4.3</v>
      </c>
      <c r="F2312">
        <v>84516663</v>
      </c>
      <c r="G2312">
        <v>362512640</v>
      </c>
      <c r="H2312">
        <v>35640625.710000001</v>
      </c>
      <c r="I2312" s="105">
        <f t="shared" si="108"/>
        <v>1532546905530</v>
      </c>
      <c r="J2312" s="108">
        <v>1874079000000</v>
      </c>
      <c r="K2312" s="124">
        <v>277571000000</v>
      </c>
      <c r="L2312" s="112">
        <f t="shared" si="109"/>
        <v>0.81776003334437875</v>
      </c>
      <c r="M2312" s="112">
        <f t="shared" si="110"/>
        <v>5.5212788999211009</v>
      </c>
    </row>
    <row r="2313" spans="1:13" x14ac:dyDescent="0.2">
      <c r="A2313" s="104">
        <v>42521</v>
      </c>
      <c r="B2313">
        <v>4.29</v>
      </c>
      <c r="C2313">
        <v>4.37</v>
      </c>
      <c r="D2313">
        <v>4.29</v>
      </c>
      <c r="E2313">
        <v>4.3600000000000003</v>
      </c>
      <c r="F2313">
        <v>104740402</v>
      </c>
      <c r="G2313">
        <v>454777888</v>
      </c>
      <c r="H2313">
        <v>35640625.710000001</v>
      </c>
      <c r="I2313" s="105">
        <f t="shared" si="108"/>
        <v>1553931280956</v>
      </c>
      <c r="J2313" s="108">
        <v>1874079000000</v>
      </c>
      <c r="K2313" s="124">
        <v>277571000000</v>
      </c>
      <c r="L2313" s="112">
        <f t="shared" si="109"/>
        <v>0.82917063846081196</v>
      </c>
      <c r="M2313" s="112">
        <f t="shared" si="110"/>
        <v>5.598320000850233</v>
      </c>
    </row>
    <row r="2314" spans="1:13" x14ac:dyDescent="0.2">
      <c r="A2314" s="104">
        <v>42522</v>
      </c>
      <c r="B2314">
        <v>4.3600000000000003</v>
      </c>
      <c r="C2314">
        <v>4.3600000000000003</v>
      </c>
      <c r="D2314">
        <v>4.32</v>
      </c>
      <c r="E2314">
        <v>4.34</v>
      </c>
      <c r="F2314">
        <v>63441751</v>
      </c>
      <c r="G2314">
        <v>275364928</v>
      </c>
      <c r="H2314">
        <v>35640625.710000001</v>
      </c>
      <c r="I2314" s="105">
        <f t="shared" si="108"/>
        <v>1546803155814</v>
      </c>
      <c r="J2314" s="108">
        <v>1874079000000</v>
      </c>
      <c r="K2314" s="124">
        <v>277571000000</v>
      </c>
      <c r="L2314" s="112">
        <f t="shared" si="109"/>
        <v>0.82536710342200093</v>
      </c>
      <c r="M2314" s="112">
        <f t="shared" si="110"/>
        <v>5.5726396338738553</v>
      </c>
    </row>
    <row r="2315" spans="1:13" x14ac:dyDescent="0.2">
      <c r="A2315" s="104">
        <v>42523</v>
      </c>
      <c r="B2315">
        <v>4.34</v>
      </c>
      <c r="C2315">
        <v>4.3499999999999996</v>
      </c>
      <c r="D2315">
        <v>4.33</v>
      </c>
      <c r="E2315">
        <v>4.34</v>
      </c>
      <c r="F2315">
        <v>29648778</v>
      </c>
      <c r="G2315">
        <v>128753312</v>
      </c>
      <c r="H2315">
        <v>35640625.710000001</v>
      </c>
      <c r="I2315" s="105">
        <f t="shared" si="108"/>
        <v>1546803155814</v>
      </c>
      <c r="J2315" s="108">
        <v>1874079000000</v>
      </c>
      <c r="K2315" s="124">
        <v>277571000000</v>
      </c>
      <c r="L2315" s="112">
        <f t="shared" si="109"/>
        <v>0.82536710342200093</v>
      </c>
      <c r="M2315" s="112">
        <f t="shared" si="110"/>
        <v>5.5726396338738553</v>
      </c>
    </row>
    <row r="2316" spans="1:13" x14ac:dyDescent="0.2">
      <c r="A2316" s="104">
        <v>42524</v>
      </c>
      <c r="B2316">
        <v>4.3499999999999996</v>
      </c>
      <c r="C2316">
        <v>4.37</v>
      </c>
      <c r="D2316">
        <v>4.32</v>
      </c>
      <c r="E2316">
        <v>4.37</v>
      </c>
      <c r="F2316">
        <v>48206398</v>
      </c>
      <c r="G2316">
        <v>209444064</v>
      </c>
      <c r="H2316">
        <v>35640625.710000001</v>
      </c>
      <c r="I2316" s="105">
        <f t="shared" si="108"/>
        <v>1557495343527</v>
      </c>
      <c r="J2316" s="108">
        <v>1874079000000</v>
      </c>
      <c r="K2316" s="124">
        <v>277571000000</v>
      </c>
      <c r="L2316" s="112">
        <f t="shared" si="109"/>
        <v>0.83107240598021748</v>
      </c>
      <c r="M2316" s="112">
        <f t="shared" si="110"/>
        <v>5.6111601843384218</v>
      </c>
    </row>
    <row r="2317" spans="1:13" x14ac:dyDescent="0.2">
      <c r="A2317" s="104">
        <v>42527</v>
      </c>
      <c r="B2317">
        <v>4.3600000000000003</v>
      </c>
      <c r="C2317">
        <v>4.3899999999999997</v>
      </c>
      <c r="D2317">
        <v>4.3499999999999996</v>
      </c>
      <c r="E2317">
        <v>4.38</v>
      </c>
      <c r="F2317">
        <v>59276484</v>
      </c>
      <c r="G2317">
        <v>258951632</v>
      </c>
      <c r="H2317">
        <v>35640625.710000001</v>
      </c>
      <c r="I2317" s="105">
        <f t="shared" si="108"/>
        <v>1561059406098</v>
      </c>
      <c r="J2317" s="108">
        <v>1874079000000</v>
      </c>
      <c r="K2317" s="124">
        <v>277571000000</v>
      </c>
      <c r="L2317" s="112">
        <f t="shared" si="109"/>
        <v>0.83297417349962299</v>
      </c>
      <c r="M2317" s="112">
        <f t="shared" si="110"/>
        <v>5.6240003678266097</v>
      </c>
    </row>
    <row r="2318" spans="1:13" x14ac:dyDescent="0.2">
      <c r="A2318" s="104">
        <v>42528</v>
      </c>
      <c r="B2318">
        <v>4.38</v>
      </c>
      <c r="C2318">
        <v>4.42</v>
      </c>
      <c r="D2318">
        <v>4.37</v>
      </c>
      <c r="E2318">
        <v>4.4000000000000004</v>
      </c>
      <c r="F2318">
        <v>58853493</v>
      </c>
      <c r="G2318">
        <v>258882512</v>
      </c>
      <c r="H2318">
        <v>35640625.710000001</v>
      </c>
      <c r="I2318" s="105">
        <f t="shared" si="108"/>
        <v>1568187531240.0002</v>
      </c>
      <c r="J2318" s="108">
        <v>1874079000000</v>
      </c>
      <c r="K2318" s="124">
        <v>277571000000</v>
      </c>
      <c r="L2318" s="112">
        <f t="shared" si="109"/>
        <v>0.83677770853843425</v>
      </c>
      <c r="M2318" s="112">
        <f t="shared" si="110"/>
        <v>5.6496807348029883</v>
      </c>
    </row>
    <row r="2319" spans="1:13" x14ac:dyDescent="0.2">
      <c r="A2319" s="104">
        <v>42529</v>
      </c>
      <c r="B2319">
        <v>4.41</v>
      </c>
      <c r="C2319">
        <v>4.41</v>
      </c>
      <c r="D2319">
        <v>4.3600000000000003</v>
      </c>
      <c r="E2319">
        <v>4.3899999999999997</v>
      </c>
      <c r="F2319">
        <v>57889772</v>
      </c>
      <c r="G2319">
        <v>254256448</v>
      </c>
      <c r="H2319">
        <v>35640625.710000001</v>
      </c>
      <c r="I2319" s="105">
        <f t="shared" si="108"/>
        <v>1564623468669</v>
      </c>
      <c r="J2319" s="108">
        <v>1874079000000</v>
      </c>
      <c r="K2319" s="124">
        <v>277571000000</v>
      </c>
      <c r="L2319" s="112">
        <f t="shared" si="109"/>
        <v>0.83487594101902851</v>
      </c>
      <c r="M2319" s="112">
        <f t="shared" si="110"/>
        <v>5.6368405513147986</v>
      </c>
    </row>
    <row r="2320" spans="1:13" x14ac:dyDescent="0.2">
      <c r="A2320" s="104">
        <v>42534</v>
      </c>
      <c r="B2320">
        <v>4.37</v>
      </c>
      <c r="C2320">
        <v>4.4000000000000004</v>
      </c>
      <c r="D2320">
        <v>4.3600000000000003</v>
      </c>
      <c r="E2320">
        <v>4.37</v>
      </c>
      <c r="F2320">
        <v>66550532</v>
      </c>
      <c r="G2320">
        <v>291645440</v>
      </c>
      <c r="H2320">
        <v>35640625.710000001</v>
      </c>
      <c r="I2320" s="105">
        <f t="shared" si="108"/>
        <v>1557495343527</v>
      </c>
      <c r="J2320" s="108">
        <v>1874079000000</v>
      </c>
      <c r="K2320" s="124">
        <v>277571000000</v>
      </c>
      <c r="L2320" s="112">
        <f t="shared" si="109"/>
        <v>0.83107240598021748</v>
      </c>
      <c r="M2320" s="112">
        <f t="shared" si="110"/>
        <v>5.6111601843384218</v>
      </c>
    </row>
    <row r="2321" spans="1:13" x14ac:dyDescent="0.2">
      <c r="A2321" s="104">
        <v>42535</v>
      </c>
      <c r="B2321">
        <v>4.3499999999999996</v>
      </c>
      <c r="C2321">
        <v>4.42</v>
      </c>
      <c r="D2321">
        <v>4.3499999999999996</v>
      </c>
      <c r="E2321">
        <v>4.4000000000000004</v>
      </c>
      <c r="F2321">
        <v>69583009</v>
      </c>
      <c r="G2321">
        <v>306345728</v>
      </c>
      <c r="H2321">
        <v>35640625.710000001</v>
      </c>
      <c r="I2321" s="105">
        <f t="shared" si="108"/>
        <v>1568187531240.0002</v>
      </c>
      <c r="J2321" s="108">
        <v>1874079000000</v>
      </c>
      <c r="K2321" s="124">
        <v>277571000000</v>
      </c>
      <c r="L2321" s="112">
        <f t="shared" si="109"/>
        <v>0.83677770853843425</v>
      </c>
      <c r="M2321" s="112">
        <f t="shared" si="110"/>
        <v>5.6496807348029883</v>
      </c>
    </row>
    <row r="2322" spans="1:13" x14ac:dyDescent="0.2">
      <c r="A2322" s="104">
        <v>42536</v>
      </c>
      <c r="B2322">
        <v>4.3899999999999997</v>
      </c>
      <c r="C2322">
        <v>4.41</v>
      </c>
      <c r="D2322">
        <v>4.37</v>
      </c>
      <c r="E2322">
        <v>4.3899999999999997</v>
      </c>
      <c r="F2322">
        <v>64010809</v>
      </c>
      <c r="G2322">
        <v>280556224</v>
      </c>
      <c r="H2322">
        <v>35640625.710000001</v>
      </c>
      <c r="I2322" s="105">
        <f t="shared" si="108"/>
        <v>1564623468669</v>
      </c>
      <c r="J2322" s="108">
        <v>1874079000000</v>
      </c>
      <c r="K2322" s="124">
        <v>277571000000</v>
      </c>
      <c r="L2322" s="112">
        <f t="shared" si="109"/>
        <v>0.83487594101902851</v>
      </c>
      <c r="M2322" s="112">
        <f t="shared" si="110"/>
        <v>5.6368405513147986</v>
      </c>
    </row>
    <row r="2323" spans="1:13" x14ac:dyDescent="0.2">
      <c r="A2323" s="104">
        <v>42537</v>
      </c>
      <c r="B2323">
        <v>4.37</v>
      </c>
      <c r="C2323">
        <v>4.38</v>
      </c>
      <c r="D2323">
        <v>4.3499999999999996</v>
      </c>
      <c r="E2323">
        <v>4.37</v>
      </c>
      <c r="F2323">
        <v>39889730</v>
      </c>
      <c r="G2323">
        <v>174160816</v>
      </c>
      <c r="H2323">
        <v>35640625.710000001</v>
      </c>
      <c r="I2323" s="105">
        <f t="shared" si="108"/>
        <v>1557495343527</v>
      </c>
      <c r="J2323" s="108">
        <v>1874079000000</v>
      </c>
      <c r="K2323" s="124">
        <v>277571000000</v>
      </c>
      <c r="L2323" s="112">
        <f t="shared" si="109"/>
        <v>0.83107240598021748</v>
      </c>
      <c r="M2323" s="112">
        <f t="shared" si="110"/>
        <v>5.6111601843384218</v>
      </c>
    </row>
    <row r="2324" spans="1:13" x14ac:dyDescent="0.2">
      <c r="A2324" s="104">
        <v>42538</v>
      </c>
      <c r="B2324">
        <v>4.37</v>
      </c>
      <c r="C2324">
        <v>4.4000000000000004</v>
      </c>
      <c r="D2324">
        <v>4.3600000000000003</v>
      </c>
      <c r="E2324">
        <v>4.37</v>
      </c>
      <c r="F2324">
        <v>37494345</v>
      </c>
      <c r="G2324">
        <v>164418720</v>
      </c>
      <c r="H2324">
        <v>35640625.710000001</v>
      </c>
      <c r="I2324" s="105">
        <f t="shared" si="108"/>
        <v>1557495343527</v>
      </c>
      <c r="J2324" s="108">
        <v>1874079000000</v>
      </c>
      <c r="K2324" s="124">
        <v>277571000000</v>
      </c>
      <c r="L2324" s="112">
        <f t="shared" si="109"/>
        <v>0.83107240598021748</v>
      </c>
      <c r="M2324" s="112">
        <f t="shared" si="110"/>
        <v>5.6111601843384218</v>
      </c>
    </row>
    <row r="2325" spans="1:13" x14ac:dyDescent="0.2">
      <c r="A2325" s="104">
        <v>42541</v>
      </c>
      <c r="B2325">
        <v>4.3899999999999997</v>
      </c>
      <c r="C2325">
        <v>4.4000000000000004</v>
      </c>
      <c r="D2325">
        <v>4.37</v>
      </c>
      <c r="E2325">
        <v>4.3899999999999997</v>
      </c>
      <c r="F2325">
        <v>36431977</v>
      </c>
      <c r="G2325">
        <v>160008928</v>
      </c>
      <c r="H2325">
        <v>35640625.710000001</v>
      </c>
      <c r="I2325" s="105">
        <f t="shared" si="108"/>
        <v>1564623468669</v>
      </c>
      <c r="J2325" s="108">
        <v>1874079000000</v>
      </c>
      <c r="K2325" s="124">
        <v>277571000000</v>
      </c>
      <c r="L2325" s="112">
        <f t="shared" si="109"/>
        <v>0.83487594101902851</v>
      </c>
      <c r="M2325" s="112">
        <f t="shared" si="110"/>
        <v>5.6368405513147986</v>
      </c>
    </row>
    <row r="2326" spans="1:13" x14ac:dyDescent="0.2">
      <c r="A2326" s="104">
        <v>42542</v>
      </c>
      <c r="B2326">
        <v>4.4000000000000004</v>
      </c>
      <c r="C2326">
        <v>4.41</v>
      </c>
      <c r="D2326">
        <v>4.38</v>
      </c>
      <c r="E2326">
        <v>4.41</v>
      </c>
      <c r="F2326">
        <v>35358922</v>
      </c>
      <c r="G2326">
        <v>155559520</v>
      </c>
      <c r="H2326">
        <v>35640625.710000001</v>
      </c>
      <c r="I2326" s="105">
        <f t="shared" si="108"/>
        <v>1571751593811</v>
      </c>
      <c r="J2326" s="108">
        <v>1874079000000</v>
      </c>
      <c r="K2326" s="124">
        <v>277571000000</v>
      </c>
      <c r="L2326" s="112">
        <f t="shared" si="109"/>
        <v>0.83867947605783966</v>
      </c>
      <c r="M2326" s="112">
        <f t="shared" si="110"/>
        <v>5.6625209182911762</v>
      </c>
    </row>
    <row r="2327" spans="1:13" x14ac:dyDescent="0.2">
      <c r="A2327" s="104">
        <v>42543</v>
      </c>
      <c r="B2327">
        <v>4.4000000000000004</v>
      </c>
      <c r="C2327">
        <v>4.46</v>
      </c>
      <c r="D2327">
        <v>4.3899999999999997</v>
      </c>
      <c r="E2327">
        <v>4.4400000000000004</v>
      </c>
      <c r="F2327">
        <v>56411629</v>
      </c>
      <c r="G2327">
        <v>250457520</v>
      </c>
      <c r="H2327">
        <v>35640625.710000001</v>
      </c>
      <c r="I2327" s="105">
        <f t="shared" si="108"/>
        <v>1582443781524.0002</v>
      </c>
      <c r="J2327" s="108">
        <v>1874079000000</v>
      </c>
      <c r="K2327" s="124">
        <v>277571000000</v>
      </c>
      <c r="L2327" s="112">
        <f t="shared" si="109"/>
        <v>0.84438477861605632</v>
      </c>
      <c r="M2327" s="112">
        <f t="shared" si="110"/>
        <v>5.7010414687557427</v>
      </c>
    </row>
    <row r="2328" spans="1:13" x14ac:dyDescent="0.2">
      <c r="A2328" s="104">
        <v>42544</v>
      </c>
      <c r="B2328">
        <v>4.4400000000000004</v>
      </c>
      <c r="C2328">
        <v>4.46</v>
      </c>
      <c r="D2328">
        <v>4.43</v>
      </c>
      <c r="E2328">
        <v>4.4400000000000004</v>
      </c>
      <c r="F2328">
        <v>25477847</v>
      </c>
      <c r="G2328">
        <v>113215024</v>
      </c>
      <c r="H2328">
        <v>35640625.710000001</v>
      </c>
      <c r="I2328" s="105">
        <f t="shared" si="108"/>
        <v>1582443781524.0002</v>
      </c>
      <c r="J2328" s="108">
        <v>1874079000000</v>
      </c>
      <c r="K2328" s="124">
        <v>277571000000</v>
      </c>
      <c r="L2328" s="112">
        <f t="shared" si="109"/>
        <v>0.84438477861605632</v>
      </c>
      <c r="M2328" s="112">
        <f t="shared" si="110"/>
        <v>5.7010414687557427</v>
      </c>
    </row>
    <row r="2329" spans="1:13" x14ac:dyDescent="0.2">
      <c r="A2329" s="104">
        <v>42545</v>
      </c>
      <c r="B2329">
        <v>4.4400000000000004</v>
      </c>
      <c r="C2329">
        <v>4.46</v>
      </c>
      <c r="D2329">
        <v>4.3600000000000003</v>
      </c>
      <c r="E2329">
        <v>4.4000000000000004</v>
      </c>
      <c r="F2329">
        <v>44452637</v>
      </c>
      <c r="G2329">
        <v>196323328</v>
      </c>
      <c r="H2329">
        <v>35640625.710000001</v>
      </c>
      <c r="I2329" s="105">
        <f t="shared" si="108"/>
        <v>1568187531240.0002</v>
      </c>
      <c r="J2329" s="108">
        <v>1874079000000</v>
      </c>
      <c r="K2329" s="124">
        <v>277571000000</v>
      </c>
      <c r="L2329" s="112">
        <f t="shared" si="109"/>
        <v>0.83677770853843425</v>
      </c>
      <c r="M2329" s="112">
        <f t="shared" si="110"/>
        <v>5.6496807348029883</v>
      </c>
    </row>
    <row r="2330" spans="1:13" x14ac:dyDescent="0.2">
      <c r="A2330" s="104">
        <v>42548</v>
      </c>
      <c r="B2330">
        <v>4.3899999999999997</v>
      </c>
      <c r="C2330">
        <v>4.42</v>
      </c>
      <c r="D2330">
        <v>4.3899999999999997</v>
      </c>
      <c r="E2330">
        <v>4.42</v>
      </c>
      <c r="F2330">
        <v>31933930</v>
      </c>
      <c r="G2330">
        <v>140606432</v>
      </c>
      <c r="H2330">
        <v>35640625.710000001</v>
      </c>
      <c r="I2330" s="105">
        <f t="shared" si="108"/>
        <v>1575315656382.0002</v>
      </c>
      <c r="J2330" s="108">
        <v>1874079000000</v>
      </c>
      <c r="K2330" s="124">
        <v>277571000000</v>
      </c>
      <c r="L2330" s="112">
        <f t="shared" si="109"/>
        <v>0.84058124357724529</v>
      </c>
      <c r="M2330" s="112">
        <f t="shared" si="110"/>
        <v>5.675361101779365</v>
      </c>
    </row>
    <row r="2331" spans="1:13" x14ac:dyDescent="0.2">
      <c r="A2331" s="104">
        <v>42549</v>
      </c>
      <c r="B2331">
        <v>4.41</v>
      </c>
      <c r="C2331">
        <v>4.43</v>
      </c>
      <c r="D2331">
        <v>4.3600000000000003</v>
      </c>
      <c r="E2331">
        <v>4.42</v>
      </c>
      <c r="F2331">
        <v>64395143</v>
      </c>
      <c r="G2331">
        <v>282442816</v>
      </c>
      <c r="H2331">
        <v>35640625.710000001</v>
      </c>
      <c r="I2331" s="105">
        <f t="shared" si="108"/>
        <v>1575315656382.0002</v>
      </c>
      <c r="J2331" s="108">
        <v>1874079000000</v>
      </c>
      <c r="K2331" s="124">
        <v>277571000000</v>
      </c>
      <c r="L2331" s="112">
        <f t="shared" si="109"/>
        <v>0.84058124357724529</v>
      </c>
      <c r="M2331" s="112">
        <f t="shared" si="110"/>
        <v>5.675361101779365</v>
      </c>
    </row>
    <row r="2332" spans="1:13" x14ac:dyDescent="0.2">
      <c r="A2332" s="104">
        <v>42550</v>
      </c>
      <c r="B2332">
        <v>4.41</v>
      </c>
      <c r="C2332">
        <v>4.43</v>
      </c>
      <c r="D2332">
        <v>4.3899999999999997</v>
      </c>
      <c r="E2332">
        <v>4.42</v>
      </c>
      <c r="F2332">
        <v>53792231</v>
      </c>
      <c r="G2332">
        <v>236875616</v>
      </c>
      <c r="H2332">
        <v>35640625.710000001</v>
      </c>
      <c r="I2332" s="105">
        <f t="shared" si="108"/>
        <v>1575315656382.0002</v>
      </c>
      <c r="J2332" s="108">
        <v>1874079000000</v>
      </c>
      <c r="K2332" s="124">
        <v>277571000000</v>
      </c>
      <c r="L2332" s="112">
        <f t="shared" si="109"/>
        <v>0.84058124357724529</v>
      </c>
      <c r="M2332" s="112">
        <f t="shared" si="110"/>
        <v>5.675361101779365</v>
      </c>
    </row>
    <row r="2333" spans="1:13" x14ac:dyDescent="0.2">
      <c r="A2333" s="104">
        <v>42551</v>
      </c>
      <c r="B2333">
        <v>4.42</v>
      </c>
      <c r="C2333">
        <v>4.45</v>
      </c>
      <c r="D2333">
        <v>4.4000000000000004</v>
      </c>
      <c r="E2333">
        <v>4.4400000000000004</v>
      </c>
      <c r="F2333">
        <v>44120661</v>
      </c>
      <c r="G2333">
        <v>195605552</v>
      </c>
      <c r="H2333">
        <v>35640625.710000001</v>
      </c>
      <c r="I2333" s="105">
        <f t="shared" si="108"/>
        <v>1582443781524.0002</v>
      </c>
      <c r="J2333" s="108">
        <v>1874079000000</v>
      </c>
      <c r="K2333" s="124">
        <v>277571000000</v>
      </c>
      <c r="L2333" s="112">
        <f t="shared" si="109"/>
        <v>0.84438477861605632</v>
      </c>
      <c r="M2333" s="112">
        <f t="shared" si="110"/>
        <v>5.7010414687557427</v>
      </c>
    </row>
    <row r="2334" spans="1:13" x14ac:dyDescent="0.2">
      <c r="A2334" s="104">
        <v>42552</v>
      </c>
      <c r="B2334">
        <v>4.45</v>
      </c>
      <c r="C2334">
        <v>4.49</v>
      </c>
      <c r="D2334">
        <v>4.4400000000000004</v>
      </c>
      <c r="E2334">
        <v>4.47</v>
      </c>
      <c r="F2334">
        <v>53452780</v>
      </c>
      <c r="G2334">
        <v>239064528</v>
      </c>
      <c r="H2334">
        <v>35640625.710000001</v>
      </c>
      <c r="I2334" s="105">
        <f t="shared" si="108"/>
        <v>1593135969237</v>
      </c>
      <c r="J2334" s="108">
        <v>1874079000000</v>
      </c>
      <c r="K2334" s="124">
        <v>277571000000</v>
      </c>
      <c r="L2334" s="112">
        <f t="shared" si="109"/>
        <v>0.85009008117427276</v>
      </c>
      <c r="M2334" s="112">
        <f t="shared" si="110"/>
        <v>5.7395620192203074</v>
      </c>
    </row>
    <row r="2335" spans="1:13" x14ac:dyDescent="0.2">
      <c r="A2335" s="104">
        <v>42555</v>
      </c>
      <c r="B2335">
        <v>4.47</v>
      </c>
      <c r="C2335">
        <v>4.55</v>
      </c>
      <c r="D2335">
        <v>4.47</v>
      </c>
      <c r="E2335">
        <v>4.54</v>
      </c>
      <c r="F2335">
        <v>64872069</v>
      </c>
      <c r="G2335">
        <v>293563168</v>
      </c>
      <c r="H2335">
        <v>35640625.710000001</v>
      </c>
      <c r="I2335" s="105">
        <f t="shared" si="108"/>
        <v>1618084407234</v>
      </c>
      <c r="J2335" s="108">
        <v>1874079000000</v>
      </c>
      <c r="K2335" s="124">
        <v>277571000000</v>
      </c>
      <c r="L2335" s="112">
        <f t="shared" si="109"/>
        <v>0.86340245381011149</v>
      </c>
      <c r="M2335" s="112">
        <f t="shared" si="110"/>
        <v>5.8294433036376274</v>
      </c>
    </row>
    <row r="2336" spans="1:13" x14ac:dyDescent="0.2">
      <c r="A2336" s="104">
        <v>42556</v>
      </c>
      <c r="B2336">
        <v>4.54</v>
      </c>
      <c r="C2336">
        <v>4.57</v>
      </c>
      <c r="D2336">
        <v>4.51</v>
      </c>
      <c r="E2336">
        <v>4.55</v>
      </c>
      <c r="F2336">
        <v>67474926</v>
      </c>
      <c r="G2336">
        <v>306304672</v>
      </c>
      <c r="H2336">
        <v>35640625.710000001</v>
      </c>
      <c r="I2336" s="105">
        <f t="shared" si="108"/>
        <v>1621648469805.0002</v>
      </c>
      <c r="J2336" s="108">
        <v>1874079000000</v>
      </c>
      <c r="K2336" s="124">
        <v>277571000000</v>
      </c>
      <c r="L2336" s="112">
        <f t="shared" si="109"/>
        <v>0.86530422132951723</v>
      </c>
      <c r="M2336" s="112">
        <f t="shared" si="110"/>
        <v>5.8422834871258171</v>
      </c>
    </row>
    <row r="2337" spans="1:13" x14ac:dyDescent="0.2">
      <c r="A2337" s="104">
        <v>42557</v>
      </c>
      <c r="B2337">
        <v>4.54</v>
      </c>
      <c r="C2337">
        <v>4.5599999999999996</v>
      </c>
      <c r="D2337">
        <v>4.49</v>
      </c>
      <c r="E2337">
        <v>4.5599999999999996</v>
      </c>
      <c r="F2337">
        <v>67726987</v>
      </c>
      <c r="G2337">
        <v>307025856</v>
      </c>
      <c r="H2337">
        <v>35640625.710000001</v>
      </c>
      <c r="I2337" s="105">
        <f t="shared" si="108"/>
        <v>1625212532376</v>
      </c>
      <c r="J2337" s="108">
        <v>1874079000000</v>
      </c>
      <c r="K2337" s="124">
        <v>277571000000</v>
      </c>
      <c r="L2337" s="112">
        <f t="shared" si="109"/>
        <v>0.86720598884892264</v>
      </c>
      <c r="M2337" s="112">
        <f t="shared" si="110"/>
        <v>5.8551236706140051</v>
      </c>
    </row>
    <row r="2338" spans="1:13" x14ac:dyDescent="0.2">
      <c r="A2338" s="104">
        <v>42558</v>
      </c>
      <c r="B2338">
        <v>4.55</v>
      </c>
      <c r="C2338">
        <v>4.5999999999999996</v>
      </c>
      <c r="D2338">
        <v>4.53</v>
      </c>
      <c r="E2338">
        <v>4.59</v>
      </c>
      <c r="F2338">
        <v>111989706</v>
      </c>
      <c r="G2338">
        <v>512053952</v>
      </c>
      <c r="H2338">
        <v>35640625.710000001</v>
      </c>
      <c r="I2338" s="105">
        <f t="shared" si="108"/>
        <v>1635904720088.9998</v>
      </c>
      <c r="J2338" s="108">
        <v>1874079000000</v>
      </c>
      <c r="K2338" s="124">
        <v>277571000000</v>
      </c>
      <c r="L2338" s="112">
        <f t="shared" si="109"/>
        <v>0.87291129140713908</v>
      </c>
      <c r="M2338" s="112">
        <f t="shared" si="110"/>
        <v>5.8936442210785698</v>
      </c>
    </row>
    <row r="2339" spans="1:13" x14ac:dyDescent="0.2">
      <c r="A2339" s="104">
        <v>42559</v>
      </c>
      <c r="B2339">
        <v>4.3499999999999996</v>
      </c>
      <c r="C2339">
        <v>4.3499999999999996</v>
      </c>
      <c r="D2339">
        <v>4.2699999999999996</v>
      </c>
      <c r="E2339">
        <v>4.29</v>
      </c>
      <c r="F2339">
        <v>115400788</v>
      </c>
      <c r="G2339">
        <v>496377376</v>
      </c>
      <c r="H2339">
        <v>35640625.710000001</v>
      </c>
      <c r="I2339" s="105">
        <f t="shared" si="108"/>
        <v>1528982842959.0002</v>
      </c>
      <c r="J2339" s="108">
        <v>1874079000000</v>
      </c>
      <c r="K2339" s="124">
        <v>277571000000</v>
      </c>
      <c r="L2339" s="112">
        <f t="shared" si="109"/>
        <v>0.81585826582497334</v>
      </c>
      <c r="M2339" s="112">
        <f t="shared" si="110"/>
        <v>5.5084387164329138</v>
      </c>
    </row>
    <row r="2340" spans="1:13" x14ac:dyDescent="0.2">
      <c r="A2340" s="104">
        <v>42562</v>
      </c>
      <c r="B2340">
        <v>4.28</v>
      </c>
      <c r="C2340">
        <v>4.3099999999999996</v>
      </c>
      <c r="D2340">
        <v>4.26</v>
      </c>
      <c r="E2340">
        <v>4.2699999999999996</v>
      </c>
      <c r="F2340">
        <v>75103755</v>
      </c>
      <c r="G2340">
        <v>322028864</v>
      </c>
      <c r="H2340">
        <v>35640625.710000001</v>
      </c>
      <c r="I2340" s="105">
        <f t="shared" si="108"/>
        <v>1521854717816.9998</v>
      </c>
      <c r="J2340" s="108">
        <v>1874079000000</v>
      </c>
      <c r="K2340" s="124">
        <v>277571000000</v>
      </c>
      <c r="L2340" s="112">
        <f t="shared" si="109"/>
        <v>0.81205473078616208</v>
      </c>
      <c r="M2340" s="112">
        <f t="shared" si="110"/>
        <v>5.4827583494565344</v>
      </c>
    </row>
    <row r="2341" spans="1:13" x14ac:dyDescent="0.2">
      <c r="A2341" s="104">
        <v>42563</v>
      </c>
      <c r="B2341">
        <v>4.2699999999999996</v>
      </c>
      <c r="C2341">
        <v>4.3499999999999996</v>
      </c>
      <c r="D2341">
        <v>4.26</v>
      </c>
      <c r="E2341">
        <v>4.34</v>
      </c>
      <c r="F2341">
        <v>141273663</v>
      </c>
      <c r="G2341">
        <v>608650304</v>
      </c>
      <c r="H2341">
        <v>35640625.710000001</v>
      </c>
      <c r="I2341" s="105">
        <f t="shared" si="108"/>
        <v>1546803155814</v>
      </c>
      <c r="J2341" s="108">
        <v>1874079000000</v>
      </c>
      <c r="K2341" s="124">
        <v>277571000000</v>
      </c>
      <c r="L2341" s="112">
        <f t="shared" si="109"/>
        <v>0.82536710342200093</v>
      </c>
      <c r="M2341" s="112">
        <f t="shared" si="110"/>
        <v>5.5726396338738553</v>
      </c>
    </row>
    <row r="2342" spans="1:13" x14ac:dyDescent="0.2">
      <c r="A2342" s="104">
        <v>42564</v>
      </c>
      <c r="B2342">
        <v>4.33</v>
      </c>
      <c r="C2342">
        <v>4.37</v>
      </c>
      <c r="D2342">
        <v>4.3</v>
      </c>
      <c r="E2342">
        <v>4.3499999999999996</v>
      </c>
      <c r="F2342">
        <v>136168870</v>
      </c>
      <c r="G2342">
        <v>591082752</v>
      </c>
      <c r="H2342">
        <v>35640625.710000001</v>
      </c>
      <c r="I2342" s="105">
        <f t="shared" si="108"/>
        <v>1550367218385</v>
      </c>
      <c r="J2342" s="108">
        <v>1874079000000</v>
      </c>
      <c r="K2342" s="124">
        <v>277571000000</v>
      </c>
      <c r="L2342" s="112">
        <f t="shared" si="109"/>
        <v>0.82726887094140644</v>
      </c>
      <c r="M2342" s="112">
        <f t="shared" si="110"/>
        <v>5.5854798173620441</v>
      </c>
    </row>
    <row r="2343" spans="1:13" x14ac:dyDescent="0.2">
      <c r="A2343" s="104">
        <v>42565</v>
      </c>
      <c r="B2343">
        <v>4.3499999999999996</v>
      </c>
      <c r="C2343">
        <v>4.3499999999999996</v>
      </c>
      <c r="D2343">
        <v>4.3</v>
      </c>
      <c r="E2343">
        <v>4.3099999999999996</v>
      </c>
      <c r="F2343">
        <v>57044041</v>
      </c>
      <c r="G2343">
        <v>246123632</v>
      </c>
      <c r="H2343">
        <v>35640625.710000001</v>
      </c>
      <c r="I2343" s="105">
        <f t="shared" si="108"/>
        <v>1536110968101</v>
      </c>
      <c r="J2343" s="108">
        <v>1874079000000</v>
      </c>
      <c r="K2343" s="124">
        <v>277571000000</v>
      </c>
      <c r="L2343" s="112">
        <f t="shared" si="109"/>
        <v>0.81966180086378426</v>
      </c>
      <c r="M2343" s="112">
        <f t="shared" si="110"/>
        <v>5.5341190834092897</v>
      </c>
    </row>
    <row r="2344" spans="1:13" x14ac:dyDescent="0.2">
      <c r="A2344" s="104">
        <v>42566</v>
      </c>
      <c r="B2344">
        <v>4.3099999999999996</v>
      </c>
      <c r="C2344">
        <v>4.33</v>
      </c>
      <c r="D2344">
        <v>4.3</v>
      </c>
      <c r="E2344">
        <v>4.32</v>
      </c>
      <c r="F2344">
        <v>55305234</v>
      </c>
      <c r="G2344">
        <v>238627360</v>
      </c>
      <c r="H2344">
        <v>35640625.710000001</v>
      </c>
      <c r="I2344" s="105">
        <f t="shared" si="108"/>
        <v>1539675030672</v>
      </c>
      <c r="J2344" s="108">
        <v>1874079000000</v>
      </c>
      <c r="K2344" s="124">
        <v>277571000000</v>
      </c>
      <c r="L2344" s="112">
        <f t="shared" si="109"/>
        <v>0.82156356838318978</v>
      </c>
      <c r="M2344" s="112">
        <f t="shared" si="110"/>
        <v>5.5469592668974785</v>
      </c>
    </row>
    <row r="2345" spans="1:13" x14ac:dyDescent="0.2">
      <c r="A2345" s="104">
        <v>42569</v>
      </c>
      <c r="B2345">
        <v>4.3099999999999996</v>
      </c>
      <c r="C2345">
        <v>4.3499999999999996</v>
      </c>
      <c r="D2345">
        <v>4.3099999999999996</v>
      </c>
      <c r="E2345">
        <v>4.34</v>
      </c>
      <c r="F2345">
        <v>58448115</v>
      </c>
      <c r="G2345">
        <v>253685840</v>
      </c>
      <c r="H2345">
        <v>35640625.710000001</v>
      </c>
      <c r="I2345" s="105">
        <f t="shared" si="108"/>
        <v>1546803155814</v>
      </c>
      <c r="J2345" s="108">
        <v>1874079000000</v>
      </c>
      <c r="K2345" s="124">
        <v>277571000000</v>
      </c>
      <c r="L2345" s="112">
        <f t="shared" si="109"/>
        <v>0.82536710342200093</v>
      </c>
      <c r="M2345" s="112">
        <f t="shared" si="110"/>
        <v>5.5726396338738553</v>
      </c>
    </row>
    <row r="2346" spans="1:13" x14ac:dyDescent="0.2">
      <c r="A2346" s="104">
        <v>42570</v>
      </c>
      <c r="B2346">
        <v>4.34</v>
      </c>
      <c r="C2346">
        <v>4.3499999999999996</v>
      </c>
      <c r="D2346">
        <v>4.29</v>
      </c>
      <c r="E2346">
        <v>4.3</v>
      </c>
      <c r="F2346">
        <v>83653833</v>
      </c>
      <c r="G2346">
        <v>360670784</v>
      </c>
      <c r="H2346">
        <v>35640625.710000001</v>
      </c>
      <c r="I2346" s="105">
        <f t="shared" si="108"/>
        <v>1532546905530</v>
      </c>
      <c r="J2346" s="108">
        <v>1874079000000</v>
      </c>
      <c r="K2346" s="124">
        <v>277571000000</v>
      </c>
      <c r="L2346" s="112">
        <f t="shared" si="109"/>
        <v>0.81776003334437875</v>
      </c>
      <c r="M2346" s="112">
        <f t="shared" si="110"/>
        <v>5.5212788999211009</v>
      </c>
    </row>
    <row r="2347" spans="1:13" x14ac:dyDescent="0.2">
      <c r="A2347" s="104">
        <v>42571</v>
      </c>
      <c r="B2347">
        <v>4.3</v>
      </c>
      <c r="C2347">
        <v>4.3099999999999996</v>
      </c>
      <c r="D2347">
        <v>4.2699999999999996</v>
      </c>
      <c r="E2347">
        <v>4.28</v>
      </c>
      <c r="F2347">
        <v>52772357</v>
      </c>
      <c r="G2347">
        <v>226295904</v>
      </c>
      <c r="H2347">
        <v>35640625.710000001</v>
      </c>
      <c r="I2347" s="105">
        <f t="shared" si="108"/>
        <v>1525418780388</v>
      </c>
      <c r="J2347" s="108">
        <v>1874079000000</v>
      </c>
      <c r="K2347" s="124">
        <v>277571000000</v>
      </c>
      <c r="L2347" s="112">
        <f t="shared" si="109"/>
        <v>0.81395649830556771</v>
      </c>
      <c r="M2347" s="112">
        <f t="shared" si="110"/>
        <v>5.4955985329447241</v>
      </c>
    </row>
    <row r="2348" spans="1:13" x14ac:dyDescent="0.2">
      <c r="A2348" s="104">
        <v>42572</v>
      </c>
      <c r="B2348">
        <v>4.28</v>
      </c>
      <c r="C2348">
        <v>4.3</v>
      </c>
      <c r="D2348">
        <v>4.26</v>
      </c>
      <c r="E2348">
        <v>4.28</v>
      </c>
      <c r="F2348">
        <v>74667293</v>
      </c>
      <c r="G2348">
        <v>319909888</v>
      </c>
      <c r="H2348">
        <v>35640625.710000001</v>
      </c>
      <c r="I2348" s="105">
        <f t="shared" si="108"/>
        <v>1525418780388</v>
      </c>
      <c r="J2348" s="108">
        <v>1874079000000</v>
      </c>
      <c r="K2348" s="124">
        <v>277571000000</v>
      </c>
      <c r="L2348" s="112">
        <f t="shared" si="109"/>
        <v>0.81395649830556771</v>
      </c>
      <c r="M2348" s="112">
        <f t="shared" si="110"/>
        <v>5.4955985329447241</v>
      </c>
    </row>
    <row r="2349" spans="1:13" x14ac:dyDescent="0.2">
      <c r="A2349" s="104">
        <v>42573</v>
      </c>
      <c r="B2349">
        <v>4.28</v>
      </c>
      <c r="C2349">
        <v>4.29</v>
      </c>
      <c r="D2349">
        <v>4.24</v>
      </c>
      <c r="E2349">
        <v>4.28</v>
      </c>
      <c r="F2349">
        <v>70445357</v>
      </c>
      <c r="G2349">
        <v>300284448</v>
      </c>
      <c r="H2349">
        <v>35640625.710000001</v>
      </c>
      <c r="I2349" s="105">
        <f t="shared" si="108"/>
        <v>1525418780388</v>
      </c>
      <c r="J2349" s="108">
        <v>1874079000000</v>
      </c>
      <c r="K2349" s="124">
        <v>277571000000</v>
      </c>
      <c r="L2349" s="112">
        <f t="shared" si="109"/>
        <v>0.81395649830556771</v>
      </c>
      <c r="M2349" s="112">
        <f t="shared" si="110"/>
        <v>5.4955985329447241</v>
      </c>
    </row>
    <row r="2350" spans="1:13" x14ac:dyDescent="0.2">
      <c r="A2350" s="104">
        <v>42576</v>
      </c>
      <c r="B2350">
        <v>4.26</v>
      </c>
      <c r="C2350">
        <v>4.3</v>
      </c>
      <c r="D2350">
        <v>4.26</v>
      </c>
      <c r="E2350">
        <v>4.29</v>
      </c>
      <c r="F2350">
        <v>66019787</v>
      </c>
      <c r="G2350">
        <v>283002848</v>
      </c>
      <c r="H2350">
        <v>35640625.710000001</v>
      </c>
      <c r="I2350" s="105">
        <f t="shared" si="108"/>
        <v>1528982842959.0002</v>
      </c>
      <c r="J2350" s="108">
        <v>1874079000000</v>
      </c>
      <c r="K2350" s="124">
        <v>277571000000</v>
      </c>
      <c r="L2350" s="112">
        <f t="shared" si="109"/>
        <v>0.81585826582497334</v>
      </c>
      <c r="M2350" s="112">
        <f t="shared" si="110"/>
        <v>5.5084387164329138</v>
      </c>
    </row>
    <row r="2351" spans="1:13" x14ac:dyDescent="0.2">
      <c r="A2351" s="104">
        <v>42577</v>
      </c>
      <c r="B2351">
        <v>4.29</v>
      </c>
      <c r="C2351">
        <v>4.32</v>
      </c>
      <c r="D2351">
        <v>4.2699999999999996</v>
      </c>
      <c r="E2351">
        <v>4.3099999999999996</v>
      </c>
      <c r="F2351">
        <v>59875814</v>
      </c>
      <c r="G2351">
        <v>257577504</v>
      </c>
      <c r="H2351">
        <v>35640625.710000001</v>
      </c>
      <c r="I2351" s="105">
        <f t="shared" si="108"/>
        <v>1536110968101</v>
      </c>
      <c r="J2351" s="108">
        <v>1874079000000</v>
      </c>
      <c r="K2351" s="124">
        <v>277571000000</v>
      </c>
      <c r="L2351" s="112">
        <f t="shared" si="109"/>
        <v>0.81966180086378426</v>
      </c>
      <c r="M2351" s="112">
        <f t="shared" si="110"/>
        <v>5.5341190834092897</v>
      </c>
    </row>
    <row r="2352" spans="1:13" x14ac:dyDescent="0.2">
      <c r="A2352" s="104">
        <v>42578</v>
      </c>
      <c r="B2352">
        <v>4.3099999999999996</v>
      </c>
      <c r="C2352">
        <v>4.32</v>
      </c>
      <c r="D2352">
        <v>4.24</v>
      </c>
      <c r="E2352">
        <v>4.3099999999999996</v>
      </c>
      <c r="F2352">
        <v>104570068</v>
      </c>
      <c r="G2352">
        <v>448543008</v>
      </c>
      <c r="H2352">
        <v>35640625.710000001</v>
      </c>
      <c r="I2352" s="105">
        <f t="shared" si="108"/>
        <v>1536110968101</v>
      </c>
      <c r="J2352" s="108">
        <v>1874079000000</v>
      </c>
      <c r="K2352" s="124">
        <v>277571000000</v>
      </c>
      <c r="L2352" s="112">
        <f t="shared" si="109"/>
        <v>0.81966180086378426</v>
      </c>
      <c r="M2352" s="112">
        <f t="shared" si="110"/>
        <v>5.5341190834092897</v>
      </c>
    </row>
    <row r="2353" spans="1:13" x14ac:dyDescent="0.2">
      <c r="A2353" s="104">
        <v>42579</v>
      </c>
      <c r="B2353">
        <v>4.3</v>
      </c>
      <c r="C2353">
        <v>4.3099999999999996</v>
      </c>
      <c r="D2353">
        <v>4.28</v>
      </c>
      <c r="E2353">
        <v>4.29</v>
      </c>
      <c r="F2353">
        <v>57911779</v>
      </c>
      <c r="G2353">
        <v>248621824</v>
      </c>
      <c r="H2353">
        <v>35640625.710000001</v>
      </c>
      <c r="I2353" s="105">
        <f t="shared" si="108"/>
        <v>1528982842959.0002</v>
      </c>
      <c r="J2353" s="108">
        <v>1874079000000</v>
      </c>
      <c r="K2353" s="124">
        <v>277571000000</v>
      </c>
      <c r="L2353" s="112">
        <f t="shared" si="109"/>
        <v>0.81585826582497334</v>
      </c>
      <c r="M2353" s="112">
        <f t="shared" si="110"/>
        <v>5.5084387164329138</v>
      </c>
    </row>
    <row r="2354" spans="1:13" x14ac:dyDescent="0.2">
      <c r="A2354" s="104">
        <v>42580</v>
      </c>
      <c r="B2354">
        <v>4.29</v>
      </c>
      <c r="C2354">
        <v>4.3</v>
      </c>
      <c r="D2354">
        <v>4.28</v>
      </c>
      <c r="E2354">
        <v>4.3</v>
      </c>
      <c r="F2354">
        <v>35004529</v>
      </c>
      <c r="G2354">
        <v>150323744</v>
      </c>
      <c r="H2354">
        <v>35640625.710000001</v>
      </c>
      <c r="I2354" s="105">
        <f t="shared" si="108"/>
        <v>1532546905530</v>
      </c>
      <c r="J2354" s="108">
        <v>1874079000000</v>
      </c>
      <c r="K2354" s="124">
        <v>277571000000</v>
      </c>
      <c r="L2354" s="112">
        <f t="shared" si="109"/>
        <v>0.81776003334437875</v>
      </c>
      <c r="M2354" s="112">
        <f t="shared" si="110"/>
        <v>5.5212788999211009</v>
      </c>
    </row>
    <row r="2355" spans="1:13" x14ac:dyDescent="0.2">
      <c r="A2355" s="104">
        <v>42583</v>
      </c>
      <c r="B2355">
        <v>4.3</v>
      </c>
      <c r="C2355">
        <v>4.33</v>
      </c>
      <c r="D2355">
        <v>4.29</v>
      </c>
      <c r="E2355">
        <v>4.33</v>
      </c>
      <c r="F2355">
        <v>73572877</v>
      </c>
      <c r="G2355">
        <v>317506880</v>
      </c>
      <c r="H2355">
        <v>35640625.710000001</v>
      </c>
      <c r="I2355" s="105">
        <f t="shared" si="108"/>
        <v>1543239093243.0002</v>
      </c>
      <c r="J2355" s="108">
        <v>1874079000000</v>
      </c>
      <c r="K2355" s="124">
        <v>277571000000</v>
      </c>
      <c r="L2355" s="112">
        <f t="shared" si="109"/>
        <v>0.82346533590259552</v>
      </c>
      <c r="M2355" s="112">
        <f t="shared" si="110"/>
        <v>5.5597994503856683</v>
      </c>
    </row>
    <row r="2356" spans="1:13" x14ac:dyDescent="0.2">
      <c r="A2356" s="104">
        <v>42584</v>
      </c>
      <c r="B2356">
        <v>4.32</v>
      </c>
      <c r="C2356">
        <v>4.34</v>
      </c>
      <c r="D2356">
        <v>4.3099999999999996</v>
      </c>
      <c r="E2356">
        <v>4.34</v>
      </c>
      <c r="F2356">
        <v>45228648</v>
      </c>
      <c r="G2356">
        <v>195735424</v>
      </c>
      <c r="H2356">
        <v>35640625.710000001</v>
      </c>
      <c r="I2356" s="105">
        <f t="shared" si="108"/>
        <v>1546803155814</v>
      </c>
      <c r="J2356" s="108">
        <v>1874079000000</v>
      </c>
      <c r="K2356" s="124">
        <v>277571000000</v>
      </c>
      <c r="L2356" s="112">
        <f t="shared" si="109"/>
        <v>0.82536710342200093</v>
      </c>
      <c r="M2356" s="112">
        <f t="shared" si="110"/>
        <v>5.5726396338738553</v>
      </c>
    </row>
    <row r="2357" spans="1:13" x14ac:dyDescent="0.2">
      <c r="A2357" s="104">
        <v>42585</v>
      </c>
      <c r="B2357">
        <v>4.33</v>
      </c>
      <c r="C2357">
        <v>4.34</v>
      </c>
      <c r="D2357">
        <v>4.32</v>
      </c>
      <c r="E2357">
        <v>4.33</v>
      </c>
      <c r="F2357">
        <v>67941362</v>
      </c>
      <c r="G2357">
        <v>294318752</v>
      </c>
      <c r="H2357">
        <v>35640625.710000001</v>
      </c>
      <c r="I2357" s="105">
        <f t="shared" si="108"/>
        <v>1543239093243.0002</v>
      </c>
      <c r="J2357" s="108">
        <v>1874079000000</v>
      </c>
      <c r="K2357" s="124">
        <v>277571000000</v>
      </c>
      <c r="L2357" s="112">
        <f t="shared" si="109"/>
        <v>0.82346533590259552</v>
      </c>
      <c r="M2357" s="112">
        <f t="shared" si="110"/>
        <v>5.5597994503856683</v>
      </c>
    </row>
    <row r="2358" spans="1:13" x14ac:dyDescent="0.2">
      <c r="A2358" s="104">
        <v>42586</v>
      </c>
      <c r="B2358">
        <v>4.32</v>
      </c>
      <c r="C2358">
        <v>4.33</v>
      </c>
      <c r="D2358">
        <v>4.3099999999999996</v>
      </c>
      <c r="E2358">
        <v>4.33</v>
      </c>
      <c r="F2358">
        <v>52886153</v>
      </c>
      <c r="G2358">
        <v>228364240</v>
      </c>
      <c r="H2358">
        <v>35640625.710000001</v>
      </c>
      <c r="I2358" s="105">
        <f t="shared" si="108"/>
        <v>1543239093243.0002</v>
      </c>
      <c r="J2358" s="108">
        <v>1874079000000</v>
      </c>
      <c r="K2358" s="124">
        <v>277571000000</v>
      </c>
      <c r="L2358" s="112">
        <f t="shared" si="109"/>
        <v>0.82346533590259552</v>
      </c>
      <c r="M2358" s="112">
        <f t="shared" si="110"/>
        <v>5.5597994503856683</v>
      </c>
    </row>
    <row r="2359" spans="1:13" x14ac:dyDescent="0.2">
      <c r="A2359" s="104">
        <v>42587</v>
      </c>
      <c r="B2359">
        <v>4.3099999999999996</v>
      </c>
      <c r="C2359">
        <v>4.33</v>
      </c>
      <c r="D2359">
        <v>4.3</v>
      </c>
      <c r="E2359">
        <v>4.33</v>
      </c>
      <c r="F2359">
        <v>58463993</v>
      </c>
      <c r="G2359">
        <v>252398288</v>
      </c>
      <c r="H2359">
        <v>35640625.710000001</v>
      </c>
      <c r="I2359" s="105">
        <f t="shared" si="108"/>
        <v>1543239093243.0002</v>
      </c>
      <c r="J2359" s="108">
        <v>1874079000000</v>
      </c>
      <c r="K2359" s="124">
        <v>277571000000</v>
      </c>
      <c r="L2359" s="112">
        <f t="shared" si="109"/>
        <v>0.82346533590259552</v>
      </c>
      <c r="M2359" s="112">
        <f t="shared" si="110"/>
        <v>5.5597994503856683</v>
      </c>
    </row>
    <row r="2360" spans="1:13" x14ac:dyDescent="0.2">
      <c r="A2360" s="104">
        <v>42590</v>
      </c>
      <c r="B2360">
        <v>4.32</v>
      </c>
      <c r="C2360">
        <v>4.3499999999999996</v>
      </c>
      <c r="D2360">
        <v>4.32</v>
      </c>
      <c r="E2360">
        <v>4.34</v>
      </c>
      <c r="F2360">
        <v>47988242</v>
      </c>
      <c r="G2360">
        <v>208067040</v>
      </c>
      <c r="H2360">
        <v>35640625.710000001</v>
      </c>
      <c r="I2360" s="105">
        <f t="shared" si="108"/>
        <v>1546803155814</v>
      </c>
      <c r="J2360" s="108">
        <v>1874079000000</v>
      </c>
      <c r="K2360" s="124">
        <v>277571000000</v>
      </c>
      <c r="L2360" s="112">
        <f t="shared" si="109"/>
        <v>0.82536710342200093</v>
      </c>
      <c r="M2360" s="112">
        <f t="shared" si="110"/>
        <v>5.5726396338738553</v>
      </c>
    </row>
    <row r="2361" spans="1:13" x14ac:dyDescent="0.2">
      <c r="A2361" s="104">
        <v>42591</v>
      </c>
      <c r="B2361">
        <v>4.33</v>
      </c>
      <c r="C2361">
        <v>4.37</v>
      </c>
      <c r="D2361">
        <v>4.33</v>
      </c>
      <c r="E2361">
        <v>4.37</v>
      </c>
      <c r="F2361">
        <v>90851724</v>
      </c>
      <c r="G2361">
        <v>395402688</v>
      </c>
      <c r="H2361">
        <v>35640625.710000001</v>
      </c>
      <c r="I2361" s="105">
        <f t="shared" si="108"/>
        <v>1557495343527</v>
      </c>
      <c r="J2361" s="108">
        <v>1874079000000</v>
      </c>
      <c r="K2361" s="124">
        <v>277571000000</v>
      </c>
      <c r="L2361" s="112">
        <f t="shared" si="109"/>
        <v>0.83107240598021748</v>
      </c>
      <c r="M2361" s="112">
        <f t="shared" si="110"/>
        <v>5.6111601843384218</v>
      </c>
    </row>
    <row r="2362" spans="1:13" x14ac:dyDescent="0.2">
      <c r="A2362" s="104">
        <v>42592</v>
      </c>
      <c r="B2362">
        <v>4.37</v>
      </c>
      <c r="C2362">
        <v>4.3899999999999997</v>
      </c>
      <c r="D2362">
        <v>4.3499999999999996</v>
      </c>
      <c r="E2362">
        <v>4.38</v>
      </c>
      <c r="F2362">
        <v>66893288</v>
      </c>
      <c r="G2362">
        <v>292771232</v>
      </c>
      <c r="H2362">
        <v>35640625.710000001</v>
      </c>
      <c r="I2362" s="105">
        <f t="shared" si="108"/>
        <v>1561059406098</v>
      </c>
      <c r="J2362" s="108">
        <v>1874079000000</v>
      </c>
      <c r="K2362" s="124">
        <v>277571000000</v>
      </c>
      <c r="L2362" s="112">
        <f t="shared" si="109"/>
        <v>0.83297417349962299</v>
      </c>
      <c r="M2362" s="112">
        <f t="shared" si="110"/>
        <v>5.6240003678266097</v>
      </c>
    </row>
    <row r="2363" spans="1:13" x14ac:dyDescent="0.2">
      <c r="A2363" s="104">
        <v>42593</v>
      </c>
      <c r="B2363">
        <v>4.38</v>
      </c>
      <c r="C2363">
        <v>4.47</v>
      </c>
      <c r="D2363">
        <v>4.38</v>
      </c>
      <c r="E2363">
        <v>4.42</v>
      </c>
      <c r="F2363">
        <v>127544975</v>
      </c>
      <c r="G2363">
        <v>565050816</v>
      </c>
      <c r="H2363">
        <v>35640625.710000001</v>
      </c>
      <c r="I2363" s="105">
        <f t="shared" si="108"/>
        <v>1575315656382.0002</v>
      </c>
      <c r="J2363" s="108">
        <v>1874079000000</v>
      </c>
      <c r="K2363" s="124">
        <v>277571000000</v>
      </c>
      <c r="L2363" s="112">
        <f t="shared" si="109"/>
        <v>0.84058124357724529</v>
      </c>
      <c r="M2363" s="112">
        <f t="shared" si="110"/>
        <v>5.675361101779365</v>
      </c>
    </row>
    <row r="2364" spans="1:13" x14ac:dyDescent="0.2">
      <c r="A2364" s="104">
        <v>42594</v>
      </c>
      <c r="B2364">
        <v>4.42</v>
      </c>
      <c r="C2364">
        <v>4.51</v>
      </c>
      <c r="D2364">
        <v>4.4000000000000004</v>
      </c>
      <c r="E2364">
        <v>4.5</v>
      </c>
      <c r="F2364">
        <v>139550563</v>
      </c>
      <c r="G2364">
        <v>623687424</v>
      </c>
      <c r="H2364">
        <v>35640625.710000001</v>
      </c>
      <c r="I2364" s="105">
        <f t="shared" si="108"/>
        <v>1603828156950</v>
      </c>
      <c r="J2364" s="108">
        <v>1874079000000</v>
      </c>
      <c r="K2364" s="124">
        <v>277571000000</v>
      </c>
      <c r="L2364" s="112">
        <f t="shared" si="109"/>
        <v>0.85579538373248942</v>
      </c>
      <c r="M2364" s="112">
        <f t="shared" si="110"/>
        <v>5.778082569684873</v>
      </c>
    </row>
    <row r="2365" spans="1:13" x14ac:dyDescent="0.2">
      <c r="A2365" s="104">
        <v>42597</v>
      </c>
      <c r="B2365">
        <v>4.51</v>
      </c>
      <c r="C2365">
        <v>4.6100000000000003</v>
      </c>
      <c r="D2365">
        <v>4.4800000000000004</v>
      </c>
      <c r="E2365">
        <v>4.58</v>
      </c>
      <c r="F2365">
        <v>190796136</v>
      </c>
      <c r="G2365">
        <v>869842048</v>
      </c>
      <c r="H2365">
        <v>35640625.710000001</v>
      </c>
      <c r="I2365" s="105">
        <f t="shared" si="108"/>
        <v>1632340657518</v>
      </c>
      <c r="J2365" s="108">
        <v>1874079000000</v>
      </c>
      <c r="K2365" s="124">
        <v>277571000000</v>
      </c>
      <c r="L2365" s="112">
        <f t="shared" si="109"/>
        <v>0.87100952388773367</v>
      </c>
      <c r="M2365" s="112">
        <f t="shared" si="110"/>
        <v>5.8808040375903818</v>
      </c>
    </row>
    <row r="2366" spans="1:13" x14ac:dyDescent="0.2">
      <c r="A2366" s="104">
        <v>42598</v>
      </c>
      <c r="B2366">
        <v>4.59</v>
      </c>
      <c r="C2366">
        <v>4.59</v>
      </c>
      <c r="D2366">
        <v>4.3899999999999997</v>
      </c>
      <c r="E2366">
        <v>4.4400000000000004</v>
      </c>
      <c r="F2366">
        <v>379202626</v>
      </c>
      <c r="G2366">
        <v>1690569344</v>
      </c>
      <c r="H2366">
        <v>35640625.710000001</v>
      </c>
      <c r="I2366" s="105">
        <f t="shared" si="108"/>
        <v>1582443781524.0002</v>
      </c>
      <c r="J2366" s="108">
        <v>1874079000000</v>
      </c>
      <c r="K2366" s="124">
        <v>277571000000</v>
      </c>
      <c r="L2366" s="112">
        <f t="shared" si="109"/>
        <v>0.84438477861605632</v>
      </c>
      <c r="M2366" s="112">
        <f t="shared" si="110"/>
        <v>5.7010414687557427</v>
      </c>
    </row>
    <row r="2367" spans="1:13" x14ac:dyDescent="0.2">
      <c r="A2367" s="104">
        <v>42599</v>
      </c>
      <c r="B2367">
        <v>4.43</v>
      </c>
      <c r="C2367">
        <v>4.45</v>
      </c>
      <c r="D2367">
        <v>4.41</v>
      </c>
      <c r="E2367">
        <v>4.4400000000000004</v>
      </c>
      <c r="F2367">
        <v>111953777</v>
      </c>
      <c r="G2367">
        <v>495822624</v>
      </c>
      <c r="H2367">
        <v>35640625.710000001</v>
      </c>
      <c r="I2367" s="105">
        <f t="shared" si="108"/>
        <v>1582443781524.0002</v>
      </c>
      <c r="J2367" s="108">
        <v>1874079000000</v>
      </c>
      <c r="K2367" s="124">
        <v>277571000000</v>
      </c>
      <c r="L2367" s="112">
        <f t="shared" si="109"/>
        <v>0.84438477861605632</v>
      </c>
      <c r="M2367" s="112">
        <f t="shared" si="110"/>
        <v>5.7010414687557427</v>
      </c>
    </row>
    <row r="2368" spans="1:13" x14ac:dyDescent="0.2">
      <c r="A2368" s="104">
        <v>42600</v>
      </c>
      <c r="B2368">
        <v>4.43</v>
      </c>
      <c r="C2368">
        <v>4.46</v>
      </c>
      <c r="D2368">
        <v>4.41</v>
      </c>
      <c r="E2368">
        <v>4.43</v>
      </c>
      <c r="F2368">
        <v>120802807</v>
      </c>
      <c r="G2368">
        <v>535750848</v>
      </c>
      <c r="H2368">
        <v>35640625.710000001</v>
      </c>
      <c r="I2368" s="105">
        <f t="shared" si="108"/>
        <v>1578879718953</v>
      </c>
      <c r="J2368" s="108">
        <v>1874079000000</v>
      </c>
      <c r="K2368" s="124">
        <v>277571000000</v>
      </c>
      <c r="L2368" s="112">
        <f t="shared" si="109"/>
        <v>0.84248301109665069</v>
      </c>
      <c r="M2368" s="112">
        <f t="shared" si="110"/>
        <v>5.688201285267553</v>
      </c>
    </row>
    <row r="2369" spans="1:13" x14ac:dyDescent="0.2">
      <c r="A2369" s="104">
        <v>42601</v>
      </c>
      <c r="B2369">
        <v>4.4400000000000004</v>
      </c>
      <c r="C2369">
        <v>4.4400000000000004</v>
      </c>
      <c r="D2369">
        <v>4.41</v>
      </c>
      <c r="E2369">
        <v>4.4400000000000004</v>
      </c>
      <c r="F2369">
        <v>77286861</v>
      </c>
      <c r="G2369">
        <v>341969344</v>
      </c>
      <c r="H2369">
        <v>35640625.710000001</v>
      </c>
      <c r="I2369" s="105">
        <f t="shared" si="108"/>
        <v>1582443781524.0002</v>
      </c>
      <c r="J2369" s="108">
        <v>1874079000000</v>
      </c>
      <c r="K2369" s="124">
        <v>277571000000</v>
      </c>
      <c r="L2369" s="112">
        <f t="shared" si="109"/>
        <v>0.84438477861605632</v>
      </c>
      <c r="M2369" s="112">
        <f t="shared" si="110"/>
        <v>5.7010414687557427</v>
      </c>
    </row>
    <row r="2370" spans="1:13" x14ac:dyDescent="0.2">
      <c r="A2370" s="104">
        <v>42604</v>
      </c>
      <c r="B2370">
        <v>4.43</v>
      </c>
      <c r="C2370">
        <v>4.49</v>
      </c>
      <c r="D2370">
        <v>4.43</v>
      </c>
      <c r="E2370">
        <v>4.47</v>
      </c>
      <c r="F2370">
        <v>120534917</v>
      </c>
      <c r="G2370">
        <v>537380992</v>
      </c>
      <c r="H2370">
        <v>35640625.710000001</v>
      </c>
      <c r="I2370" s="105">
        <f t="shared" si="108"/>
        <v>1593135969237</v>
      </c>
      <c r="J2370" s="108">
        <v>1874079000000</v>
      </c>
      <c r="K2370" s="124">
        <v>277571000000</v>
      </c>
      <c r="L2370" s="112">
        <f t="shared" si="109"/>
        <v>0.85009008117427276</v>
      </c>
      <c r="M2370" s="112">
        <f t="shared" si="110"/>
        <v>5.7395620192203074</v>
      </c>
    </row>
    <row r="2371" spans="1:13" x14ac:dyDescent="0.2">
      <c r="A2371" s="104">
        <v>42605</v>
      </c>
      <c r="B2371">
        <v>4.47</v>
      </c>
      <c r="C2371">
        <v>4.53</v>
      </c>
      <c r="D2371">
        <v>4.46</v>
      </c>
      <c r="E2371">
        <v>4.5199999999999996</v>
      </c>
      <c r="F2371">
        <v>140575529</v>
      </c>
      <c r="G2371">
        <v>633880192</v>
      </c>
      <c r="H2371">
        <v>35640625.710000001</v>
      </c>
      <c r="I2371" s="105">
        <f t="shared" ref="I2371:I2434" si="111">E2371*H2371*10000</f>
        <v>1610956282092</v>
      </c>
      <c r="J2371" s="108">
        <v>1874079000000</v>
      </c>
      <c r="K2371" s="124">
        <v>277571000000</v>
      </c>
      <c r="L2371" s="112">
        <f t="shared" ref="L2371:L2434" si="112">I2371/J2371</f>
        <v>0.85959891877130046</v>
      </c>
      <c r="M2371" s="112">
        <f t="shared" ref="M2371:M2434" si="113">I2371/K2371</f>
        <v>5.8037629366612506</v>
      </c>
    </row>
    <row r="2372" spans="1:13" x14ac:dyDescent="0.2">
      <c r="A2372" s="104">
        <v>42606</v>
      </c>
      <c r="B2372">
        <v>4.5199999999999996</v>
      </c>
      <c r="C2372">
        <v>4.53</v>
      </c>
      <c r="D2372">
        <v>4.5</v>
      </c>
      <c r="E2372">
        <v>4.5199999999999996</v>
      </c>
      <c r="F2372">
        <v>97280725</v>
      </c>
      <c r="G2372">
        <v>439059200</v>
      </c>
      <c r="H2372">
        <v>35640625.710000001</v>
      </c>
      <c r="I2372" s="105">
        <f t="shared" si="111"/>
        <v>1610956282092</v>
      </c>
      <c r="J2372" s="108">
        <v>1874079000000</v>
      </c>
      <c r="K2372" s="124">
        <v>277571000000</v>
      </c>
      <c r="L2372" s="112">
        <f t="shared" si="112"/>
        <v>0.85959891877130046</v>
      </c>
      <c r="M2372" s="112">
        <f t="shared" si="113"/>
        <v>5.8037629366612506</v>
      </c>
    </row>
    <row r="2373" spans="1:13" x14ac:dyDescent="0.2">
      <c r="A2373" s="104">
        <v>42607</v>
      </c>
      <c r="B2373">
        <v>4.51</v>
      </c>
      <c r="C2373">
        <v>4.53</v>
      </c>
      <c r="D2373">
        <v>4.4800000000000004</v>
      </c>
      <c r="E2373">
        <v>4.5199999999999996</v>
      </c>
      <c r="F2373">
        <v>127172549</v>
      </c>
      <c r="G2373">
        <v>573139584</v>
      </c>
      <c r="H2373">
        <v>35640625.710000001</v>
      </c>
      <c r="I2373" s="105">
        <f t="shared" si="111"/>
        <v>1610956282092</v>
      </c>
      <c r="J2373" s="108">
        <v>1874079000000</v>
      </c>
      <c r="K2373" s="124">
        <v>277571000000</v>
      </c>
      <c r="L2373" s="112">
        <f t="shared" si="112"/>
        <v>0.85959891877130046</v>
      </c>
      <c r="M2373" s="112">
        <f t="shared" si="113"/>
        <v>5.8037629366612506</v>
      </c>
    </row>
    <row r="2374" spans="1:13" x14ac:dyDescent="0.2">
      <c r="A2374" s="104">
        <v>42608</v>
      </c>
      <c r="B2374">
        <v>4.5199999999999996</v>
      </c>
      <c r="C2374">
        <v>4.5199999999999996</v>
      </c>
      <c r="D2374">
        <v>4.49</v>
      </c>
      <c r="E2374">
        <v>4.5</v>
      </c>
      <c r="F2374">
        <v>66375925</v>
      </c>
      <c r="G2374">
        <v>298860448</v>
      </c>
      <c r="H2374">
        <v>35640625.710000001</v>
      </c>
      <c r="I2374" s="105">
        <f t="shared" si="111"/>
        <v>1603828156950</v>
      </c>
      <c r="J2374" s="108">
        <v>1874079000000</v>
      </c>
      <c r="K2374" s="124">
        <v>277571000000</v>
      </c>
      <c r="L2374" s="112">
        <f t="shared" si="112"/>
        <v>0.85579538373248942</v>
      </c>
      <c r="M2374" s="112">
        <f t="shared" si="113"/>
        <v>5.778082569684873</v>
      </c>
    </row>
    <row r="2375" spans="1:13" x14ac:dyDescent="0.2">
      <c r="A2375" s="104">
        <v>42611</v>
      </c>
      <c r="B2375">
        <v>4.49</v>
      </c>
      <c r="C2375">
        <v>4.5</v>
      </c>
      <c r="D2375">
        <v>4.43</v>
      </c>
      <c r="E2375">
        <v>4.49</v>
      </c>
      <c r="F2375">
        <v>85397545</v>
      </c>
      <c r="G2375">
        <v>381490368</v>
      </c>
      <c r="H2375">
        <v>35640625.710000001</v>
      </c>
      <c r="I2375" s="105">
        <f t="shared" si="111"/>
        <v>1600264094379</v>
      </c>
      <c r="J2375" s="108">
        <v>1874079000000</v>
      </c>
      <c r="K2375" s="124">
        <v>277571000000</v>
      </c>
      <c r="L2375" s="112">
        <f t="shared" si="112"/>
        <v>0.85389361621308391</v>
      </c>
      <c r="M2375" s="112">
        <f t="shared" si="113"/>
        <v>5.7652423861966851</v>
      </c>
    </row>
    <row r="2376" spans="1:13" x14ac:dyDescent="0.2">
      <c r="A2376" s="104">
        <v>42612</v>
      </c>
      <c r="B2376">
        <v>4.4800000000000004</v>
      </c>
      <c r="C2376">
        <v>4.51</v>
      </c>
      <c r="D2376">
        <v>4.47</v>
      </c>
      <c r="E2376">
        <v>4.51</v>
      </c>
      <c r="F2376">
        <v>73462568</v>
      </c>
      <c r="G2376">
        <v>329623648</v>
      </c>
      <c r="H2376">
        <v>35640625.710000001</v>
      </c>
      <c r="I2376" s="105">
        <f t="shared" si="111"/>
        <v>1607392219521</v>
      </c>
      <c r="J2376" s="108">
        <v>1874079000000</v>
      </c>
      <c r="K2376" s="124">
        <v>277571000000</v>
      </c>
      <c r="L2376" s="112">
        <f t="shared" si="112"/>
        <v>0.85769715125189494</v>
      </c>
      <c r="M2376" s="112">
        <f t="shared" si="113"/>
        <v>5.7909227531730618</v>
      </c>
    </row>
    <row r="2377" spans="1:13" x14ac:dyDescent="0.2">
      <c r="A2377" s="110">
        <v>42613</v>
      </c>
      <c r="B2377">
        <v>4.5</v>
      </c>
      <c r="C2377">
        <v>4.53</v>
      </c>
      <c r="D2377">
        <v>4.49</v>
      </c>
      <c r="E2377">
        <v>4.53</v>
      </c>
      <c r="F2377">
        <v>62221953</v>
      </c>
      <c r="G2377">
        <v>280764480</v>
      </c>
      <c r="H2377">
        <v>35640625.710000001</v>
      </c>
      <c r="I2377" s="105">
        <f t="shared" si="111"/>
        <v>1614520344663</v>
      </c>
      <c r="J2377" s="108">
        <v>1867777000000</v>
      </c>
      <c r="K2377" s="124">
        <v>278327000000</v>
      </c>
      <c r="L2377" s="112">
        <f t="shared" si="112"/>
        <v>0.86440744514093493</v>
      </c>
      <c r="M2377" s="112">
        <f t="shared" si="113"/>
        <v>5.8008038913328566</v>
      </c>
    </row>
    <row r="2378" spans="1:13" x14ac:dyDescent="0.2">
      <c r="A2378" s="104">
        <v>42614</v>
      </c>
      <c r="B2378">
        <v>4.5199999999999996</v>
      </c>
      <c r="C2378">
        <v>4.54</v>
      </c>
      <c r="D2378">
        <v>4.5</v>
      </c>
      <c r="E2378">
        <v>4.5199999999999996</v>
      </c>
      <c r="F2378">
        <v>55451775</v>
      </c>
      <c r="G2378">
        <v>250704768</v>
      </c>
      <c r="H2378">
        <v>35640625.710000001</v>
      </c>
      <c r="I2378" s="105">
        <f t="shared" si="111"/>
        <v>1610956282092</v>
      </c>
      <c r="J2378" s="108">
        <v>1867777000000</v>
      </c>
      <c r="K2378" s="124">
        <v>278327000000</v>
      </c>
      <c r="L2378" s="112">
        <f t="shared" si="112"/>
        <v>0.86249926093532581</v>
      </c>
      <c r="M2378" s="112">
        <f t="shared" si="113"/>
        <v>5.7879985847294728</v>
      </c>
    </row>
    <row r="2379" spans="1:13" x14ac:dyDescent="0.2">
      <c r="A2379" s="104">
        <v>42615</v>
      </c>
      <c r="B2379">
        <v>4.51</v>
      </c>
      <c r="C2379">
        <v>4.54</v>
      </c>
      <c r="D2379">
        <v>4.51</v>
      </c>
      <c r="E2379">
        <v>4.53</v>
      </c>
      <c r="F2379">
        <v>74471958</v>
      </c>
      <c r="G2379">
        <v>336919968</v>
      </c>
      <c r="H2379">
        <v>35640625.710000001</v>
      </c>
      <c r="I2379" s="105">
        <f t="shared" si="111"/>
        <v>1614520344663</v>
      </c>
      <c r="J2379" s="108">
        <v>1867777000000</v>
      </c>
      <c r="K2379" s="124">
        <v>278327000000</v>
      </c>
      <c r="L2379" s="112">
        <f t="shared" si="112"/>
        <v>0.86440744514093493</v>
      </c>
      <c r="M2379" s="112">
        <f t="shared" si="113"/>
        <v>5.8008038913328566</v>
      </c>
    </row>
    <row r="2380" spans="1:13" x14ac:dyDescent="0.2">
      <c r="A2380" s="104">
        <v>42618</v>
      </c>
      <c r="B2380">
        <v>4.5199999999999996</v>
      </c>
      <c r="C2380">
        <v>4.55</v>
      </c>
      <c r="D2380">
        <v>4.5</v>
      </c>
      <c r="E2380">
        <v>4.53</v>
      </c>
      <c r="F2380">
        <v>85903781</v>
      </c>
      <c r="G2380">
        <v>388599264</v>
      </c>
      <c r="H2380">
        <v>35640625.710000001</v>
      </c>
      <c r="I2380" s="105">
        <f t="shared" si="111"/>
        <v>1614520344663</v>
      </c>
      <c r="J2380" s="108">
        <v>1867777000000</v>
      </c>
      <c r="K2380" s="124">
        <v>278327000000</v>
      </c>
      <c r="L2380" s="112">
        <f t="shared" si="112"/>
        <v>0.86440744514093493</v>
      </c>
      <c r="M2380" s="112">
        <f t="shared" si="113"/>
        <v>5.8008038913328566</v>
      </c>
    </row>
    <row r="2381" spans="1:13" x14ac:dyDescent="0.2">
      <c r="A2381" s="104">
        <v>42619</v>
      </c>
      <c r="B2381">
        <v>4.5199999999999996</v>
      </c>
      <c r="C2381">
        <v>4.55</v>
      </c>
      <c r="D2381">
        <v>4.4400000000000004</v>
      </c>
      <c r="E2381">
        <v>4.46</v>
      </c>
      <c r="F2381">
        <v>202747495</v>
      </c>
      <c r="G2381">
        <v>911490688</v>
      </c>
      <c r="H2381">
        <v>35640625.710000001</v>
      </c>
      <c r="I2381" s="105">
        <f t="shared" si="111"/>
        <v>1589571906666</v>
      </c>
      <c r="J2381" s="108">
        <v>1867777000000</v>
      </c>
      <c r="K2381" s="124">
        <v>278327000000</v>
      </c>
      <c r="L2381" s="112">
        <f t="shared" si="112"/>
        <v>0.85105015570167097</v>
      </c>
      <c r="M2381" s="112">
        <f t="shared" si="113"/>
        <v>5.7111667451091703</v>
      </c>
    </row>
    <row r="2382" spans="1:13" x14ac:dyDescent="0.2">
      <c r="A2382" s="104">
        <v>42620</v>
      </c>
      <c r="B2382">
        <v>4.47</v>
      </c>
      <c r="C2382">
        <v>4.49</v>
      </c>
      <c r="D2382">
        <v>4.46</v>
      </c>
      <c r="E2382">
        <v>4.4800000000000004</v>
      </c>
      <c r="F2382">
        <v>94756451</v>
      </c>
      <c r="G2382">
        <v>424103072</v>
      </c>
      <c r="H2382">
        <v>35640625.710000001</v>
      </c>
      <c r="I2382" s="105">
        <f t="shared" si="111"/>
        <v>1596700031808.0002</v>
      </c>
      <c r="J2382" s="108">
        <v>1867777000000</v>
      </c>
      <c r="K2382" s="124">
        <v>278327000000</v>
      </c>
      <c r="L2382" s="112">
        <f t="shared" si="112"/>
        <v>0.85486652411288944</v>
      </c>
      <c r="M2382" s="112">
        <f t="shared" si="113"/>
        <v>5.7367773583159387</v>
      </c>
    </row>
    <row r="2383" spans="1:13" x14ac:dyDescent="0.2">
      <c r="A2383" s="104">
        <v>42621</v>
      </c>
      <c r="B2383">
        <v>4.46</v>
      </c>
      <c r="C2383">
        <v>4.49</v>
      </c>
      <c r="D2383">
        <v>4.46</v>
      </c>
      <c r="E2383">
        <v>4.49</v>
      </c>
      <c r="F2383">
        <v>66651637</v>
      </c>
      <c r="G2383">
        <v>298582848</v>
      </c>
      <c r="H2383">
        <v>35640625.710000001</v>
      </c>
      <c r="I2383" s="105">
        <f t="shared" si="111"/>
        <v>1600264094379</v>
      </c>
      <c r="J2383" s="108">
        <v>1867777000000</v>
      </c>
      <c r="K2383" s="124">
        <v>278327000000</v>
      </c>
      <c r="L2383" s="112">
        <f t="shared" si="112"/>
        <v>0.85677470831849845</v>
      </c>
      <c r="M2383" s="112">
        <f t="shared" si="113"/>
        <v>5.7495826649193216</v>
      </c>
    </row>
    <row r="2384" spans="1:13" x14ac:dyDescent="0.2">
      <c r="A2384" s="104">
        <v>42622</v>
      </c>
      <c r="B2384">
        <v>4.4800000000000004</v>
      </c>
      <c r="C2384">
        <v>4.49</v>
      </c>
      <c r="D2384">
        <v>4.47</v>
      </c>
      <c r="E2384">
        <v>4.4800000000000004</v>
      </c>
      <c r="F2384">
        <v>51363680</v>
      </c>
      <c r="G2384">
        <v>230162496</v>
      </c>
      <c r="H2384">
        <v>35640625.710000001</v>
      </c>
      <c r="I2384" s="105">
        <f t="shared" si="111"/>
        <v>1596700031808.0002</v>
      </c>
      <c r="J2384" s="108">
        <v>1867777000000</v>
      </c>
      <c r="K2384" s="124">
        <v>278327000000</v>
      </c>
      <c r="L2384" s="112">
        <f t="shared" si="112"/>
        <v>0.85486652411288944</v>
      </c>
      <c r="M2384" s="112">
        <f t="shared" si="113"/>
        <v>5.7367773583159387</v>
      </c>
    </row>
    <row r="2385" spans="1:13" x14ac:dyDescent="0.2">
      <c r="A2385" s="104">
        <v>42625</v>
      </c>
      <c r="B2385">
        <v>4.45</v>
      </c>
      <c r="C2385">
        <v>4.46</v>
      </c>
      <c r="D2385">
        <v>4.42</v>
      </c>
      <c r="E2385">
        <v>4.45</v>
      </c>
      <c r="F2385">
        <v>112496998</v>
      </c>
      <c r="G2385">
        <v>499502240</v>
      </c>
      <c r="H2385">
        <v>35640625.710000001</v>
      </c>
      <c r="I2385" s="105">
        <f t="shared" si="111"/>
        <v>1586007844095</v>
      </c>
      <c r="J2385" s="108">
        <v>1867777000000</v>
      </c>
      <c r="K2385" s="124">
        <v>278327000000</v>
      </c>
      <c r="L2385" s="112">
        <f t="shared" si="112"/>
        <v>0.84914197149606185</v>
      </c>
      <c r="M2385" s="112">
        <f t="shared" si="113"/>
        <v>5.6983614385057866</v>
      </c>
    </row>
    <row r="2386" spans="1:13" x14ac:dyDescent="0.2">
      <c r="A2386" s="104">
        <v>42626</v>
      </c>
      <c r="B2386">
        <v>4.45</v>
      </c>
      <c r="C2386">
        <v>4.45</v>
      </c>
      <c r="D2386">
        <v>4.42</v>
      </c>
      <c r="E2386">
        <v>4.43</v>
      </c>
      <c r="F2386">
        <v>59140534</v>
      </c>
      <c r="G2386">
        <v>262175584</v>
      </c>
      <c r="H2386">
        <v>35640625.710000001</v>
      </c>
      <c r="I2386" s="105">
        <f t="shared" si="111"/>
        <v>1578879718953</v>
      </c>
      <c r="J2386" s="108">
        <v>1867777000000</v>
      </c>
      <c r="K2386" s="124">
        <v>278327000000</v>
      </c>
      <c r="L2386" s="112">
        <f t="shared" si="112"/>
        <v>0.84532560308484361</v>
      </c>
      <c r="M2386" s="112">
        <f t="shared" si="113"/>
        <v>5.6727508252990191</v>
      </c>
    </row>
    <row r="2387" spans="1:13" x14ac:dyDescent="0.2">
      <c r="A2387" s="104">
        <v>42627</v>
      </c>
      <c r="B2387">
        <v>4.42</v>
      </c>
      <c r="C2387">
        <v>4.43</v>
      </c>
      <c r="D2387">
        <v>4.3499999999999996</v>
      </c>
      <c r="E2387">
        <v>4.37</v>
      </c>
      <c r="F2387">
        <v>77542821</v>
      </c>
      <c r="G2387">
        <v>340057312</v>
      </c>
      <c r="H2387">
        <v>35640625.710000001</v>
      </c>
      <c r="I2387" s="105">
        <f t="shared" si="111"/>
        <v>1557495343527</v>
      </c>
      <c r="J2387" s="108">
        <v>1867777000000</v>
      </c>
      <c r="K2387" s="124">
        <v>278327000000</v>
      </c>
      <c r="L2387" s="112">
        <f t="shared" si="112"/>
        <v>0.83387649785118889</v>
      </c>
      <c r="M2387" s="112">
        <f t="shared" si="113"/>
        <v>5.5959189856787157</v>
      </c>
    </row>
    <row r="2388" spans="1:13" x14ac:dyDescent="0.2">
      <c r="A2388" s="104">
        <v>42632</v>
      </c>
      <c r="B2388">
        <v>4.37</v>
      </c>
      <c r="C2388">
        <v>4.41</v>
      </c>
      <c r="D2388">
        <v>4.3600000000000003</v>
      </c>
      <c r="E2388">
        <v>4.4000000000000004</v>
      </c>
      <c r="F2388">
        <v>50569217</v>
      </c>
      <c r="G2388">
        <v>221615232</v>
      </c>
      <c r="H2388">
        <v>35640625.710000001</v>
      </c>
      <c r="I2388" s="105">
        <f t="shared" si="111"/>
        <v>1568187531240.0002</v>
      </c>
      <c r="J2388" s="108">
        <v>1867777000000</v>
      </c>
      <c r="K2388" s="124">
        <v>278327000000</v>
      </c>
      <c r="L2388" s="112">
        <f t="shared" si="112"/>
        <v>0.83960105046801636</v>
      </c>
      <c r="M2388" s="112">
        <f t="shared" si="113"/>
        <v>5.6343349054888687</v>
      </c>
    </row>
    <row r="2389" spans="1:13" x14ac:dyDescent="0.2">
      <c r="A2389" s="104">
        <v>42633</v>
      </c>
      <c r="B2389">
        <v>4.4000000000000004</v>
      </c>
      <c r="C2389">
        <v>4.4000000000000004</v>
      </c>
      <c r="D2389">
        <v>4.38</v>
      </c>
      <c r="E2389">
        <v>4.4000000000000004</v>
      </c>
      <c r="F2389">
        <v>44893767</v>
      </c>
      <c r="G2389">
        <v>196916272</v>
      </c>
      <c r="H2389">
        <v>35640625.710000001</v>
      </c>
      <c r="I2389" s="105">
        <f t="shared" si="111"/>
        <v>1568187531240.0002</v>
      </c>
      <c r="J2389" s="108">
        <v>1867777000000</v>
      </c>
      <c r="K2389" s="124">
        <v>278327000000</v>
      </c>
      <c r="L2389" s="112">
        <f t="shared" si="112"/>
        <v>0.83960105046801636</v>
      </c>
      <c r="M2389" s="112">
        <f t="shared" si="113"/>
        <v>5.6343349054888687</v>
      </c>
    </row>
    <row r="2390" spans="1:13" x14ac:dyDescent="0.2">
      <c r="A2390" s="104">
        <v>42634</v>
      </c>
      <c r="B2390">
        <v>4.3899999999999997</v>
      </c>
      <c r="C2390">
        <v>4.42</v>
      </c>
      <c r="D2390">
        <v>4.37</v>
      </c>
      <c r="E2390">
        <v>4.41</v>
      </c>
      <c r="F2390">
        <v>64520861</v>
      </c>
      <c r="G2390">
        <v>283608512</v>
      </c>
      <c r="H2390">
        <v>35640625.710000001</v>
      </c>
      <c r="I2390" s="105">
        <f t="shared" si="111"/>
        <v>1571751593811</v>
      </c>
      <c r="J2390" s="108">
        <v>1867777000000</v>
      </c>
      <c r="K2390" s="124">
        <v>278327000000</v>
      </c>
      <c r="L2390" s="112">
        <f t="shared" si="112"/>
        <v>0.84150923467362537</v>
      </c>
      <c r="M2390" s="112">
        <f t="shared" si="113"/>
        <v>5.6471402120922516</v>
      </c>
    </row>
    <row r="2391" spans="1:13" x14ac:dyDescent="0.2">
      <c r="A2391" s="104">
        <v>42635</v>
      </c>
      <c r="B2391">
        <v>4.42</v>
      </c>
      <c r="C2391">
        <v>4.45</v>
      </c>
      <c r="D2391">
        <v>4.41</v>
      </c>
      <c r="E2391">
        <v>4.4400000000000004</v>
      </c>
      <c r="F2391">
        <v>75787325</v>
      </c>
      <c r="G2391">
        <v>335933664</v>
      </c>
      <c r="H2391">
        <v>35640625.710000001</v>
      </c>
      <c r="I2391" s="105">
        <f t="shared" si="111"/>
        <v>1582443781524.0002</v>
      </c>
      <c r="J2391" s="108">
        <v>1867777000000</v>
      </c>
      <c r="K2391" s="124">
        <v>278327000000</v>
      </c>
      <c r="L2391" s="112">
        <f t="shared" si="112"/>
        <v>0.84723378729045284</v>
      </c>
      <c r="M2391" s="112">
        <f t="shared" si="113"/>
        <v>5.6855561319024037</v>
      </c>
    </row>
    <row r="2392" spans="1:13" x14ac:dyDescent="0.2">
      <c r="A2392" s="104">
        <v>42636</v>
      </c>
      <c r="B2392">
        <v>4.4400000000000004</v>
      </c>
      <c r="C2392">
        <v>4.46</v>
      </c>
      <c r="D2392">
        <v>4.43</v>
      </c>
      <c r="E2392">
        <v>4.4400000000000004</v>
      </c>
      <c r="F2392">
        <v>52577108</v>
      </c>
      <c r="G2392">
        <v>233745760</v>
      </c>
      <c r="H2392">
        <v>35640625.710000001</v>
      </c>
      <c r="I2392" s="105">
        <f t="shared" si="111"/>
        <v>1582443781524.0002</v>
      </c>
      <c r="J2392" s="108">
        <v>1867777000000</v>
      </c>
      <c r="K2392" s="124">
        <v>278327000000</v>
      </c>
      <c r="L2392" s="112">
        <f t="shared" si="112"/>
        <v>0.84723378729045284</v>
      </c>
      <c r="M2392" s="112">
        <f t="shared" si="113"/>
        <v>5.6855561319024037</v>
      </c>
    </row>
    <row r="2393" spans="1:13" x14ac:dyDescent="0.2">
      <c r="A2393" s="104">
        <v>42639</v>
      </c>
      <c r="B2393">
        <v>4.4400000000000004</v>
      </c>
      <c r="C2393">
        <v>4.45</v>
      </c>
      <c r="D2393">
        <v>4.41</v>
      </c>
      <c r="E2393">
        <v>4.41</v>
      </c>
      <c r="F2393">
        <v>69287712</v>
      </c>
      <c r="G2393">
        <v>306947968</v>
      </c>
      <c r="H2393">
        <v>35640625.710000001</v>
      </c>
      <c r="I2393" s="105">
        <f t="shared" si="111"/>
        <v>1571751593811</v>
      </c>
      <c r="J2393" s="108">
        <v>1867777000000</v>
      </c>
      <c r="K2393" s="124">
        <v>278327000000</v>
      </c>
      <c r="L2393" s="112">
        <f t="shared" si="112"/>
        <v>0.84150923467362537</v>
      </c>
      <c r="M2393" s="112">
        <f t="shared" si="113"/>
        <v>5.6471402120922516</v>
      </c>
    </row>
    <row r="2394" spans="1:13" x14ac:dyDescent="0.2">
      <c r="A2394" s="104">
        <v>42640</v>
      </c>
      <c r="B2394">
        <v>4.41</v>
      </c>
      <c r="C2394">
        <v>4.45</v>
      </c>
      <c r="D2394">
        <v>4.3899999999999997</v>
      </c>
      <c r="E2394">
        <v>4.4400000000000004</v>
      </c>
      <c r="F2394">
        <v>45716057</v>
      </c>
      <c r="G2394">
        <v>201943904</v>
      </c>
      <c r="H2394">
        <v>35640625.710000001</v>
      </c>
      <c r="I2394" s="105">
        <f t="shared" si="111"/>
        <v>1582443781524.0002</v>
      </c>
      <c r="J2394" s="108">
        <v>1867777000000</v>
      </c>
      <c r="K2394" s="124">
        <v>278327000000</v>
      </c>
      <c r="L2394" s="112">
        <f t="shared" si="112"/>
        <v>0.84723378729045284</v>
      </c>
      <c r="M2394" s="112">
        <f t="shared" si="113"/>
        <v>5.6855561319024037</v>
      </c>
    </row>
    <row r="2395" spans="1:13" x14ac:dyDescent="0.2">
      <c r="A2395" s="104">
        <v>42641</v>
      </c>
      <c r="B2395">
        <v>4.4400000000000004</v>
      </c>
      <c r="C2395">
        <v>4.4400000000000004</v>
      </c>
      <c r="D2395">
        <v>4.42</v>
      </c>
      <c r="E2395">
        <v>4.43</v>
      </c>
      <c r="F2395">
        <v>29460797</v>
      </c>
      <c r="G2395">
        <v>130526728</v>
      </c>
      <c r="H2395">
        <v>35640625.710000001</v>
      </c>
      <c r="I2395" s="105">
        <f t="shared" si="111"/>
        <v>1578879718953</v>
      </c>
      <c r="J2395" s="108">
        <v>1867777000000</v>
      </c>
      <c r="K2395" s="124">
        <v>278327000000</v>
      </c>
      <c r="L2395" s="112">
        <f t="shared" si="112"/>
        <v>0.84532560308484361</v>
      </c>
      <c r="M2395" s="112">
        <f t="shared" si="113"/>
        <v>5.6727508252990191</v>
      </c>
    </row>
    <row r="2396" spans="1:13" x14ac:dyDescent="0.2">
      <c r="A2396" s="104">
        <v>42642</v>
      </c>
      <c r="B2396">
        <v>4.43</v>
      </c>
      <c r="C2396">
        <v>4.4400000000000004</v>
      </c>
      <c r="D2396">
        <v>4.42</v>
      </c>
      <c r="E2396">
        <v>4.4400000000000004</v>
      </c>
      <c r="F2396">
        <v>42713318</v>
      </c>
      <c r="G2396">
        <v>189275376</v>
      </c>
      <c r="H2396">
        <v>35640625.710000001</v>
      </c>
      <c r="I2396" s="105">
        <f t="shared" si="111"/>
        <v>1582443781524.0002</v>
      </c>
      <c r="J2396" s="108">
        <v>1867777000000</v>
      </c>
      <c r="K2396" s="124">
        <v>278327000000</v>
      </c>
      <c r="L2396" s="112">
        <f t="shared" si="112"/>
        <v>0.84723378729045284</v>
      </c>
      <c r="M2396" s="112">
        <f t="shared" si="113"/>
        <v>5.6855561319024037</v>
      </c>
    </row>
    <row r="2397" spans="1:13" x14ac:dyDescent="0.2">
      <c r="A2397" s="104">
        <v>42643</v>
      </c>
      <c r="B2397">
        <v>4.43</v>
      </c>
      <c r="C2397">
        <v>4.4400000000000004</v>
      </c>
      <c r="D2397">
        <v>4.42</v>
      </c>
      <c r="E2397">
        <v>4.43</v>
      </c>
      <c r="F2397">
        <v>26057004</v>
      </c>
      <c r="G2397">
        <v>115474512</v>
      </c>
      <c r="H2397">
        <v>35640625.710000001</v>
      </c>
      <c r="I2397" s="105">
        <f t="shared" si="111"/>
        <v>1578879718953</v>
      </c>
      <c r="J2397" s="108">
        <v>1867777000000</v>
      </c>
      <c r="K2397" s="124">
        <v>278327000000</v>
      </c>
      <c r="L2397" s="112">
        <f t="shared" si="112"/>
        <v>0.84532560308484361</v>
      </c>
      <c r="M2397" s="112">
        <f t="shared" si="113"/>
        <v>5.6727508252990191</v>
      </c>
    </row>
    <row r="2398" spans="1:13" x14ac:dyDescent="0.2">
      <c r="A2398" s="104">
        <v>42653</v>
      </c>
      <c r="B2398">
        <v>4.43</v>
      </c>
      <c r="C2398">
        <v>4.46</v>
      </c>
      <c r="D2398">
        <v>4.43</v>
      </c>
      <c r="E2398">
        <v>4.46</v>
      </c>
      <c r="F2398">
        <v>78484966</v>
      </c>
      <c r="G2398">
        <v>348472064</v>
      </c>
      <c r="H2398">
        <v>35640625.710000001</v>
      </c>
      <c r="I2398" s="105">
        <f t="shared" si="111"/>
        <v>1589571906666</v>
      </c>
      <c r="J2398" s="108">
        <v>1867777000000</v>
      </c>
      <c r="K2398" s="124">
        <v>278327000000</v>
      </c>
      <c r="L2398" s="112">
        <f t="shared" si="112"/>
        <v>0.85105015570167097</v>
      </c>
      <c r="M2398" s="112">
        <f t="shared" si="113"/>
        <v>5.7111667451091703</v>
      </c>
    </row>
    <row r="2399" spans="1:13" x14ac:dyDescent="0.2">
      <c r="A2399" s="104">
        <v>42654</v>
      </c>
      <c r="B2399">
        <v>4.46</v>
      </c>
      <c r="C2399">
        <v>4.46</v>
      </c>
      <c r="D2399">
        <v>4.4400000000000004</v>
      </c>
      <c r="E2399">
        <v>4.45</v>
      </c>
      <c r="F2399">
        <v>55342680</v>
      </c>
      <c r="G2399">
        <v>246098912</v>
      </c>
      <c r="H2399">
        <v>35640625.710000001</v>
      </c>
      <c r="I2399" s="105">
        <f t="shared" si="111"/>
        <v>1586007844095</v>
      </c>
      <c r="J2399" s="108">
        <v>1867777000000</v>
      </c>
      <c r="K2399" s="124">
        <v>278327000000</v>
      </c>
      <c r="L2399" s="112">
        <f t="shared" si="112"/>
        <v>0.84914197149606185</v>
      </c>
      <c r="M2399" s="112">
        <f t="shared" si="113"/>
        <v>5.6983614385057866</v>
      </c>
    </row>
    <row r="2400" spans="1:13" x14ac:dyDescent="0.2">
      <c r="A2400" s="104">
        <v>42655</v>
      </c>
      <c r="B2400">
        <v>4.4400000000000004</v>
      </c>
      <c r="C2400">
        <v>4.45</v>
      </c>
      <c r="D2400">
        <v>4.42</v>
      </c>
      <c r="E2400">
        <v>4.43</v>
      </c>
      <c r="F2400">
        <v>59244398</v>
      </c>
      <c r="G2400">
        <v>262766928</v>
      </c>
      <c r="H2400">
        <v>35640625.710000001</v>
      </c>
      <c r="I2400" s="105">
        <f t="shared" si="111"/>
        <v>1578879718953</v>
      </c>
      <c r="J2400" s="108">
        <v>1867777000000</v>
      </c>
      <c r="K2400" s="124">
        <v>278327000000</v>
      </c>
      <c r="L2400" s="112">
        <f t="shared" si="112"/>
        <v>0.84532560308484361</v>
      </c>
      <c r="M2400" s="112">
        <f t="shared" si="113"/>
        <v>5.6727508252990191</v>
      </c>
    </row>
    <row r="2401" spans="1:13" x14ac:dyDescent="0.2">
      <c r="A2401" s="104">
        <v>42656</v>
      </c>
      <c r="B2401">
        <v>4.43</v>
      </c>
      <c r="C2401">
        <v>4.4400000000000004</v>
      </c>
      <c r="D2401">
        <v>4.41</v>
      </c>
      <c r="E2401">
        <v>4.42</v>
      </c>
      <c r="F2401">
        <v>47888441</v>
      </c>
      <c r="G2401">
        <v>211778432</v>
      </c>
      <c r="H2401">
        <v>35640625.710000001</v>
      </c>
      <c r="I2401" s="105">
        <f t="shared" si="111"/>
        <v>1575315656382.0002</v>
      </c>
      <c r="J2401" s="108">
        <v>1867777000000</v>
      </c>
      <c r="K2401" s="124">
        <v>278327000000</v>
      </c>
      <c r="L2401" s="112">
        <f t="shared" si="112"/>
        <v>0.8434174188792346</v>
      </c>
      <c r="M2401" s="112">
        <f t="shared" si="113"/>
        <v>5.6599455186956362</v>
      </c>
    </row>
    <row r="2402" spans="1:13" x14ac:dyDescent="0.2">
      <c r="A2402" s="104">
        <v>42657</v>
      </c>
      <c r="B2402">
        <v>4.41</v>
      </c>
      <c r="C2402">
        <v>4.43</v>
      </c>
      <c r="D2402">
        <v>4.3899999999999997</v>
      </c>
      <c r="E2402">
        <v>4.42</v>
      </c>
      <c r="F2402">
        <v>67662149</v>
      </c>
      <c r="G2402">
        <v>298373664</v>
      </c>
      <c r="H2402">
        <v>35640625.710000001</v>
      </c>
      <c r="I2402" s="105">
        <f t="shared" si="111"/>
        <v>1575315656382.0002</v>
      </c>
      <c r="J2402" s="108">
        <v>1867777000000</v>
      </c>
      <c r="K2402" s="124">
        <v>278327000000</v>
      </c>
      <c r="L2402" s="112">
        <f t="shared" si="112"/>
        <v>0.8434174188792346</v>
      </c>
      <c r="M2402" s="112">
        <f t="shared" si="113"/>
        <v>5.6599455186956362</v>
      </c>
    </row>
    <row r="2403" spans="1:13" x14ac:dyDescent="0.2">
      <c r="A2403" s="104">
        <v>42660</v>
      </c>
      <c r="B2403">
        <v>4.41</v>
      </c>
      <c r="C2403">
        <v>4.42</v>
      </c>
      <c r="D2403">
        <v>4.3600000000000003</v>
      </c>
      <c r="E2403">
        <v>4.38</v>
      </c>
      <c r="F2403">
        <v>60322226</v>
      </c>
      <c r="G2403">
        <v>264825184</v>
      </c>
      <c r="H2403">
        <v>35640625.710000001</v>
      </c>
      <c r="I2403" s="105">
        <f t="shared" si="111"/>
        <v>1561059406098</v>
      </c>
      <c r="J2403" s="108">
        <v>1867777000000</v>
      </c>
      <c r="K2403" s="124">
        <v>278327000000</v>
      </c>
      <c r="L2403" s="112">
        <f t="shared" si="112"/>
        <v>0.83578468205679801</v>
      </c>
      <c r="M2403" s="112">
        <f t="shared" si="113"/>
        <v>5.6087242922820995</v>
      </c>
    </row>
    <row r="2404" spans="1:13" x14ac:dyDescent="0.2">
      <c r="A2404" s="104">
        <v>42661</v>
      </c>
      <c r="B2404">
        <v>4.37</v>
      </c>
      <c r="C2404">
        <v>4.41</v>
      </c>
      <c r="D2404">
        <v>4.37</v>
      </c>
      <c r="E2404">
        <v>4.41</v>
      </c>
      <c r="F2404">
        <v>60521378</v>
      </c>
      <c r="G2404">
        <v>265602080</v>
      </c>
      <c r="H2404">
        <v>35640625.710000001</v>
      </c>
      <c r="I2404" s="105">
        <f t="shared" si="111"/>
        <v>1571751593811</v>
      </c>
      <c r="J2404" s="108">
        <v>1867777000000</v>
      </c>
      <c r="K2404" s="124">
        <v>278327000000</v>
      </c>
      <c r="L2404" s="112">
        <f t="shared" si="112"/>
        <v>0.84150923467362537</v>
      </c>
      <c r="M2404" s="112">
        <f t="shared" si="113"/>
        <v>5.6471402120922516</v>
      </c>
    </row>
    <row r="2405" spans="1:13" x14ac:dyDescent="0.2">
      <c r="A2405" s="104">
        <v>42662</v>
      </c>
      <c r="B2405">
        <v>4.41</v>
      </c>
      <c r="C2405">
        <v>4.43</v>
      </c>
      <c r="D2405">
        <v>4.3899999999999997</v>
      </c>
      <c r="E2405">
        <v>4.41</v>
      </c>
      <c r="F2405">
        <v>53880138</v>
      </c>
      <c r="G2405">
        <v>237802800</v>
      </c>
      <c r="H2405">
        <v>35640625.710000001</v>
      </c>
      <c r="I2405" s="105">
        <f t="shared" si="111"/>
        <v>1571751593811</v>
      </c>
      <c r="J2405" s="108">
        <v>1867777000000</v>
      </c>
      <c r="K2405" s="124">
        <v>278327000000</v>
      </c>
      <c r="L2405" s="112">
        <f t="shared" si="112"/>
        <v>0.84150923467362537</v>
      </c>
      <c r="M2405" s="112">
        <f t="shared" si="113"/>
        <v>5.6471402120922516</v>
      </c>
    </row>
    <row r="2406" spans="1:13" x14ac:dyDescent="0.2">
      <c r="A2406" s="104">
        <v>42663</v>
      </c>
      <c r="B2406">
        <v>4.41</v>
      </c>
      <c r="C2406">
        <v>4.41</v>
      </c>
      <c r="D2406">
        <v>4.38</v>
      </c>
      <c r="E2406">
        <v>4.3899999999999997</v>
      </c>
      <c r="F2406">
        <v>50365908</v>
      </c>
      <c r="G2406">
        <v>221513312</v>
      </c>
      <c r="H2406">
        <v>35640625.710000001</v>
      </c>
      <c r="I2406" s="105">
        <f t="shared" si="111"/>
        <v>1564623468669</v>
      </c>
      <c r="J2406" s="108">
        <v>1867777000000</v>
      </c>
      <c r="K2406" s="124">
        <v>278327000000</v>
      </c>
      <c r="L2406" s="112">
        <f t="shared" si="112"/>
        <v>0.83769286626240713</v>
      </c>
      <c r="M2406" s="112">
        <f t="shared" si="113"/>
        <v>5.6215295988854832</v>
      </c>
    </row>
    <row r="2407" spans="1:13" x14ac:dyDescent="0.2">
      <c r="A2407" s="104">
        <v>42664</v>
      </c>
      <c r="B2407">
        <v>4.3899999999999997</v>
      </c>
      <c r="C2407">
        <v>4.41</v>
      </c>
      <c r="D2407">
        <v>4.38</v>
      </c>
      <c r="E2407">
        <v>4.41</v>
      </c>
      <c r="F2407">
        <v>33583795</v>
      </c>
      <c r="G2407">
        <v>147547920</v>
      </c>
      <c r="H2407">
        <v>35640625.710000001</v>
      </c>
      <c r="I2407" s="105">
        <f t="shared" si="111"/>
        <v>1571751593811</v>
      </c>
      <c r="J2407" s="108">
        <v>1867777000000</v>
      </c>
      <c r="K2407" s="124">
        <v>278327000000</v>
      </c>
      <c r="L2407" s="112">
        <f t="shared" si="112"/>
        <v>0.84150923467362537</v>
      </c>
      <c r="M2407" s="112">
        <f t="shared" si="113"/>
        <v>5.6471402120922516</v>
      </c>
    </row>
    <row r="2408" spans="1:13" x14ac:dyDescent="0.2">
      <c r="A2408" s="104">
        <v>42667</v>
      </c>
      <c r="B2408">
        <v>4.4000000000000004</v>
      </c>
      <c r="C2408">
        <v>4.45</v>
      </c>
      <c r="D2408">
        <v>4.3899999999999997</v>
      </c>
      <c r="E2408">
        <v>4.43</v>
      </c>
      <c r="F2408">
        <v>147965394</v>
      </c>
      <c r="G2408">
        <v>655163392</v>
      </c>
      <c r="H2408">
        <v>35640625.710000001</v>
      </c>
      <c r="I2408" s="105">
        <f t="shared" si="111"/>
        <v>1578879718953</v>
      </c>
      <c r="J2408" s="108">
        <v>1867777000000</v>
      </c>
      <c r="K2408" s="124">
        <v>278327000000</v>
      </c>
      <c r="L2408" s="112">
        <f t="shared" si="112"/>
        <v>0.84532560308484361</v>
      </c>
      <c r="M2408" s="112">
        <f t="shared" si="113"/>
        <v>5.6727508252990191</v>
      </c>
    </row>
    <row r="2409" spans="1:13" x14ac:dyDescent="0.2">
      <c r="A2409" s="104">
        <v>42668</v>
      </c>
      <c r="B2409">
        <v>4.43</v>
      </c>
      <c r="C2409">
        <v>4.45</v>
      </c>
      <c r="D2409">
        <v>4.42</v>
      </c>
      <c r="E2409">
        <v>4.45</v>
      </c>
      <c r="F2409">
        <v>82503339</v>
      </c>
      <c r="G2409">
        <v>366389600</v>
      </c>
      <c r="H2409">
        <v>35640625.710000001</v>
      </c>
      <c r="I2409" s="105">
        <f t="shared" si="111"/>
        <v>1586007844095</v>
      </c>
      <c r="J2409" s="108">
        <v>1867777000000</v>
      </c>
      <c r="K2409" s="124">
        <v>278327000000</v>
      </c>
      <c r="L2409" s="112">
        <f t="shared" si="112"/>
        <v>0.84914197149606185</v>
      </c>
      <c r="M2409" s="112">
        <f t="shared" si="113"/>
        <v>5.6983614385057866</v>
      </c>
    </row>
    <row r="2410" spans="1:13" x14ac:dyDescent="0.2">
      <c r="A2410" s="104">
        <v>42669</v>
      </c>
      <c r="B2410">
        <v>4.4400000000000004</v>
      </c>
      <c r="C2410">
        <v>4.4400000000000004</v>
      </c>
      <c r="D2410">
        <v>4.41</v>
      </c>
      <c r="E2410">
        <v>4.42</v>
      </c>
      <c r="F2410">
        <v>81485905</v>
      </c>
      <c r="G2410">
        <v>360845504</v>
      </c>
      <c r="H2410">
        <v>35640625.710000001</v>
      </c>
      <c r="I2410" s="105">
        <f t="shared" si="111"/>
        <v>1575315656382.0002</v>
      </c>
      <c r="J2410" s="108">
        <v>1867777000000</v>
      </c>
      <c r="K2410" s="124">
        <v>278327000000</v>
      </c>
      <c r="L2410" s="112">
        <f t="shared" si="112"/>
        <v>0.8434174188792346</v>
      </c>
      <c r="M2410" s="112">
        <f t="shared" si="113"/>
        <v>5.6599455186956362</v>
      </c>
    </row>
    <row r="2411" spans="1:13" x14ac:dyDescent="0.2">
      <c r="A2411" s="104">
        <v>42670</v>
      </c>
      <c r="B2411">
        <v>4.41</v>
      </c>
      <c r="C2411">
        <v>4.42</v>
      </c>
      <c r="D2411">
        <v>4.3899999999999997</v>
      </c>
      <c r="E2411">
        <v>4.42</v>
      </c>
      <c r="F2411">
        <v>62037326</v>
      </c>
      <c r="G2411">
        <v>273559456</v>
      </c>
      <c r="H2411">
        <v>35640625.710000001</v>
      </c>
      <c r="I2411" s="105">
        <f t="shared" si="111"/>
        <v>1575315656382.0002</v>
      </c>
      <c r="J2411" s="108">
        <v>1867777000000</v>
      </c>
      <c r="K2411" s="124">
        <v>278327000000</v>
      </c>
      <c r="L2411" s="112">
        <f t="shared" si="112"/>
        <v>0.8434174188792346</v>
      </c>
      <c r="M2411" s="112">
        <f t="shared" si="113"/>
        <v>5.6599455186956362</v>
      </c>
    </row>
    <row r="2412" spans="1:13" x14ac:dyDescent="0.2">
      <c r="A2412" s="104">
        <v>42671</v>
      </c>
      <c r="B2412">
        <v>4.41</v>
      </c>
      <c r="C2412">
        <v>4.45</v>
      </c>
      <c r="D2412">
        <v>4.4000000000000004</v>
      </c>
      <c r="E2412">
        <v>4.4400000000000004</v>
      </c>
      <c r="F2412">
        <v>81003113</v>
      </c>
      <c r="G2412">
        <v>359216960</v>
      </c>
      <c r="H2412">
        <v>35640625.710000001</v>
      </c>
      <c r="I2412" s="105">
        <f t="shared" si="111"/>
        <v>1582443781524.0002</v>
      </c>
      <c r="J2412" s="108">
        <v>1867777000000</v>
      </c>
      <c r="K2412" s="124">
        <v>278327000000</v>
      </c>
      <c r="L2412" s="112">
        <f t="shared" si="112"/>
        <v>0.84723378729045284</v>
      </c>
      <c r="M2412" s="112">
        <f t="shared" si="113"/>
        <v>5.6855561319024037</v>
      </c>
    </row>
    <row r="2413" spans="1:13" x14ac:dyDescent="0.2">
      <c r="A2413" s="110">
        <v>42674</v>
      </c>
      <c r="B2413">
        <v>4.42</v>
      </c>
      <c r="C2413">
        <v>4.4400000000000004</v>
      </c>
      <c r="D2413">
        <v>4.4000000000000004</v>
      </c>
      <c r="E2413">
        <v>4.43</v>
      </c>
      <c r="F2413">
        <v>67620002</v>
      </c>
      <c r="G2413">
        <v>298402976</v>
      </c>
      <c r="H2413">
        <v>35640625.710000001</v>
      </c>
      <c r="I2413" s="105">
        <f t="shared" si="111"/>
        <v>1578879718953</v>
      </c>
      <c r="J2413" s="108">
        <v>1953995000000</v>
      </c>
      <c r="K2413" s="124">
        <v>278162000000</v>
      </c>
      <c r="L2413" s="112">
        <f t="shared" si="112"/>
        <v>0.80802648878477168</v>
      </c>
      <c r="M2413" s="112">
        <f t="shared" si="113"/>
        <v>5.6761157848771582</v>
      </c>
    </row>
    <row r="2414" spans="1:13" x14ac:dyDescent="0.2">
      <c r="A2414" s="104">
        <v>42675</v>
      </c>
      <c r="B2414">
        <v>4.42</v>
      </c>
      <c r="C2414">
        <v>4.4400000000000004</v>
      </c>
      <c r="D2414">
        <v>4.41</v>
      </c>
      <c r="E2414">
        <v>4.4400000000000004</v>
      </c>
      <c r="F2414">
        <v>60044424</v>
      </c>
      <c r="G2414">
        <v>265994304</v>
      </c>
      <c r="H2414">
        <v>35640625.710000001</v>
      </c>
      <c r="I2414" s="105">
        <f t="shared" si="111"/>
        <v>1582443781524.0002</v>
      </c>
      <c r="J2414" s="108">
        <v>1953995000000</v>
      </c>
      <c r="K2414" s="124">
        <v>278162000000</v>
      </c>
      <c r="L2414" s="112">
        <f t="shared" si="112"/>
        <v>0.80985047634410545</v>
      </c>
      <c r="M2414" s="112">
        <f t="shared" si="113"/>
        <v>5.6889286873260918</v>
      </c>
    </row>
    <row r="2415" spans="1:13" x14ac:dyDescent="0.2">
      <c r="A2415" s="104">
        <v>42676</v>
      </c>
      <c r="B2415">
        <v>4.42</v>
      </c>
      <c r="C2415">
        <v>4.43</v>
      </c>
      <c r="D2415">
        <v>4.4000000000000004</v>
      </c>
      <c r="E2415">
        <v>4.42</v>
      </c>
      <c r="F2415">
        <v>56576605</v>
      </c>
      <c r="G2415">
        <v>249801744</v>
      </c>
      <c r="H2415">
        <v>35640625.710000001</v>
      </c>
      <c r="I2415" s="105">
        <f t="shared" si="111"/>
        <v>1575315656382.0002</v>
      </c>
      <c r="J2415" s="108">
        <v>1953995000000</v>
      </c>
      <c r="K2415" s="124">
        <v>278162000000</v>
      </c>
      <c r="L2415" s="112">
        <f t="shared" si="112"/>
        <v>0.80620250122543824</v>
      </c>
      <c r="M2415" s="112">
        <f t="shared" si="113"/>
        <v>5.6633028824282263</v>
      </c>
    </row>
    <row r="2416" spans="1:13" x14ac:dyDescent="0.2">
      <c r="A2416" s="104">
        <v>42677</v>
      </c>
      <c r="B2416">
        <v>4.42</v>
      </c>
      <c r="C2416">
        <v>4.43</v>
      </c>
      <c r="D2416">
        <v>4.4000000000000004</v>
      </c>
      <c r="E2416">
        <v>4.42</v>
      </c>
      <c r="F2416">
        <v>59317374</v>
      </c>
      <c r="G2416">
        <v>262246928</v>
      </c>
      <c r="H2416">
        <v>35640625.710000001</v>
      </c>
      <c r="I2416" s="105">
        <f t="shared" si="111"/>
        <v>1575315656382.0002</v>
      </c>
      <c r="J2416" s="108">
        <v>1953995000000</v>
      </c>
      <c r="K2416" s="124">
        <v>278162000000</v>
      </c>
      <c r="L2416" s="112">
        <f t="shared" si="112"/>
        <v>0.80620250122543824</v>
      </c>
      <c r="M2416" s="112">
        <f t="shared" si="113"/>
        <v>5.6633028824282263</v>
      </c>
    </row>
    <row r="2417" spans="1:13" x14ac:dyDescent="0.2">
      <c r="A2417" s="104">
        <v>42678</v>
      </c>
      <c r="B2417">
        <v>4.42</v>
      </c>
      <c r="C2417">
        <v>4.42</v>
      </c>
      <c r="D2417">
        <v>4.3899999999999997</v>
      </c>
      <c r="E2417">
        <v>4.41</v>
      </c>
      <c r="F2417">
        <v>92834063</v>
      </c>
      <c r="G2417">
        <v>408732160</v>
      </c>
      <c r="H2417">
        <v>35640625.710000001</v>
      </c>
      <c r="I2417" s="105">
        <f t="shared" si="111"/>
        <v>1571751593811</v>
      </c>
      <c r="J2417" s="108">
        <v>1953995000000</v>
      </c>
      <c r="K2417" s="124">
        <v>278162000000</v>
      </c>
      <c r="L2417" s="112">
        <f t="shared" si="112"/>
        <v>0.80437851366610458</v>
      </c>
      <c r="M2417" s="112">
        <f t="shared" si="113"/>
        <v>5.6504899799792927</v>
      </c>
    </row>
    <row r="2418" spans="1:13" x14ac:dyDescent="0.2">
      <c r="A2418" s="104">
        <v>42681</v>
      </c>
      <c r="B2418">
        <v>4.4000000000000004</v>
      </c>
      <c r="C2418">
        <v>4.41</v>
      </c>
      <c r="D2418">
        <v>4.3899999999999997</v>
      </c>
      <c r="E2418">
        <v>4.41</v>
      </c>
      <c r="F2418">
        <v>57769848</v>
      </c>
      <c r="G2418">
        <v>254331488</v>
      </c>
      <c r="H2418">
        <v>35640625.710000001</v>
      </c>
      <c r="I2418" s="105">
        <f t="shared" si="111"/>
        <v>1571751593811</v>
      </c>
      <c r="J2418" s="108">
        <v>1953995000000</v>
      </c>
      <c r="K2418" s="124">
        <v>278162000000</v>
      </c>
      <c r="L2418" s="112">
        <f t="shared" si="112"/>
        <v>0.80437851366610458</v>
      </c>
      <c r="M2418" s="112">
        <f t="shared" si="113"/>
        <v>5.6504899799792927</v>
      </c>
    </row>
    <row r="2419" spans="1:13" x14ac:dyDescent="0.2">
      <c r="A2419" s="104">
        <v>42682</v>
      </c>
      <c r="B2419">
        <v>4.4000000000000004</v>
      </c>
      <c r="C2419">
        <v>4.45</v>
      </c>
      <c r="D2419">
        <v>4.4000000000000004</v>
      </c>
      <c r="E2419">
        <v>4.4400000000000004</v>
      </c>
      <c r="F2419">
        <v>169272738</v>
      </c>
      <c r="G2419">
        <v>748966016</v>
      </c>
      <c r="H2419">
        <v>35640625.710000001</v>
      </c>
      <c r="I2419" s="105">
        <f t="shared" si="111"/>
        <v>1582443781524.0002</v>
      </c>
      <c r="J2419" s="108">
        <v>1953995000000</v>
      </c>
      <c r="K2419" s="124">
        <v>278162000000</v>
      </c>
      <c r="L2419" s="112">
        <f t="shared" si="112"/>
        <v>0.80985047634410545</v>
      </c>
      <c r="M2419" s="112">
        <f t="shared" si="113"/>
        <v>5.6889286873260918</v>
      </c>
    </row>
    <row r="2420" spans="1:13" x14ac:dyDescent="0.2">
      <c r="A2420" s="104">
        <v>42683</v>
      </c>
      <c r="B2420">
        <v>4.42</v>
      </c>
      <c r="C2420">
        <v>4.43</v>
      </c>
      <c r="D2420">
        <v>4.38</v>
      </c>
      <c r="E2420">
        <v>4.4000000000000004</v>
      </c>
      <c r="F2420">
        <v>127193116</v>
      </c>
      <c r="G2420">
        <v>560026624</v>
      </c>
      <c r="H2420">
        <v>35640625.710000001</v>
      </c>
      <c r="I2420" s="105">
        <f t="shared" si="111"/>
        <v>1568187531240.0002</v>
      </c>
      <c r="J2420" s="108">
        <v>1953995000000</v>
      </c>
      <c r="K2420" s="124">
        <v>278162000000</v>
      </c>
      <c r="L2420" s="112">
        <f t="shared" si="112"/>
        <v>0.80255452610677114</v>
      </c>
      <c r="M2420" s="112">
        <f t="shared" si="113"/>
        <v>5.6376770775303608</v>
      </c>
    </row>
    <row r="2421" spans="1:13" x14ac:dyDescent="0.2">
      <c r="A2421" s="104">
        <v>42684</v>
      </c>
      <c r="B2421">
        <v>4.42</v>
      </c>
      <c r="C2421">
        <v>4.43</v>
      </c>
      <c r="D2421">
        <v>4.41</v>
      </c>
      <c r="E2421">
        <v>4.43</v>
      </c>
      <c r="F2421">
        <v>73081234</v>
      </c>
      <c r="G2421">
        <v>323330496</v>
      </c>
      <c r="H2421">
        <v>35640625.710000001</v>
      </c>
      <c r="I2421" s="105">
        <f t="shared" si="111"/>
        <v>1578879718953</v>
      </c>
      <c r="J2421" s="108">
        <v>1953995000000</v>
      </c>
      <c r="K2421" s="124">
        <v>278162000000</v>
      </c>
      <c r="L2421" s="112">
        <f t="shared" si="112"/>
        <v>0.80802648878477168</v>
      </c>
      <c r="M2421" s="112">
        <f t="shared" si="113"/>
        <v>5.6761157848771582</v>
      </c>
    </row>
    <row r="2422" spans="1:13" x14ac:dyDescent="0.2">
      <c r="A2422" s="104">
        <v>42685</v>
      </c>
      <c r="B2422">
        <v>4.42</v>
      </c>
      <c r="C2422">
        <v>4.43</v>
      </c>
      <c r="D2422">
        <v>4.3600000000000003</v>
      </c>
      <c r="E2422">
        <v>4.41</v>
      </c>
      <c r="F2422">
        <v>192367518</v>
      </c>
      <c r="G2422">
        <v>846656768</v>
      </c>
      <c r="H2422">
        <v>35640625.710000001</v>
      </c>
      <c r="I2422" s="105">
        <f t="shared" si="111"/>
        <v>1571751593811</v>
      </c>
      <c r="J2422" s="108">
        <v>1953995000000</v>
      </c>
      <c r="K2422" s="124">
        <v>278162000000</v>
      </c>
      <c r="L2422" s="112">
        <f t="shared" si="112"/>
        <v>0.80437851366610458</v>
      </c>
      <c r="M2422" s="112">
        <f t="shared" si="113"/>
        <v>5.6504899799792927</v>
      </c>
    </row>
    <row r="2423" spans="1:13" x14ac:dyDescent="0.2">
      <c r="A2423" s="104">
        <v>42688</v>
      </c>
      <c r="B2423">
        <v>4.4000000000000004</v>
      </c>
      <c r="C2423">
        <v>4.41</v>
      </c>
      <c r="D2423">
        <v>4.3899999999999997</v>
      </c>
      <c r="E2423">
        <v>4.4000000000000004</v>
      </c>
      <c r="F2423">
        <v>190875086</v>
      </c>
      <c r="G2423">
        <v>839508032</v>
      </c>
      <c r="H2423">
        <v>35640625.710000001</v>
      </c>
      <c r="I2423" s="105">
        <f t="shared" si="111"/>
        <v>1568187531240.0002</v>
      </c>
      <c r="J2423" s="108">
        <v>1953995000000</v>
      </c>
      <c r="K2423" s="124">
        <v>278162000000</v>
      </c>
      <c r="L2423" s="112">
        <f t="shared" si="112"/>
        <v>0.80255452610677114</v>
      </c>
      <c r="M2423" s="112">
        <f t="shared" si="113"/>
        <v>5.6376770775303608</v>
      </c>
    </row>
    <row r="2424" spans="1:13" x14ac:dyDescent="0.2">
      <c r="A2424" s="104">
        <v>42689</v>
      </c>
      <c r="B2424">
        <v>4.4000000000000004</v>
      </c>
      <c r="C2424">
        <v>4.4000000000000004</v>
      </c>
      <c r="D2424">
        <v>4.3899999999999997</v>
      </c>
      <c r="E2424">
        <v>4.4000000000000004</v>
      </c>
      <c r="F2424">
        <v>74971347</v>
      </c>
      <c r="G2424">
        <v>329518944</v>
      </c>
      <c r="H2424">
        <v>35640625.710000001</v>
      </c>
      <c r="I2424" s="105">
        <f t="shared" si="111"/>
        <v>1568187531240.0002</v>
      </c>
      <c r="J2424" s="108">
        <v>1953995000000</v>
      </c>
      <c r="K2424" s="124">
        <v>278162000000</v>
      </c>
      <c r="L2424" s="112">
        <f t="shared" si="112"/>
        <v>0.80255452610677114</v>
      </c>
      <c r="M2424" s="112">
        <f t="shared" si="113"/>
        <v>5.6376770775303608</v>
      </c>
    </row>
    <row r="2425" spans="1:13" x14ac:dyDescent="0.2">
      <c r="A2425" s="104">
        <v>42690</v>
      </c>
      <c r="B2425">
        <v>4.4000000000000004</v>
      </c>
      <c r="C2425">
        <v>4.4000000000000004</v>
      </c>
      <c r="D2425">
        <v>4.3899999999999997</v>
      </c>
      <c r="E2425">
        <v>4.4000000000000004</v>
      </c>
      <c r="F2425">
        <v>69330906</v>
      </c>
      <c r="G2425">
        <v>304672032</v>
      </c>
      <c r="H2425">
        <v>35640625.710000001</v>
      </c>
      <c r="I2425" s="105">
        <f t="shared" si="111"/>
        <v>1568187531240.0002</v>
      </c>
      <c r="J2425" s="108">
        <v>1953995000000</v>
      </c>
      <c r="K2425" s="124">
        <v>278162000000</v>
      </c>
      <c r="L2425" s="112">
        <f t="shared" si="112"/>
        <v>0.80255452610677114</v>
      </c>
      <c r="M2425" s="112">
        <f t="shared" si="113"/>
        <v>5.6376770775303608</v>
      </c>
    </row>
    <row r="2426" spans="1:13" x14ac:dyDescent="0.2">
      <c r="A2426" s="104">
        <v>42691</v>
      </c>
      <c r="B2426">
        <v>4.3899999999999997</v>
      </c>
      <c r="C2426">
        <v>4.4000000000000004</v>
      </c>
      <c r="D2426">
        <v>4.38</v>
      </c>
      <c r="E2426">
        <v>4.3899999999999997</v>
      </c>
      <c r="F2426">
        <v>53452620</v>
      </c>
      <c r="G2426">
        <v>234759360</v>
      </c>
      <c r="H2426">
        <v>35640625.710000001</v>
      </c>
      <c r="I2426" s="105">
        <f t="shared" si="111"/>
        <v>1564623468669</v>
      </c>
      <c r="J2426" s="108">
        <v>1953995000000</v>
      </c>
      <c r="K2426" s="124">
        <v>278162000000</v>
      </c>
      <c r="L2426" s="112">
        <f t="shared" si="112"/>
        <v>0.80073053854743748</v>
      </c>
      <c r="M2426" s="112">
        <f t="shared" si="113"/>
        <v>5.6248641750814272</v>
      </c>
    </row>
    <row r="2427" spans="1:13" x14ac:dyDescent="0.2">
      <c r="A2427" s="104">
        <v>42692</v>
      </c>
      <c r="B2427">
        <v>4.3899999999999997</v>
      </c>
      <c r="C2427">
        <v>4.4000000000000004</v>
      </c>
      <c r="D2427">
        <v>4.38</v>
      </c>
      <c r="E2427">
        <v>4.3899999999999997</v>
      </c>
      <c r="F2427">
        <v>56792920</v>
      </c>
      <c r="G2427">
        <v>249517936</v>
      </c>
      <c r="H2427">
        <v>35640625.710000001</v>
      </c>
      <c r="I2427" s="105">
        <f t="shared" si="111"/>
        <v>1564623468669</v>
      </c>
      <c r="J2427" s="108">
        <v>1953995000000</v>
      </c>
      <c r="K2427" s="124">
        <v>278162000000</v>
      </c>
      <c r="L2427" s="112">
        <f t="shared" si="112"/>
        <v>0.80073053854743748</v>
      </c>
      <c r="M2427" s="112">
        <f t="shared" si="113"/>
        <v>5.6248641750814272</v>
      </c>
    </row>
    <row r="2428" spans="1:13" x14ac:dyDescent="0.2">
      <c r="A2428" s="104">
        <v>42695</v>
      </c>
      <c r="B2428">
        <v>4.3899999999999997</v>
      </c>
      <c r="C2428">
        <v>4.42</v>
      </c>
      <c r="D2428">
        <v>4.3899999999999997</v>
      </c>
      <c r="E2428">
        <v>4.42</v>
      </c>
      <c r="F2428">
        <v>125320308</v>
      </c>
      <c r="G2428">
        <v>552525568</v>
      </c>
      <c r="H2428">
        <v>35640625.710000001</v>
      </c>
      <c r="I2428" s="105">
        <f t="shared" si="111"/>
        <v>1575315656382.0002</v>
      </c>
      <c r="J2428" s="108">
        <v>1953995000000</v>
      </c>
      <c r="K2428" s="124">
        <v>278162000000</v>
      </c>
      <c r="L2428" s="112">
        <f t="shared" si="112"/>
        <v>0.80620250122543824</v>
      </c>
      <c r="M2428" s="112">
        <f t="shared" si="113"/>
        <v>5.6633028824282263</v>
      </c>
    </row>
    <row r="2429" spans="1:13" x14ac:dyDescent="0.2">
      <c r="A2429" s="104">
        <v>42696</v>
      </c>
      <c r="B2429">
        <v>4.41</v>
      </c>
      <c r="C2429">
        <v>4.4400000000000004</v>
      </c>
      <c r="D2429">
        <v>4.41</v>
      </c>
      <c r="E2429">
        <v>4.43</v>
      </c>
      <c r="F2429">
        <v>240278889</v>
      </c>
      <c r="G2429">
        <v>1061212352</v>
      </c>
      <c r="H2429">
        <v>35640625.710000001</v>
      </c>
      <c r="I2429" s="105">
        <f t="shared" si="111"/>
        <v>1578879718953</v>
      </c>
      <c r="J2429" s="108">
        <v>1953995000000</v>
      </c>
      <c r="K2429" s="124">
        <v>278162000000</v>
      </c>
      <c r="L2429" s="112">
        <f t="shared" si="112"/>
        <v>0.80802648878477168</v>
      </c>
      <c r="M2429" s="112">
        <f t="shared" si="113"/>
        <v>5.6761157848771582</v>
      </c>
    </row>
    <row r="2430" spans="1:13" x14ac:dyDescent="0.2">
      <c r="A2430" s="104">
        <v>42697</v>
      </c>
      <c r="B2430">
        <v>4.42</v>
      </c>
      <c r="C2430">
        <v>4.47</v>
      </c>
      <c r="D2430">
        <v>4.41</v>
      </c>
      <c r="E2430">
        <v>4.45</v>
      </c>
      <c r="F2430">
        <v>230905200</v>
      </c>
      <c r="G2430">
        <v>1026788160</v>
      </c>
      <c r="H2430">
        <v>35640625.710000001</v>
      </c>
      <c r="I2430" s="105">
        <f t="shared" si="111"/>
        <v>1586007844095</v>
      </c>
      <c r="J2430" s="108">
        <v>1953995000000</v>
      </c>
      <c r="K2430" s="124">
        <v>278162000000</v>
      </c>
      <c r="L2430" s="112">
        <f t="shared" si="112"/>
        <v>0.81167446390343889</v>
      </c>
      <c r="M2430" s="112">
        <f t="shared" si="113"/>
        <v>5.7017415897750228</v>
      </c>
    </row>
    <row r="2431" spans="1:13" x14ac:dyDescent="0.2">
      <c r="A2431" s="104">
        <v>42698</v>
      </c>
      <c r="B2431">
        <v>4.4400000000000004</v>
      </c>
      <c r="C2431">
        <v>4.45</v>
      </c>
      <c r="D2431">
        <v>4.43</v>
      </c>
      <c r="E2431">
        <v>4.4400000000000004</v>
      </c>
      <c r="F2431">
        <v>99859805</v>
      </c>
      <c r="G2431">
        <v>443125760</v>
      </c>
      <c r="H2431">
        <v>35640625.710000001</v>
      </c>
      <c r="I2431" s="105">
        <f t="shared" si="111"/>
        <v>1582443781524.0002</v>
      </c>
      <c r="J2431" s="108">
        <v>1953995000000</v>
      </c>
      <c r="K2431" s="124">
        <v>278162000000</v>
      </c>
      <c r="L2431" s="112">
        <f t="shared" si="112"/>
        <v>0.80985047634410545</v>
      </c>
      <c r="M2431" s="112">
        <f t="shared" si="113"/>
        <v>5.6889286873260918</v>
      </c>
    </row>
    <row r="2432" spans="1:13" x14ac:dyDescent="0.2">
      <c r="A2432" s="104">
        <v>42699</v>
      </c>
      <c r="B2432">
        <v>4.43</v>
      </c>
      <c r="C2432">
        <v>4.5</v>
      </c>
      <c r="D2432">
        <v>4.43</v>
      </c>
      <c r="E2432">
        <v>4.5</v>
      </c>
      <c r="F2432">
        <v>205461301</v>
      </c>
      <c r="G2432">
        <v>917957440</v>
      </c>
      <c r="H2432">
        <v>35640625.710000001</v>
      </c>
      <c r="I2432" s="105">
        <f t="shared" si="111"/>
        <v>1603828156950</v>
      </c>
      <c r="J2432" s="108">
        <v>1953995000000</v>
      </c>
      <c r="K2432" s="124">
        <v>278162000000</v>
      </c>
      <c r="L2432" s="112">
        <f t="shared" si="112"/>
        <v>0.82079440170010676</v>
      </c>
      <c r="M2432" s="112">
        <f t="shared" si="113"/>
        <v>5.7658061020196865</v>
      </c>
    </row>
    <row r="2433" spans="1:13" x14ac:dyDescent="0.2">
      <c r="A2433" s="104">
        <v>42702</v>
      </c>
      <c r="B2433">
        <v>4.5</v>
      </c>
      <c r="C2433">
        <v>4.5599999999999996</v>
      </c>
      <c r="D2433">
        <v>4.5</v>
      </c>
      <c r="E2433">
        <v>4.55</v>
      </c>
      <c r="F2433">
        <v>242278688</v>
      </c>
      <c r="G2433">
        <v>1100768256</v>
      </c>
      <c r="H2433">
        <v>35640625.710000001</v>
      </c>
      <c r="I2433" s="105">
        <f t="shared" si="111"/>
        <v>1621648469805.0002</v>
      </c>
      <c r="J2433" s="108">
        <v>1953995000000</v>
      </c>
      <c r="K2433" s="124">
        <v>278162000000</v>
      </c>
      <c r="L2433" s="112">
        <f t="shared" si="112"/>
        <v>0.82991433949677473</v>
      </c>
      <c r="M2433" s="112">
        <f t="shared" si="113"/>
        <v>5.8298706142643502</v>
      </c>
    </row>
    <row r="2434" spans="1:13" x14ac:dyDescent="0.2">
      <c r="A2434" s="104">
        <v>42703</v>
      </c>
      <c r="B2434">
        <v>4.55</v>
      </c>
      <c r="C2434">
        <v>4.57</v>
      </c>
      <c r="D2434">
        <v>4.53</v>
      </c>
      <c r="E2434">
        <v>4.57</v>
      </c>
      <c r="F2434">
        <v>146817838</v>
      </c>
      <c r="G2434">
        <v>668112768</v>
      </c>
      <c r="H2434">
        <v>35640625.710000001</v>
      </c>
      <c r="I2434" s="105">
        <f t="shared" si="111"/>
        <v>1628776594947.0002</v>
      </c>
      <c r="J2434" s="108">
        <v>1953995000000</v>
      </c>
      <c r="K2434" s="124">
        <v>278162000000</v>
      </c>
      <c r="L2434" s="112">
        <f t="shared" si="112"/>
        <v>0.83356231461544184</v>
      </c>
      <c r="M2434" s="112">
        <f t="shared" si="113"/>
        <v>5.8554964191622156</v>
      </c>
    </row>
    <row r="2435" spans="1:13" x14ac:dyDescent="0.2">
      <c r="A2435" s="104">
        <v>42704</v>
      </c>
      <c r="B2435">
        <v>4.5599999999999996</v>
      </c>
      <c r="C2435">
        <v>4.5599999999999996</v>
      </c>
      <c r="D2435">
        <v>4.5</v>
      </c>
      <c r="E2435">
        <v>4.5199999999999996</v>
      </c>
      <c r="F2435">
        <v>121384447</v>
      </c>
      <c r="G2435">
        <v>549680192</v>
      </c>
      <c r="H2435">
        <v>35640625.710000001</v>
      </c>
      <c r="I2435" s="105">
        <f t="shared" ref="I2435:I2498" si="114">E2435*H2435*10000</f>
        <v>1610956282092</v>
      </c>
      <c r="J2435" s="108">
        <v>1953995000000</v>
      </c>
      <c r="K2435" s="124">
        <v>278162000000</v>
      </c>
      <c r="L2435" s="112">
        <f t="shared" ref="L2435:L2498" si="115">I2435/J2435</f>
        <v>0.82444237681877386</v>
      </c>
      <c r="M2435" s="112">
        <f t="shared" ref="M2435:M2498" si="116">I2435/K2435</f>
        <v>5.7914319069175519</v>
      </c>
    </row>
    <row r="2436" spans="1:13" x14ac:dyDescent="0.2">
      <c r="A2436" s="104">
        <v>42705</v>
      </c>
      <c r="B2436">
        <v>4.5199999999999996</v>
      </c>
      <c r="C2436">
        <v>4.55</v>
      </c>
      <c r="D2436">
        <v>4.5</v>
      </c>
      <c r="E2436">
        <v>4.5199999999999996</v>
      </c>
      <c r="F2436">
        <v>109041099</v>
      </c>
      <c r="G2436">
        <v>493593120</v>
      </c>
      <c r="H2436">
        <v>35640625.710000001</v>
      </c>
      <c r="I2436" s="105">
        <f t="shared" si="114"/>
        <v>1610956282092</v>
      </c>
      <c r="J2436" s="108">
        <v>1953995000000</v>
      </c>
      <c r="K2436" s="124">
        <v>278162000000</v>
      </c>
      <c r="L2436" s="112">
        <f t="shared" si="115"/>
        <v>0.82444237681877386</v>
      </c>
      <c r="M2436" s="112">
        <f t="shared" si="116"/>
        <v>5.7914319069175519</v>
      </c>
    </row>
    <row r="2437" spans="1:13" x14ac:dyDescent="0.2">
      <c r="A2437" s="104">
        <v>42706</v>
      </c>
      <c r="B2437">
        <v>4.51</v>
      </c>
      <c r="C2437">
        <v>4.54</v>
      </c>
      <c r="D2437">
        <v>4.47</v>
      </c>
      <c r="E2437">
        <v>4.5199999999999996</v>
      </c>
      <c r="F2437">
        <v>175955035</v>
      </c>
      <c r="G2437">
        <v>793611968</v>
      </c>
      <c r="H2437">
        <v>35640625.710000001</v>
      </c>
      <c r="I2437" s="105">
        <f t="shared" si="114"/>
        <v>1610956282092</v>
      </c>
      <c r="J2437" s="108">
        <v>1953995000000</v>
      </c>
      <c r="K2437" s="124">
        <v>278162000000</v>
      </c>
      <c r="L2437" s="112">
        <f t="shared" si="115"/>
        <v>0.82444237681877386</v>
      </c>
      <c r="M2437" s="112">
        <f t="shared" si="116"/>
        <v>5.7914319069175519</v>
      </c>
    </row>
    <row r="2438" spans="1:13" x14ac:dyDescent="0.2">
      <c r="A2438" s="104">
        <v>42709</v>
      </c>
      <c r="B2438">
        <v>4.5</v>
      </c>
      <c r="C2438">
        <v>4.57</v>
      </c>
      <c r="D2438">
        <v>4.49</v>
      </c>
      <c r="E2438">
        <v>4.5599999999999996</v>
      </c>
      <c r="F2438">
        <v>182637021</v>
      </c>
      <c r="G2438">
        <v>829216064</v>
      </c>
      <c r="H2438">
        <v>35640625.710000001</v>
      </c>
      <c r="I2438" s="105">
        <f t="shared" si="114"/>
        <v>1625212532376</v>
      </c>
      <c r="J2438" s="108">
        <v>1953995000000</v>
      </c>
      <c r="K2438" s="124">
        <v>278162000000</v>
      </c>
      <c r="L2438" s="112">
        <f t="shared" si="115"/>
        <v>0.83173832705610817</v>
      </c>
      <c r="M2438" s="112">
        <f t="shared" si="116"/>
        <v>5.842683516713282</v>
      </c>
    </row>
    <row r="2439" spans="1:13" x14ac:dyDescent="0.2">
      <c r="A2439" s="104">
        <v>42710</v>
      </c>
      <c r="B2439">
        <v>4.55</v>
      </c>
      <c r="C2439">
        <v>4.58</v>
      </c>
      <c r="D2439">
        <v>4.54</v>
      </c>
      <c r="E2439">
        <v>4.54</v>
      </c>
      <c r="F2439">
        <v>108282724</v>
      </c>
      <c r="G2439">
        <v>493575008</v>
      </c>
      <c r="H2439">
        <v>35640625.710000001</v>
      </c>
      <c r="I2439" s="105">
        <f t="shared" si="114"/>
        <v>1618084407234</v>
      </c>
      <c r="J2439" s="108">
        <v>1953995000000</v>
      </c>
      <c r="K2439" s="124">
        <v>278162000000</v>
      </c>
      <c r="L2439" s="112">
        <f t="shared" si="115"/>
        <v>0.82809035193744096</v>
      </c>
      <c r="M2439" s="112">
        <f t="shared" si="116"/>
        <v>5.8170577118154165</v>
      </c>
    </row>
    <row r="2440" spans="1:13" x14ac:dyDescent="0.2">
      <c r="A2440" s="104">
        <v>42711</v>
      </c>
      <c r="B2440">
        <v>4.54</v>
      </c>
      <c r="C2440">
        <v>4.5599999999999996</v>
      </c>
      <c r="D2440">
        <v>4.5199999999999996</v>
      </c>
      <c r="E2440">
        <v>4.53</v>
      </c>
      <c r="F2440">
        <v>68071144</v>
      </c>
      <c r="G2440">
        <v>308635968</v>
      </c>
      <c r="H2440">
        <v>35640625.710000001</v>
      </c>
      <c r="I2440" s="105">
        <f t="shared" si="114"/>
        <v>1614520344663</v>
      </c>
      <c r="J2440" s="108">
        <v>1953995000000</v>
      </c>
      <c r="K2440" s="124">
        <v>278162000000</v>
      </c>
      <c r="L2440" s="112">
        <f t="shared" si="115"/>
        <v>0.82626636437810741</v>
      </c>
      <c r="M2440" s="112">
        <f t="shared" si="116"/>
        <v>5.8042448093664847</v>
      </c>
    </row>
    <row r="2441" spans="1:13" x14ac:dyDescent="0.2">
      <c r="A2441" s="104">
        <v>42712</v>
      </c>
      <c r="B2441">
        <v>4.54</v>
      </c>
      <c r="C2441">
        <v>4.55</v>
      </c>
      <c r="D2441">
        <v>4.51</v>
      </c>
      <c r="E2441">
        <v>4.54</v>
      </c>
      <c r="F2441">
        <v>85539288</v>
      </c>
      <c r="G2441">
        <v>387851232</v>
      </c>
      <c r="H2441">
        <v>35640625.710000001</v>
      </c>
      <c r="I2441" s="105">
        <f t="shared" si="114"/>
        <v>1618084407234</v>
      </c>
      <c r="J2441" s="108">
        <v>1953995000000</v>
      </c>
      <c r="K2441" s="124">
        <v>278162000000</v>
      </c>
      <c r="L2441" s="112">
        <f t="shared" si="115"/>
        <v>0.82809035193744096</v>
      </c>
      <c r="M2441" s="112">
        <f t="shared" si="116"/>
        <v>5.8170577118154165</v>
      </c>
    </row>
    <row r="2442" spans="1:13" x14ac:dyDescent="0.2">
      <c r="A2442" s="104">
        <v>42713</v>
      </c>
      <c r="B2442">
        <v>4.54</v>
      </c>
      <c r="C2442">
        <v>4.62</v>
      </c>
      <c r="D2442">
        <v>4.53</v>
      </c>
      <c r="E2442">
        <v>4.59</v>
      </c>
      <c r="F2442">
        <v>243020568</v>
      </c>
      <c r="G2442">
        <v>1113653248</v>
      </c>
      <c r="H2442">
        <v>35640625.710000001</v>
      </c>
      <c r="I2442" s="105">
        <f t="shared" si="114"/>
        <v>1635904720088.9998</v>
      </c>
      <c r="J2442" s="108">
        <v>1953995000000</v>
      </c>
      <c r="K2442" s="124">
        <v>278162000000</v>
      </c>
      <c r="L2442" s="112">
        <f t="shared" si="115"/>
        <v>0.83721028973410871</v>
      </c>
      <c r="M2442" s="112">
        <f t="shared" si="116"/>
        <v>5.8811222240600793</v>
      </c>
    </row>
    <row r="2443" spans="1:13" x14ac:dyDescent="0.2">
      <c r="A2443" s="104">
        <v>42716</v>
      </c>
      <c r="B2443">
        <v>4.59</v>
      </c>
      <c r="C2443">
        <v>4.67</v>
      </c>
      <c r="D2443">
        <v>4.57</v>
      </c>
      <c r="E2443">
        <v>4.63</v>
      </c>
      <c r="F2443">
        <v>267941471</v>
      </c>
      <c r="G2443">
        <v>1237222016</v>
      </c>
      <c r="H2443">
        <v>35640625.710000001</v>
      </c>
      <c r="I2443" s="105">
        <f t="shared" si="114"/>
        <v>1650160970373</v>
      </c>
      <c r="J2443" s="108">
        <v>1953995000000</v>
      </c>
      <c r="K2443" s="124">
        <v>278162000000</v>
      </c>
      <c r="L2443" s="112">
        <f t="shared" si="115"/>
        <v>0.84450623997144314</v>
      </c>
      <c r="M2443" s="112">
        <f t="shared" si="116"/>
        <v>5.9323738338558103</v>
      </c>
    </row>
    <row r="2444" spans="1:13" x14ac:dyDescent="0.2">
      <c r="A2444" s="104">
        <v>42717</v>
      </c>
      <c r="B2444">
        <v>4.5999999999999996</v>
      </c>
      <c r="C2444">
        <v>4.6100000000000003</v>
      </c>
      <c r="D2444">
        <v>4.55</v>
      </c>
      <c r="E2444">
        <v>4.5599999999999996</v>
      </c>
      <c r="F2444">
        <v>117361944</v>
      </c>
      <c r="G2444">
        <v>536568992</v>
      </c>
      <c r="H2444">
        <v>35640625.710000001</v>
      </c>
      <c r="I2444" s="105">
        <f t="shared" si="114"/>
        <v>1625212532376</v>
      </c>
      <c r="J2444" s="108">
        <v>1953995000000</v>
      </c>
      <c r="K2444" s="124">
        <v>278162000000</v>
      </c>
      <c r="L2444" s="112">
        <f t="shared" si="115"/>
        <v>0.83173832705610817</v>
      </c>
      <c r="M2444" s="112">
        <f t="shared" si="116"/>
        <v>5.842683516713282</v>
      </c>
    </row>
    <row r="2445" spans="1:13" x14ac:dyDescent="0.2">
      <c r="A2445" s="104">
        <v>42718</v>
      </c>
      <c r="B2445">
        <v>4.5599999999999996</v>
      </c>
      <c r="C2445">
        <v>4.5999999999999996</v>
      </c>
      <c r="D2445">
        <v>4.5599999999999996</v>
      </c>
      <c r="E2445">
        <v>4.57</v>
      </c>
      <c r="F2445">
        <v>74006731</v>
      </c>
      <c r="G2445">
        <v>338897632</v>
      </c>
      <c r="H2445">
        <v>35640625.710000001</v>
      </c>
      <c r="I2445" s="105">
        <f t="shared" si="114"/>
        <v>1628776594947.0002</v>
      </c>
      <c r="J2445" s="108">
        <v>1953995000000</v>
      </c>
      <c r="K2445" s="124">
        <v>278162000000</v>
      </c>
      <c r="L2445" s="112">
        <f t="shared" si="115"/>
        <v>0.83356231461544184</v>
      </c>
      <c r="M2445" s="112">
        <f t="shared" si="116"/>
        <v>5.8554964191622156</v>
      </c>
    </row>
    <row r="2446" spans="1:13" x14ac:dyDescent="0.2">
      <c r="A2446" s="104">
        <v>42719</v>
      </c>
      <c r="B2446">
        <v>4.5599999999999996</v>
      </c>
      <c r="C2446">
        <v>4.57</v>
      </c>
      <c r="D2446">
        <v>4.4400000000000004</v>
      </c>
      <c r="E2446">
        <v>4.46</v>
      </c>
      <c r="F2446">
        <v>125354573</v>
      </c>
      <c r="G2446">
        <v>562236096</v>
      </c>
      <c r="H2446">
        <v>35640625.710000001</v>
      </c>
      <c r="I2446" s="105">
        <f t="shared" si="114"/>
        <v>1589571906666</v>
      </c>
      <c r="J2446" s="108">
        <v>1953995000000</v>
      </c>
      <c r="K2446" s="124">
        <v>278162000000</v>
      </c>
      <c r="L2446" s="112">
        <f t="shared" si="115"/>
        <v>0.81349845146277244</v>
      </c>
      <c r="M2446" s="112">
        <f t="shared" si="116"/>
        <v>5.7145544922239555</v>
      </c>
    </row>
    <row r="2447" spans="1:13" x14ac:dyDescent="0.2">
      <c r="A2447" s="104">
        <v>42720</v>
      </c>
      <c r="B2447">
        <v>4.45</v>
      </c>
      <c r="C2447">
        <v>4.46</v>
      </c>
      <c r="D2447">
        <v>4.41</v>
      </c>
      <c r="E2447">
        <v>4.43</v>
      </c>
      <c r="F2447">
        <v>106381972</v>
      </c>
      <c r="G2447">
        <v>471566496</v>
      </c>
      <c r="H2447">
        <v>35640625.710000001</v>
      </c>
      <c r="I2447" s="105">
        <f t="shared" si="114"/>
        <v>1578879718953</v>
      </c>
      <c r="J2447" s="108">
        <v>1953995000000</v>
      </c>
      <c r="K2447" s="124">
        <v>278162000000</v>
      </c>
      <c r="L2447" s="112">
        <f t="shared" si="115"/>
        <v>0.80802648878477168</v>
      </c>
      <c r="M2447" s="112">
        <f t="shared" si="116"/>
        <v>5.6761157848771582</v>
      </c>
    </row>
    <row r="2448" spans="1:13" x14ac:dyDescent="0.2">
      <c r="A2448" s="104">
        <v>42723</v>
      </c>
      <c r="B2448">
        <v>4.43</v>
      </c>
      <c r="C2448">
        <v>4.45</v>
      </c>
      <c r="D2448">
        <v>4.41</v>
      </c>
      <c r="E2448">
        <v>4.4400000000000004</v>
      </c>
      <c r="F2448">
        <v>49766289</v>
      </c>
      <c r="G2448">
        <v>220655680</v>
      </c>
      <c r="H2448">
        <v>35640625.710000001</v>
      </c>
      <c r="I2448" s="105">
        <f t="shared" si="114"/>
        <v>1582443781524.0002</v>
      </c>
      <c r="J2448" s="108">
        <v>1953995000000</v>
      </c>
      <c r="K2448" s="124">
        <v>278162000000</v>
      </c>
      <c r="L2448" s="112">
        <f t="shared" si="115"/>
        <v>0.80985047634410545</v>
      </c>
      <c r="M2448" s="112">
        <f t="shared" si="116"/>
        <v>5.6889286873260918</v>
      </c>
    </row>
    <row r="2449" spans="1:13" x14ac:dyDescent="0.2">
      <c r="A2449" s="104">
        <v>42724</v>
      </c>
      <c r="B2449">
        <v>4.4400000000000004</v>
      </c>
      <c r="C2449">
        <v>4.45</v>
      </c>
      <c r="D2449">
        <v>4.37</v>
      </c>
      <c r="E2449">
        <v>4.41</v>
      </c>
      <c r="F2449">
        <v>102928182</v>
      </c>
      <c r="G2449">
        <v>452756032</v>
      </c>
      <c r="H2449">
        <v>35640625.710000001</v>
      </c>
      <c r="I2449" s="105">
        <f t="shared" si="114"/>
        <v>1571751593811</v>
      </c>
      <c r="J2449" s="108">
        <v>1953995000000</v>
      </c>
      <c r="K2449" s="124">
        <v>278162000000</v>
      </c>
      <c r="L2449" s="112">
        <f t="shared" si="115"/>
        <v>0.80437851366610458</v>
      </c>
      <c r="M2449" s="112">
        <f t="shared" si="116"/>
        <v>5.6504899799792927</v>
      </c>
    </row>
    <row r="2450" spans="1:13" x14ac:dyDescent="0.2">
      <c r="A2450" s="104">
        <v>42725</v>
      </c>
      <c r="B2450">
        <v>4.3899999999999997</v>
      </c>
      <c r="C2450">
        <v>4.43</v>
      </c>
      <c r="D2450">
        <v>4.3899999999999997</v>
      </c>
      <c r="E2450">
        <v>4.42</v>
      </c>
      <c r="F2450">
        <v>73573845</v>
      </c>
      <c r="G2450">
        <v>324687360</v>
      </c>
      <c r="H2450">
        <v>35640625.710000001</v>
      </c>
      <c r="I2450" s="105">
        <f t="shared" si="114"/>
        <v>1575315656382.0002</v>
      </c>
      <c r="J2450" s="108">
        <v>1953995000000</v>
      </c>
      <c r="K2450" s="124">
        <v>278162000000</v>
      </c>
      <c r="L2450" s="112">
        <f t="shared" si="115"/>
        <v>0.80620250122543824</v>
      </c>
      <c r="M2450" s="112">
        <f t="shared" si="116"/>
        <v>5.6633028824282263</v>
      </c>
    </row>
    <row r="2451" spans="1:13" x14ac:dyDescent="0.2">
      <c r="A2451" s="104">
        <v>42726</v>
      </c>
      <c r="B2451">
        <v>4.42</v>
      </c>
      <c r="C2451">
        <v>4.43</v>
      </c>
      <c r="D2451">
        <v>4.3899999999999997</v>
      </c>
      <c r="E2451">
        <v>4.4000000000000004</v>
      </c>
      <c r="F2451">
        <v>60826555</v>
      </c>
      <c r="G2451">
        <v>268013232</v>
      </c>
      <c r="H2451">
        <v>35640625.710000001</v>
      </c>
      <c r="I2451" s="105">
        <f t="shared" si="114"/>
        <v>1568187531240.0002</v>
      </c>
      <c r="J2451" s="108">
        <v>1953995000000</v>
      </c>
      <c r="K2451" s="124">
        <v>278162000000</v>
      </c>
      <c r="L2451" s="112">
        <f t="shared" si="115"/>
        <v>0.80255452610677114</v>
      </c>
      <c r="M2451" s="112">
        <f t="shared" si="116"/>
        <v>5.6376770775303608</v>
      </c>
    </row>
    <row r="2452" spans="1:13" x14ac:dyDescent="0.2">
      <c r="A2452" s="104">
        <v>42727</v>
      </c>
      <c r="B2452">
        <v>4.4000000000000004</v>
      </c>
      <c r="C2452">
        <v>4.41</v>
      </c>
      <c r="D2452">
        <v>4.38</v>
      </c>
      <c r="E2452">
        <v>4.4000000000000004</v>
      </c>
      <c r="F2452">
        <v>60063435</v>
      </c>
      <c r="G2452">
        <v>263871392</v>
      </c>
      <c r="H2452">
        <v>35640625.710000001</v>
      </c>
      <c r="I2452" s="105">
        <f t="shared" si="114"/>
        <v>1568187531240.0002</v>
      </c>
      <c r="J2452" s="108">
        <v>1953995000000</v>
      </c>
      <c r="K2452" s="124">
        <v>278162000000</v>
      </c>
      <c r="L2452" s="112">
        <f t="shared" si="115"/>
        <v>0.80255452610677114</v>
      </c>
      <c r="M2452" s="112">
        <f t="shared" si="116"/>
        <v>5.6376770775303608</v>
      </c>
    </row>
    <row r="2453" spans="1:13" x14ac:dyDescent="0.2">
      <c r="A2453" s="104">
        <v>42730</v>
      </c>
      <c r="B2453">
        <v>4.38</v>
      </c>
      <c r="C2453">
        <v>4.41</v>
      </c>
      <c r="D2453">
        <v>4.3499999999999996</v>
      </c>
      <c r="E2453">
        <v>4.41</v>
      </c>
      <c r="F2453">
        <v>89013884</v>
      </c>
      <c r="G2453">
        <v>389851616</v>
      </c>
      <c r="H2453">
        <v>35640625.710000001</v>
      </c>
      <c r="I2453" s="105">
        <f t="shared" si="114"/>
        <v>1571751593811</v>
      </c>
      <c r="J2453" s="108">
        <v>1953995000000</v>
      </c>
      <c r="K2453" s="124">
        <v>278162000000</v>
      </c>
      <c r="L2453" s="112">
        <f t="shared" si="115"/>
        <v>0.80437851366610458</v>
      </c>
      <c r="M2453" s="112">
        <f t="shared" si="116"/>
        <v>5.6504899799792927</v>
      </c>
    </row>
    <row r="2454" spans="1:13" x14ac:dyDescent="0.2">
      <c r="A2454" s="104">
        <v>42731</v>
      </c>
      <c r="B2454">
        <v>4.3899999999999997</v>
      </c>
      <c r="C2454">
        <v>4.41</v>
      </c>
      <c r="D2454">
        <v>4.38</v>
      </c>
      <c r="E2454">
        <v>4.3899999999999997</v>
      </c>
      <c r="F2454">
        <v>48688669</v>
      </c>
      <c r="G2454">
        <v>214096544</v>
      </c>
      <c r="H2454">
        <v>35640625.710000001</v>
      </c>
      <c r="I2454" s="105">
        <f t="shared" si="114"/>
        <v>1564623468669</v>
      </c>
      <c r="J2454" s="108">
        <v>1953995000000</v>
      </c>
      <c r="K2454" s="124">
        <v>278162000000</v>
      </c>
      <c r="L2454" s="112">
        <f t="shared" si="115"/>
        <v>0.80073053854743748</v>
      </c>
      <c r="M2454" s="112">
        <f t="shared" si="116"/>
        <v>5.6248641750814272</v>
      </c>
    </row>
    <row r="2455" spans="1:13" x14ac:dyDescent="0.2">
      <c r="A2455" s="104">
        <v>42732</v>
      </c>
      <c r="B2455">
        <v>4.3899999999999997</v>
      </c>
      <c r="C2455">
        <v>4.3899999999999997</v>
      </c>
      <c r="D2455">
        <v>4.3499999999999996</v>
      </c>
      <c r="E2455">
        <v>4.37</v>
      </c>
      <c r="F2455">
        <v>92805354</v>
      </c>
      <c r="G2455">
        <v>405449440</v>
      </c>
      <c r="H2455">
        <v>35640625.710000001</v>
      </c>
      <c r="I2455" s="105">
        <f t="shared" si="114"/>
        <v>1557495343527</v>
      </c>
      <c r="J2455" s="108">
        <v>1953995000000</v>
      </c>
      <c r="K2455" s="124">
        <v>278162000000</v>
      </c>
      <c r="L2455" s="112">
        <f t="shared" si="115"/>
        <v>0.79708256342877026</v>
      </c>
      <c r="M2455" s="112">
        <f t="shared" si="116"/>
        <v>5.5992383701835617</v>
      </c>
    </row>
    <row r="2456" spans="1:13" x14ac:dyDescent="0.2">
      <c r="A2456" s="104">
        <v>42733</v>
      </c>
      <c r="B2456">
        <v>4.3600000000000003</v>
      </c>
      <c r="C2456">
        <v>4.3899999999999997</v>
      </c>
      <c r="D2456">
        <v>4.3600000000000003</v>
      </c>
      <c r="E2456">
        <v>4.38</v>
      </c>
      <c r="F2456">
        <v>79000475</v>
      </c>
      <c r="G2456">
        <v>345590752</v>
      </c>
      <c r="H2456">
        <v>35640625.710000001</v>
      </c>
      <c r="I2456" s="105">
        <f t="shared" si="114"/>
        <v>1561059406098</v>
      </c>
      <c r="J2456" s="108">
        <v>1953995000000</v>
      </c>
      <c r="K2456" s="124">
        <v>278162000000</v>
      </c>
      <c r="L2456" s="112">
        <f t="shared" si="115"/>
        <v>0.79890655098810381</v>
      </c>
      <c r="M2456" s="112">
        <f t="shared" si="116"/>
        <v>5.6120512726324945</v>
      </c>
    </row>
    <row r="2457" spans="1:13" x14ac:dyDescent="0.2">
      <c r="A2457" s="104">
        <v>42734</v>
      </c>
      <c r="B2457">
        <v>4.38</v>
      </c>
      <c r="C2457">
        <v>4.41</v>
      </c>
      <c r="D2457">
        <v>4.37</v>
      </c>
      <c r="E2457">
        <v>4.41</v>
      </c>
      <c r="F2457">
        <v>87610736</v>
      </c>
      <c r="G2457">
        <v>384672832</v>
      </c>
      <c r="H2457">
        <v>35640625.710000001</v>
      </c>
      <c r="I2457" s="105">
        <f t="shared" si="114"/>
        <v>1571751593811</v>
      </c>
      <c r="J2457" s="108">
        <v>1953995000000</v>
      </c>
      <c r="K2457" s="124">
        <v>278162000000</v>
      </c>
      <c r="L2457" s="112">
        <f t="shared" si="115"/>
        <v>0.80437851366610458</v>
      </c>
      <c r="M2457" s="112">
        <f t="shared" si="116"/>
        <v>5.6504899799792927</v>
      </c>
    </row>
    <row r="2458" spans="1:13" x14ac:dyDescent="0.2">
      <c r="A2458" s="104">
        <v>42738</v>
      </c>
      <c r="B2458">
        <v>4.4000000000000004</v>
      </c>
      <c r="C2458">
        <v>4.43</v>
      </c>
      <c r="D2458">
        <v>4.3899999999999997</v>
      </c>
      <c r="E2458">
        <v>4.43</v>
      </c>
      <c r="F2458">
        <v>104161632</v>
      </c>
      <c r="G2458">
        <v>460087744</v>
      </c>
      <c r="H2458">
        <v>35640625.710000001</v>
      </c>
      <c r="I2458" s="105">
        <f t="shared" si="114"/>
        <v>1578879718953</v>
      </c>
      <c r="J2458" s="108">
        <v>1953995000000</v>
      </c>
      <c r="K2458" s="124">
        <v>278162000000</v>
      </c>
      <c r="L2458" s="112">
        <f t="shared" si="115"/>
        <v>0.80802648878477168</v>
      </c>
      <c r="M2458" s="112">
        <f t="shared" si="116"/>
        <v>5.6761157848771582</v>
      </c>
    </row>
    <row r="2459" spans="1:13" x14ac:dyDescent="0.2">
      <c r="A2459" s="104">
        <v>42739</v>
      </c>
      <c r="B2459">
        <v>4.42</v>
      </c>
      <c r="C2459">
        <v>4.4400000000000004</v>
      </c>
      <c r="D2459">
        <v>4.41</v>
      </c>
      <c r="E2459">
        <v>4.43</v>
      </c>
      <c r="F2459">
        <v>118923425</v>
      </c>
      <c r="G2459">
        <v>526408832</v>
      </c>
      <c r="H2459">
        <v>35640625.710000001</v>
      </c>
      <c r="I2459" s="105">
        <f t="shared" si="114"/>
        <v>1578879718953</v>
      </c>
      <c r="J2459" s="108">
        <v>1953995000000</v>
      </c>
      <c r="K2459" s="124">
        <v>278162000000</v>
      </c>
      <c r="L2459" s="112">
        <f t="shared" si="115"/>
        <v>0.80802648878477168</v>
      </c>
      <c r="M2459" s="112">
        <f t="shared" si="116"/>
        <v>5.6761157848771582</v>
      </c>
    </row>
    <row r="2460" spans="1:13" x14ac:dyDescent="0.2">
      <c r="A2460" s="104">
        <v>42740</v>
      </c>
      <c r="B2460">
        <v>4.43</v>
      </c>
      <c r="C2460">
        <v>4.45</v>
      </c>
      <c r="D2460">
        <v>4.42</v>
      </c>
      <c r="E2460">
        <v>4.4400000000000004</v>
      </c>
      <c r="F2460">
        <v>87356137</v>
      </c>
      <c r="G2460">
        <v>387580736</v>
      </c>
      <c r="H2460">
        <v>35640625.710000001</v>
      </c>
      <c r="I2460" s="105">
        <f t="shared" si="114"/>
        <v>1582443781524.0002</v>
      </c>
      <c r="J2460" s="108">
        <v>1953995000000</v>
      </c>
      <c r="K2460" s="124">
        <v>278162000000</v>
      </c>
      <c r="L2460" s="112">
        <f t="shared" si="115"/>
        <v>0.80985047634410545</v>
      </c>
      <c r="M2460" s="112">
        <f t="shared" si="116"/>
        <v>5.6889286873260918</v>
      </c>
    </row>
    <row r="2461" spans="1:13" x14ac:dyDescent="0.2">
      <c r="A2461" s="104">
        <v>42741</v>
      </c>
      <c r="B2461">
        <v>4.4400000000000004</v>
      </c>
      <c r="C2461">
        <v>4.45</v>
      </c>
      <c r="D2461">
        <v>4.43</v>
      </c>
      <c r="E2461">
        <v>4.4400000000000004</v>
      </c>
      <c r="F2461">
        <v>87008191</v>
      </c>
      <c r="G2461">
        <v>386138112</v>
      </c>
      <c r="H2461">
        <v>35640625.710000001</v>
      </c>
      <c r="I2461" s="105">
        <f t="shared" si="114"/>
        <v>1582443781524.0002</v>
      </c>
      <c r="J2461" s="108">
        <v>1953995000000</v>
      </c>
      <c r="K2461" s="124">
        <v>278162000000</v>
      </c>
      <c r="L2461" s="112">
        <f t="shared" si="115"/>
        <v>0.80985047634410545</v>
      </c>
      <c r="M2461" s="112">
        <f t="shared" si="116"/>
        <v>5.6889286873260918</v>
      </c>
    </row>
    <row r="2462" spans="1:13" x14ac:dyDescent="0.2">
      <c r="A2462" s="104">
        <v>42744</v>
      </c>
      <c r="B2462">
        <v>4.45</v>
      </c>
      <c r="C2462">
        <v>4.4800000000000004</v>
      </c>
      <c r="D2462">
        <v>4.43</v>
      </c>
      <c r="E2462">
        <v>4.46</v>
      </c>
      <c r="F2462">
        <v>117454094</v>
      </c>
      <c r="G2462">
        <v>523539392</v>
      </c>
      <c r="H2462">
        <v>35640625.710000001</v>
      </c>
      <c r="I2462" s="105">
        <f t="shared" si="114"/>
        <v>1589571906666</v>
      </c>
      <c r="J2462" s="108">
        <v>1953995000000</v>
      </c>
      <c r="K2462" s="124">
        <v>278162000000</v>
      </c>
      <c r="L2462" s="112">
        <f t="shared" si="115"/>
        <v>0.81349845146277244</v>
      </c>
      <c r="M2462" s="112">
        <f t="shared" si="116"/>
        <v>5.7145544922239555</v>
      </c>
    </row>
    <row r="2463" spans="1:13" x14ac:dyDescent="0.2">
      <c r="A2463" s="104">
        <v>42745</v>
      </c>
      <c r="B2463">
        <v>4.45</v>
      </c>
      <c r="C2463">
        <v>4.47</v>
      </c>
      <c r="D2463">
        <v>4.4400000000000004</v>
      </c>
      <c r="E2463">
        <v>4.46</v>
      </c>
      <c r="F2463">
        <v>63663257</v>
      </c>
      <c r="G2463">
        <v>283646240</v>
      </c>
      <c r="H2463">
        <v>35640625.710000001</v>
      </c>
      <c r="I2463" s="105">
        <f t="shared" si="114"/>
        <v>1589571906666</v>
      </c>
      <c r="J2463" s="108">
        <v>1953995000000</v>
      </c>
      <c r="K2463" s="124">
        <v>278162000000</v>
      </c>
      <c r="L2463" s="112">
        <f t="shared" si="115"/>
        <v>0.81349845146277244</v>
      </c>
      <c r="M2463" s="112">
        <f t="shared" si="116"/>
        <v>5.7145544922239555</v>
      </c>
    </row>
    <row r="2464" spans="1:13" x14ac:dyDescent="0.2">
      <c r="A2464" s="104">
        <v>42746</v>
      </c>
      <c r="B2464">
        <v>4.46</v>
      </c>
      <c r="C2464">
        <v>4.4800000000000004</v>
      </c>
      <c r="D2464">
        <v>4.45</v>
      </c>
      <c r="E2464">
        <v>4.47</v>
      </c>
      <c r="F2464">
        <v>52395427</v>
      </c>
      <c r="G2464">
        <v>233898112</v>
      </c>
      <c r="H2464">
        <v>35640625.710000001</v>
      </c>
      <c r="I2464" s="105">
        <f t="shared" si="114"/>
        <v>1593135969237</v>
      </c>
      <c r="J2464" s="108">
        <v>1953995000000</v>
      </c>
      <c r="K2464" s="124">
        <v>278162000000</v>
      </c>
      <c r="L2464" s="112">
        <f t="shared" si="115"/>
        <v>0.81532243902210599</v>
      </c>
      <c r="M2464" s="112">
        <f t="shared" si="116"/>
        <v>5.7273673946728882</v>
      </c>
    </row>
    <row r="2465" spans="1:13" x14ac:dyDescent="0.2">
      <c r="A2465" s="104">
        <v>42747</v>
      </c>
      <c r="B2465">
        <v>4.46</v>
      </c>
      <c r="C2465">
        <v>4.47</v>
      </c>
      <c r="D2465">
        <v>4.4400000000000004</v>
      </c>
      <c r="E2465">
        <v>4.47</v>
      </c>
      <c r="F2465">
        <v>62166279</v>
      </c>
      <c r="G2465">
        <v>277258304</v>
      </c>
      <c r="H2465">
        <v>35640625.710000001</v>
      </c>
      <c r="I2465" s="105">
        <f t="shared" si="114"/>
        <v>1593135969237</v>
      </c>
      <c r="J2465" s="108">
        <v>1953995000000</v>
      </c>
      <c r="K2465" s="124">
        <v>278162000000</v>
      </c>
      <c r="L2465" s="112">
        <f t="shared" si="115"/>
        <v>0.81532243902210599</v>
      </c>
      <c r="M2465" s="112">
        <f t="shared" si="116"/>
        <v>5.7273673946728882</v>
      </c>
    </row>
    <row r="2466" spans="1:13" x14ac:dyDescent="0.2">
      <c r="A2466" s="104">
        <v>42748</v>
      </c>
      <c r="B2466">
        <v>4.45</v>
      </c>
      <c r="C2466">
        <v>4.49</v>
      </c>
      <c r="D2466">
        <v>4.4400000000000004</v>
      </c>
      <c r="E2466">
        <v>4.49</v>
      </c>
      <c r="F2466">
        <v>93851289</v>
      </c>
      <c r="G2466">
        <v>419357056</v>
      </c>
      <c r="H2466">
        <v>35640625.710000001</v>
      </c>
      <c r="I2466" s="105">
        <f t="shared" si="114"/>
        <v>1600264094379</v>
      </c>
      <c r="J2466" s="108">
        <v>1953995000000</v>
      </c>
      <c r="K2466" s="124">
        <v>278162000000</v>
      </c>
      <c r="L2466" s="112">
        <f t="shared" si="115"/>
        <v>0.8189704141407731</v>
      </c>
      <c r="M2466" s="112">
        <f t="shared" si="116"/>
        <v>5.7529931995707537</v>
      </c>
    </row>
    <row r="2467" spans="1:13" x14ac:dyDescent="0.2">
      <c r="A2467" s="104">
        <v>42751</v>
      </c>
      <c r="B2467">
        <v>4.47</v>
      </c>
      <c r="C2467">
        <v>4.58</v>
      </c>
      <c r="D2467">
        <v>4.4400000000000004</v>
      </c>
      <c r="E2467">
        <v>4.55</v>
      </c>
      <c r="F2467">
        <v>302311399</v>
      </c>
      <c r="G2467">
        <v>1364412928</v>
      </c>
      <c r="H2467">
        <v>35640625.710000001</v>
      </c>
      <c r="I2467" s="105">
        <f t="shared" si="114"/>
        <v>1621648469805.0002</v>
      </c>
      <c r="J2467" s="108">
        <v>1953995000000</v>
      </c>
      <c r="K2467" s="124">
        <v>278162000000</v>
      </c>
      <c r="L2467" s="112">
        <f t="shared" si="115"/>
        <v>0.82991433949677473</v>
      </c>
      <c r="M2467" s="112">
        <f t="shared" si="116"/>
        <v>5.8298706142643502</v>
      </c>
    </row>
    <row r="2468" spans="1:13" x14ac:dyDescent="0.2">
      <c r="A2468" s="104">
        <v>42752</v>
      </c>
      <c r="B2468">
        <v>4.5199999999999996</v>
      </c>
      <c r="C2468">
        <v>4.54</v>
      </c>
      <c r="D2468">
        <v>4.51</v>
      </c>
      <c r="E2468">
        <v>4.53</v>
      </c>
      <c r="F2468">
        <v>90022291</v>
      </c>
      <c r="G2468">
        <v>407014720</v>
      </c>
      <c r="H2468">
        <v>35640625.710000001</v>
      </c>
      <c r="I2468" s="105">
        <f t="shared" si="114"/>
        <v>1614520344663</v>
      </c>
      <c r="J2468" s="108">
        <v>1953995000000</v>
      </c>
      <c r="K2468" s="124">
        <v>278162000000</v>
      </c>
      <c r="L2468" s="112">
        <f t="shared" si="115"/>
        <v>0.82626636437810741</v>
      </c>
      <c r="M2468" s="112">
        <f t="shared" si="116"/>
        <v>5.8042448093664847</v>
      </c>
    </row>
    <row r="2469" spans="1:13" x14ac:dyDescent="0.2">
      <c r="A2469" s="104">
        <v>42753</v>
      </c>
      <c r="B2469">
        <v>4.5199999999999996</v>
      </c>
      <c r="C2469">
        <v>4.54</v>
      </c>
      <c r="D2469">
        <v>4.51</v>
      </c>
      <c r="E2469">
        <v>4.53</v>
      </c>
      <c r="F2469">
        <v>68290432</v>
      </c>
      <c r="G2469">
        <v>308822016</v>
      </c>
      <c r="H2469">
        <v>35640625.710000001</v>
      </c>
      <c r="I2469" s="105">
        <f t="shared" si="114"/>
        <v>1614520344663</v>
      </c>
      <c r="J2469" s="108">
        <v>1953995000000</v>
      </c>
      <c r="K2469" s="124">
        <v>278162000000</v>
      </c>
      <c r="L2469" s="112">
        <f t="shared" si="115"/>
        <v>0.82626636437810741</v>
      </c>
      <c r="M2469" s="112">
        <f t="shared" si="116"/>
        <v>5.8042448093664847</v>
      </c>
    </row>
    <row r="2470" spans="1:13" x14ac:dyDescent="0.2">
      <c r="A2470" s="104">
        <v>42754</v>
      </c>
      <c r="B2470">
        <v>4.53</v>
      </c>
      <c r="C2470">
        <v>4.5599999999999996</v>
      </c>
      <c r="D2470">
        <v>4.5</v>
      </c>
      <c r="E2470">
        <v>4.53</v>
      </c>
      <c r="F2470">
        <v>110598840</v>
      </c>
      <c r="G2470">
        <v>500585760</v>
      </c>
      <c r="H2470">
        <v>35640625.710000001</v>
      </c>
      <c r="I2470" s="105">
        <f t="shared" si="114"/>
        <v>1614520344663</v>
      </c>
      <c r="J2470" s="108">
        <v>1953995000000</v>
      </c>
      <c r="K2470" s="124">
        <v>278162000000</v>
      </c>
      <c r="L2470" s="112">
        <f t="shared" si="115"/>
        <v>0.82626636437810741</v>
      </c>
      <c r="M2470" s="112">
        <f t="shared" si="116"/>
        <v>5.8042448093664847</v>
      </c>
    </row>
    <row r="2471" spans="1:13" x14ac:dyDescent="0.2">
      <c r="A2471" s="104">
        <v>42755</v>
      </c>
      <c r="B2471">
        <v>4.5199999999999996</v>
      </c>
      <c r="C2471">
        <v>4.53</v>
      </c>
      <c r="D2471">
        <v>4.5</v>
      </c>
      <c r="E2471">
        <v>4.5199999999999996</v>
      </c>
      <c r="F2471">
        <v>67870182</v>
      </c>
      <c r="G2471">
        <v>306500352</v>
      </c>
      <c r="H2471">
        <v>35640625.710000001</v>
      </c>
      <c r="I2471" s="105">
        <f t="shared" si="114"/>
        <v>1610956282092</v>
      </c>
      <c r="J2471" s="108">
        <v>1953995000000</v>
      </c>
      <c r="K2471" s="124">
        <v>278162000000</v>
      </c>
      <c r="L2471" s="112">
        <f t="shared" si="115"/>
        <v>0.82444237681877386</v>
      </c>
      <c r="M2471" s="112">
        <f t="shared" si="116"/>
        <v>5.7914319069175519</v>
      </c>
    </row>
    <row r="2472" spans="1:13" x14ac:dyDescent="0.2">
      <c r="A2472" s="104">
        <v>42758</v>
      </c>
      <c r="B2472">
        <v>4.5199999999999996</v>
      </c>
      <c r="C2472">
        <v>4.53</v>
      </c>
      <c r="D2472">
        <v>4.51</v>
      </c>
      <c r="E2472">
        <v>4.53</v>
      </c>
      <c r="F2472">
        <v>77011069</v>
      </c>
      <c r="G2472">
        <v>348112256</v>
      </c>
      <c r="H2472">
        <v>35640625.710000001</v>
      </c>
      <c r="I2472" s="105">
        <f t="shared" si="114"/>
        <v>1614520344663</v>
      </c>
      <c r="J2472" s="108">
        <v>1953995000000</v>
      </c>
      <c r="K2472" s="124">
        <v>278162000000</v>
      </c>
      <c r="L2472" s="112">
        <f t="shared" si="115"/>
        <v>0.82626636437810741</v>
      </c>
      <c r="M2472" s="112">
        <f t="shared" si="116"/>
        <v>5.8042448093664847</v>
      </c>
    </row>
    <row r="2473" spans="1:13" x14ac:dyDescent="0.2">
      <c r="A2473" s="104">
        <v>42759</v>
      </c>
      <c r="B2473">
        <v>4.5199999999999996</v>
      </c>
      <c r="C2473">
        <v>4.57</v>
      </c>
      <c r="D2473">
        <v>4.5199999999999996</v>
      </c>
      <c r="E2473">
        <v>4.55</v>
      </c>
      <c r="F2473">
        <v>117283449</v>
      </c>
      <c r="G2473">
        <v>532631872</v>
      </c>
      <c r="H2473">
        <v>35640625.710000001</v>
      </c>
      <c r="I2473" s="105">
        <f t="shared" si="114"/>
        <v>1621648469805.0002</v>
      </c>
      <c r="J2473" s="108">
        <v>1953995000000</v>
      </c>
      <c r="K2473" s="124">
        <v>278162000000</v>
      </c>
      <c r="L2473" s="112">
        <f t="shared" si="115"/>
        <v>0.82991433949677473</v>
      </c>
      <c r="M2473" s="112">
        <f t="shared" si="116"/>
        <v>5.8298706142643502</v>
      </c>
    </row>
    <row r="2474" spans="1:13" x14ac:dyDescent="0.2">
      <c r="A2474" s="104">
        <v>42760</v>
      </c>
      <c r="B2474">
        <v>4.55</v>
      </c>
      <c r="C2474">
        <v>4.57</v>
      </c>
      <c r="D2474">
        <v>4.53</v>
      </c>
      <c r="E2474">
        <v>4.5599999999999996</v>
      </c>
      <c r="F2474">
        <v>68255713</v>
      </c>
      <c r="G2474">
        <v>310690176</v>
      </c>
      <c r="H2474">
        <v>35640625.710000001</v>
      </c>
      <c r="I2474" s="105">
        <f t="shared" si="114"/>
        <v>1625212532376</v>
      </c>
      <c r="J2474" s="108">
        <v>1953995000000</v>
      </c>
      <c r="K2474" s="124">
        <v>278162000000</v>
      </c>
      <c r="L2474" s="112">
        <f t="shared" si="115"/>
        <v>0.83173832705610817</v>
      </c>
      <c r="M2474" s="112">
        <f t="shared" si="116"/>
        <v>5.842683516713282</v>
      </c>
    </row>
    <row r="2475" spans="1:13" x14ac:dyDescent="0.2">
      <c r="A2475" s="104">
        <v>42761</v>
      </c>
      <c r="B2475">
        <v>4.5599999999999996</v>
      </c>
      <c r="C2475">
        <v>4.5999999999999996</v>
      </c>
      <c r="D2475">
        <v>4.5599999999999996</v>
      </c>
      <c r="E2475">
        <v>4.5999999999999996</v>
      </c>
      <c r="F2475">
        <v>84502233</v>
      </c>
      <c r="G2475">
        <v>386971712</v>
      </c>
      <c r="H2475">
        <v>35640625.710000001</v>
      </c>
      <c r="I2475" s="105">
        <f t="shared" si="114"/>
        <v>1639468782660</v>
      </c>
      <c r="J2475" s="108">
        <v>1953995000000</v>
      </c>
      <c r="K2475" s="124">
        <v>278162000000</v>
      </c>
      <c r="L2475" s="112">
        <f t="shared" si="115"/>
        <v>0.83903427729344238</v>
      </c>
      <c r="M2475" s="112">
        <f t="shared" si="116"/>
        <v>5.893935126509013</v>
      </c>
    </row>
    <row r="2476" spans="1:13" x14ac:dyDescent="0.2">
      <c r="A2476" s="104">
        <v>42769</v>
      </c>
      <c r="B2476">
        <v>4.59</v>
      </c>
      <c r="C2476">
        <v>4.5999999999999996</v>
      </c>
      <c r="D2476">
        <v>4.55</v>
      </c>
      <c r="E2476">
        <v>4.5599999999999996</v>
      </c>
      <c r="F2476">
        <v>53137727</v>
      </c>
      <c r="G2476">
        <v>242482112</v>
      </c>
      <c r="H2476">
        <v>35640625.710000001</v>
      </c>
      <c r="I2476" s="105">
        <f t="shared" si="114"/>
        <v>1625212532376</v>
      </c>
      <c r="J2476" s="108">
        <v>1953995000000</v>
      </c>
      <c r="K2476" s="124">
        <v>278162000000</v>
      </c>
      <c r="L2476" s="112">
        <f t="shared" si="115"/>
        <v>0.83173832705610817</v>
      </c>
      <c r="M2476" s="112">
        <f t="shared" si="116"/>
        <v>5.842683516713282</v>
      </c>
    </row>
    <row r="2477" spans="1:13" x14ac:dyDescent="0.2">
      <c r="A2477" s="104">
        <v>42772</v>
      </c>
      <c r="B2477">
        <v>4.57</v>
      </c>
      <c r="C2477">
        <v>4.57</v>
      </c>
      <c r="D2477">
        <v>4.54</v>
      </c>
      <c r="E2477">
        <v>4.5599999999999996</v>
      </c>
      <c r="F2477">
        <v>55128293</v>
      </c>
      <c r="G2477">
        <v>251005936</v>
      </c>
      <c r="H2477">
        <v>35640625.710000001</v>
      </c>
      <c r="I2477" s="105">
        <f t="shared" si="114"/>
        <v>1625212532376</v>
      </c>
      <c r="J2477" s="108">
        <v>1953995000000</v>
      </c>
      <c r="K2477" s="124">
        <v>278162000000</v>
      </c>
      <c r="L2477" s="112">
        <f t="shared" si="115"/>
        <v>0.83173832705610817</v>
      </c>
      <c r="M2477" s="112">
        <f t="shared" si="116"/>
        <v>5.842683516713282</v>
      </c>
    </row>
    <row r="2478" spans="1:13" x14ac:dyDescent="0.2">
      <c r="A2478" s="104">
        <v>42773</v>
      </c>
      <c r="B2478">
        <v>4.55</v>
      </c>
      <c r="C2478">
        <v>4.5599999999999996</v>
      </c>
      <c r="D2478">
        <v>4.54</v>
      </c>
      <c r="E2478">
        <v>4.55</v>
      </c>
      <c r="F2478">
        <v>68414436</v>
      </c>
      <c r="G2478">
        <v>311360288</v>
      </c>
      <c r="H2478">
        <v>35640625.710000001</v>
      </c>
      <c r="I2478" s="105">
        <f t="shared" si="114"/>
        <v>1621648469805.0002</v>
      </c>
      <c r="J2478" s="108">
        <v>1953995000000</v>
      </c>
      <c r="K2478" s="124">
        <v>278162000000</v>
      </c>
      <c r="L2478" s="112">
        <f t="shared" si="115"/>
        <v>0.82991433949677473</v>
      </c>
      <c r="M2478" s="112">
        <f t="shared" si="116"/>
        <v>5.8298706142643502</v>
      </c>
    </row>
    <row r="2479" spans="1:13" x14ac:dyDescent="0.2">
      <c r="A2479" s="104">
        <v>42774</v>
      </c>
      <c r="B2479">
        <v>4.55</v>
      </c>
      <c r="C2479">
        <v>4.5599999999999996</v>
      </c>
      <c r="D2479">
        <v>4.51</v>
      </c>
      <c r="E2479">
        <v>4.5599999999999996</v>
      </c>
      <c r="F2479">
        <v>55511309</v>
      </c>
      <c r="G2479">
        <v>251930032</v>
      </c>
      <c r="H2479">
        <v>35640625.710000001</v>
      </c>
      <c r="I2479" s="105">
        <f t="shared" si="114"/>
        <v>1625212532376</v>
      </c>
      <c r="J2479" s="108">
        <v>1953995000000</v>
      </c>
      <c r="K2479" s="124">
        <v>278162000000</v>
      </c>
      <c r="L2479" s="112">
        <f t="shared" si="115"/>
        <v>0.83173832705610817</v>
      </c>
      <c r="M2479" s="112">
        <f t="shared" si="116"/>
        <v>5.842683516713282</v>
      </c>
    </row>
    <row r="2480" spans="1:13" x14ac:dyDescent="0.2">
      <c r="A2480" s="104">
        <v>42775</v>
      </c>
      <c r="B2480">
        <v>4.55</v>
      </c>
      <c r="C2480">
        <v>4.57</v>
      </c>
      <c r="D2480">
        <v>4.54</v>
      </c>
      <c r="E2480">
        <v>4.57</v>
      </c>
      <c r="F2480">
        <v>65501269</v>
      </c>
      <c r="G2480">
        <v>298864416</v>
      </c>
      <c r="H2480">
        <v>35640625.710000001</v>
      </c>
      <c r="I2480" s="105">
        <f t="shared" si="114"/>
        <v>1628776594947.0002</v>
      </c>
      <c r="J2480" s="108">
        <v>1953995000000</v>
      </c>
      <c r="K2480" s="124">
        <v>278162000000</v>
      </c>
      <c r="L2480" s="112">
        <f t="shared" si="115"/>
        <v>0.83356231461544184</v>
      </c>
      <c r="M2480" s="112">
        <f t="shared" si="116"/>
        <v>5.8554964191622156</v>
      </c>
    </row>
    <row r="2481" spans="1:13" x14ac:dyDescent="0.2">
      <c r="A2481" s="104">
        <v>42776</v>
      </c>
      <c r="B2481">
        <v>4.57</v>
      </c>
      <c r="C2481">
        <v>4.59</v>
      </c>
      <c r="D2481">
        <v>4.5599999999999996</v>
      </c>
      <c r="E2481">
        <v>4.59</v>
      </c>
      <c r="F2481">
        <v>59720167</v>
      </c>
      <c r="G2481">
        <v>273504000</v>
      </c>
      <c r="H2481">
        <v>35640625.710000001</v>
      </c>
      <c r="I2481" s="105">
        <f t="shared" si="114"/>
        <v>1635904720088.9998</v>
      </c>
      <c r="J2481" s="108">
        <v>1953995000000</v>
      </c>
      <c r="K2481" s="124">
        <v>278162000000</v>
      </c>
      <c r="L2481" s="112">
        <f t="shared" si="115"/>
        <v>0.83721028973410871</v>
      </c>
      <c r="M2481" s="112">
        <f t="shared" si="116"/>
        <v>5.8811222240600793</v>
      </c>
    </row>
    <row r="2482" spans="1:13" x14ac:dyDescent="0.2">
      <c r="A2482" s="104">
        <v>42779</v>
      </c>
      <c r="B2482">
        <v>4.59</v>
      </c>
      <c r="C2482">
        <v>4.63</v>
      </c>
      <c r="D2482">
        <v>4.58</v>
      </c>
      <c r="E2482">
        <v>4.62</v>
      </c>
      <c r="F2482">
        <v>93998902</v>
      </c>
      <c r="G2482">
        <v>433628160</v>
      </c>
      <c r="H2482">
        <v>35640625.710000001</v>
      </c>
      <c r="I2482" s="105">
        <f t="shared" si="114"/>
        <v>1646596907802</v>
      </c>
      <c r="J2482" s="108">
        <v>1953995000000</v>
      </c>
      <c r="K2482" s="124">
        <v>278162000000</v>
      </c>
      <c r="L2482" s="112">
        <f t="shared" si="115"/>
        <v>0.84268225241210959</v>
      </c>
      <c r="M2482" s="112">
        <f t="shared" si="116"/>
        <v>5.9195609314068784</v>
      </c>
    </row>
    <row r="2483" spans="1:13" x14ac:dyDescent="0.2">
      <c r="A2483" s="104">
        <v>42780</v>
      </c>
      <c r="B2483">
        <v>4.62</v>
      </c>
      <c r="C2483">
        <v>4.6399999999999997</v>
      </c>
      <c r="D2483">
        <v>4.6100000000000003</v>
      </c>
      <c r="E2483">
        <v>4.62</v>
      </c>
      <c r="F2483">
        <v>80645823</v>
      </c>
      <c r="G2483">
        <v>372864448</v>
      </c>
      <c r="H2483">
        <v>35640625.710000001</v>
      </c>
      <c r="I2483" s="105">
        <f t="shared" si="114"/>
        <v>1646596907802</v>
      </c>
      <c r="J2483" s="108">
        <v>1953995000000</v>
      </c>
      <c r="K2483" s="124">
        <v>278162000000</v>
      </c>
      <c r="L2483" s="112">
        <f t="shared" si="115"/>
        <v>0.84268225241210959</v>
      </c>
      <c r="M2483" s="112">
        <f t="shared" si="116"/>
        <v>5.9195609314068784</v>
      </c>
    </row>
    <row r="2484" spans="1:13" x14ac:dyDescent="0.2">
      <c r="A2484" s="104">
        <v>42781</v>
      </c>
      <c r="B2484">
        <v>4.62</v>
      </c>
      <c r="C2484">
        <v>4.6900000000000004</v>
      </c>
      <c r="D2484">
        <v>4.62</v>
      </c>
      <c r="E2484">
        <v>4.68</v>
      </c>
      <c r="F2484">
        <v>156678868</v>
      </c>
      <c r="G2484">
        <v>729898560</v>
      </c>
      <c r="H2484">
        <v>35640625.710000001</v>
      </c>
      <c r="I2484" s="105">
        <f t="shared" si="114"/>
        <v>1667981283227.9998</v>
      </c>
      <c r="J2484" s="108">
        <v>1953995000000</v>
      </c>
      <c r="K2484" s="124">
        <v>278162000000</v>
      </c>
      <c r="L2484" s="112">
        <f t="shared" si="115"/>
        <v>0.85362617776811089</v>
      </c>
      <c r="M2484" s="112">
        <f t="shared" si="116"/>
        <v>5.9964383461004731</v>
      </c>
    </row>
    <row r="2485" spans="1:13" x14ac:dyDescent="0.2">
      <c r="A2485" s="104">
        <v>42782</v>
      </c>
      <c r="B2485">
        <v>4.68</v>
      </c>
      <c r="C2485">
        <v>4.72</v>
      </c>
      <c r="D2485">
        <v>4.66</v>
      </c>
      <c r="E2485">
        <v>4.68</v>
      </c>
      <c r="F2485">
        <v>103172534</v>
      </c>
      <c r="G2485">
        <v>483137632</v>
      </c>
      <c r="H2485">
        <v>35640625.710000001</v>
      </c>
      <c r="I2485" s="105">
        <f t="shared" si="114"/>
        <v>1667981283227.9998</v>
      </c>
      <c r="J2485" s="108">
        <v>1953995000000</v>
      </c>
      <c r="K2485" s="124">
        <v>278162000000</v>
      </c>
      <c r="L2485" s="112">
        <f t="shared" si="115"/>
        <v>0.85362617776811089</v>
      </c>
      <c r="M2485" s="112">
        <f t="shared" si="116"/>
        <v>5.9964383461004731</v>
      </c>
    </row>
    <row r="2486" spans="1:13" x14ac:dyDescent="0.2">
      <c r="A2486" s="104">
        <v>42783</v>
      </c>
      <c r="B2486">
        <v>4.7</v>
      </c>
      <c r="C2486">
        <v>4.7</v>
      </c>
      <c r="D2486">
        <v>4.62</v>
      </c>
      <c r="E2486">
        <v>4.6399999999999997</v>
      </c>
      <c r="F2486">
        <v>95376937</v>
      </c>
      <c r="G2486">
        <v>444519264</v>
      </c>
      <c r="H2486">
        <v>35640625.710000001</v>
      </c>
      <c r="I2486" s="105">
        <f t="shared" si="114"/>
        <v>1653725032944</v>
      </c>
      <c r="J2486" s="108">
        <v>1953995000000</v>
      </c>
      <c r="K2486" s="124">
        <v>278162000000</v>
      </c>
      <c r="L2486" s="112">
        <f t="shared" si="115"/>
        <v>0.84633022753077669</v>
      </c>
      <c r="M2486" s="112">
        <f t="shared" si="116"/>
        <v>5.945186736304743</v>
      </c>
    </row>
    <row r="2487" spans="1:13" x14ac:dyDescent="0.2">
      <c r="A2487" s="104">
        <v>42786</v>
      </c>
      <c r="B2487">
        <v>4.63</v>
      </c>
      <c r="C2487">
        <v>4.71</v>
      </c>
      <c r="D2487">
        <v>4.63</v>
      </c>
      <c r="E2487">
        <v>4.67</v>
      </c>
      <c r="F2487">
        <v>155702505</v>
      </c>
      <c r="G2487">
        <v>728360192</v>
      </c>
      <c r="H2487">
        <v>35640625.710000001</v>
      </c>
      <c r="I2487" s="105">
        <f t="shared" si="114"/>
        <v>1664417220657</v>
      </c>
      <c r="J2487" s="108">
        <v>1953995000000</v>
      </c>
      <c r="K2487" s="124">
        <v>278162000000</v>
      </c>
      <c r="L2487" s="112">
        <f t="shared" si="115"/>
        <v>0.85180219020877745</v>
      </c>
      <c r="M2487" s="112">
        <f t="shared" si="116"/>
        <v>5.9836254436515413</v>
      </c>
    </row>
    <row r="2488" spans="1:13" x14ac:dyDescent="0.2">
      <c r="A2488" s="104">
        <v>42787</v>
      </c>
      <c r="B2488">
        <v>4.68</v>
      </c>
      <c r="C2488">
        <v>4.71</v>
      </c>
      <c r="D2488">
        <v>4.66</v>
      </c>
      <c r="E2488">
        <v>4.68</v>
      </c>
      <c r="F2488">
        <v>90739831</v>
      </c>
      <c r="G2488">
        <v>425412576</v>
      </c>
      <c r="H2488">
        <v>35640625.710000001</v>
      </c>
      <c r="I2488" s="105">
        <f t="shared" si="114"/>
        <v>1667981283227.9998</v>
      </c>
      <c r="J2488" s="108">
        <v>1953995000000</v>
      </c>
      <c r="K2488" s="124">
        <v>278162000000</v>
      </c>
      <c r="L2488" s="112">
        <f t="shared" si="115"/>
        <v>0.85362617776811089</v>
      </c>
      <c r="M2488" s="112">
        <f t="shared" si="116"/>
        <v>5.9964383461004731</v>
      </c>
    </row>
    <row r="2489" spans="1:13" x14ac:dyDescent="0.2">
      <c r="A2489" s="104">
        <v>42788</v>
      </c>
      <c r="B2489">
        <v>4.68</v>
      </c>
      <c r="C2489">
        <v>4.7</v>
      </c>
      <c r="D2489">
        <v>4.67</v>
      </c>
      <c r="E2489">
        <v>4.7</v>
      </c>
      <c r="F2489">
        <v>60973525</v>
      </c>
      <c r="G2489">
        <v>285950432</v>
      </c>
      <c r="H2489">
        <v>35640625.710000001</v>
      </c>
      <c r="I2489" s="105">
        <f t="shared" si="114"/>
        <v>1675109408370.0002</v>
      </c>
      <c r="J2489" s="108">
        <v>1953995000000</v>
      </c>
      <c r="K2489" s="124">
        <v>278162000000</v>
      </c>
      <c r="L2489" s="112">
        <f t="shared" si="115"/>
        <v>0.85727415288677822</v>
      </c>
      <c r="M2489" s="112">
        <f t="shared" si="116"/>
        <v>6.0220641509983404</v>
      </c>
    </row>
    <row r="2490" spans="1:13" x14ac:dyDescent="0.2">
      <c r="A2490" s="104">
        <v>42789</v>
      </c>
      <c r="B2490">
        <v>4.7</v>
      </c>
      <c r="C2490">
        <v>4.72</v>
      </c>
      <c r="D2490">
        <v>4.6900000000000004</v>
      </c>
      <c r="E2490">
        <v>4.71</v>
      </c>
      <c r="F2490">
        <v>61309086</v>
      </c>
      <c r="G2490">
        <v>288149504</v>
      </c>
      <c r="H2490">
        <v>35640625.710000001</v>
      </c>
      <c r="I2490" s="105">
        <f t="shared" si="114"/>
        <v>1678673470941</v>
      </c>
      <c r="J2490" s="108">
        <v>1953995000000</v>
      </c>
      <c r="K2490" s="124">
        <v>278162000000</v>
      </c>
      <c r="L2490" s="112">
        <f t="shared" si="115"/>
        <v>0.85909814044611166</v>
      </c>
      <c r="M2490" s="112">
        <f t="shared" si="116"/>
        <v>6.0348770534472713</v>
      </c>
    </row>
    <row r="2491" spans="1:13" x14ac:dyDescent="0.2">
      <c r="A2491" s="104">
        <v>42790</v>
      </c>
      <c r="B2491">
        <v>4.7</v>
      </c>
      <c r="C2491">
        <v>4.7</v>
      </c>
      <c r="D2491">
        <v>4.68</v>
      </c>
      <c r="E2491">
        <v>4.7</v>
      </c>
      <c r="F2491">
        <v>54287246</v>
      </c>
      <c r="G2491">
        <v>254734800</v>
      </c>
      <c r="H2491">
        <v>35640625.710000001</v>
      </c>
      <c r="I2491" s="105">
        <f t="shared" si="114"/>
        <v>1675109408370.0002</v>
      </c>
      <c r="J2491" s="108">
        <v>1953995000000</v>
      </c>
      <c r="K2491" s="124">
        <v>278162000000</v>
      </c>
      <c r="L2491" s="112">
        <f t="shared" si="115"/>
        <v>0.85727415288677822</v>
      </c>
      <c r="M2491" s="112">
        <f t="shared" si="116"/>
        <v>6.0220641509983404</v>
      </c>
    </row>
    <row r="2492" spans="1:13" x14ac:dyDescent="0.2">
      <c r="A2492" s="104">
        <v>42793</v>
      </c>
      <c r="B2492">
        <v>4.68</v>
      </c>
      <c r="C2492">
        <v>4.7</v>
      </c>
      <c r="D2492">
        <v>4.67</v>
      </c>
      <c r="E2492">
        <v>4.6900000000000004</v>
      </c>
      <c r="F2492">
        <v>58505320</v>
      </c>
      <c r="G2492">
        <v>274228800</v>
      </c>
      <c r="H2492">
        <v>35640625.710000001</v>
      </c>
      <c r="I2492" s="105">
        <f t="shared" si="114"/>
        <v>1671545345799.0002</v>
      </c>
      <c r="J2492" s="108">
        <v>1953995000000</v>
      </c>
      <c r="K2492" s="124">
        <v>278162000000</v>
      </c>
      <c r="L2492" s="112">
        <f t="shared" si="115"/>
        <v>0.85545016532744467</v>
      </c>
      <c r="M2492" s="112">
        <f t="shared" si="116"/>
        <v>6.0092512485494076</v>
      </c>
    </row>
    <row r="2493" spans="1:13" x14ac:dyDescent="0.2">
      <c r="A2493" s="104">
        <v>42794</v>
      </c>
      <c r="B2493">
        <v>4.68</v>
      </c>
      <c r="C2493">
        <v>4.7</v>
      </c>
      <c r="D2493">
        <v>4.67</v>
      </c>
      <c r="E2493">
        <v>4.6900000000000004</v>
      </c>
      <c r="F2493">
        <v>49814935</v>
      </c>
      <c r="G2493">
        <v>233271744</v>
      </c>
      <c r="H2493">
        <v>35640625.710000001</v>
      </c>
      <c r="I2493" s="105">
        <f t="shared" si="114"/>
        <v>1671545345799.0002</v>
      </c>
      <c r="J2493" s="108">
        <v>1953995000000</v>
      </c>
      <c r="K2493" s="124">
        <v>278162000000</v>
      </c>
      <c r="L2493" s="112">
        <f t="shared" si="115"/>
        <v>0.85545016532744467</v>
      </c>
      <c r="M2493" s="112">
        <f t="shared" si="116"/>
        <v>6.0092512485494076</v>
      </c>
    </row>
    <row r="2494" spans="1:13" x14ac:dyDescent="0.2">
      <c r="A2494" s="104">
        <v>42795</v>
      </c>
      <c r="B2494">
        <v>4.68</v>
      </c>
      <c r="C2494">
        <v>4.71</v>
      </c>
      <c r="D2494">
        <v>4.6500000000000004</v>
      </c>
      <c r="E2494">
        <v>4.68</v>
      </c>
      <c r="F2494">
        <v>93299143</v>
      </c>
      <c r="G2494">
        <v>436965696</v>
      </c>
      <c r="H2494">
        <v>35640625.710000001</v>
      </c>
      <c r="I2494" s="105">
        <f t="shared" si="114"/>
        <v>1667981283227.9998</v>
      </c>
      <c r="J2494" s="108">
        <v>1953995000000</v>
      </c>
      <c r="K2494" s="124">
        <v>278162000000</v>
      </c>
      <c r="L2494" s="112">
        <f t="shared" si="115"/>
        <v>0.85362617776811089</v>
      </c>
      <c r="M2494" s="112">
        <f t="shared" si="116"/>
        <v>5.9964383461004731</v>
      </c>
    </row>
    <row r="2495" spans="1:13" x14ac:dyDescent="0.2">
      <c r="A2495" s="104">
        <v>42796</v>
      </c>
      <c r="B2495">
        <v>4.68</v>
      </c>
      <c r="C2495">
        <v>4.6900000000000004</v>
      </c>
      <c r="D2495">
        <v>4.67</v>
      </c>
      <c r="E2495">
        <v>4.67</v>
      </c>
      <c r="F2495">
        <v>50636315</v>
      </c>
      <c r="G2495">
        <v>237114176</v>
      </c>
      <c r="H2495">
        <v>35640625.710000001</v>
      </c>
      <c r="I2495" s="105">
        <f t="shared" si="114"/>
        <v>1664417220657</v>
      </c>
      <c r="J2495" s="108">
        <v>1953995000000</v>
      </c>
      <c r="K2495" s="124">
        <v>278162000000</v>
      </c>
      <c r="L2495" s="112">
        <f t="shared" si="115"/>
        <v>0.85180219020877745</v>
      </c>
      <c r="M2495" s="112">
        <f t="shared" si="116"/>
        <v>5.9836254436515413</v>
      </c>
    </row>
    <row r="2496" spans="1:13" x14ac:dyDescent="0.2">
      <c r="A2496" s="104">
        <v>42797</v>
      </c>
      <c r="B2496">
        <v>4.66</v>
      </c>
      <c r="C2496">
        <v>4.68</v>
      </c>
      <c r="D2496">
        <v>4.6500000000000004</v>
      </c>
      <c r="E2496">
        <v>4.6500000000000004</v>
      </c>
      <c r="F2496">
        <v>42939726</v>
      </c>
      <c r="G2496">
        <v>200181536</v>
      </c>
      <c r="H2496">
        <v>35640625.710000001</v>
      </c>
      <c r="I2496" s="105">
        <f t="shared" si="114"/>
        <v>1657289095515.0002</v>
      </c>
      <c r="J2496" s="108">
        <v>1953995000000</v>
      </c>
      <c r="K2496" s="124">
        <v>278162000000</v>
      </c>
      <c r="L2496" s="112">
        <f t="shared" si="115"/>
        <v>0.84815421509011035</v>
      </c>
      <c r="M2496" s="112">
        <f t="shared" si="116"/>
        <v>5.9579996387536767</v>
      </c>
    </row>
    <row r="2497" spans="1:13" x14ac:dyDescent="0.2">
      <c r="A2497" s="104">
        <v>42800</v>
      </c>
      <c r="B2497">
        <v>4.6399999999999997</v>
      </c>
      <c r="C2497">
        <v>4.68</v>
      </c>
      <c r="D2497">
        <v>4.63</v>
      </c>
      <c r="E2497">
        <v>4.6399999999999997</v>
      </c>
      <c r="F2497">
        <v>95469655</v>
      </c>
      <c r="G2497">
        <v>444384928</v>
      </c>
      <c r="H2497">
        <v>35640625.710000001</v>
      </c>
      <c r="I2497" s="105">
        <f t="shared" si="114"/>
        <v>1653725032944</v>
      </c>
      <c r="J2497" s="108">
        <v>1953995000000</v>
      </c>
      <c r="K2497" s="124">
        <v>278162000000</v>
      </c>
      <c r="L2497" s="112">
        <f t="shared" si="115"/>
        <v>0.84633022753077669</v>
      </c>
      <c r="M2497" s="112">
        <f t="shared" si="116"/>
        <v>5.945186736304743</v>
      </c>
    </row>
    <row r="2498" spans="1:13" x14ac:dyDescent="0.2">
      <c r="A2498" s="104">
        <v>42801</v>
      </c>
      <c r="B2498">
        <v>4.6399999999999997</v>
      </c>
      <c r="C2498">
        <v>4.68</v>
      </c>
      <c r="D2498">
        <v>4.63</v>
      </c>
      <c r="E2498">
        <v>4.68</v>
      </c>
      <c r="F2498">
        <v>85552347</v>
      </c>
      <c r="G2498">
        <v>398252096</v>
      </c>
      <c r="H2498">
        <v>35640625.710000001</v>
      </c>
      <c r="I2498" s="105">
        <f t="shared" si="114"/>
        <v>1667981283227.9998</v>
      </c>
      <c r="J2498" s="108">
        <v>1953995000000</v>
      </c>
      <c r="K2498" s="124">
        <v>278162000000</v>
      </c>
      <c r="L2498" s="112">
        <f t="shared" si="115"/>
        <v>0.85362617776811089</v>
      </c>
      <c r="M2498" s="112">
        <f t="shared" si="116"/>
        <v>5.9964383461004731</v>
      </c>
    </row>
    <row r="2499" spans="1:13" x14ac:dyDescent="0.2">
      <c r="A2499" s="104">
        <v>42802</v>
      </c>
      <c r="B2499">
        <v>4.66</v>
      </c>
      <c r="C2499">
        <v>4.7</v>
      </c>
      <c r="D2499">
        <v>4.66</v>
      </c>
      <c r="E2499">
        <v>4.6900000000000004</v>
      </c>
      <c r="F2499">
        <v>63630200</v>
      </c>
      <c r="G2499">
        <v>297861120</v>
      </c>
      <c r="H2499">
        <v>35640625.710000001</v>
      </c>
      <c r="I2499" s="105">
        <f t="shared" ref="I2499:I2562" si="117">E2499*H2499*10000</f>
        <v>1671545345799.0002</v>
      </c>
      <c r="J2499" s="108">
        <v>1953995000000</v>
      </c>
      <c r="K2499" s="124">
        <v>278162000000</v>
      </c>
      <c r="L2499" s="112">
        <f t="shared" ref="L2499:L2562" si="118">I2499/J2499</f>
        <v>0.85545016532744467</v>
      </c>
      <c r="M2499" s="112">
        <f t="shared" ref="M2499:M2562" si="119">I2499/K2499</f>
        <v>6.0092512485494076</v>
      </c>
    </row>
    <row r="2500" spans="1:13" x14ac:dyDescent="0.2">
      <c r="A2500" s="104">
        <v>42803</v>
      </c>
      <c r="B2500">
        <v>4.68</v>
      </c>
      <c r="C2500">
        <v>4.72</v>
      </c>
      <c r="D2500">
        <v>4.67</v>
      </c>
      <c r="E2500">
        <v>4.7</v>
      </c>
      <c r="F2500">
        <v>128547007</v>
      </c>
      <c r="G2500">
        <v>604436608</v>
      </c>
      <c r="H2500">
        <v>35640625.710000001</v>
      </c>
      <c r="I2500" s="105">
        <f t="shared" si="117"/>
        <v>1675109408370.0002</v>
      </c>
      <c r="J2500" s="108">
        <v>1953995000000</v>
      </c>
      <c r="K2500" s="124">
        <v>278162000000</v>
      </c>
      <c r="L2500" s="112">
        <f t="shared" si="118"/>
        <v>0.85727415288677822</v>
      </c>
      <c r="M2500" s="112">
        <f t="shared" si="119"/>
        <v>6.0220641509983404</v>
      </c>
    </row>
    <row r="2501" spans="1:13" x14ac:dyDescent="0.2">
      <c r="A2501" s="104">
        <v>42804</v>
      </c>
      <c r="B2501">
        <v>4.7</v>
      </c>
      <c r="C2501">
        <v>4.71</v>
      </c>
      <c r="D2501">
        <v>4.68</v>
      </c>
      <c r="E2501">
        <v>4.71</v>
      </c>
      <c r="F2501">
        <v>52331446</v>
      </c>
      <c r="G2501">
        <v>245851152</v>
      </c>
      <c r="H2501">
        <v>35640625.710000001</v>
      </c>
      <c r="I2501" s="105">
        <f t="shared" si="117"/>
        <v>1678673470941</v>
      </c>
      <c r="J2501" s="108">
        <v>1953995000000</v>
      </c>
      <c r="K2501" s="124">
        <v>278162000000</v>
      </c>
      <c r="L2501" s="112">
        <f t="shared" si="118"/>
        <v>0.85909814044611166</v>
      </c>
      <c r="M2501" s="112">
        <f t="shared" si="119"/>
        <v>6.0348770534472713</v>
      </c>
    </row>
    <row r="2502" spans="1:13" x14ac:dyDescent="0.2">
      <c r="A2502" s="104">
        <v>42807</v>
      </c>
      <c r="B2502">
        <v>4.7</v>
      </c>
      <c r="C2502">
        <v>4.7300000000000004</v>
      </c>
      <c r="D2502">
        <v>4.68</v>
      </c>
      <c r="E2502">
        <v>4.7300000000000004</v>
      </c>
      <c r="F2502">
        <v>67420857</v>
      </c>
      <c r="G2502">
        <v>317462720</v>
      </c>
      <c r="H2502">
        <v>35640625.710000001</v>
      </c>
      <c r="I2502" s="105">
        <f t="shared" si="117"/>
        <v>1685801596083.0002</v>
      </c>
      <c r="J2502" s="108">
        <v>1953995000000</v>
      </c>
      <c r="K2502" s="124">
        <v>278162000000</v>
      </c>
      <c r="L2502" s="112">
        <f t="shared" si="118"/>
        <v>0.86274611556477898</v>
      </c>
      <c r="M2502" s="112">
        <f t="shared" si="119"/>
        <v>6.0605028583451377</v>
      </c>
    </row>
    <row r="2503" spans="1:13" x14ac:dyDescent="0.2">
      <c r="A2503" s="104">
        <v>42808</v>
      </c>
      <c r="B2503">
        <v>4.72</v>
      </c>
      <c r="C2503">
        <v>4.7699999999999996</v>
      </c>
      <c r="D2503">
        <v>4.72</v>
      </c>
      <c r="E2503">
        <v>4.76</v>
      </c>
      <c r="F2503">
        <v>69701533</v>
      </c>
      <c r="G2503">
        <v>330953824</v>
      </c>
      <c r="H2503">
        <v>35640625.710000001</v>
      </c>
      <c r="I2503" s="105">
        <f t="shared" si="117"/>
        <v>1696493783796</v>
      </c>
      <c r="J2503" s="108">
        <v>1953995000000</v>
      </c>
      <c r="K2503" s="124">
        <v>278162000000</v>
      </c>
      <c r="L2503" s="112">
        <f t="shared" si="118"/>
        <v>0.86821807824277952</v>
      </c>
      <c r="M2503" s="112">
        <f t="shared" si="119"/>
        <v>6.098941565691935</v>
      </c>
    </row>
    <row r="2504" spans="1:13" x14ac:dyDescent="0.2">
      <c r="A2504" s="104">
        <v>42809</v>
      </c>
      <c r="B2504">
        <v>4.76</v>
      </c>
      <c r="C2504">
        <v>4.76</v>
      </c>
      <c r="D2504">
        <v>4.71</v>
      </c>
      <c r="E2504">
        <v>4.75</v>
      </c>
      <c r="F2504">
        <v>58352533</v>
      </c>
      <c r="G2504">
        <v>276534272</v>
      </c>
      <c r="H2504">
        <v>35640625.710000001</v>
      </c>
      <c r="I2504" s="105">
        <f t="shared" si="117"/>
        <v>1692929721225</v>
      </c>
      <c r="J2504" s="108">
        <v>1953995000000</v>
      </c>
      <c r="K2504" s="124">
        <v>278162000000</v>
      </c>
      <c r="L2504" s="112">
        <f t="shared" si="118"/>
        <v>0.86639409068344597</v>
      </c>
      <c r="M2504" s="112">
        <f t="shared" si="119"/>
        <v>6.0861286632430023</v>
      </c>
    </row>
    <row r="2505" spans="1:13" x14ac:dyDescent="0.2">
      <c r="A2505" s="104">
        <v>42810</v>
      </c>
      <c r="B2505">
        <v>4.74</v>
      </c>
      <c r="C2505">
        <v>4.75</v>
      </c>
      <c r="D2505">
        <v>4.6900000000000004</v>
      </c>
      <c r="E2505">
        <v>4.7</v>
      </c>
      <c r="F2505">
        <v>118257619</v>
      </c>
      <c r="G2505">
        <v>559053120</v>
      </c>
      <c r="H2505">
        <v>35640625.710000001</v>
      </c>
      <c r="I2505" s="105">
        <f t="shared" si="117"/>
        <v>1675109408370.0002</v>
      </c>
      <c r="J2505" s="108">
        <v>1953995000000</v>
      </c>
      <c r="K2505" s="124">
        <v>278162000000</v>
      </c>
      <c r="L2505" s="112">
        <f t="shared" si="118"/>
        <v>0.85727415288677822</v>
      </c>
      <c r="M2505" s="112">
        <f t="shared" si="119"/>
        <v>6.0220641509983404</v>
      </c>
    </row>
    <row r="2506" spans="1:13" x14ac:dyDescent="0.2">
      <c r="A2506" s="104">
        <v>42811</v>
      </c>
      <c r="B2506">
        <v>4.71</v>
      </c>
      <c r="C2506">
        <v>4.72</v>
      </c>
      <c r="D2506">
        <v>4.67</v>
      </c>
      <c r="E2506">
        <v>4.6900000000000004</v>
      </c>
      <c r="F2506">
        <v>81224950</v>
      </c>
      <c r="G2506">
        <v>381978592</v>
      </c>
      <c r="H2506">
        <v>35640625.710000001</v>
      </c>
      <c r="I2506" s="105">
        <f t="shared" si="117"/>
        <v>1671545345799.0002</v>
      </c>
      <c r="J2506" s="108">
        <v>1953995000000</v>
      </c>
      <c r="K2506" s="124">
        <v>278162000000</v>
      </c>
      <c r="L2506" s="112">
        <f t="shared" si="118"/>
        <v>0.85545016532744467</v>
      </c>
      <c r="M2506" s="112">
        <f t="shared" si="119"/>
        <v>6.0092512485494076</v>
      </c>
    </row>
    <row r="2507" spans="1:13" x14ac:dyDescent="0.2">
      <c r="A2507" s="104">
        <v>42814</v>
      </c>
      <c r="B2507">
        <v>4.7</v>
      </c>
      <c r="C2507">
        <v>4.7300000000000004</v>
      </c>
      <c r="D2507">
        <v>4.6900000000000004</v>
      </c>
      <c r="E2507">
        <v>4.71</v>
      </c>
      <c r="F2507">
        <v>83580778</v>
      </c>
      <c r="G2507">
        <v>393812192</v>
      </c>
      <c r="H2507">
        <v>35640625.710000001</v>
      </c>
      <c r="I2507" s="105">
        <f t="shared" si="117"/>
        <v>1678673470941</v>
      </c>
      <c r="J2507" s="108">
        <v>1953995000000</v>
      </c>
      <c r="K2507" s="124">
        <v>278162000000</v>
      </c>
      <c r="L2507" s="112">
        <f t="shared" si="118"/>
        <v>0.85909814044611166</v>
      </c>
      <c r="M2507" s="112">
        <f t="shared" si="119"/>
        <v>6.0348770534472713</v>
      </c>
    </row>
    <row r="2508" spans="1:13" x14ac:dyDescent="0.2">
      <c r="A2508" s="104">
        <v>42815</v>
      </c>
      <c r="B2508">
        <v>4.7</v>
      </c>
      <c r="C2508">
        <v>4.72</v>
      </c>
      <c r="D2508">
        <v>4.6900000000000004</v>
      </c>
      <c r="E2508">
        <v>4.71</v>
      </c>
      <c r="F2508">
        <v>57111312</v>
      </c>
      <c r="G2508">
        <v>268888800</v>
      </c>
      <c r="H2508">
        <v>35640625.710000001</v>
      </c>
      <c r="I2508" s="105">
        <f t="shared" si="117"/>
        <v>1678673470941</v>
      </c>
      <c r="J2508" s="108">
        <v>1953995000000</v>
      </c>
      <c r="K2508" s="124">
        <v>278162000000</v>
      </c>
      <c r="L2508" s="112">
        <f t="shared" si="118"/>
        <v>0.85909814044611166</v>
      </c>
      <c r="M2508" s="112">
        <f t="shared" si="119"/>
        <v>6.0348770534472713</v>
      </c>
    </row>
    <row r="2509" spans="1:13" x14ac:dyDescent="0.2">
      <c r="A2509" s="104">
        <v>42816</v>
      </c>
      <c r="B2509">
        <v>4.71</v>
      </c>
      <c r="C2509">
        <v>4.71</v>
      </c>
      <c r="D2509">
        <v>4.6500000000000004</v>
      </c>
      <c r="E2509">
        <v>4.66</v>
      </c>
      <c r="F2509">
        <v>112956144</v>
      </c>
      <c r="G2509">
        <v>528460224</v>
      </c>
      <c r="H2509">
        <v>35640625.710000001</v>
      </c>
      <c r="I2509" s="105">
        <f t="shared" si="117"/>
        <v>1660853158086</v>
      </c>
      <c r="J2509" s="108">
        <v>1953995000000</v>
      </c>
      <c r="K2509" s="124">
        <v>278162000000</v>
      </c>
      <c r="L2509" s="112">
        <f t="shared" si="118"/>
        <v>0.84997820264944379</v>
      </c>
      <c r="M2509" s="112">
        <f t="shared" si="119"/>
        <v>5.9708125412026085</v>
      </c>
    </row>
    <row r="2510" spans="1:13" x14ac:dyDescent="0.2">
      <c r="A2510" s="104">
        <v>42817</v>
      </c>
      <c r="B2510">
        <v>4.67</v>
      </c>
      <c r="C2510">
        <v>4.6900000000000004</v>
      </c>
      <c r="D2510">
        <v>4.6500000000000004</v>
      </c>
      <c r="E2510">
        <v>4.67</v>
      </c>
      <c r="F2510">
        <v>89150340</v>
      </c>
      <c r="G2510">
        <v>416701728</v>
      </c>
      <c r="H2510">
        <v>35640625.710000001</v>
      </c>
      <c r="I2510" s="105">
        <f t="shared" si="117"/>
        <v>1664417220657</v>
      </c>
      <c r="J2510" s="108">
        <v>1953995000000</v>
      </c>
      <c r="K2510" s="124">
        <v>278162000000</v>
      </c>
      <c r="L2510" s="112">
        <f t="shared" si="118"/>
        <v>0.85180219020877745</v>
      </c>
      <c r="M2510" s="112">
        <f t="shared" si="119"/>
        <v>5.9836254436515413</v>
      </c>
    </row>
    <row r="2511" spans="1:13" x14ac:dyDescent="0.2">
      <c r="A2511" s="104">
        <v>42818</v>
      </c>
      <c r="B2511">
        <v>4.67</v>
      </c>
      <c r="C2511">
        <v>4.6900000000000004</v>
      </c>
      <c r="D2511">
        <v>4.63</v>
      </c>
      <c r="E2511">
        <v>4.6900000000000004</v>
      </c>
      <c r="F2511">
        <v>96980598</v>
      </c>
      <c r="G2511">
        <v>452381984</v>
      </c>
      <c r="H2511">
        <v>35640625.710000001</v>
      </c>
      <c r="I2511" s="105">
        <f t="shared" si="117"/>
        <v>1671545345799.0002</v>
      </c>
      <c r="J2511" s="108">
        <v>1953995000000</v>
      </c>
      <c r="K2511" s="124">
        <v>278162000000</v>
      </c>
      <c r="L2511" s="112">
        <f t="shared" si="118"/>
        <v>0.85545016532744467</v>
      </c>
      <c r="M2511" s="112">
        <f t="shared" si="119"/>
        <v>6.0092512485494076</v>
      </c>
    </row>
    <row r="2512" spans="1:13" x14ac:dyDescent="0.2">
      <c r="A2512" s="104">
        <v>42821</v>
      </c>
      <c r="B2512">
        <v>4.67</v>
      </c>
      <c r="C2512">
        <v>4.76</v>
      </c>
      <c r="D2512">
        <v>4.66</v>
      </c>
      <c r="E2512">
        <v>4.75</v>
      </c>
      <c r="F2512">
        <v>157533741</v>
      </c>
      <c r="G2512">
        <v>743929152</v>
      </c>
      <c r="H2512">
        <v>35640625.710000001</v>
      </c>
      <c r="I2512" s="105">
        <f t="shared" si="117"/>
        <v>1692929721225</v>
      </c>
      <c r="J2512" s="108">
        <v>1953995000000</v>
      </c>
      <c r="K2512" s="124">
        <v>278162000000</v>
      </c>
      <c r="L2512" s="112">
        <f t="shared" si="118"/>
        <v>0.86639409068344597</v>
      </c>
      <c r="M2512" s="112">
        <f t="shared" si="119"/>
        <v>6.0861286632430023</v>
      </c>
    </row>
    <row r="2513" spans="1:13" x14ac:dyDescent="0.2">
      <c r="A2513" s="104">
        <v>42822</v>
      </c>
      <c r="B2513">
        <v>4.75</v>
      </c>
      <c r="C2513">
        <v>4.76</v>
      </c>
      <c r="D2513">
        <v>4.72</v>
      </c>
      <c r="E2513">
        <v>4.75</v>
      </c>
      <c r="F2513">
        <v>76414039</v>
      </c>
      <c r="G2513">
        <v>362490496</v>
      </c>
      <c r="H2513">
        <v>35640625.710000001</v>
      </c>
      <c r="I2513" s="105">
        <f t="shared" si="117"/>
        <v>1692929721225</v>
      </c>
      <c r="J2513" s="108">
        <v>1953995000000</v>
      </c>
      <c r="K2513" s="124">
        <v>278162000000</v>
      </c>
      <c r="L2513" s="112">
        <f t="shared" si="118"/>
        <v>0.86639409068344597</v>
      </c>
      <c r="M2513" s="112">
        <f t="shared" si="119"/>
        <v>6.0861286632430023</v>
      </c>
    </row>
    <row r="2514" spans="1:13" x14ac:dyDescent="0.2">
      <c r="A2514" s="104">
        <v>42823</v>
      </c>
      <c r="B2514">
        <v>4.74</v>
      </c>
      <c r="C2514">
        <v>4.78</v>
      </c>
      <c r="D2514">
        <v>4.7300000000000004</v>
      </c>
      <c r="E2514">
        <v>4.78</v>
      </c>
      <c r="F2514">
        <v>98222012</v>
      </c>
      <c r="G2514">
        <v>467762720</v>
      </c>
      <c r="H2514">
        <v>35640625.710000001</v>
      </c>
      <c r="I2514" s="105">
        <f t="shared" si="117"/>
        <v>1703621908938.0002</v>
      </c>
      <c r="J2514" s="108">
        <v>1953995000000</v>
      </c>
      <c r="K2514" s="124">
        <v>278162000000</v>
      </c>
      <c r="L2514" s="112">
        <f t="shared" si="118"/>
        <v>0.87186605336144685</v>
      </c>
      <c r="M2514" s="112">
        <f t="shared" si="119"/>
        <v>6.1245673705898014</v>
      </c>
    </row>
    <row r="2515" spans="1:13" x14ac:dyDescent="0.2">
      <c r="A2515" s="104">
        <v>42824</v>
      </c>
      <c r="B2515">
        <v>4.7699999999999996</v>
      </c>
      <c r="C2515">
        <v>4.83</v>
      </c>
      <c r="D2515">
        <v>4.7300000000000004</v>
      </c>
      <c r="E2515">
        <v>4.8099999999999996</v>
      </c>
      <c r="F2515">
        <v>127671435</v>
      </c>
      <c r="G2515">
        <v>607688512</v>
      </c>
      <c r="H2515">
        <v>35640625.710000001</v>
      </c>
      <c r="I2515" s="105">
        <f t="shared" si="117"/>
        <v>1714314096650.9998</v>
      </c>
      <c r="J2515" s="108">
        <v>1953995000000</v>
      </c>
      <c r="K2515" s="124">
        <v>278162000000</v>
      </c>
      <c r="L2515" s="112">
        <f t="shared" si="118"/>
        <v>0.87733801603944728</v>
      </c>
      <c r="M2515" s="112">
        <f t="shared" si="119"/>
        <v>6.1630060779365969</v>
      </c>
    </row>
    <row r="2516" spans="1:13" x14ac:dyDescent="0.2">
      <c r="A2516" s="110">
        <v>42825</v>
      </c>
      <c r="B2516">
        <v>4.78</v>
      </c>
      <c r="C2516">
        <v>4.88</v>
      </c>
      <c r="D2516">
        <v>4.7699999999999996</v>
      </c>
      <c r="E2516">
        <v>4.84</v>
      </c>
      <c r="F2516">
        <v>130354357</v>
      </c>
      <c r="G2516">
        <v>629464896</v>
      </c>
      <c r="H2516">
        <v>35640625.710000001</v>
      </c>
      <c r="I2516" s="105">
        <f t="shared" si="117"/>
        <v>1725006284364</v>
      </c>
      <c r="J2516" s="108">
        <v>1981163000000</v>
      </c>
      <c r="K2516" s="124">
        <v>278249000000</v>
      </c>
      <c r="L2516" s="112">
        <f t="shared" si="118"/>
        <v>0.8707038665490926</v>
      </c>
      <c r="M2516" s="112">
        <f t="shared" si="119"/>
        <v>6.1995057821016424</v>
      </c>
    </row>
    <row r="2517" spans="1:13" x14ac:dyDescent="0.2">
      <c r="A2517" s="104">
        <v>42830</v>
      </c>
      <c r="B2517">
        <v>4.84</v>
      </c>
      <c r="C2517">
        <v>4.8600000000000003</v>
      </c>
      <c r="D2517">
        <v>4.8099999999999996</v>
      </c>
      <c r="E2517">
        <v>4.8499999999999996</v>
      </c>
      <c r="F2517">
        <v>109486990</v>
      </c>
      <c r="G2517">
        <v>529500128</v>
      </c>
      <c r="H2517">
        <v>35640625.710000001</v>
      </c>
      <c r="I2517" s="105">
        <f t="shared" si="117"/>
        <v>1728570346934.9998</v>
      </c>
      <c r="J2517" s="108">
        <v>1981163000000</v>
      </c>
      <c r="K2517" s="124">
        <v>278249000000</v>
      </c>
      <c r="L2517" s="112">
        <f t="shared" si="118"/>
        <v>0.87250284147997903</v>
      </c>
      <c r="M2517" s="112">
        <f t="shared" si="119"/>
        <v>6.2123146783456535</v>
      </c>
    </row>
    <row r="2518" spans="1:13" x14ac:dyDescent="0.2">
      <c r="A2518" s="104">
        <v>42831</v>
      </c>
      <c r="B2518">
        <v>4.8499999999999996</v>
      </c>
      <c r="C2518">
        <v>4.8600000000000003</v>
      </c>
      <c r="D2518">
        <v>4.8</v>
      </c>
      <c r="E2518">
        <v>4.83</v>
      </c>
      <c r="F2518">
        <v>62979558</v>
      </c>
      <c r="G2518">
        <v>303787360</v>
      </c>
      <c r="H2518">
        <v>35640625.710000001</v>
      </c>
      <c r="I2518" s="105">
        <f t="shared" si="117"/>
        <v>1721442221793</v>
      </c>
      <c r="J2518" s="108">
        <v>1981163000000</v>
      </c>
      <c r="K2518" s="124">
        <v>278249000000</v>
      </c>
      <c r="L2518" s="112">
        <f t="shared" si="118"/>
        <v>0.86890489161820605</v>
      </c>
      <c r="M2518" s="112">
        <f t="shared" si="119"/>
        <v>6.1866968858576312</v>
      </c>
    </row>
    <row r="2519" spans="1:13" x14ac:dyDescent="0.2">
      <c r="A2519" s="104">
        <v>42832</v>
      </c>
      <c r="B2519">
        <v>4.82</v>
      </c>
      <c r="C2519">
        <v>4.87</v>
      </c>
      <c r="D2519">
        <v>4.8099999999999996</v>
      </c>
      <c r="E2519">
        <v>4.8600000000000003</v>
      </c>
      <c r="F2519">
        <v>89335104</v>
      </c>
      <c r="G2519">
        <v>433073216</v>
      </c>
      <c r="H2519">
        <v>35640625.710000001</v>
      </c>
      <c r="I2519" s="105">
        <f t="shared" si="117"/>
        <v>1732134409506.0002</v>
      </c>
      <c r="J2519" s="108">
        <v>1981163000000</v>
      </c>
      <c r="K2519" s="124">
        <v>278249000000</v>
      </c>
      <c r="L2519" s="112">
        <f t="shared" si="118"/>
        <v>0.87430181641086591</v>
      </c>
      <c r="M2519" s="112">
        <f t="shared" si="119"/>
        <v>6.2251235745896674</v>
      </c>
    </row>
    <row r="2520" spans="1:13" x14ac:dyDescent="0.2">
      <c r="A2520" s="104">
        <v>42835</v>
      </c>
      <c r="B2520">
        <v>4.8600000000000003</v>
      </c>
      <c r="C2520">
        <v>4.87</v>
      </c>
      <c r="D2520">
        <v>4.8099999999999996</v>
      </c>
      <c r="E2520">
        <v>4.83</v>
      </c>
      <c r="F2520">
        <v>58855666</v>
      </c>
      <c r="G2520">
        <v>284177664</v>
      </c>
      <c r="H2520">
        <v>35640625.710000001</v>
      </c>
      <c r="I2520" s="105">
        <f t="shared" si="117"/>
        <v>1721442221793</v>
      </c>
      <c r="J2520" s="108">
        <v>1981163000000</v>
      </c>
      <c r="K2520" s="124">
        <v>278249000000</v>
      </c>
      <c r="L2520" s="112">
        <f t="shared" si="118"/>
        <v>0.86890489161820605</v>
      </c>
      <c r="M2520" s="112">
        <f t="shared" si="119"/>
        <v>6.1866968858576312</v>
      </c>
    </row>
    <row r="2521" spans="1:13" x14ac:dyDescent="0.2">
      <c r="A2521" s="104">
        <v>42836</v>
      </c>
      <c r="B2521">
        <v>4.8099999999999996</v>
      </c>
      <c r="C2521">
        <v>4.83</v>
      </c>
      <c r="D2521">
        <v>4.78</v>
      </c>
      <c r="E2521">
        <v>4.8</v>
      </c>
      <c r="F2521">
        <v>81013654</v>
      </c>
      <c r="G2521">
        <v>388871584</v>
      </c>
      <c r="H2521">
        <v>35640625.710000001</v>
      </c>
      <c r="I2521" s="105">
        <f t="shared" si="117"/>
        <v>1710750034080</v>
      </c>
      <c r="J2521" s="108">
        <v>1981163000000</v>
      </c>
      <c r="K2521" s="124">
        <v>278249000000</v>
      </c>
      <c r="L2521" s="112">
        <f t="shared" si="118"/>
        <v>0.86350796682554642</v>
      </c>
      <c r="M2521" s="112">
        <f t="shared" si="119"/>
        <v>6.148270197125596</v>
      </c>
    </row>
    <row r="2522" spans="1:13" x14ac:dyDescent="0.2">
      <c r="A2522" s="104">
        <v>42837</v>
      </c>
      <c r="B2522">
        <v>4.79</v>
      </c>
      <c r="C2522">
        <v>4.88</v>
      </c>
      <c r="D2522">
        <v>4.78</v>
      </c>
      <c r="E2522">
        <v>4.8499999999999996</v>
      </c>
      <c r="F2522">
        <v>113810215</v>
      </c>
      <c r="G2522">
        <v>548277440</v>
      </c>
      <c r="H2522">
        <v>35640625.710000001</v>
      </c>
      <c r="I2522" s="105">
        <f t="shared" si="117"/>
        <v>1728570346934.9998</v>
      </c>
      <c r="J2522" s="108">
        <v>1981163000000</v>
      </c>
      <c r="K2522" s="124">
        <v>278249000000</v>
      </c>
      <c r="L2522" s="112">
        <f t="shared" si="118"/>
        <v>0.87250284147997903</v>
      </c>
      <c r="M2522" s="112">
        <f t="shared" si="119"/>
        <v>6.2123146783456535</v>
      </c>
    </row>
    <row r="2523" spans="1:13" x14ac:dyDescent="0.2">
      <c r="A2523" s="104">
        <v>42838</v>
      </c>
      <c r="B2523">
        <v>4.84</v>
      </c>
      <c r="C2523">
        <v>4.84</v>
      </c>
      <c r="D2523">
        <v>4.79</v>
      </c>
      <c r="E2523">
        <v>4.8099999999999996</v>
      </c>
      <c r="F2523">
        <v>79977033</v>
      </c>
      <c r="G2523">
        <v>385351328</v>
      </c>
      <c r="H2523">
        <v>35640625.710000001</v>
      </c>
      <c r="I2523" s="105">
        <f t="shared" si="117"/>
        <v>1714314096650.9998</v>
      </c>
      <c r="J2523" s="108">
        <v>1981163000000</v>
      </c>
      <c r="K2523" s="124">
        <v>278249000000</v>
      </c>
      <c r="L2523" s="112">
        <f t="shared" si="118"/>
        <v>0.86530694175643286</v>
      </c>
      <c r="M2523" s="112">
        <f t="shared" si="119"/>
        <v>6.1610790933696071</v>
      </c>
    </row>
    <row r="2524" spans="1:13" x14ac:dyDescent="0.2">
      <c r="A2524" s="104">
        <v>42839</v>
      </c>
      <c r="B2524">
        <v>4.8</v>
      </c>
      <c r="C2524">
        <v>4.82</v>
      </c>
      <c r="D2524">
        <v>4.78</v>
      </c>
      <c r="E2524">
        <v>4.8099999999999996</v>
      </c>
      <c r="F2524">
        <v>45011667</v>
      </c>
      <c r="G2524">
        <v>216116064</v>
      </c>
      <c r="H2524">
        <v>35640625.710000001</v>
      </c>
      <c r="I2524" s="105">
        <f t="shared" si="117"/>
        <v>1714314096650.9998</v>
      </c>
      <c r="J2524" s="108">
        <v>1981163000000</v>
      </c>
      <c r="K2524" s="124">
        <v>278249000000</v>
      </c>
      <c r="L2524" s="112">
        <f t="shared" si="118"/>
        <v>0.86530694175643286</v>
      </c>
      <c r="M2524" s="112">
        <f t="shared" si="119"/>
        <v>6.1610790933696071</v>
      </c>
    </row>
    <row r="2525" spans="1:13" x14ac:dyDescent="0.2">
      <c r="A2525" s="104">
        <v>42842</v>
      </c>
      <c r="B2525">
        <v>4.79</v>
      </c>
      <c r="C2525">
        <v>4.83</v>
      </c>
      <c r="D2525">
        <v>4.75</v>
      </c>
      <c r="E2525">
        <v>4.83</v>
      </c>
      <c r="F2525">
        <v>112989883</v>
      </c>
      <c r="G2525">
        <v>540611456</v>
      </c>
      <c r="H2525">
        <v>35640625.710000001</v>
      </c>
      <c r="I2525" s="105">
        <f t="shared" si="117"/>
        <v>1721442221793</v>
      </c>
      <c r="J2525" s="108">
        <v>1981163000000</v>
      </c>
      <c r="K2525" s="124">
        <v>278249000000</v>
      </c>
      <c r="L2525" s="112">
        <f t="shared" si="118"/>
        <v>0.86890489161820605</v>
      </c>
      <c r="M2525" s="112">
        <f t="shared" si="119"/>
        <v>6.1866968858576312</v>
      </c>
    </row>
    <row r="2526" spans="1:13" x14ac:dyDescent="0.2">
      <c r="A2526" s="104">
        <v>42843</v>
      </c>
      <c r="B2526">
        <v>4.8</v>
      </c>
      <c r="C2526">
        <v>4.8099999999999996</v>
      </c>
      <c r="D2526">
        <v>4.7699999999999996</v>
      </c>
      <c r="E2526">
        <v>4.79</v>
      </c>
      <c r="F2526">
        <v>61091798</v>
      </c>
      <c r="G2526">
        <v>292283680</v>
      </c>
      <c r="H2526">
        <v>35640625.710000001</v>
      </c>
      <c r="I2526" s="105">
        <f t="shared" si="117"/>
        <v>1707185971509</v>
      </c>
      <c r="J2526" s="108">
        <v>1981163000000</v>
      </c>
      <c r="K2526" s="124">
        <v>278249000000</v>
      </c>
      <c r="L2526" s="112">
        <f t="shared" si="118"/>
        <v>0.86170899189465988</v>
      </c>
      <c r="M2526" s="112">
        <f t="shared" si="119"/>
        <v>6.1354613008815848</v>
      </c>
    </row>
    <row r="2527" spans="1:13" x14ac:dyDescent="0.2">
      <c r="A2527" s="104">
        <v>42844</v>
      </c>
      <c r="B2527">
        <v>4.7699999999999996</v>
      </c>
      <c r="C2527">
        <v>4.79</v>
      </c>
      <c r="D2527">
        <v>4.7300000000000004</v>
      </c>
      <c r="E2527">
        <v>4.74</v>
      </c>
      <c r="F2527">
        <v>89715577</v>
      </c>
      <c r="G2527">
        <v>426318400</v>
      </c>
      <c r="H2527">
        <v>35640625.710000001</v>
      </c>
      <c r="I2527" s="105">
        <f t="shared" si="117"/>
        <v>1689365658654.0002</v>
      </c>
      <c r="J2527" s="108">
        <v>1981163000000</v>
      </c>
      <c r="K2527" s="124">
        <v>278249000000</v>
      </c>
      <c r="L2527" s="112">
        <f t="shared" si="118"/>
        <v>0.85271411724022717</v>
      </c>
      <c r="M2527" s="112">
        <f t="shared" si="119"/>
        <v>6.0714168196615272</v>
      </c>
    </row>
    <row r="2528" spans="1:13" x14ac:dyDescent="0.2">
      <c r="A2528" s="104">
        <v>42845</v>
      </c>
      <c r="B2528">
        <v>4.7300000000000004</v>
      </c>
      <c r="C2528">
        <v>4.7699999999999996</v>
      </c>
      <c r="D2528">
        <v>4.72</v>
      </c>
      <c r="E2528">
        <v>4.7300000000000004</v>
      </c>
      <c r="F2528">
        <v>64197339</v>
      </c>
      <c r="G2528">
        <v>304725888</v>
      </c>
      <c r="H2528">
        <v>35640625.710000001</v>
      </c>
      <c r="I2528" s="105">
        <f t="shared" si="117"/>
        <v>1685801596083.0002</v>
      </c>
      <c r="J2528" s="108">
        <v>1981163000000</v>
      </c>
      <c r="K2528" s="124">
        <v>278249000000</v>
      </c>
      <c r="L2528" s="112">
        <f t="shared" si="118"/>
        <v>0.85091514230934062</v>
      </c>
      <c r="M2528" s="112">
        <f t="shared" si="119"/>
        <v>6.0586079234175152</v>
      </c>
    </row>
    <row r="2529" spans="1:13" x14ac:dyDescent="0.2">
      <c r="A2529" s="104">
        <v>42846</v>
      </c>
      <c r="B2529">
        <v>4.7300000000000004</v>
      </c>
      <c r="C2529">
        <v>4.83</v>
      </c>
      <c r="D2529">
        <v>4.72</v>
      </c>
      <c r="E2529">
        <v>4.8099999999999996</v>
      </c>
      <c r="F2529">
        <v>125002644</v>
      </c>
      <c r="G2529">
        <v>597576192</v>
      </c>
      <c r="H2529">
        <v>35640625.710000001</v>
      </c>
      <c r="I2529" s="105">
        <f t="shared" si="117"/>
        <v>1714314096650.9998</v>
      </c>
      <c r="J2529" s="108">
        <v>1981163000000</v>
      </c>
      <c r="K2529" s="124">
        <v>278249000000</v>
      </c>
      <c r="L2529" s="112">
        <f t="shared" si="118"/>
        <v>0.86530694175643286</v>
      </c>
      <c r="M2529" s="112">
        <f t="shared" si="119"/>
        <v>6.1610790933696071</v>
      </c>
    </row>
    <row r="2530" spans="1:13" x14ac:dyDescent="0.2">
      <c r="A2530" s="104">
        <v>42849</v>
      </c>
      <c r="B2530">
        <v>4.79</v>
      </c>
      <c r="C2530">
        <v>4.84</v>
      </c>
      <c r="D2530">
        <v>4.78</v>
      </c>
      <c r="E2530">
        <v>4.82</v>
      </c>
      <c r="F2530">
        <v>92729293</v>
      </c>
      <c r="G2530">
        <v>446364416</v>
      </c>
      <c r="H2530">
        <v>35640625.710000001</v>
      </c>
      <c r="I2530" s="105">
        <f t="shared" si="117"/>
        <v>1717878159222.0002</v>
      </c>
      <c r="J2530" s="108">
        <v>1981163000000</v>
      </c>
      <c r="K2530" s="124">
        <v>278249000000</v>
      </c>
      <c r="L2530" s="112">
        <f t="shared" si="118"/>
        <v>0.86710591668731962</v>
      </c>
      <c r="M2530" s="112">
        <f t="shared" si="119"/>
        <v>6.1738879896136201</v>
      </c>
    </row>
    <row r="2531" spans="1:13" x14ac:dyDescent="0.2">
      <c r="A2531" s="104">
        <v>42850</v>
      </c>
      <c r="B2531">
        <v>4.82</v>
      </c>
      <c r="C2531">
        <v>4.83</v>
      </c>
      <c r="D2531">
        <v>4.8</v>
      </c>
      <c r="E2531">
        <v>4.8099999999999996</v>
      </c>
      <c r="F2531">
        <v>63745827</v>
      </c>
      <c r="G2531">
        <v>307119456</v>
      </c>
      <c r="H2531">
        <v>35640625.710000001</v>
      </c>
      <c r="I2531" s="105">
        <f t="shared" si="117"/>
        <v>1714314096650.9998</v>
      </c>
      <c r="J2531" s="108">
        <v>1981163000000</v>
      </c>
      <c r="K2531" s="124">
        <v>278249000000</v>
      </c>
      <c r="L2531" s="112">
        <f t="shared" si="118"/>
        <v>0.86530694175643286</v>
      </c>
      <c r="M2531" s="112">
        <f t="shared" si="119"/>
        <v>6.1610790933696071</v>
      </c>
    </row>
    <row r="2532" spans="1:13" x14ac:dyDescent="0.2">
      <c r="A2532" s="104">
        <v>42851</v>
      </c>
      <c r="B2532">
        <v>4.82</v>
      </c>
      <c r="C2532">
        <v>4.87</v>
      </c>
      <c r="D2532">
        <v>4.8099999999999996</v>
      </c>
      <c r="E2532">
        <v>4.87</v>
      </c>
      <c r="F2532">
        <v>85523283</v>
      </c>
      <c r="G2532">
        <v>414075200</v>
      </c>
      <c r="H2532">
        <v>35640625.710000001</v>
      </c>
      <c r="I2532" s="105">
        <f t="shared" si="117"/>
        <v>1735698472077.0002</v>
      </c>
      <c r="J2532" s="108">
        <v>1981163000000</v>
      </c>
      <c r="K2532" s="124">
        <v>278249000000</v>
      </c>
      <c r="L2532" s="112">
        <f t="shared" si="118"/>
        <v>0.87610079134175245</v>
      </c>
      <c r="M2532" s="112">
        <f t="shared" si="119"/>
        <v>6.2379324708336785</v>
      </c>
    </row>
    <row r="2533" spans="1:13" x14ac:dyDescent="0.2">
      <c r="A2533" s="104">
        <v>42852</v>
      </c>
      <c r="B2533">
        <v>4.8600000000000003</v>
      </c>
      <c r="C2533">
        <v>4.88</v>
      </c>
      <c r="D2533">
        <v>4.83</v>
      </c>
      <c r="E2533">
        <v>4.88</v>
      </c>
      <c r="F2533">
        <v>103045540</v>
      </c>
      <c r="G2533">
        <v>500778720</v>
      </c>
      <c r="H2533">
        <v>35640625.710000001</v>
      </c>
      <c r="I2533" s="105">
        <f t="shared" si="117"/>
        <v>1739262534648</v>
      </c>
      <c r="J2533" s="108">
        <v>1981163000000</v>
      </c>
      <c r="K2533" s="124">
        <v>278249000000</v>
      </c>
      <c r="L2533" s="112">
        <f t="shared" si="118"/>
        <v>0.87789976627263888</v>
      </c>
      <c r="M2533" s="112">
        <f t="shared" si="119"/>
        <v>6.2507413670776897</v>
      </c>
    </row>
    <row r="2534" spans="1:13" x14ac:dyDescent="0.2">
      <c r="A2534" s="104">
        <v>42853</v>
      </c>
      <c r="B2534">
        <v>4.87</v>
      </c>
      <c r="C2534">
        <v>4.88</v>
      </c>
      <c r="D2534">
        <v>4.83</v>
      </c>
      <c r="E2534">
        <v>4.88</v>
      </c>
      <c r="F2534">
        <v>66062290</v>
      </c>
      <c r="G2534">
        <v>320794720</v>
      </c>
      <c r="H2534">
        <v>35640625.710000001</v>
      </c>
      <c r="I2534" s="105">
        <f t="shared" si="117"/>
        <v>1739262534648</v>
      </c>
      <c r="J2534" s="108">
        <v>1981163000000</v>
      </c>
      <c r="K2534" s="124">
        <v>278249000000</v>
      </c>
      <c r="L2534" s="112">
        <f t="shared" si="118"/>
        <v>0.87789976627263888</v>
      </c>
      <c r="M2534" s="112">
        <f t="shared" si="119"/>
        <v>6.2507413670776897</v>
      </c>
    </row>
    <row r="2535" spans="1:13" x14ac:dyDescent="0.2">
      <c r="A2535" s="110">
        <v>42857</v>
      </c>
      <c r="B2535">
        <v>4.8600000000000003</v>
      </c>
      <c r="C2535">
        <v>4.87</v>
      </c>
      <c r="D2535">
        <v>4.82</v>
      </c>
      <c r="E2535">
        <v>4.82</v>
      </c>
      <c r="F2535">
        <v>42386657</v>
      </c>
      <c r="G2535">
        <v>205273088</v>
      </c>
      <c r="H2535">
        <v>35640625.710000001</v>
      </c>
      <c r="I2535" s="105">
        <f t="shared" si="117"/>
        <v>1717878159222.0002</v>
      </c>
      <c r="J2535" s="108">
        <v>2044971000000</v>
      </c>
      <c r="K2535" s="124">
        <v>279271000000</v>
      </c>
      <c r="L2535" s="112">
        <f t="shared" si="118"/>
        <v>0.84005013235982329</v>
      </c>
      <c r="M2535" s="112">
        <f t="shared" si="119"/>
        <v>6.1512944746214258</v>
      </c>
    </row>
    <row r="2536" spans="1:13" x14ac:dyDescent="0.2">
      <c r="A2536" s="104">
        <v>42858</v>
      </c>
      <c r="B2536">
        <v>4.82</v>
      </c>
      <c r="C2536">
        <v>4.83</v>
      </c>
      <c r="D2536">
        <v>4.79</v>
      </c>
      <c r="E2536">
        <v>4.8099999999999996</v>
      </c>
      <c r="F2536">
        <v>76817862</v>
      </c>
      <c r="G2536">
        <v>369536256</v>
      </c>
      <c r="H2536">
        <v>35640625.710000001</v>
      </c>
      <c r="I2536" s="105">
        <f t="shared" si="117"/>
        <v>1714314096650.9998</v>
      </c>
      <c r="J2536" s="108">
        <v>2044971000000</v>
      </c>
      <c r="K2536" s="124">
        <v>279271000000</v>
      </c>
      <c r="L2536" s="112">
        <f t="shared" si="118"/>
        <v>0.83830728976156621</v>
      </c>
      <c r="M2536" s="112">
        <f t="shared" si="119"/>
        <v>6.1385324528898444</v>
      </c>
    </row>
    <row r="2537" spans="1:13" x14ac:dyDescent="0.2">
      <c r="A2537" s="104">
        <v>42859</v>
      </c>
      <c r="B2537">
        <v>4.8</v>
      </c>
      <c r="C2537">
        <v>4.82</v>
      </c>
      <c r="D2537">
        <v>4.78</v>
      </c>
      <c r="E2537">
        <v>4.8099999999999996</v>
      </c>
      <c r="F2537">
        <v>71789608</v>
      </c>
      <c r="G2537">
        <v>344687616</v>
      </c>
      <c r="H2537">
        <v>35640625.710000001</v>
      </c>
      <c r="I2537" s="105">
        <f t="shared" si="117"/>
        <v>1714314096650.9998</v>
      </c>
      <c r="J2537" s="108">
        <v>2044971000000</v>
      </c>
      <c r="K2537" s="124">
        <v>279271000000</v>
      </c>
      <c r="L2537" s="112">
        <f t="shared" si="118"/>
        <v>0.83830728976156621</v>
      </c>
      <c r="M2537" s="112">
        <f t="shared" si="119"/>
        <v>6.1385324528898444</v>
      </c>
    </row>
    <row r="2538" spans="1:13" x14ac:dyDescent="0.2">
      <c r="A2538" s="104">
        <v>42860</v>
      </c>
      <c r="B2538">
        <v>4.79</v>
      </c>
      <c r="C2538">
        <v>4.87</v>
      </c>
      <c r="D2538">
        <v>4.78</v>
      </c>
      <c r="E2538">
        <v>4.8600000000000003</v>
      </c>
      <c r="F2538">
        <v>125587515</v>
      </c>
      <c r="G2538">
        <v>605112320</v>
      </c>
      <c r="H2538">
        <v>35640625.710000001</v>
      </c>
      <c r="I2538" s="105">
        <f t="shared" si="117"/>
        <v>1732134409506.0002</v>
      </c>
      <c r="J2538" s="108">
        <v>2044971000000</v>
      </c>
      <c r="K2538" s="124">
        <v>279271000000</v>
      </c>
      <c r="L2538" s="112">
        <f t="shared" si="118"/>
        <v>0.84702150275285093</v>
      </c>
      <c r="M2538" s="112">
        <f t="shared" si="119"/>
        <v>6.202342561547745</v>
      </c>
    </row>
    <row r="2539" spans="1:13" x14ac:dyDescent="0.2">
      <c r="A2539" s="104">
        <v>42863</v>
      </c>
      <c r="B2539">
        <v>4.83</v>
      </c>
      <c r="C2539">
        <v>4.9000000000000004</v>
      </c>
      <c r="D2539">
        <v>4.82</v>
      </c>
      <c r="E2539">
        <v>4.9000000000000004</v>
      </c>
      <c r="F2539">
        <v>141458489</v>
      </c>
      <c r="G2539">
        <v>688241536</v>
      </c>
      <c r="H2539">
        <v>35640625.710000001</v>
      </c>
      <c r="I2539" s="105">
        <f t="shared" si="117"/>
        <v>1746390659790</v>
      </c>
      <c r="J2539" s="108">
        <v>2044971000000</v>
      </c>
      <c r="K2539" s="124">
        <v>279271000000</v>
      </c>
      <c r="L2539" s="112">
        <f t="shared" si="118"/>
        <v>0.85399287314587835</v>
      </c>
      <c r="M2539" s="112">
        <f t="shared" si="119"/>
        <v>6.2533906484740625</v>
      </c>
    </row>
    <row r="2540" spans="1:13" x14ac:dyDescent="0.2">
      <c r="A2540" s="104">
        <v>42864</v>
      </c>
      <c r="B2540">
        <v>4.87</v>
      </c>
      <c r="C2540">
        <v>4.91</v>
      </c>
      <c r="D2540">
        <v>4.8600000000000003</v>
      </c>
      <c r="E2540">
        <v>4.87</v>
      </c>
      <c r="F2540">
        <v>77237372</v>
      </c>
      <c r="G2540">
        <v>377718400</v>
      </c>
      <c r="H2540">
        <v>35640625.710000001</v>
      </c>
      <c r="I2540" s="105">
        <f t="shared" si="117"/>
        <v>1735698472077.0002</v>
      </c>
      <c r="J2540" s="108">
        <v>2044971000000</v>
      </c>
      <c r="K2540" s="124">
        <v>279271000000</v>
      </c>
      <c r="L2540" s="112">
        <f t="shared" si="118"/>
        <v>0.84876434535110779</v>
      </c>
      <c r="M2540" s="112">
        <f t="shared" si="119"/>
        <v>6.2151045832793246</v>
      </c>
    </row>
    <row r="2541" spans="1:13" x14ac:dyDescent="0.2">
      <c r="A2541" s="104">
        <v>42865</v>
      </c>
      <c r="B2541">
        <v>4.8600000000000003</v>
      </c>
      <c r="C2541">
        <v>4.91</v>
      </c>
      <c r="D2541">
        <v>4.8600000000000003</v>
      </c>
      <c r="E2541">
        <v>4.9000000000000004</v>
      </c>
      <c r="F2541">
        <v>92043116</v>
      </c>
      <c r="G2541">
        <v>449950720</v>
      </c>
      <c r="H2541">
        <v>35640625.710000001</v>
      </c>
      <c r="I2541" s="105">
        <f t="shared" si="117"/>
        <v>1746390659790</v>
      </c>
      <c r="J2541" s="108">
        <v>2044971000000</v>
      </c>
      <c r="K2541" s="124">
        <v>279271000000</v>
      </c>
      <c r="L2541" s="112">
        <f t="shared" si="118"/>
        <v>0.85399287314587835</v>
      </c>
      <c r="M2541" s="112">
        <f t="shared" si="119"/>
        <v>6.2533906484740625</v>
      </c>
    </row>
    <row r="2542" spans="1:13" x14ac:dyDescent="0.2">
      <c r="A2542" s="104">
        <v>42866</v>
      </c>
      <c r="B2542">
        <v>4.9000000000000004</v>
      </c>
      <c r="C2542">
        <v>4.96</v>
      </c>
      <c r="D2542">
        <v>4.9000000000000004</v>
      </c>
      <c r="E2542">
        <v>4.93</v>
      </c>
      <c r="F2542">
        <v>106264449</v>
      </c>
      <c r="G2542">
        <v>524557056</v>
      </c>
      <c r="H2542">
        <v>35640625.710000001</v>
      </c>
      <c r="I2542" s="105">
        <f t="shared" si="117"/>
        <v>1757082847503</v>
      </c>
      <c r="J2542" s="108">
        <v>2044971000000</v>
      </c>
      <c r="K2542" s="124">
        <v>279271000000</v>
      </c>
      <c r="L2542" s="112">
        <f t="shared" si="118"/>
        <v>0.85922140094064903</v>
      </c>
      <c r="M2542" s="112">
        <f t="shared" si="119"/>
        <v>6.2916767136688021</v>
      </c>
    </row>
    <row r="2543" spans="1:13" x14ac:dyDescent="0.2">
      <c r="A2543" s="104">
        <v>42867</v>
      </c>
      <c r="B2543">
        <v>4.92</v>
      </c>
      <c r="C2543">
        <v>5.0599999999999996</v>
      </c>
      <c r="D2543">
        <v>4.91</v>
      </c>
      <c r="E2543">
        <v>5.0599999999999996</v>
      </c>
      <c r="F2543">
        <v>165151106</v>
      </c>
      <c r="G2543">
        <v>826699776</v>
      </c>
      <c r="H2543">
        <v>35640625.710000001</v>
      </c>
      <c r="I2543" s="105">
        <f t="shared" si="117"/>
        <v>1803415660926</v>
      </c>
      <c r="J2543" s="108">
        <v>2044971000000</v>
      </c>
      <c r="K2543" s="124">
        <v>279271000000</v>
      </c>
      <c r="L2543" s="112">
        <f t="shared" si="118"/>
        <v>0.8818783547179887</v>
      </c>
      <c r="M2543" s="112">
        <f t="shared" si="119"/>
        <v>6.4575829961793385</v>
      </c>
    </row>
    <row r="2544" spans="1:13" x14ac:dyDescent="0.2">
      <c r="A2544" s="104">
        <v>42870</v>
      </c>
      <c r="B2544">
        <v>5.05</v>
      </c>
      <c r="C2544">
        <v>5.12</v>
      </c>
      <c r="D2544">
        <v>5.01</v>
      </c>
      <c r="E2544">
        <v>5.0999999999999996</v>
      </c>
      <c r="F2544">
        <v>155419012</v>
      </c>
      <c r="G2544">
        <v>789661952</v>
      </c>
      <c r="H2544">
        <v>35640625.710000001</v>
      </c>
      <c r="I2544" s="105">
        <f t="shared" si="117"/>
        <v>1817671911210</v>
      </c>
      <c r="J2544" s="108">
        <v>2044971000000</v>
      </c>
      <c r="K2544" s="124">
        <v>279271000000</v>
      </c>
      <c r="L2544" s="112">
        <f t="shared" si="118"/>
        <v>0.88884972511101623</v>
      </c>
      <c r="M2544" s="112">
        <f t="shared" si="119"/>
        <v>6.5086310831056569</v>
      </c>
    </row>
    <row r="2545" spans="1:13" x14ac:dyDescent="0.2">
      <c r="A2545" s="104">
        <v>42871</v>
      </c>
      <c r="B2545">
        <v>5.08</v>
      </c>
      <c r="C2545">
        <v>5.08</v>
      </c>
      <c r="D2545">
        <v>4.97</v>
      </c>
      <c r="E2545">
        <v>5</v>
      </c>
      <c r="F2545">
        <v>149869732</v>
      </c>
      <c r="G2545">
        <v>750102400</v>
      </c>
      <c r="H2545">
        <v>35640625.710000001</v>
      </c>
      <c r="I2545" s="105">
        <f t="shared" si="117"/>
        <v>1782031285500</v>
      </c>
      <c r="J2545" s="108">
        <v>2044971000000</v>
      </c>
      <c r="K2545" s="124">
        <v>279271000000</v>
      </c>
      <c r="L2545" s="112">
        <f t="shared" si="118"/>
        <v>0.87142129912844735</v>
      </c>
      <c r="M2545" s="112">
        <f t="shared" si="119"/>
        <v>6.3810108657898601</v>
      </c>
    </row>
    <row r="2546" spans="1:13" x14ac:dyDescent="0.2">
      <c r="A2546" s="104">
        <v>42872</v>
      </c>
      <c r="B2546">
        <v>4.99</v>
      </c>
      <c r="C2546">
        <v>5</v>
      </c>
      <c r="D2546">
        <v>4.9400000000000004</v>
      </c>
      <c r="E2546">
        <v>4.96</v>
      </c>
      <c r="F2546">
        <v>118255241</v>
      </c>
      <c r="G2546">
        <v>586105472</v>
      </c>
      <c r="H2546">
        <v>35640625.710000001</v>
      </c>
      <c r="I2546" s="105">
        <f t="shared" si="117"/>
        <v>1767775035216</v>
      </c>
      <c r="J2546" s="108">
        <v>2044971000000</v>
      </c>
      <c r="K2546" s="124">
        <v>279271000000</v>
      </c>
      <c r="L2546" s="112">
        <f t="shared" si="118"/>
        <v>0.8644499287354197</v>
      </c>
      <c r="M2546" s="112">
        <f t="shared" si="119"/>
        <v>6.3299627788635409</v>
      </c>
    </row>
    <row r="2547" spans="1:13" x14ac:dyDescent="0.2">
      <c r="A2547" s="104">
        <v>42873</v>
      </c>
      <c r="B2547">
        <v>4.9400000000000004</v>
      </c>
      <c r="C2547">
        <v>5.0199999999999996</v>
      </c>
      <c r="D2547">
        <v>4.93</v>
      </c>
      <c r="E2547">
        <v>5</v>
      </c>
      <c r="F2547">
        <v>70772200</v>
      </c>
      <c r="G2547">
        <v>352948736</v>
      </c>
      <c r="H2547">
        <v>35640625.710000001</v>
      </c>
      <c r="I2547" s="105">
        <f t="shared" si="117"/>
        <v>1782031285500</v>
      </c>
      <c r="J2547" s="108">
        <v>2044971000000</v>
      </c>
      <c r="K2547" s="124">
        <v>279271000000</v>
      </c>
      <c r="L2547" s="112">
        <f t="shared" si="118"/>
        <v>0.87142129912844735</v>
      </c>
      <c r="M2547" s="112">
        <f t="shared" si="119"/>
        <v>6.3810108657898601</v>
      </c>
    </row>
    <row r="2548" spans="1:13" x14ac:dyDescent="0.2">
      <c r="A2548" s="104">
        <v>42874</v>
      </c>
      <c r="B2548">
        <v>5</v>
      </c>
      <c r="C2548">
        <v>5.01</v>
      </c>
      <c r="D2548">
        <v>4.97</v>
      </c>
      <c r="E2548">
        <v>4.9800000000000004</v>
      </c>
      <c r="F2548">
        <v>44994834</v>
      </c>
      <c r="G2548">
        <v>224590416</v>
      </c>
      <c r="H2548">
        <v>35640625.710000001</v>
      </c>
      <c r="I2548" s="105">
        <f t="shared" si="117"/>
        <v>1774903160358</v>
      </c>
      <c r="J2548" s="108">
        <v>2044971000000</v>
      </c>
      <c r="K2548" s="124">
        <v>279271000000</v>
      </c>
      <c r="L2548" s="112">
        <f t="shared" si="118"/>
        <v>0.86793561393193353</v>
      </c>
      <c r="M2548" s="112">
        <f t="shared" si="119"/>
        <v>6.3554868223267009</v>
      </c>
    </row>
    <row r="2549" spans="1:13" x14ac:dyDescent="0.2">
      <c r="A2549" s="104">
        <v>42877</v>
      </c>
      <c r="B2549">
        <v>4.96</v>
      </c>
      <c r="C2549">
        <v>5.05</v>
      </c>
      <c r="D2549">
        <v>4.96</v>
      </c>
      <c r="E2549">
        <v>5.03</v>
      </c>
      <c r="F2549">
        <v>100114561</v>
      </c>
      <c r="G2549">
        <v>501217536</v>
      </c>
      <c r="H2549">
        <v>35640625.710000001</v>
      </c>
      <c r="I2549" s="105">
        <f t="shared" si="117"/>
        <v>1792723473213</v>
      </c>
      <c r="J2549" s="108">
        <v>2044971000000</v>
      </c>
      <c r="K2549" s="124">
        <v>279271000000</v>
      </c>
      <c r="L2549" s="112">
        <f t="shared" si="118"/>
        <v>0.87664982692321802</v>
      </c>
      <c r="M2549" s="112">
        <f t="shared" si="119"/>
        <v>6.4192969309845989</v>
      </c>
    </row>
    <row r="2550" spans="1:13" x14ac:dyDescent="0.2">
      <c r="A2550" s="104">
        <v>42878</v>
      </c>
      <c r="B2550">
        <v>5.03</v>
      </c>
      <c r="C2550">
        <v>5.12</v>
      </c>
      <c r="D2550">
        <v>5.0199999999999996</v>
      </c>
      <c r="E2550">
        <v>5.0999999999999996</v>
      </c>
      <c r="F2550">
        <v>137390290</v>
      </c>
      <c r="G2550">
        <v>697930688</v>
      </c>
      <c r="H2550">
        <v>35640625.710000001</v>
      </c>
      <c r="I2550" s="105">
        <f t="shared" si="117"/>
        <v>1817671911210</v>
      </c>
      <c r="J2550" s="108">
        <v>2044971000000</v>
      </c>
      <c r="K2550" s="124">
        <v>279271000000</v>
      </c>
      <c r="L2550" s="112">
        <f t="shared" si="118"/>
        <v>0.88884972511101623</v>
      </c>
      <c r="M2550" s="112">
        <f t="shared" si="119"/>
        <v>6.5086310831056569</v>
      </c>
    </row>
    <row r="2551" spans="1:13" x14ac:dyDescent="0.2">
      <c r="A2551" s="104">
        <v>42879</v>
      </c>
      <c r="B2551">
        <v>5.0999999999999996</v>
      </c>
      <c r="C2551">
        <v>5.13</v>
      </c>
      <c r="D2551">
        <v>5.05</v>
      </c>
      <c r="E2551">
        <v>5.1100000000000003</v>
      </c>
      <c r="F2551">
        <v>95807853</v>
      </c>
      <c r="G2551">
        <v>487960960</v>
      </c>
      <c r="H2551">
        <v>35640625.710000001</v>
      </c>
      <c r="I2551" s="105">
        <f t="shared" si="117"/>
        <v>1821235973781</v>
      </c>
      <c r="J2551" s="108">
        <v>2044971000000</v>
      </c>
      <c r="K2551" s="124">
        <v>279271000000</v>
      </c>
      <c r="L2551" s="112">
        <f t="shared" si="118"/>
        <v>0.89059256770927309</v>
      </c>
      <c r="M2551" s="112">
        <f t="shared" si="119"/>
        <v>6.5213931048372373</v>
      </c>
    </row>
    <row r="2552" spans="1:13" x14ac:dyDescent="0.2">
      <c r="A2552" s="104">
        <v>42880</v>
      </c>
      <c r="B2552">
        <v>5.1100000000000003</v>
      </c>
      <c r="C2552">
        <v>5.3</v>
      </c>
      <c r="D2552">
        <v>5.09</v>
      </c>
      <c r="E2552">
        <v>5.16</v>
      </c>
      <c r="F2552">
        <v>251275643</v>
      </c>
      <c r="G2552">
        <v>1302498432</v>
      </c>
      <c r="H2552">
        <v>35640625.710000001</v>
      </c>
      <c r="I2552" s="105">
        <f t="shared" si="117"/>
        <v>1839056286636</v>
      </c>
      <c r="J2552" s="108">
        <v>2044971000000</v>
      </c>
      <c r="K2552" s="124">
        <v>279271000000</v>
      </c>
      <c r="L2552" s="112">
        <f t="shared" si="118"/>
        <v>0.89930678070055758</v>
      </c>
      <c r="M2552" s="112">
        <f t="shared" si="119"/>
        <v>6.5852032134951353</v>
      </c>
    </row>
    <row r="2553" spans="1:13" x14ac:dyDescent="0.2">
      <c r="A2553" s="104">
        <v>42881</v>
      </c>
      <c r="B2553">
        <v>5.13</v>
      </c>
      <c r="C2553">
        <v>5.25</v>
      </c>
      <c r="D2553">
        <v>5.13</v>
      </c>
      <c r="E2553">
        <v>5.23</v>
      </c>
      <c r="F2553">
        <v>112049688</v>
      </c>
      <c r="G2553">
        <v>582681280</v>
      </c>
      <c r="H2553">
        <v>35640625.710000001</v>
      </c>
      <c r="I2553" s="105">
        <f t="shared" si="117"/>
        <v>1864004724633.0002</v>
      </c>
      <c r="J2553" s="108">
        <v>2044971000000</v>
      </c>
      <c r="K2553" s="124">
        <v>279271000000</v>
      </c>
      <c r="L2553" s="112">
        <f t="shared" si="118"/>
        <v>0.91150667888835601</v>
      </c>
      <c r="M2553" s="112">
        <f t="shared" si="119"/>
        <v>6.6745373656161942</v>
      </c>
    </row>
    <row r="2554" spans="1:13" x14ac:dyDescent="0.2">
      <c r="A2554" s="104">
        <v>42886</v>
      </c>
      <c r="B2554">
        <v>5.21</v>
      </c>
      <c r="C2554">
        <v>5.29</v>
      </c>
      <c r="D2554">
        <v>5.18</v>
      </c>
      <c r="E2554">
        <v>5.25</v>
      </c>
      <c r="F2554">
        <v>117707354</v>
      </c>
      <c r="G2554">
        <v>616451200</v>
      </c>
      <c r="H2554">
        <v>35640625.710000001</v>
      </c>
      <c r="I2554" s="105">
        <f t="shared" si="117"/>
        <v>1871132849775</v>
      </c>
      <c r="J2554" s="108">
        <v>2044971000000</v>
      </c>
      <c r="K2554" s="124">
        <v>279271000000</v>
      </c>
      <c r="L2554" s="112">
        <f t="shared" si="118"/>
        <v>0.91499236408486961</v>
      </c>
      <c r="M2554" s="112">
        <f t="shared" si="119"/>
        <v>6.7000614090793533</v>
      </c>
    </row>
    <row r="2555" spans="1:13" x14ac:dyDescent="0.2">
      <c r="A2555" s="104">
        <v>42887</v>
      </c>
      <c r="B2555">
        <v>5.24</v>
      </c>
      <c r="C2555">
        <v>5.32</v>
      </c>
      <c r="D2555">
        <v>5.22</v>
      </c>
      <c r="E2555">
        <v>5.31</v>
      </c>
      <c r="F2555">
        <v>114488351</v>
      </c>
      <c r="G2555">
        <v>602099072</v>
      </c>
      <c r="H2555">
        <v>35640625.710000001</v>
      </c>
      <c r="I2555" s="105">
        <f t="shared" si="117"/>
        <v>1892517225201</v>
      </c>
      <c r="J2555" s="108">
        <v>2044971000000</v>
      </c>
      <c r="K2555" s="124">
        <v>279271000000</v>
      </c>
      <c r="L2555" s="112">
        <f t="shared" si="118"/>
        <v>0.92544941967441108</v>
      </c>
      <c r="M2555" s="112">
        <f t="shared" si="119"/>
        <v>6.7766335394688317</v>
      </c>
    </row>
    <row r="2556" spans="1:13" x14ac:dyDescent="0.2">
      <c r="A2556" s="104">
        <v>42888</v>
      </c>
      <c r="B2556">
        <v>5.31</v>
      </c>
      <c r="C2556">
        <v>5.4</v>
      </c>
      <c r="D2556">
        <v>5.27</v>
      </c>
      <c r="E2556">
        <v>5.3</v>
      </c>
      <c r="F2556">
        <v>120950101</v>
      </c>
      <c r="G2556">
        <v>645472320</v>
      </c>
      <c r="H2556">
        <v>35640625.710000001</v>
      </c>
      <c r="I2556" s="105">
        <f t="shared" si="117"/>
        <v>1888953162630</v>
      </c>
      <c r="J2556" s="108">
        <v>2044971000000</v>
      </c>
      <c r="K2556" s="124">
        <v>279271000000</v>
      </c>
      <c r="L2556" s="112">
        <f t="shared" si="118"/>
        <v>0.92370657707615411</v>
      </c>
      <c r="M2556" s="112">
        <f t="shared" si="119"/>
        <v>6.7638715177372513</v>
      </c>
    </row>
    <row r="2557" spans="1:13" x14ac:dyDescent="0.2">
      <c r="A2557" s="104">
        <v>42891</v>
      </c>
      <c r="B2557">
        <v>5.28</v>
      </c>
      <c r="C2557">
        <v>5.28</v>
      </c>
      <c r="D2557">
        <v>5.0999999999999996</v>
      </c>
      <c r="E2557">
        <v>5.14</v>
      </c>
      <c r="F2557">
        <v>312940449</v>
      </c>
      <c r="G2557">
        <v>1613933696</v>
      </c>
      <c r="H2557">
        <v>35640625.710000001</v>
      </c>
      <c r="I2557" s="105">
        <f t="shared" si="117"/>
        <v>1831928161494</v>
      </c>
      <c r="J2557" s="108">
        <v>2044971000000</v>
      </c>
      <c r="K2557" s="124">
        <v>279271000000</v>
      </c>
      <c r="L2557" s="112">
        <f t="shared" si="118"/>
        <v>0.89582109550404387</v>
      </c>
      <c r="M2557" s="112">
        <f t="shared" si="119"/>
        <v>6.5596791700319761</v>
      </c>
    </row>
    <row r="2558" spans="1:13" x14ac:dyDescent="0.2">
      <c r="A2558" s="104">
        <v>42892</v>
      </c>
      <c r="B2558">
        <v>5.12</v>
      </c>
      <c r="C2558">
        <v>5.15</v>
      </c>
      <c r="D2558">
        <v>5.0999999999999996</v>
      </c>
      <c r="E2558">
        <v>5.14</v>
      </c>
      <c r="F2558">
        <v>110425338</v>
      </c>
      <c r="G2558">
        <v>565692992</v>
      </c>
      <c r="H2558">
        <v>35640625.710000001</v>
      </c>
      <c r="I2558" s="105">
        <f t="shared" si="117"/>
        <v>1831928161494</v>
      </c>
      <c r="J2558" s="108">
        <v>2044971000000</v>
      </c>
      <c r="K2558" s="124">
        <v>279271000000</v>
      </c>
      <c r="L2558" s="112">
        <f t="shared" si="118"/>
        <v>0.89582109550404387</v>
      </c>
      <c r="M2558" s="112">
        <f t="shared" si="119"/>
        <v>6.5596791700319761</v>
      </c>
    </row>
    <row r="2559" spans="1:13" x14ac:dyDescent="0.2">
      <c r="A2559" s="104">
        <v>42893</v>
      </c>
      <c r="B2559">
        <v>5.13</v>
      </c>
      <c r="C2559">
        <v>5.21</v>
      </c>
      <c r="D2559">
        <v>5.12</v>
      </c>
      <c r="E2559">
        <v>5.16</v>
      </c>
      <c r="F2559">
        <v>162508706</v>
      </c>
      <c r="G2559">
        <v>838740032</v>
      </c>
      <c r="H2559">
        <v>35640625.710000001</v>
      </c>
      <c r="I2559" s="105">
        <f t="shared" si="117"/>
        <v>1839056286636</v>
      </c>
      <c r="J2559" s="108">
        <v>2044971000000</v>
      </c>
      <c r="K2559" s="124">
        <v>279271000000</v>
      </c>
      <c r="L2559" s="112">
        <f t="shared" si="118"/>
        <v>0.89930678070055758</v>
      </c>
      <c r="M2559" s="112">
        <f t="shared" si="119"/>
        <v>6.5852032134951353</v>
      </c>
    </row>
    <row r="2560" spans="1:13" x14ac:dyDescent="0.2">
      <c r="A2560" s="104">
        <v>42894</v>
      </c>
      <c r="B2560">
        <v>5.15</v>
      </c>
      <c r="C2560">
        <v>5.18</v>
      </c>
      <c r="D2560">
        <v>5.12</v>
      </c>
      <c r="E2560">
        <v>5.16</v>
      </c>
      <c r="F2560">
        <v>142465432</v>
      </c>
      <c r="G2560">
        <v>733354048</v>
      </c>
      <c r="H2560">
        <v>35640625.710000001</v>
      </c>
      <c r="I2560" s="105">
        <f t="shared" si="117"/>
        <v>1839056286636</v>
      </c>
      <c r="J2560" s="108">
        <v>2044971000000</v>
      </c>
      <c r="K2560" s="124">
        <v>279271000000</v>
      </c>
      <c r="L2560" s="112">
        <f t="shared" si="118"/>
        <v>0.89930678070055758</v>
      </c>
      <c r="M2560" s="112">
        <f t="shared" si="119"/>
        <v>6.5852032134951353</v>
      </c>
    </row>
    <row r="2561" spans="1:13" x14ac:dyDescent="0.2">
      <c r="A2561" s="104">
        <v>42895</v>
      </c>
      <c r="B2561">
        <v>5.16</v>
      </c>
      <c r="C2561">
        <v>5.23</v>
      </c>
      <c r="D2561">
        <v>5.14</v>
      </c>
      <c r="E2561">
        <v>5.16</v>
      </c>
      <c r="F2561">
        <v>231780237</v>
      </c>
      <c r="G2561">
        <v>1199941120</v>
      </c>
      <c r="H2561">
        <v>35640625.710000001</v>
      </c>
      <c r="I2561" s="105">
        <f t="shared" si="117"/>
        <v>1839056286636</v>
      </c>
      <c r="J2561" s="108">
        <v>2044971000000</v>
      </c>
      <c r="K2561" s="124">
        <v>279271000000</v>
      </c>
      <c r="L2561" s="112">
        <f t="shared" si="118"/>
        <v>0.89930678070055758</v>
      </c>
      <c r="M2561" s="112">
        <f t="shared" si="119"/>
        <v>6.5852032134951353</v>
      </c>
    </row>
    <row r="2562" spans="1:13" x14ac:dyDescent="0.2">
      <c r="A2562" s="104">
        <v>42898</v>
      </c>
      <c r="B2562">
        <v>5.16</v>
      </c>
      <c r="C2562">
        <v>5.19</v>
      </c>
      <c r="D2562">
        <v>5.13</v>
      </c>
      <c r="E2562">
        <v>5.15</v>
      </c>
      <c r="F2562">
        <v>160685574</v>
      </c>
      <c r="G2562">
        <v>830351424</v>
      </c>
      <c r="H2562">
        <v>35640625.710000001</v>
      </c>
      <c r="I2562" s="105">
        <f t="shared" si="117"/>
        <v>1835492224065</v>
      </c>
      <c r="J2562" s="108">
        <v>2044971000000</v>
      </c>
      <c r="K2562" s="124">
        <v>279271000000</v>
      </c>
      <c r="L2562" s="112">
        <f t="shared" si="118"/>
        <v>0.89756393810230073</v>
      </c>
      <c r="M2562" s="112">
        <f t="shared" si="119"/>
        <v>6.5724411917635557</v>
      </c>
    </row>
    <row r="2563" spans="1:13" x14ac:dyDescent="0.2">
      <c r="A2563" s="104">
        <v>42899</v>
      </c>
      <c r="B2563">
        <v>5.15</v>
      </c>
      <c r="C2563">
        <v>5.17</v>
      </c>
      <c r="D2563">
        <v>5.12</v>
      </c>
      <c r="E2563">
        <v>5.15</v>
      </c>
      <c r="F2563">
        <v>93243486</v>
      </c>
      <c r="G2563">
        <v>479603360</v>
      </c>
      <c r="H2563">
        <v>35640625.710000001</v>
      </c>
      <c r="I2563" s="105">
        <f t="shared" ref="I2563:I2626" si="120">E2563*H2563*10000</f>
        <v>1835492224065</v>
      </c>
      <c r="J2563" s="108">
        <v>2044971000000</v>
      </c>
      <c r="K2563" s="124">
        <v>279271000000</v>
      </c>
      <c r="L2563" s="112">
        <f t="shared" ref="L2563:L2626" si="121">I2563/J2563</f>
        <v>0.89756393810230073</v>
      </c>
      <c r="M2563" s="112">
        <f t="shared" ref="M2563:M2626" si="122">I2563/K2563</f>
        <v>6.5724411917635557</v>
      </c>
    </row>
    <row r="2564" spans="1:13" x14ac:dyDescent="0.2">
      <c r="A2564" s="104">
        <v>42900</v>
      </c>
      <c r="B2564">
        <v>5.14</v>
      </c>
      <c r="C2564">
        <v>5.16</v>
      </c>
      <c r="D2564">
        <v>5.12</v>
      </c>
      <c r="E2564">
        <v>5.15</v>
      </c>
      <c r="F2564">
        <v>73448903</v>
      </c>
      <c r="G2564">
        <v>377537376</v>
      </c>
      <c r="H2564">
        <v>35640625.710000001</v>
      </c>
      <c r="I2564" s="105">
        <f t="shared" si="120"/>
        <v>1835492224065</v>
      </c>
      <c r="J2564" s="108">
        <v>2044971000000</v>
      </c>
      <c r="K2564" s="124">
        <v>279271000000</v>
      </c>
      <c r="L2564" s="112">
        <f t="shared" si="121"/>
        <v>0.89756393810230073</v>
      </c>
      <c r="M2564" s="112">
        <f t="shared" si="122"/>
        <v>6.5724411917635557</v>
      </c>
    </row>
    <row r="2565" spans="1:13" x14ac:dyDescent="0.2">
      <c r="A2565" s="104">
        <v>42901</v>
      </c>
      <c r="B2565">
        <v>5.14</v>
      </c>
      <c r="C2565">
        <v>5.15</v>
      </c>
      <c r="D2565">
        <v>5.03</v>
      </c>
      <c r="E2565">
        <v>5.05</v>
      </c>
      <c r="F2565">
        <v>197601299</v>
      </c>
      <c r="G2565">
        <v>1004445248</v>
      </c>
      <c r="H2565">
        <v>35640625.710000001</v>
      </c>
      <c r="I2565" s="105">
        <f t="shared" si="120"/>
        <v>1799851598355</v>
      </c>
      <c r="J2565" s="108">
        <v>2044971000000</v>
      </c>
      <c r="K2565" s="124">
        <v>279271000000</v>
      </c>
      <c r="L2565" s="112">
        <f t="shared" si="121"/>
        <v>0.88013551211973173</v>
      </c>
      <c r="M2565" s="112">
        <f t="shared" si="122"/>
        <v>6.4448209744477589</v>
      </c>
    </row>
    <row r="2566" spans="1:13" x14ac:dyDescent="0.2">
      <c r="A2566" s="104">
        <v>42902</v>
      </c>
      <c r="B2566">
        <v>5.04</v>
      </c>
      <c r="C2566">
        <v>5.0599999999999996</v>
      </c>
      <c r="D2566">
        <v>5</v>
      </c>
      <c r="E2566">
        <v>5.04</v>
      </c>
      <c r="F2566">
        <v>138772483</v>
      </c>
      <c r="G2566">
        <v>697851520</v>
      </c>
      <c r="H2566">
        <v>35640625.710000001</v>
      </c>
      <c r="I2566" s="105">
        <f t="shared" si="120"/>
        <v>1796287535784.0002</v>
      </c>
      <c r="J2566" s="108">
        <v>2044971000000</v>
      </c>
      <c r="K2566" s="124">
        <v>279271000000</v>
      </c>
      <c r="L2566" s="112">
        <f t="shared" si="121"/>
        <v>0.87839266952147499</v>
      </c>
      <c r="M2566" s="112">
        <f t="shared" si="122"/>
        <v>6.4320589527161802</v>
      </c>
    </row>
    <row r="2567" spans="1:13" x14ac:dyDescent="0.2">
      <c r="A2567" s="104">
        <v>42905</v>
      </c>
      <c r="B2567">
        <v>5.04</v>
      </c>
      <c r="C2567">
        <v>5.0599999999999996</v>
      </c>
      <c r="D2567">
        <v>4.99</v>
      </c>
      <c r="E2567">
        <v>5</v>
      </c>
      <c r="F2567">
        <v>205078202</v>
      </c>
      <c r="G2567">
        <v>1028985280</v>
      </c>
      <c r="H2567">
        <v>35640625.710000001</v>
      </c>
      <c r="I2567" s="105">
        <f t="shared" si="120"/>
        <v>1782031285500</v>
      </c>
      <c r="J2567" s="108">
        <v>2044971000000</v>
      </c>
      <c r="K2567" s="124">
        <v>279271000000</v>
      </c>
      <c r="L2567" s="112">
        <f t="shared" si="121"/>
        <v>0.87142129912844735</v>
      </c>
      <c r="M2567" s="112">
        <f t="shared" si="122"/>
        <v>6.3810108657898601</v>
      </c>
    </row>
    <row r="2568" spans="1:13" x14ac:dyDescent="0.2">
      <c r="A2568" s="104">
        <v>42906</v>
      </c>
      <c r="B2568">
        <v>5</v>
      </c>
      <c r="C2568">
        <v>5.0599999999999996</v>
      </c>
      <c r="D2568">
        <v>4.9800000000000004</v>
      </c>
      <c r="E2568">
        <v>5.04</v>
      </c>
      <c r="F2568">
        <v>196928148</v>
      </c>
      <c r="G2568">
        <v>989599808</v>
      </c>
      <c r="H2568">
        <v>35640625.710000001</v>
      </c>
      <c r="I2568" s="105">
        <f t="shared" si="120"/>
        <v>1796287535784.0002</v>
      </c>
      <c r="J2568" s="108">
        <v>2044971000000</v>
      </c>
      <c r="K2568" s="124">
        <v>279271000000</v>
      </c>
      <c r="L2568" s="112">
        <f t="shared" si="121"/>
        <v>0.87839266952147499</v>
      </c>
      <c r="M2568" s="112">
        <f t="shared" si="122"/>
        <v>6.4320589527161802</v>
      </c>
    </row>
    <row r="2569" spans="1:13" x14ac:dyDescent="0.2">
      <c r="A2569" s="104">
        <v>42907</v>
      </c>
      <c r="B2569">
        <v>5.05</v>
      </c>
      <c r="C2569">
        <v>5.0599999999999996</v>
      </c>
      <c r="D2569">
        <v>5.01</v>
      </c>
      <c r="E2569">
        <v>5.05</v>
      </c>
      <c r="F2569">
        <v>114963498</v>
      </c>
      <c r="G2569">
        <v>579457152</v>
      </c>
      <c r="H2569">
        <v>35640625.710000001</v>
      </c>
      <c r="I2569" s="105">
        <f t="shared" si="120"/>
        <v>1799851598355</v>
      </c>
      <c r="J2569" s="108">
        <v>2044971000000</v>
      </c>
      <c r="K2569" s="124">
        <v>279271000000</v>
      </c>
      <c r="L2569" s="112">
        <f t="shared" si="121"/>
        <v>0.88013551211973173</v>
      </c>
      <c r="M2569" s="112">
        <f t="shared" si="122"/>
        <v>6.4448209744477589</v>
      </c>
    </row>
    <row r="2570" spans="1:13" x14ac:dyDescent="0.2">
      <c r="A2570" s="104">
        <v>42908</v>
      </c>
      <c r="B2570">
        <v>5.05</v>
      </c>
      <c r="C2570">
        <v>5.18</v>
      </c>
      <c r="D2570">
        <v>5.04</v>
      </c>
      <c r="E2570">
        <v>5.0999999999999996</v>
      </c>
      <c r="F2570">
        <v>312153830</v>
      </c>
      <c r="G2570">
        <v>1598284160</v>
      </c>
      <c r="H2570">
        <v>35640625.710000001</v>
      </c>
      <c r="I2570" s="105">
        <f t="shared" si="120"/>
        <v>1817671911210</v>
      </c>
      <c r="J2570" s="108">
        <v>2044971000000</v>
      </c>
      <c r="K2570" s="124">
        <v>279271000000</v>
      </c>
      <c r="L2570" s="112">
        <f t="shared" si="121"/>
        <v>0.88884972511101623</v>
      </c>
      <c r="M2570" s="112">
        <f t="shared" si="122"/>
        <v>6.5086310831056569</v>
      </c>
    </row>
    <row r="2571" spans="1:13" x14ac:dyDescent="0.2">
      <c r="A2571" s="104">
        <v>42909</v>
      </c>
      <c r="B2571">
        <v>5.0999999999999996</v>
      </c>
      <c r="C2571">
        <v>5.15</v>
      </c>
      <c r="D2571">
        <v>5.0599999999999996</v>
      </c>
      <c r="E2571">
        <v>5.14</v>
      </c>
      <c r="F2571">
        <v>163591643</v>
      </c>
      <c r="G2571">
        <v>836120192</v>
      </c>
      <c r="H2571">
        <v>35640625.710000001</v>
      </c>
      <c r="I2571" s="105">
        <f t="shared" si="120"/>
        <v>1831928161494</v>
      </c>
      <c r="J2571" s="108">
        <v>2044971000000</v>
      </c>
      <c r="K2571" s="124">
        <v>279271000000</v>
      </c>
      <c r="L2571" s="112">
        <f t="shared" si="121"/>
        <v>0.89582109550404387</v>
      </c>
      <c r="M2571" s="112">
        <f t="shared" si="122"/>
        <v>6.5596791700319761</v>
      </c>
    </row>
    <row r="2572" spans="1:13" x14ac:dyDescent="0.2">
      <c r="A2572" s="104">
        <v>42912</v>
      </c>
      <c r="B2572">
        <v>5.13</v>
      </c>
      <c r="C2572">
        <v>5.24</v>
      </c>
      <c r="D2572">
        <v>5.07</v>
      </c>
      <c r="E2572">
        <v>5.1100000000000003</v>
      </c>
      <c r="F2572">
        <v>302039258</v>
      </c>
      <c r="G2572">
        <v>1554209024</v>
      </c>
      <c r="H2572">
        <v>35640625.710000001</v>
      </c>
      <c r="I2572" s="105">
        <f t="shared" si="120"/>
        <v>1821235973781</v>
      </c>
      <c r="J2572" s="108">
        <v>2044971000000</v>
      </c>
      <c r="K2572" s="124">
        <v>279271000000</v>
      </c>
      <c r="L2572" s="112">
        <f t="shared" si="121"/>
        <v>0.89059256770927309</v>
      </c>
      <c r="M2572" s="112">
        <f t="shared" si="122"/>
        <v>6.5213931048372373</v>
      </c>
    </row>
    <row r="2573" spans="1:13" x14ac:dyDescent="0.2">
      <c r="A2573" s="104">
        <v>42913</v>
      </c>
      <c r="B2573">
        <v>5.0999999999999996</v>
      </c>
      <c r="C2573">
        <v>5.12</v>
      </c>
      <c r="D2573">
        <v>5.0599999999999996</v>
      </c>
      <c r="E2573">
        <v>5.09</v>
      </c>
      <c r="F2573">
        <v>210133173</v>
      </c>
      <c r="G2573">
        <v>1069298112</v>
      </c>
      <c r="H2573">
        <v>35640625.710000001</v>
      </c>
      <c r="I2573" s="105">
        <f t="shared" si="120"/>
        <v>1814107848639</v>
      </c>
      <c r="J2573" s="108">
        <v>2044971000000</v>
      </c>
      <c r="K2573" s="124">
        <v>279271000000</v>
      </c>
      <c r="L2573" s="112">
        <f t="shared" si="121"/>
        <v>0.88710688251275938</v>
      </c>
      <c r="M2573" s="112">
        <f t="shared" si="122"/>
        <v>6.4958690613740773</v>
      </c>
    </row>
    <row r="2574" spans="1:13" x14ac:dyDescent="0.2">
      <c r="A2574" s="104">
        <v>42914</v>
      </c>
      <c r="B2574">
        <v>5.09</v>
      </c>
      <c r="C2574">
        <v>5.15</v>
      </c>
      <c r="D2574">
        <v>5.0599999999999996</v>
      </c>
      <c r="E2574">
        <v>5.07</v>
      </c>
      <c r="F2574">
        <v>245079211</v>
      </c>
      <c r="G2574">
        <v>1252574080</v>
      </c>
      <c r="H2574">
        <v>35640625.710000001</v>
      </c>
      <c r="I2574" s="105">
        <f t="shared" si="120"/>
        <v>1806979723497</v>
      </c>
      <c r="J2574" s="108">
        <v>2044971000000</v>
      </c>
      <c r="K2574" s="124">
        <v>279271000000</v>
      </c>
      <c r="L2574" s="112">
        <f t="shared" si="121"/>
        <v>0.88362119731624555</v>
      </c>
      <c r="M2574" s="112">
        <f t="shared" si="122"/>
        <v>6.4703450179109181</v>
      </c>
    </row>
    <row r="2575" spans="1:13" x14ac:dyDescent="0.2">
      <c r="A2575" s="104">
        <v>42915</v>
      </c>
      <c r="B2575">
        <v>5.09</v>
      </c>
      <c r="C2575">
        <v>5.19</v>
      </c>
      <c r="D2575">
        <v>5.08</v>
      </c>
      <c r="E2575">
        <v>5.18</v>
      </c>
      <c r="F2575">
        <v>181493451</v>
      </c>
      <c r="G2575">
        <v>933437376</v>
      </c>
      <c r="H2575">
        <v>35640625.710000001</v>
      </c>
      <c r="I2575" s="105">
        <f t="shared" si="120"/>
        <v>1846184411778</v>
      </c>
      <c r="J2575" s="108">
        <v>2044971000000</v>
      </c>
      <c r="K2575" s="124">
        <v>279271000000</v>
      </c>
      <c r="L2575" s="112">
        <f t="shared" si="121"/>
        <v>0.90279246589707141</v>
      </c>
      <c r="M2575" s="112">
        <f t="shared" si="122"/>
        <v>6.6107272569582953</v>
      </c>
    </row>
    <row r="2576" spans="1:13" x14ac:dyDescent="0.2">
      <c r="A2576" s="104">
        <v>42916</v>
      </c>
      <c r="B2576">
        <v>5.16</v>
      </c>
      <c r="C2576">
        <v>5.25</v>
      </c>
      <c r="D2576">
        <v>5.14</v>
      </c>
      <c r="E2576">
        <v>5.25</v>
      </c>
      <c r="F2576">
        <v>204193364</v>
      </c>
      <c r="G2576">
        <v>1066988992</v>
      </c>
      <c r="H2576">
        <v>35640625.710000001</v>
      </c>
      <c r="I2576" s="105">
        <f t="shared" si="120"/>
        <v>1871132849775</v>
      </c>
      <c r="J2576" s="108">
        <v>2044971000000</v>
      </c>
      <c r="K2576" s="124">
        <v>279271000000</v>
      </c>
      <c r="L2576" s="112">
        <f t="shared" si="121"/>
        <v>0.91499236408486961</v>
      </c>
      <c r="M2576" s="112">
        <f t="shared" si="122"/>
        <v>6.7000614090793533</v>
      </c>
    </row>
    <row r="2577" spans="1:13" x14ac:dyDescent="0.2">
      <c r="A2577" s="104">
        <v>42919</v>
      </c>
      <c r="B2577">
        <v>5.24</v>
      </c>
      <c r="C2577">
        <v>5.27</v>
      </c>
      <c r="D2577">
        <v>5.22</v>
      </c>
      <c r="E2577">
        <v>5.24</v>
      </c>
      <c r="F2577">
        <v>99661565</v>
      </c>
      <c r="G2577">
        <v>521850464</v>
      </c>
      <c r="H2577">
        <v>35640625.710000001</v>
      </c>
      <c r="I2577" s="105">
        <f t="shared" si="120"/>
        <v>1867568787204</v>
      </c>
      <c r="J2577" s="108">
        <v>2044971000000</v>
      </c>
      <c r="K2577" s="124">
        <v>279271000000</v>
      </c>
      <c r="L2577" s="112">
        <f t="shared" si="121"/>
        <v>0.91324952148661276</v>
      </c>
      <c r="M2577" s="112">
        <f t="shared" si="122"/>
        <v>6.6872993873477737</v>
      </c>
    </row>
    <row r="2578" spans="1:13" x14ac:dyDescent="0.2">
      <c r="A2578" s="104">
        <v>42920</v>
      </c>
      <c r="B2578">
        <v>5.24</v>
      </c>
      <c r="C2578">
        <v>5.28</v>
      </c>
      <c r="D2578">
        <v>5.18</v>
      </c>
      <c r="E2578">
        <v>5.25</v>
      </c>
      <c r="F2578">
        <v>135732005</v>
      </c>
      <c r="G2578">
        <v>709171840</v>
      </c>
      <c r="H2578">
        <v>35640625.710000001</v>
      </c>
      <c r="I2578" s="105">
        <f t="shared" si="120"/>
        <v>1871132849775</v>
      </c>
      <c r="J2578" s="108">
        <v>2044971000000</v>
      </c>
      <c r="K2578" s="124">
        <v>279271000000</v>
      </c>
      <c r="L2578" s="112">
        <f t="shared" si="121"/>
        <v>0.91499236408486961</v>
      </c>
      <c r="M2578" s="112">
        <f t="shared" si="122"/>
        <v>6.7000614090793533</v>
      </c>
    </row>
    <row r="2579" spans="1:13" x14ac:dyDescent="0.2">
      <c r="A2579" s="104">
        <v>42921</v>
      </c>
      <c r="B2579">
        <v>5.24</v>
      </c>
      <c r="C2579">
        <v>5.25</v>
      </c>
      <c r="D2579">
        <v>5.2</v>
      </c>
      <c r="E2579">
        <v>5.23</v>
      </c>
      <c r="F2579">
        <v>104258199</v>
      </c>
      <c r="G2579">
        <v>544623296</v>
      </c>
      <c r="H2579">
        <v>35640625.710000001</v>
      </c>
      <c r="I2579" s="105">
        <f t="shared" si="120"/>
        <v>1864004724633.0002</v>
      </c>
      <c r="J2579" s="108">
        <v>2044971000000</v>
      </c>
      <c r="K2579" s="124">
        <v>279271000000</v>
      </c>
      <c r="L2579" s="112">
        <f t="shared" si="121"/>
        <v>0.91150667888835601</v>
      </c>
      <c r="M2579" s="112">
        <f t="shared" si="122"/>
        <v>6.6745373656161942</v>
      </c>
    </row>
    <row r="2580" spans="1:13" x14ac:dyDescent="0.2">
      <c r="A2580" s="104">
        <v>42922</v>
      </c>
      <c r="B2580">
        <v>5.21</v>
      </c>
      <c r="C2580">
        <v>5.26</v>
      </c>
      <c r="D2580">
        <v>5.21</v>
      </c>
      <c r="E2580">
        <v>5.23</v>
      </c>
      <c r="F2580">
        <v>107456856</v>
      </c>
      <c r="G2580">
        <v>562347840</v>
      </c>
      <c r="H2580">
        <v>35640625.710000001</v>
      </c>
      <c r="I2580" s="105">
        <f t="shared" si="120"/>
        <v>1864004724633.0002</v>
      </c>
      <c r="J2580" s="108">
        <v>2044971000000</v>
      </c>
      <c r="K2580" s="124">
        <v>279271000000</v>
      </c>
      <c r="L2580" s="112">
        <f t="shared" si="121"/>
        <v>0.91150667888835601</v>
      </c>
      <c r="M2580" s="112">
        <f t="shared" si="122"/>
        <v>6.6745373656161942</v>
      </c>
    </row>
    <row r="2581" spans="1:13" x14ac:dyDescent="0.2">
      <c r="A2581" s="104">
        <v>42923</v>
      </c>
      <c r="B2581">
        <v>5.23</v>
      </c>
      <c r="C2581">
        <v>5.23</v>
      </c>
      <c r="D2581">
        <v>5.19</v>
      </c>
      <c r="E2581">
        <v>5.21</v>
      </c>
      <c r="F2581">
        <v>162110054</v>
      </c>
      <c r="G2581">
        <v>844999104</v>
      </c>
      <c r="H2581">
        <v>35640625.710000001</v>
      </c>
      <c r="I2581" s="105">
        <f t="shared" si="120"/>
        <v>1856876599491.0002</v>
      </c>
      <c r="J2581" s="108">
        <v>2044971000000</v>
      </c>
      <c r="K2581" s="124">
        <v>279271000000</v>
      </c>
      <c r="L2581" s="112">
        <f t="shared" si="121"/>
        <v>0.90802099369184219</v>
      </c>
      <c r="M2581" s="112">
        <f t="shared" si="122"/>
        <v>6.649013322153035</v>
      </c>
    </row>
    <row r="2582" spans="1:13" x14ac:dyDescent="0.2">
      <c r="A2582" s="104">
        <v>42926</v>
      </c>
      <c r="B2582">
        <v>5.21</v>
      </c>
      <c r="C2582">
        <v>5.24</v>
      </c>
      <c r="D2582">
        <v>5.18</v>
      </c>
      <c r="E2582">
        <v>5.23</v>
      </c>
      <c r="F2582">
        <v>139879018</v>
      </c>
      <c r="G2582">
        <v>729039104</v>
      </c>
      <c r="H2582">
        <v>35640625.710000001</v>
      </c>
      <c r="I2582" s="105">
        <f t="shared" si="120"/>
        <v>1864004724633.0002</v>
      </c>
      <c r="J2582" s="108">
        <v>2044971000000</v>
      </c>
      <c r="K2582" s="124">
        <v>279271000000</v>
      </c>
      <c r="L2582" s="112">
        <f t="shared" si="121"/>
        <v>0.91150667888835601</v>
      </c>
      <c r="M2582" s="112">
        <f t="shared" si="122"/>
        <v>6.6745373656161942</v>
      </c>
    </row>
    <row r="2583" spans="1:13" x14ac:dyDescent="0.2">
      <c r="A2583" s="104">
        <v>42927</v>
      </c>
      <c r="B2583">
        <v>5</v>
      </c>
      <c r="C2583">
        <v>5.08</v>
      </c>
      <c r="D2583">
        <v>4.97</v>
      </c>
      <c r="E2583">
        <v>5.0599999999999996</v>
      </c>
      <c r="F2583">
        <v>248928284</v>
      </c>
      <c r="G2583">
        <v>1249932416</v>
      </c>
      <c r="H2583">
        <v>35640625.710000001</v>
      </c>
      <c r="I2583" s="105">
        <f t="shared" si="120"/>
        <v>1803415660926</v>
      </c>
      <c r="J2583" s="108">
        <v>2044971000000</v>
      </c>
      <c r="K2583" s="124">
        <v>279271000000</v>
      </c>
      <c r="L2583" s="112">
        <f t="shared" si="121"/>
        <v>0.8818783547179887</v>
      </c>
      <c r="M2583" s="112">
        <f t="shared" si="122"/>
        <v>6.4575829961793385</v>
      </c>
    </row>
    <row r="2584" spans="1:13" x14ac:dyDescent="0.2">
      <c r="A2584" s="104">
        <v>42928</v>
      </c>
      <c r="B2584">
        <v>5.0599999999999996</v>
      </c>
      <c r="C2584">
        <v>5.15</v>
      </c>
      <c r="D2584">
        <v>5.05</v>
      </c>
      <c r="E2584">
        <v>5.08</v>
      </c>
      <c r="F2584">
        <v>219835288</v>
      </c>
      <c r="G2584">
        <v>1122631808</v>
      </c>
      <c r="H2584">
        <v>35640625.710000001</v>
      </c>
      <c r="I2584" s="105">
        <f t="shared" si="120"/>
        <v>1810543786068.0002</v>
      </c>
      <c r="J2584" s="108">
        <v>2044971000000</v>
      </c>
      <c r="K2584" s="124">
        <v>279271000000</v>
      </c>
      <c r="L2584" s="112">
        <f t="shared" si="121"/>
        <v>0.88536403991450252</v>
      </c>
      <c r="M2584" s="112">
        <f t="shared" si="122"/>
        <v>6.4831070396424986</v>
      </c>
    </row>
    <row r="2585" spans="1:13" x14ac:dyDescent="0.2">
      <c r="A2585" s="104">
        <v>42929</v>
      </c>
      <c r="B2585">
        <v>5.0999999999999996</v>
      </c>
      <c r="C2585">
        <v>5.19</v>
      </c>
      <c r="D2585">
        <v>5.09</v>
      </c>
      <c r="E2585">
        <v>5.16</v>
      </c>
      <c r="F2585">
        <v>210364710</v>
      </c>
      <c r="G2585">
        <v>1080716800</v>
      </c>
      <c r="H2585">
        <v>35640625.710000001</v>
      </c>
      <c r="I2585" s="105">
        <f t="shared" si="120"/>
        <v>1839056286636</v>
      </c>
      <c r="J2585" s="108">
        <v>2044971000000</v>
      </c>
      <c r="K2585" s="124">
        <v>279271000000</v>
      </c>
      <c r="L2585" s="112">
        <f t="shared" si="121"/>
        <v>0.89930678070055758</v>
      </c>
      <c r="M2585" s="112">
        <f t="shared" si="122"/>
        <v>6.5852032134951353</v>
      </c>
    </row>
    <row r="2586" spans="1:13" x14ac:dyDescent="0.2">
      <c r="A2586" s="104">
        <v>42930</v>
      </c>
      <c r="B2586">
        <v>5.17</v>
      </c>
      <c r="C2586">
        <v>5.19</v>
      </c>
      <c r="D2586">
        <v>5.14</v>
      </c>
      <c r="E2586">
        <v>5.17</v>
      </c>
      <c r="F2586">
        <v>91906757</v>
      </c>
      <c r="G2586">
        <v>474780288</v>
      </c>
      <c r="H2586">
        <v>35640625.710000001</v>
      </c>
      <c r="I2586" s="105">
        <f t="shared" si="120"/>
        <v>1842620349207.0002</v>
      </c>
      <c r="J2586" s="108">
        <v>2044971000000</v>
      </c>
      <c r="K2586" s="124">
        <v>279271000000</v>
      </c>
      <c r="L2586" s="112">
        <f t="shared" si="121"/>
        <v>0.90104962329881466</v>
      </c>
      <c r="M2586" s="112">
        <f t="shared" si="122"/>
        <v>6.5979652352267157</v>
      </c>
    </row>
    <row r="2587" spans="1:13" x14ac:dyDescent="0.2">
      <c r="A2587" s="104">
        <v>42933</v>
      </c>
      <c r="B2587">
        <v>5.19</v>
      </c>
      <c r="C2587">
        <v>5.37</v>
      </c>
      <c r="D2587">
        <v>5.17</v>
      </c>
      <c r="E2587">
        <v>5.34</v>
      </c>
      <c r="F2587">
        <v>317888285</v>
      </c>
      <c r="G2587">
        <v>1679932672</v>
      </c>
      <c r="H2587">
        <v>35640625.710000001</v>
      </c>
      <c r="I2587" s="105">
        <f t="shared" si="120"/>
        <v>1903209412913.9998</v>
      </c>
      <c r="J2587" s="108">
        <v>2044971000000</v>
      </c>
      <c r="K2587" s="124">
        <v>279271000000</v>
      </c>
      <c r="L2587" s="112">
        <f t="shared" si="121"/>
        <v>0.93067794746918164</v>
      </c>
      <c r="M2587" s="112">
        <f t="shared" si="122"/>
        <v>6.8149196046635696</v>
      </c>
    </row>
    <row r="2588" spans="1:13" x14ac:dyDescent="0.2">
      <c r="A2588" s="104">
        <v>42934</v>
      </c>
      <c r="B2588">
        <v>5.29</v>
      </c>
      <c r="C2588">
        <v>5.38</v>
      </c>
      <c r="D2588">
        <v>5.25</v>
      </c>
      <c r="E2588">
        <v>5.28</v>
      </c>
      <c r="F2588">
        <v>184737254</v>
      </c>
      <c r="G2588">
        <v>980266624</v>
      </c>
      <c r="H2588">
        <v>35640625.710000001</v>
      </c>
      <c r="I2588" s="105">
        <f t="shared" si="120"/>
        <v>1881825037488</v>
      </c>
      <c r="J2588" s="108">
        <v>2044971000000</v>
      </c>
      <c r="K2588" s="124">
        <v>279271000000</v>
      </c>
      <c r="L2588" s="112">
        <f t="shared" si="121"/>
        <v>0.9202208918796404</v>
      </c>
      <c r="M2588" s="112">
        <f t="shared" si="122"/>
        <v>6.7383474742740921</v>
      </c>
    </row>
    <row r="2589" spans="1:13" x14ac:dyDescent="0.2">
      <c r="A2589" s="104">
        <v>42935</v>
      </c>
      <c r="B2589">
        <v>5.27</v>
      </c>
      <c r="C2589">
        <v>5.35</v>
      </c>
      <c r="D2589">
        <v>5.23</v>
      </c>
      <c r="E2589">
        <v>5.27</v>
      </c>
      <c r="F2589">
        <v>240727881</v>
      </c>
      <c r="G2589">
        <v>1272124032</v>
      </c>
      <c r="H2589">
        <v>35640625.710000001</v>
      </c>
      <c r="I2589" s="105">
        <f t="shared" si="120"/>
        <v>1878260974917</v>
      </c>
      <c r="J2589" s="108">
        <v>2044971000000</v>
      </c>
      <c r="K2589" s="124">
        <v>279271000000</v>
      </c>
      <c r="L2589" s="112">
        <f t="shared" si="121"/>
        <v>0.91847804928138344</v>
      </c>
      <c r="M2589" s="112">
        <f t="shared" si="122"/>
        <v>6.7255854525425125</v>
      </c>
    </row>
    <row r="2590" spans="1:13" x14ac:dyDescent="0.2">
      <c r="A2590" s="104">
        <v>42936</v>
      </c>
      <c r="B2590">
        <v>5.27</v>
      </c>
      <c r="C2590">
        <v>5.3</v>
      </c>
      <c r="D2590">
        <v>5.22</v>
      </c>
      <c r="E2590">
        <v>5.29</v>
      </c>
      <c r="F2590">
        <v>175480490</v>
      </c>
      <c r="G2590">
        <v>923684736</v>
      </c>
      <c r="H2590">
        <v>35640625.710000001</v>
      </c>
      <c r="I2590" s="105">
        <f t="shared" si="120"/>
        <v>1885389100059</v>
      </c>
      <c r="J2590" s="108">
        <v>2044971000000</v>
      </c>
      <c r="K2590" s="124">
        <v>279271000000</v>
      </c>
      <c r="L2590" s="112">
        <f t="shared" si="121"/>
        <v>0.92196373447789726</v>
      </c>
      <c r="M2590" s="112">
        <f t="shared" si="122"/>
        <v>6.7511094960056717</v>
      </c>
    </row>
    <row r="2591" spans="1:13" x14ac:dyDescent="0.2">
      <c r="A2591" s="104">
        <v>42937</v>
      </c>
      <c r="B2591">
        <v>5.28</v>
      </c>
      <c r="C2591">
        <v>5.36</v>
      </c>
      <c r="D2591">
        <v>5.27</v>
      </c>
      <c r="E2591">
        <v>5.33</v>
      </c>
      <c r="F2591">
        <v>126338183</v>
      </c>
      <c r="G2591">
        <v>672091136</v>
      </c>
      <c r="H2591">
        <v>35640625.710000001</v>
      </c>
      <c r="I2591" s="105">
        <f t="shared" si="120"/>
        <v>1899645350343</v>
      </c>
      <c r="J2591" s="108">
        <v>2044971000000</v>
      </c>
      <c r="K2591" s="124">
        <v>279271000000</v>
      </c>
      <c r="L2591" s="112">
        <f t="shared" si="121"/>
        <v>0.92893510487092479</v>
      </c>
      <c r="M2591" s="112">
        <f t="shared" si="122"/>
        <v>6.8021575829319909</v>
      </c>
    </row>
    <row r="2592" spans="1:13" x14ac:dyDescent="0.2">
      <c r="A2592" s="104">
        <v>42940</v>
      </c>
      <c r="B2592">
        <v>5.32</v>
      </c>
      <c r="C2592">
        <v>5.44</v>
      </c>
      <c r="D2592">
        <v>5.32</v>
      </c>
      <c r="E2592">
        <v>5.39</v>
      </c>
      <c r="F2592">
        <v>171122778</v>
      </c>
      <c r="G2592">
        <v>923957632</v>
      </c>
      <c r="H2592">
        <v>35640625.710000001</v>
      </c>
      <c r="I2592" s="105">
        <f t="shared" si="120"/>
        <v>1921029725769</v>
      </c>
      <c r="J2592" s="108">
        <v>2044971000000</v>
      </c>
      <c r="K2592" s="124">
        <v>279271000000</v>
      </c>
      <c r="L2592" s="112">
        <f t="shared" si="121"/>
        <v>0.93939216046046614</v>
      </c>
      <c r="M2592" s="112">
        <f t="shared" si="122"/>
        <v>6.8787297133214693</v>
      </c>
    </row>
    <row r="2593" spans="1:13" x14ac:dyDescent="0.2">
      <c r="A2593" s="104">
        <v>42941</v>
      </c>
      <c r="B2593">
        <v>5.4</v>
      </c>
      <c r="C2593">
        <v>5.58</v>
      </c>
      <c r="D2593">
        <v>5.4</v>
      </c>
      <c r="E2593">
        <v>5.48</v>
      </c>
      <c r="F2593">
        <v>244455684</v>
      </c>
      <c r="G2593">
        <v>1343183360</v>
      </c>
      <c r="H2593">
        <v>35640625.710000001</v>
      </c>
      <c r="I2593" s="105">
        <f t="shared" si="120"/>
        <v>1953106288908.0002</v>
      </c>
      <c r="J2593" s="108">
        <v>2044971000000</v>
      </c>
      <c r="K2593" s="124">
        <v>279271000000</v>
      </c>
      <c r="L2593" s="112">
        <f t="shared" si="121"/>
        <v>0.95507774384477839</v>
      </c>
      <c r="M2593" s="112">
        <f t="shared" si="122"/>
        <v>6.9935879089056874</v>
      </c>
    </row>
    <row r="2594" spans="1:13" x14ac:dyDescent="0.2">
      <c r="A2594" s="104">
        <v>42942</v>
      </c>
      <c r="B2594">
        <v>5.48</v>
      </c>
      <c r="C2594">
        <v>5.66</v>
      </c>
      <c r="D2594">
        <v>5.46</v>
      </c>
      <c r="E2594">
        <v>5.6</v>
      </c>
      <c r="F2594">
        <v>224449400</v>
      </c>
      <c r="G2594">
        <v>1252080256</v>
      </c>
      <c r="H2594">
        <v>35640625.710000001</v>
      </c>
      <c r="I2594" s="105">
        <f t="shared" si="120"/>
        <v>1995875039759.9998</v>
      </c>
      <c r="J2594" s="108">
        <v>2044971000000</v>
      </c>
      <c r="K2594" s="124">
        <v>279271000000</v>
      </c>
      <c r="L2594" s="112">
        <f t="shared" si="121"/>
        <v>0.97599185502386088</v>
      </c>
      <c r="M2594" s="112">
        <f t="shared" si="122"/>
        <v>7.1467321696846424</v>
      </c>
    </row>
    <row r="2595" spans="1:13" x14ac:dyDescent="0.2">
      <c r="A2595" s="104">
        <v>42943</v>
      </c>
      <c r="B2595">
        <v>5.57</v>
      </c>
      <c r="C2595">
        <v>5.59</v>
      </c>
      <c r="D2595">
        <v>5.48</v>
      </c>
      <c r="E2595">
        <v>5.53</v>
      </c>
      <c r="F2595">
        <v>182652326</v>
      </c>
      <c r="G2595">
        <v>1009318848</v>
      </c>
      <c r="H2595">
        <v>35640625.710000001</v>
      </c>
      <c r="I2595" s="105">
        <f t="shared" si="120"/>
        <v>1970926601763.0002</v>
      </c>
      <c r="J2595" s="108">
        <v>2044971000000</v>
      </c>
      <c r="K2595" s="124">
        <v>279271000000</v>
      </c>
      <c r="L2595" s="112">
        <f t="shared" si="121"/>
        <v>0.96379195683606278</v>
      </c>
      <c r="M2595" s="112">
        <f t="shared" si="122"/>
        <v>7.0573980175635862</v>
      </c>
    </row>
    <row r="2596" spans="1:13" x14ac:dyDescent="0.2">
      <c r="A2596" s="104">
        <v>42944</v>
      </c>
      <c r="B2596">
        <v>5.51</v>
      </c>
      <c r="C2596">
        <v>5.6</v>
      </c>
      <c r="D2596">
        <v>5.42</v>
      </c>
      <c r="E2596">
        <v>5.55</v>
      </c>
      <c r="F2596">
        <v>147287262</v>
      </c>
      <c r="G2596">
        <v>813887744</v>
      </c>
      <c r="H2596">
        <v>35640625.710000001</v>
      </c>
      <c r="I2596" s="105">
        <f t="shared" si="120"/>
        <v>1978054726905</v>
      </c>
      <c r="J2596" s="108">
        <v>2044971000000</v>
      </c>
      <c r="K2596" s="124">
        <v>279271000000</v>
      </c>
      <c r="L2596" s="112">
        <f t="shared" si="121"/>
        <v>0.96727764203257649</v>
      </c>
      <c r="M2596" s="112">
        <f t="shared" si="122"/>
        <v>7.0829220610267445</v>
      </c>
    </row>
    <row r="2597" spans="1:13" x14ac:dyDescent="0.2">
      <c r="A2597" s="104">
        <v>42947</v>
      </c>
      <c r="B2597">
        <v>5.53</v>
      </c>
      <c r="C2597">
        <v>5.59</v>
      </c>
      <c r="D2597">
        <v>5.5</v>
      </c>
      <c r="E2597">
        <v>5.51</v>
      </c>
      <c r="F2597">
        <v>122622128</v>
      </c>
      <c r="G2597">
        <v>680532288</v>
      </c>
      <c r="H2597">
        <v>35640625.710000001</v>
      </c>
      <c r="I2597" s="105">
        <f t="shared" si="120"/>
        <v>1963798476620.9998</v>
      </c>
      <c r="J2597" s="108">
        <v>2044971000000</v>
      </c>
      <c r="K2597" s="124">
        <v>279271000000</v>
      </c>
      <c r="L2597" s="112">
        <f t="shared" si="121"/>
        <v>0.96030627163954885</v>
      </c>
      <c r="M2597" s="112">
        <f t="shared" si="122"/>
        <v>7.0318739741004253</v>
      </c>
    </row>
    <row r="2598" spans="1:13" x14ac:dyDescent="0.2">
      <c r="A2598" s="104">
        <v>42948</v>
      </c>
      <c r="B2598">
        <v>5.51</v>
      </c>
      <c r="C2598">
        <v>5.56</v>
      </c>
      <c r="D2598">
        <v>5.51</v>
      </c>
      <c r="E2598">
        <v>5.56</v>
      </c>
      <c r="F2598">
        <v>139179506</v>
      </c>
      <c r="G2598">
        <v>770611776</v>
      </c>
      <c r="H2598">
        <v>35640625.710000001</v>
      </c>
      <c r="I2598" s="105">
        <f t="shared" si="120"/>
        <v>1981618789475.9998</v>
      </c>
      <c r="J2598" s="108">
        <v>2044971000000</v>
      </c>
      <c r="K2598" s="124">
        <v>279271000000</v>
      </c>
      <c r="L2598" s="112">
        <f t="shared" si="121"/>
        <v>0.96902048463083323</v>
      </c>
      <c r="M2598" s="112">
        <f t="shared" si="122"/>
        <v>7.0956840827583232</v>
      </c>
    </row>
    <row r="2599" spans="1:13" x14ac:dyDescent="0.2">
      <c r="A2599" s="104">
        <v>42949</v>
      </c>
      <c r="B2599">
        <v>5.56</v>
      </c>
      <c r="C2599">
        <v>5.7</v>
      </c>
      <c r="D2599">
        <v>5.55</v>
      </c>
      <c r="E2599">
        <v>5.7</v>
      </c>
      <c r="F2599">
        <v>220963054</v>
      </c>
      <c r="G2599">
        <v>1251334016</v>
      </c>
      <c r="H2599">
        <v>35640625.710000001</v>
      </c>
      <c r="I2599" s="105">
        <f t="shared" si="120"/>
        <v>2031515665470.0002</v>
      </c>
      <c r="J2599" s="108">
        <v>2044971000000</v>
      </c>
      <c r="K2599" s="124">
        <v>279271000000</v>
      </c>
      <c r="L2599" s="112">
        <f t="shared" si="121"/>
        <v>0.99342028100643009</v>
      </c>
      <c r="M2599" s="112">
        <f t="shared" si="122"/>
        <v>7.274352387000441</v>
      </c>
    </row>
    <row r="2600" spans="1:13" x14ac:dyDescent="0.2">
      <c r="A2600" s="104">
        <v>42950</v>
      </c>
      <c r="B2600">
        <v>5.7</v>
      </c>
      <c r="C2600">
        <v>5.78</v>
      </c>
      <c r="D2600">
        <v>5.61</v>
      </c>
      <c r="E2600">
        <v>5.66</v>
      </c>
      <c r="F2600">
        <v>160567260</v>
      </c>
      <c r="G2600">
        <v>912529280</v>
      </c>
      <c r="H2600">
        <v>35640625.710000001</v>
      </c>
      <c r="I2600" s="105">
        <f t="shared" si="120"/>
        <v>2017259415186.0002</v>
      </c>
      <c r="J2600" s="108">
        <v>2044971000000</v>
      </c>
      <c r="K2600" s="124">
        <v>279271000000</v>
      </c>
      <c r="L2600" s="112">
        <f t="shared" si="121"/>
        <v>0.98644891061340245</v>
      </c>
      <c r="M2600" s="112">
        <f t="shared" si="122"/>
        <v>7.2233043000741226</v>
      </c>
    </row>
    <row r="2601" spans="1:13" x14ac:dyDescent="0.2">
      <c r="A2601" s="104">
        <v>42951</v>
      </c>
      <c r="B2601">
        <v>5.63</v>
      </c>
      <c r="C2601">
        <v>5.68</v>
      </c>
      <c r="D2601">
        <v>5.61</v>
      </c>
      <c r="E2601">
        <v>5.67</v>
      </c>
      <c r="F2601">
        <v>113675380</v>
      </c>
      <c r="G2601">
        <v>642953152</v>
      </c>
      <c r="H2601">
        <v>35640625.710000001</v>
      </c>
      <c r="I2601" s="105">
        <f t="shared" si="120"/>
        <v>2020823477757</v>
      </c>
      <c r="J2601" s="108">
        <v>2044971000000</v>
      </c>
      <c r="K2601" s="124">
        <v>279271000000</v>
      </c>
      <c r="L2601" s="112">
        <f t="shared" si="121"/>
        <v>0.9881917532116592</v>
      </c>
      <c r="M2601" s="112">
        <f t="shared" si="122"/>
        <v>7.2360663218057013</v>
      </c>
    </row>
    <row r="2602" spans="1:13" x14ac:dyDescent="0.2">
      <c r="A2602" s="104">
        <v>42954</v>
      </c>
      <c r="B2602">
        <v>5.64</v>
      </c>
      <c r="C2602">
        <v>5.68</v>
      </c>
      <c r="D2602">
        <v>5.56</v>
      </c>
      <c r="E2602">
        <v>5.66</v>
      </c>
      <c r="F2602">
        <v>110553683</v>
      </c>
      <c r="G2602">
        <v>623270400</v>
      </c>
      <c r="H2602">
        <v>35640625.710000001</v>
      </c>
      <c r="I2602" s="105">
        <f t="shared" si="120"/>
        <v>2017259415186.0002</v>
      </c>
      <c r="J2602" s="108">
        <v>2044971000000</v>
      </c>
      <c r="K2602" s="124">
        <v>279271000000</v>
      </c>
      <c r="L2602" s="112">
        <f t="shared" si="121"/>
        <v>0.98644891061340245</v>
      </c>
      <c r="M2602" s="112">
        <f t="shared" si="122"/>
        <v>7.2233043000741226</v>
      </c>
    </row>
    <row r="2603" spans="1:13" x14ac:dyDescent="0.2">
      <c r="A2603" s="104">
        <v>42955</v>
      </c>
      <c r="B2603">
        <v>5.63</v>
      </c>
      <c r="C2603">
        <v>5.71</v>
      </c>
      <c r="D2603">
        <v>5.56</v>
      </c>
      <c r="E2603">
        <v>5.68</v>
      </c>
      <c r="F2603">
        <v>118299803</v>
      </c>
      <c r="G2603">
        <v>667331904</v>
      </c>
      <c r="H2603">
        <v>35640625.710000001</v>
      </c>
      <c r="I2603" s="105">
        <f t="shared" si="120"/>
        <v>2024387540328</v>
      </c>
      <c r="J2603" s="108">
        <v>2044971000000</v>
      </c>
      <c r="K2603" s="124">
        <v>279271000000</v>
      </c>
      <c r="L2603" s="112">
        <f t="shared" si="121"/>
        <v>0.98993459580991616</v>
      </c>
      <c r="M2603" s="112">
        <f t="shared" si="122"/>
        <v>7.2488283435372809</v>
      </c>
    </row>
    <row r="2604" spans="1:13" x14ac:dyDescent="0.2">
      <c r="A2604" s="104">
        <v>42956</v>
      </c>
      <c r="B2604">
        <v>5.65</v>
      </c>
      <c r="C2604">
        <v>5.67</v>
      </c>
      <c r="D2604">
        <v>5.52</v>
      </c>
      <c r="E2604">
        <v>5.54</v>
      </c>
      <c r="F2604">
        <v>138563730</v>
      </c>
      <c r="G2604">
        <v>774263808</v>
      </c>
      <c r="H2604">
        <v>35640625.710000001</v>
      </c>
      <c r="I2604" s="105">
        <f t="shared" si="120"/>
        <v>1974490664334</v>
      </c>
      <c r="J2604" s="108">
        <v>2044971000000</v>
      </c>
      <c r="K2604" s="124">
        <v>279271000000</v>
      </c>
      <c r="L2604" s="112">
        <f t="shared" si="121"/>
        <v>0.96553479943431963</v>
      </c>
      <c r="M2604" s="112">
        <f t="shared" si="122"/>
        <v>7.0701600392951649</v>
      </c>
    </row>
    <row r="2605" spans="1:13" x14ac:dyDescent="0.2">
      <c r="A2605" s="104">
        <v>42957</v>
      </c>
      <c r="B2605">
        <v>5.54</v>
      </c>
      <c r="C2605">
        <v>5.57</v>
      </c>
      <c r="D2605">
        <v>5.43</v>
      </c>
      <c r="E2605">
        <v>5.52</v>
      </c>
      <c r="F2605">
        <v>155640428</v>
      </c>
      <c r="G2605">
        <v>854624704</v>
      </c>
      <c r="H2605">
        <v>35640625.710000001</v>
      </c>
      <c r="I2605" s="105">
        <f t="shared" si="120"/>
        <v>1967362539192</v>
      </c>
      <c r="J2605" s="108">
        <v>2044971000000</v>
      </c>
      <c r="K2605" s="124">
        <v>279271000000</v>
      </c>
      <c r="L2605" s="112">
        <f t="shared" si="121"/>
        <v>0.96204911423780581</v>
      </c>
      <c r="M2605" s="112">
        <f t="shared" si="122"/>
        <v>7.0446359958320057</v>
      </c>
    </row>
    <row r="2606" spans="1:13" x14ac:dyDescent="0.2">
      <c r="A2606" s="104">
        <v>42958</v>
      </c>
      <c r="B2606">
        <v>5.46</v>
      </c>
      <c r="C2606">
        <v>5.57</v>
      </c>
      <c r="D2606">
        <v>5.39</v>
      </c>
      <c r="E2606">
        <v>5.55</v>
      </c>
      <c r="F2606">
        <v>222530160</v>
      </c>
      <c r="G2606">
        <v>1215122176</v>
      </c>
      <c r="H2606">
        <v>35640625.710000001</v>
      </c>
      <c r="I2606" s="105">
        <f t="shared" si="120"/>
        <v>1978054726905</v>
      </c>
      <c r="J2606" s="108">
        <v>2044971000000</v>
      </c>
      <c r="K2606" s="124">
        <v>279271000000</v>
      </c>
      <c r="L2606" s="112">
        <f t="shared" si="121"/>
        <v>0.96727764203257649</v>
      </c>
      <c r="M2606" s="112">
        <f t="shared" si="122"/>
        <v>7.0829220610267445</v>
      </c>
    </row>
    <row r="2607" spans="1:13" x14ac:dyDescent="0.2">
      <c r="A2607" s="104">
        <v>42961</v>
      </c>
      <c r="B2607">
        <v>5.5</v>
      </c>
      <c r="C2607">
        <v>5.55</v>
      </c>
      <c r="D2607">
        <v>5.44</v>
      </c>
      <c r="E2607">
        <v>5.49</v>
      </c>
      <c r="F2607">
        <v>146266383</v>
      </c>
      <c r="G2607">
        <v>802259136</v>
      </c>
      <c r="H2607">
        <v>35640625.710000001</v>
      </c>
      <c r="I2607" s="105">
        <f t="shared" si="120"/>
        <v>1956670351479.0002</v>
      </c>
      <c r="J2607" s="108">
        <v>2044971000000</v>
      </c>
      <c r="K2607" s="124">
        <v>279271000000</v>
      </c>
      <c r="L2607" s="112">
        <f t="shared" si="121"/>
        <v>0.95682058644303525</v>
      </c>
      <c r="M2607" s="112">
        <f t="shared" si="122"/>
        <v>7.006349930637267</v>
      </c>
    </row>
    <row r="2608" spans="1:13" x14ac:dyDescent="0.2">
      <c r="A2608" s="104">
        <v>42962</v>
      </c>
      <c r="B2608">
        <v>5.49</v>
      </c>
      <c r="C2608">
        <v>5.7</v>
      </c>
      <c r="D2608">
        <v>5.49</v>
      </c>
      <c r="E2608">
        <v>5.61</v>
      </c>
      <c r="F2608">
        <v>260186392</v>
      </c>
      <c r="G2608">
        <v>1465479936</v>
      </c>
      <c r="H2608">
        <v>35640625.710000001</v>
      </c>
      <c r="I2608" s="105">
        <f t="shared" si="120"/>
        <v>1999439102331.0002</v>
      </c>
      <c r="J2608" s="108">
        <v>2044971000000</v>
      </c>
      <c r="K2608" s="124">
        <v>279271000000</v>
      </c>
      <c r="L2608" s="112">
        <f t="shared" si="121"/>
        <v>0.97773469762211795</v>
      </c>
      <c r="M2608" s="112">
        <f t="shared" si="122"/>
        <v>7.1594941914162238</v>
      </c>
    </row>
    <row r="2609" spans="1:13" x14ac:dyDescent="0.2">
      <c r="A2609" s="104">
        <v>42963</v>
      </c>
      <c r="B2609">
        <v>5.61</v>
      </c>
      <c r="C2609">
        <v>5.7</v>
      </c>
      <c r="D2609">
        <v>5.55</v>
      </c>
      <c r="E2609">
        <v>5.63</v>
      </c>
      <c r="F2609">
        <v>145172010</v>
      </c>
      <c r="G2609">
        <v>818380800</v>
      </c>
      <c r="H2609">
        <v>35640625.710000001</v>
      </c>
      <c r="I2609" s="105">
        <f t="shared" si="120"/>
        <v>2006567227473</v>
      </c>
      <c r="J2609" s="108">
        <v>2044971000000</v>
      </c>
      <c r="K2609" s="124">
        <v>279271000000</v>
      </c>
      <c r="L2609" s="112">
        <f t="shared" si="121"/>
        <v>0.98122038281863166</v>
      </c>
      <c r="M2609" s="112">
        <f t="shared" si="122"/>
        <v>7.1850182348793821</v>
      </c>
    </row>
    <row r="2610" spans="1:13" x14ac:dyDescent="0.2">
      <c r="A2610" s="104">
        <v>42964</v>
      </c>
      <c r="B2610">
        <v>5.63</v>
      </c>
      <c r="C2610">
        <v>5.66</v>
      </c>
      <c r="D2610">
        <v>5.58</v>
      </c>
      <c r="E2610">
        <v>5.62</v>
      </c>
      <c r="F2610">
        <v>60567130</v>
      </c>
      <c r="G2610">
        <v>340043648</v>
      </c>
      <c r="H2610">
        <v>35640625.710000001</v>
      </c>
      <c r="I2610" s="105">
        <f t="shared" si="120"/>
        <v>2003003164902.0002</v>
      </c>
      <c r="J2610" s="108">
        <v>2044971000000</v>
      </c>
      <c r="K2610" s="124">
        <v>279271000000</v>
      </c>
      <c r="L2610" s="112">
        <f t="shared" si="121"/>
        <v>0.97947754022037492</v>
      </c>
      <c r="M2610" s="112">
        <f t="shared" si="122"/>
        <v>7.1722562131478034</v>
      </c>
    </row>
    <row r="2611" spans="1:13" x14ac:dyDescent="0.2">
      <c r="A2611" s="104">
        <v>42965</v>
      </c>
      <c r="B2611">
        <v>5.59</v>
      </c>
      <c r="C2611">
        <v>5.66</v>
      </c>
      <c r="D2611">
        <v>5.55</v>
      </c>
      <c r="E2611">
        <v>5.62</v>
      </c>
      <c r="F2611">
        <v>91504708</v>
      </c>
      <c r="G2611">
        <v>512952160</v>
      </c>
      <c r="H2611">
        <v>35640625.710000001</v>
      </c>
      <c r="I2611" s="105">
        <f t="shared" si="120"/>
        <v>2003003164902.0002</v>
      </c>
      <c r="J2611" s="108">
        <v>2044971000000</v>
      </c>
      <c r="K2611" s="124">
        <v>279271000000</v>
      </c>
      <c r="L2611" s="112">
        <f t="shared" si="121"/>
        <v>0.97947754022037492</v>
      </c>
      <c r="M2611" s="112">
        <f t="shared" si="122"/>
        <v>7.1722562131478034</v>
      </c>
    </row>
    <row r="2612" spans="1:13" x14ac:dyDescent="0.2">
      <c r="A2612" s="104">
        <v>42968</v>
      </c>
      <c r="B2612">
        <v>5.59</v>
      </c>
      <c r="C2612">
        <v>5.65</v>
      </c>
      <c r="D2612">
        <v>5.56</v>
      </c>
      <c r="E2612">
        <v>5.63</v>
      </c>
      <c r="F2612">
        <v>74464483</v>
      </c>
      <c r="G2612">
        <v>416956128</v>
      </c>
      <c r="H2612">
        <v>35640625.710000001</v>
      </c>
      <c r="I2612" s="105">
        <f t="shared" si="120"/>
        <v>2006567227473</v>
      </c>
      <c r="J2612" s="108">
        <v>2044971000000</v>
      </c>
      <c r="K2612" s="124">
        <v>279271000000</v>
      </c>
      <c r="L2612" s="112">
        <f t="shared" si="121"/>
        <v>0.98122038281863166</v>
      </c>
      <c r="M2612" s="112">
        <f t="shared" si="122"/>
        <v>7.1850182348793821</v>
      </c>
    </row>
    <row r="2613" spans="1:13" x14ac:dyDescent="0.2">
      <c r="A2613" s="104">
        <v>42969</v>
      </c>
      <c r="B2613">
        <v>5.62</v>
      </c>
      <c r="C2613">
        <v>5.7</v>
      </c>
      <c r="D2613">
        <v>5.6</v>
      </c>
      <c r="E2613">
        <v>5.69</v>
      </c>
      <c r="F2613">
        <v>86319066</v>
      </c>
      <c r="G2613">
        <v>488014176</v>
      </c>
      <c r="H2613">
        <v>35640625.710000001</v>
      </c>
      <c r="I2613" s="105">
        <f t="shared" si="120"/>
        <v>2027951602899</v>
      </c>
      <c r="J2613" s="108">
        <v>2044971000000</v>
      </c>
      <c r="K2613" s="124">
        <v>279271000000</v>
      </c>
      <c r="L2613" s="112">
        <f t="shared" si="121"/>
        <v>0.99167743840817302</v>
      </c>
      <c r="M2613" s="112">
        <f t="shared" si="122"/>
        <v>7.2615903652688605</v>
      </c>
    </row>
    <row r="2614" spans="1:13" x14ac:dyDescent="0.2">
      <c r="A2614" s="104">
        <v>42970</v>
      </c>
      <c r="B2614">
        <v>5.68</v>
      </c>
      <c r="C2614">
        <v>5.86</v>
      </c>
      <c r="D2614">
        <v>5.67</v>
      </c>
      <c r="E2614">
        <v>5.85</v>
      </c>
      <c r="F2614">
        <v>202140259</v>
      </c>
      <c r="G2614">
        <v>1170020864</v>
      </c>
      <c r="H2614">
        <v>35640625.710000001</v>
      </c>
      <c r="I2614" s="105">
        <f t="shared" si="120"/>
        <v>2084976604035</v>
      </c>
      <c r="J2614" s="108">
        <v>2044971000000</v>
      </c>
      <c r="K2614" s="124">
        <v>279271000000</v>
      </c>
      <c r="L2614" s="112">
        <f t="shared" si="121"/>
        <v>1.0195629199802834</v>
      </c>
      <c r="M2614" s="112">
        <f t="shared" si="122"/>
        <v>7.4657827129741365</v>
      </c>
    </row>
    <row r="2615" spans="1:13" x14ac:dyDescent="0.2">
      <c r="A2615" s="104">
        <v>42971</v>
      </c>
      <c r="B2615">
        <v>5.88</v>
      </c>
      <c r="C2615">
        <v>5.95</v>
      </c>
      <c r="D2615">
        <v>5.83</v>
      </c>
      <c r="E2615">
        <v>5.92</v>
      </c>
      <c r="F2615">
        <v>148216336</v>
      </c>
      <c r="G2615">
        <v>875386368</v>
      </c>
      <c r="H2615">
        <v>35640625.710000001</v>
      </c>
      <c r="I2615" s="105">
        <f t="shared" si="120"/>
        <v>2109925042032.0002</v>
      </c>
      <c r="J2615" s="108">
        <v>2044971000000</v>
      </c>
      <c r="K2615" s="124">
        <v>279271000000</v>
      </c>
      <c r="L2615" s="112">
        <f t="shared" si="121"/>
        <v>1.0317628181680818</v>
      </c>
      <c r="M2615" s="112">
        <f t="shared" si="122"/>
        <v>7.5551168650951954</v>
      </c>
    </row>
    <row r="2616" spans="1:13" x14ac:dyDescent="0.2">
      <c r="A2616" s="104">
        <v>42972</v>
      </c>
      <c r="B2616">
        <v>5.9</v>
      </c>
      <c r="C2616">
        <v>6.18</v>
      </c>
      <c r="D2616">
        <v>5.9</v>
      </c>
      <c r="E2616">
        <v>6.16</v>
      </c>
      <c r="F2616">
        <v>271353319</v>
      </c>
      <c r="G2616">
        <v>1648923648</v>
      </c>
      <c r="H2616">
        <v>35640625.710000001</v>
      </c>
      <c r="I2616" s="105">
        <f t="shared" si="120"/>
        <v>2195462543736</v>
      </c>
      <c r="J2616" s="108">
        <v>2044971000000</v>
      </c>
      <c r="K2616" s="124">
        <v>279271000000</v>
      </c>
      <c r="L2616" s="112">
        <f t="shared" si="121"/>
        <v>1.073591040526247</v>
      </c>
      <c r="M2616" s="112">
        <f t="shared" si="122"/>
        <v>7.8614053866531073</v>
      </c>
    </row>
    <row r="2617" spans="1:13" x14ac:dyDescent="0.2">
      <c r="A2617" s="104">
        <v>42975</v>
      </c>
      <c r="B2617">
        <v>6.14</v>
      </c>
      <c r="C2617">
        <v>6.18</v>
      </c>
      <c r="D2617">
        <v>6</v>
      </c>
      <c r="E2617">
        <v>6.05</v>
      </c>
      <c r="F2617">
        <v>350736230</v>
      </c>
      <c r="G2617">
        <v>2133697024</v>
      </c>
      <c r="H2617">
        <v>35640625.710000001</v>
      </c>
      <c r="I2617" s="105">
        <f t="shared" si="120"/>
        <v>2156257855455</v>
      </c>
      <c r="J2617" s="108">
        <v>2044971000000</v>
      </c>
      <c r="K2617" s="124">
        <v>279271000000</v>
      </c>
      <c r="L2617" s="112">
        <f t="shared" si="121"/>
        <v>1.0544197719454211</v>
      </c>
      <c r="M2617" s="112">
        <f t="shared" si="122"/>
        <v>7.7210231476057309</v>
      </c>
    </row>
    <row r="2618" spans="1:13" x14ac:dyDescent="0.2">
      <c r="A2618" s="104">
        <v>42976</v>
      </c>
      <c r="B2618">
        <v>6.03</v>
      </c>
      <c r="C2618">
        <v>6.08</v>
      </c>
      <c r="D2618">
        <v>5.98</v>
      </c>
      <c r="E2618">
        <v>6.08</v>
      </c>
      <c r="F2618">
        <v>171271879</v>
      </c>
      <c r="G2618">
        <v>1036639104</v>
      </c>
      <c r="H2618">
        <v>35640625.710000001</v>
      </c>
      <c r="I2618" s="105">
        <f t="shared" si="120"/>
        <v>2166950043168</v>
      </c>
      <c r="J2618" s="108">
        <v>2044971000000</v>
      </c>
      <c r="K2618" s="124">
        <v>279271000000</v>
      </c>
      <c r="L2618" s="112">
        <f t="shared" si="121"/>
        <v>1.0596482997401919</v>
      </c>
      <c r="M2618" s="112">
        <f t="shared" si="122"/>
        <v>7.7593092128004697</v>
      </c>
    </row>
    <row r="2619" spans="1:13" x14ac:dyDescent="0.2">
      <c r="A2619" s="104">
        <v>42977</v>
      </c>
      <c r="B2619">
        <v>6.08</v>
      </c>
      <c r="C2619">
        <v>6.11</v>
      </c>
      <c r="D2619">
        <v>5.89</v>
      </c>
      <c r="E2619">
        <v>5.97</v>
      </c>
      <c r="F2619">
        <v>262925061</v>
      </c>
      <c r="G2619">
        <v>1577121152</v>
      </c>
      <c r="H2619">
        <v>35640625.710000001</v>
      </c>
      <c r="I2619" s="105">
        <f t="shared" si="120"/>
        <v>2127745354887</v>
      </c>
      <c r="J2619" s="108">
        <v>2044971000000</v>
      </c>
      <c r="K2619" s="124">
        <v>279271000000</v>
      </c>
      <c r="L2619" s="112">
        <f t="shared" si="121"/>
        <v>1.0404770311593661</v>
      </c>
      <c r="M2619" s="112">
        <f t="shared" si="122"/>
        <v>7.6189269737530925</v>
      </c>
    </row>
    <row r="2620" spans="1:13" x14ac:dyDescent="0.2">
      <c r="A2620" s="110">
        <v>42978</v>
      </c>
      <c r="B2620">
        <v>5.95</v>
      </c>
      <c r="C2620">
        <v>5.98</v>
      </c>
      <c r="D2620">
        <v>5.84</v>
      </c>
      <c r="E2620">
        <v>5.9</v>
      </c>
      <c r="F2620">
        <v>253155276</v>
      </c>
      <c r="G2620">
        <v>1493536384</v>
      </c>
      <c r="H2620">
        <v>35640625.710000001</v>
      </c>
      <c r="I2620" s="105">
        <f t="shared" si="120"/>
        <v>2102796916890</v>
      </c>
      <c r="J2620" s="108">
        <v>2030634000000</v>
      </c>
      <c r="K2620" s="124">
        <v>281027000000</v>
      </c>
      <c r="L2620" s="112">
        <f t="shared" si="121"/>
        <v>1.0355371361308832</v>
      </c>
      <c r="M2620" s="112">
        <f t="shared" si="122"/>
        <v>7.4825440861198391</v>
      </c>
    </row>
    <row r="2621" spans="1:13" x14ac:dyDescent="0.2">
      <c r="A2621" s="104">
        <v>42979</v>
      </c>
      <c r="B2621">
        <v>5.86</v>
      </c>
      <c r="C2621">
        <v>5.92</v>
      </c>
      <c r="D2621">
        <v>5.76</v>
      </c>
      <c r="E2621">
        <v>5.79</v>
      </c>
      <c r="F2621">
        <v>339965742</v>
      </c>
      <c r="G2621">
        <v>1987960704</v>
      </c>
      <c r="H2621">
        <v>35640625.710000001</v>
      </c>
      <c r="I2621" s="105">
        <f t="shared" si="120"/>
        <v>2063592228609.0002</v>
      </c>
      <c r="J2621" s="108">
        <v>2030634000000</v>
      </c>
      <c r="K2621" s="124">
        <v>281027000000</v>
      </c>
      <c r="L2621" s="112">
        <f t="shared" si="121"/>
        <v>1.0162305115589516</v>
      </c>
      <c r="M2621" s="112">
        <f t="shared" si="122"/>
        <v>7.3430390268870971</v>
      </c>
    </row>
    <row r="2622" spans="1:13" x14ac:dyDescent="0.2">
      <c r="A2622" s="104">
        <v>42982</v>
      </c>
      <c r="B2622">
        <v>5.77</v>
      </c>
      <c r="C2622">
        <v>5.89</v>
      </c>
      <c r="D2622">
        <v>5.76</v>
      </c>
      <c r="E2622">
        <v>5.88</v>
      </c>
      <c r="F2622">
        <v>211666394</v>
      </c>
      <c r="G2622">
        <v>1238614656</v>
      </c>
      <c r="H2622">
        <v>35640625.710000001</v>
      </c>
      <c r="I2622" s="105">
        <f t="shared" si="120"/>
        <v>2095668791748</v>
      </c>
      <c r="J2622" s="108">
        <v>2030634000000</v>
      </c>
      <c r="K2622" s="124">
        <v>281027000000</v>
      </c>
      <c r="L2622" s="112">
        <f t="shared" si="121"/>
        <v>1.0320268407541684</v>
      </c>
      <c r="M2622" s="112">
        <f t="shared" si="122"/>
        <v>7.4571795298957042</v>
      </c>
    </row>
    <row r="2623" spans="1:13" x14ac:dyDescent="0.2">
      <c r="A2623" s="104">
        <v>42983</v>
      </c>
      <c r="B2623">
        <v>5.87</v>
      </c>
      <c r="C2623">
        <v>6</v>
      </c>
      <c r="D2623">
        <v>5.86</v>
      </c>
      <c r="E2623">
        <v>5.95</v>
      </c>
      <c r="F2623">
        <v>233924165</v>
      </c>
      <c r="G2623">
        <v>1393240960</v>
      </c>
      <c r="H2623">
        <v>35640625.710000001</v>
      </c>
      <c r="I2623" s="105">
        <f t="shared" si="120"/>
        <v>2120617229745</v>
      </c>
      <c r="J2623" s="108">
        <v>2030634000000</v>
      </c>
      <c r="K2623" s="124">
        <v>281027000000</v>
      </c>
      <c r="L2623" s="112">
        <f t="shared" si="121"/>
        <v>1.0443128745726704</v>
      </c>
      <c r="M2623" s="112">
        <f t="shared" si="122"/>
        <v>7.5459554766801764</v>
      </c>
    </row>
    <row r="2624" spans="1:13" x14ac:dyDescent="0.2">
      <c r="A2624" s="104">
        <v>42984</v>
      </c>
      <c r="B2624">
        <v>5.93</v>
      </c>
      <c r="C2624">
        <v>5.97</v>
      </c>
      <c r="D2624">
        <v>5.88</v>
      </c>
      <c r="E2624">
        <v>5.9</v>
      </c>
      <c r="F2624">
        <v>123343230</v>
      </c>
      <c r="G2624">
        <v>728517824</v>
      </c>
      <c r="H2624">
        <v>35640625.710000001</v>
      </c>
      <c r="I2624" s="105">
        <f t="shared" si="120"/>
        <v>2102796916890</v>
      </c>
      <c r="J2624" s="108">
        <v>2030634000000</v>
      </c>
      <c r="K2624" s="124">
        <v>281027000000</v>
      </c>
      <c r="L2624" s="112">
        <f t="shared" si="121"/>
        <v>1.0355371361308832</v>
      </c>
      <c r="M2624" s="112">
        <f t="shared" si="122"/>
        <v>7.4825440861198391</v>
      </c>
    </row>
    <row r="2625" spans="1:13" x14ac:dyDescent="0.2">
      <c r="A2625" s="104">
        <v>42985</v>
      </c>
      <c r="B2625">
        <v>5.9</v>
      </c>
      <c r="C2625">
        <v>5.91</v>
      </c>
      <c r="D2625">
        <v>5.84</v>
      </c>
      <c r="E2625">
        <v>5.88</v>
      </c>
      <c r="F2625">
        <v>115894472</v>
      </c>
      <c r="G2625">
        <v>679893184</v>
      </c>
      <c r="H2625">
        <v>35640625.710000001</v>
      </c>
      <c r="I2625" s="105">
        <f t="shared" si="120"/>
        <v>2095668791748</v>
      </c>
      <c r="J2625" s="108">
        <v>2030634000000</v>
      </c>
      <c r="K2625" s="124">
        <v>281027000000</v>
      </c>
      <c r="L2625" s="112">
        <f t="shared" si="121"/>
        <v>1.0320268407541684</v>
      </c>
      <c r="M2625" s="112">
        <f t="shared" si="122"/>
        <v>7.4571795298957042</v>
      </c>
    </row>
    <row r="2626" spans="1:13" x14ac:dyDescent="0.2">
      <c r="A2626" s="104">
        <v>42986</v>
      </c>
      <c r="B2626">
        <v>5.87</v>
      </c>
      <c r="C2626">
        <v>5.94</v>
      </c>
      <c r="D2626">
        <v>5.85</v>
      </c>
      <c r="E2626">
        <v>5.9</v>
      </c>
      <c r="F2626">
        <v>108732818</v>
      </c>
      <c r="G2626">
        <v>640112768</v>
      </c>
      <c r="H2626">
        <v>35640625.710000001</v>
      </c>
      <c r="I2626" s="105">
        <f t="shared" si="120"/>
        <v>2102796916890</v>
      </c>
      <c r="J2626" s="108">
        <v>2030634000000</v>
      </c>
      <c r="K2626" s="124">
        <v>281027000000</v>
      </c>
      <c r="L2626" s="112">
        <f t="shared" si="121"/>
        <v>1.0355371361308832</v>
      </c>
      <c r="M2626" s="112">
        <f t="shared" si="122"/>
        <v>7.4825440861198391</v>
      </c>
    </row>
    <row r="2627" spans="1:13" x14ac:dyDescent="0.2">
      <c r="A2627" s="104">
        <v>42989</v>
      </c>
      <c r="B2627">
        <v>5.92</v>
      </c>
      <c r="C2627">
        <v>5.98</v>
      </c>
      <c r="D2627">
        <v>5.88</v>
      </c>
      <c r="E2627">
        <v>5.89</v>
      </c>
      <c r="F2627">
        <v>175642889</v>
      </c>
      <c r="G2627">
        <v>1041184832</v>
      </c>
      <c r="H2627">
        <v>35640625.710000001</v>
      </c>
      <c r="I2627" s="105">
        <f t="shared" ref="I2627:I2690" si="123">E2627*H2627*10000</f>
        <v>2099232854319</v>
      </c>
      <c r="J2627" s="108">
        <v>2030634000000</v>
      </c>
      <c r="K2627" s="124">
        <v>281027000000</v>
      </c>
      <c r="L2627" s="112">
        <f t="shared" ref="L2627:L2690" si="124">I2627/J2627</f>
        <v>1.0337819884425259</v>
      </c>
      <c r="M2627" s="112">
        <f t="shared" ref="M2627:M2690" si="125">I2627/K2627</f>
        <v>7.4698618080077717</v>
      </c>
    </row>
    <row r="2628" spans="1:13" x14ac:dyDescent="0.2">
      <c r="A2628" s="104">
        <v>42990</v>
      </c>
      <c r="B2628">
        <v>5.88</v>
      </c>
      <c r="C2628">
        <v>5.94</v>
      </c>
      <c r="D2628">
        <v>5.83</v>
      </c>
      <c r="E2628">
        <v>5.93</v>
      </c>
      <c r="F2628">
        <v>144631718</v>
      </c>
      <c r="G2628">
        <v>849024128</v>
      </c>
      <c r="H2628">
        <v>35640625.710000001</v>
      </c>
      <c r="I2628" s="105">
        <f t="shared" si="123"/>
        <v>2113489104603</v>
      </c>
      <c r="J2628" s="108">
        <v>2030634000000</v>
      </c>
      <c r="K2628" s="124">
        <v>281027000000</v>
      </c>
      <c r="L2628" s="112">
        <f t="shared" si="124"/>
        <v>1.0408025791959556</v>
      </c>
      <c r="M2628" s="112">
        <f t="shared" si="125"/>
        <v>7.5205909204560415</v>
      </c>
    </row>
    <row r="2629" spans="1:13" x14ac:dyDescent="0.2">
      <c r="A2629" s="104">
        <v>42991</v>
      </c>
      <c r="B2629">
        <v>5.91</v>
      </c>
      <c r="C2629">
        <v>5.96</v>
      </c>
      <c r="D2629">
        <v>5.9</v>
      </c>
      <c r="E2629">
        <v>5.93</v>
      </c>
      <c r="F2629">
        <v>121844498</v>
      </c>
      <c r="G2629">
        <v>723510848</v>
      </c>
      <c r="H2629">
        <v>35640625.710000001</v>
      </c>
      <c r="I2629" s="105">
        <f t="shared" si="123"/>
        <v>2113489104603</v>
      </c>
      <c r="J2629" s="108">
        <v>2030634000000</v>
      </c>
      <c r="K2629" s="124">
        <v>281027000000</v>
      </c>
      <c r="L2629" s="112">
        <f t="shared" si="124"/>
        <v>1.0408025791959556</v>
      </c>
      <c r="M2629" s="112">
        <f t="shared" si="125"/>
        <v>7.5205909204560415</v>
      </c>
    </row>
    <row r="2630" spans="1:13" x14ac:dyDescent="0.2">
      <c r="A2630" s="104">
        <v>42992</v>
      </c>
      <c r="B2630">
        <v>5.92</v>
      </c>
      <c r="C2630">
        <v>5.97</v>
      </c>
      <c r="D2630">
        <v>5.86</v>
      </c>
      <c r="E2630">
        <v>5.88</v>
      </c>
      <c r="F2630">
        <v>176281176</v>
      </c>
      <c r="G2630">
        <v>1044554368</v>
      </c>
      <c r="H2630">
        <v>35640625.710000001</v>
      </c>
      <c r="I2630" s="105">
        <f t="shared" si="123"/>
        <v>2095668791748</v>
      </c>
      <c r="J2630" s="108">
        <v>2030634000000</v>
      </c>
      <c r="K2630" s="124">
        <v>281027000000</v>
      </c>
      <c r="L2630" s="112">
        <f t="shared" si="124"/>
        <v>1.0320268407541684</v>
      </c>
      <c r="M2630" s="112">
        <f t="shared" si="125"/>
        <v>7.4571795298957042</v>
      </c>
    </row>
    <row r="2631" spans="1:13" x14ac:dyDescent="0.2">
      <c r="A2631" s="104">
        <v>42993</v>
      </c>
      <c r="B2631">
        <v>5.86</v>
      </c>
      <c r="C2631">
        <v>5.86</v>
      </c>
      <c r="D2631">
        <v>5.75</v>
      </c>
      <c r="E2631">
        <v>5.77</v>
      </c>
      <c r="F2631">
        <v>202403542</v>
      </c>
      <c r="G2631">
        <v>1172719616</v>
      </c>
      <c r="H2631">
        <v>35640625.710000001</v>
      </c>
      <c r="I2631" s="105">
        <f t="shared" si="123"/>
        <v>2056464103466.9998</v>
      </c>
      <c r="J2631" s="108">
        <v>2030634000000</v>
      </c>
      <c r="K2631" s="124">
        <v>281027000000</v>
      </c>
      <c r="L2631" s="112">
        <f t="shared" si="124"/>
        <v>1.0127202161822366</v>
      </c>
      <c r="M2631" s="112">
        <f t="shared" si="125"/>
        <v>7.3176744706629604</v>
      </c>
    </row>
    <row r="2632" spans="1:13" x14ac:dyDescent="0.2">
      <c r="A2632" s="104">
        <v>42996</v>
      </c>
      <c r="B2632">
        <v>5.8</v>
      </c>
      <c r="C2632">
        <v>5.81</v>
      </c>
      <c r="D2632">
        <v>5.73</v>
      </c>
      <c r="E2632">
        <v>5.76</v>
      </c>
      <c r="F2632">
        <v>127689033</v>
      </c>
      <c r="G2632">
        <v>736307008</v>
      </c>
      <c r="H2632">
        <v>35640625.710000001</v>
      </c>
      <c r="I2632" s="105">
        <f t="shared" si="123"/>
        <v>2052900040896</v>
      </c>
      <c r="J2632" s="108">
        <v>2030634000000</v>
      </c>
      <c r="K2632" s="124">
        <v>281027000000</v>
      </c>
      <c r="L2632" s="112">
        <f t="shared" si="124"/>
        <v>1.0109650684938793</v>
      </c>
      <c r="M2632" s="112">
        <f t="shared" si="125"/>
        <v>7.3049921925508938</v>
      </c>
    </row>
    <row r="2633" spans="1:13" x14ac:dyDescent="0.2">
      <c r="A2633" s="104">
        <v>42997</v>
      </c>
      <c r="B2633">
        <v>5.75</v>
      </c>
      <c r="C2633">
        <v>5.79</v>
      </c>
      <c r="D2633">
        <v>5.67</v>
      </c>
      <c r="E2633">
        <v>5.78</v>
      </c>
      <c r="F2633">
        <v>212680945</v>
      </c>
      <c r="G2633">
        <v>1219244288</v>
      </c>
      <c r="H2633">
        <v>35640625.710000001</v>
      </c>
      <c r="I2633" s="105">
        <f t="shared" si="123"/>
        <v>2060028166038.0002</v>
      </c>
      <c r="J2633" s="108">
        <v>2030634000000</v>
      </c>
      <c r="K2633" s="124">
        <v>281027000000</v>
      </c>
      <c r="L2633" s="112">
        <f t="shared" si="124"/>
        <v>1.0144753638705943</v>
      </c>
      <c r="M2633" s="112">
        <f t="shared" si="125"/>
        <v>7.3303567487750296</v>
      </c>
    </row>
    <row r="2634" spans="1:13" x14ac:dyDescent="0.2">
      <c r="A2634" s="104">
        <v>42998</v>
      </c>
      <c r="B2634">
        <v>5.75</v>
      </c>
      <c r="C2634">
        <v>5.81</v>
      </c>
      <c r="D2634">
        <v>5.72</v>
      </c>
      <c r="E2634">
        <v>5.79</v>
      </c>
      <c r="F2634">
        <v>120030200</v>
      </c>
      <c r="G2634">
        <v>693451264</v>
      </c>
      <c r="H2634">
        <v>35640625.710000001</v>
      </c>
      <c r="I2634" s="105">
        <f t="shared" si="123"/>
        <v>2063592228609.0002</v>
      </c>
      <c r="J2634" s="108">
        <v>2030634000000</v>
      </c>
      <c r="K2634" s="124">
        <v>281027000000</v>
      </c>
      <c r="L2634" s="112">
        <f t="shared" si="124"/>
        <v>1.0162305115589516</v>
      </c>
      <c r="M2634" s="112">
        <f t="shared" si="125"/>
        <v>7.3430390268870971</v>
      </c>
    </row>
    <row r="2635" spans="1:13" x14ac:dyDescent="0.2">
      <c r="A2635" s="104">
        <v>42999</v>
      </c>
      <c r="B2635">
        <v>5.78</v>
      </c>
      <c r="C2635">
        <v>5.96</v>
      </c>
      <c r="D2635">
        <v>5.77</v>
      </c>
      <c r="E2635">
        <v>5.95</v>
      </c>
      <c r="F2635">
        <v>239030148</v>
      </c>
      <c r="G2635">
        <v>1410592000</v>
      </c>
      <c r="H2635">
        <v>35640625.710000001</v>
      </c>
      <c r="I2635" s="105">
        <f t="shared" si="123"/>
        <v>2120617229745</v>
      </c>
      <c r="J2635" s="108">
        <v>2030634000000</v>
      </c>
      <c r="K2635" s="124">
        <v>281027000000</v>
      </c>
      <c r="L2635" s="112">
        <f t="shared" si="124"/>
        <v>1.0443128745726704</v>
      </c>
      <c r="M2635" s="112">
        <f t="shared" si="125"/>
        <v>7.5459554766801764</v>
      </c>
    </row>
    <row r="2636" spans="1:13" x14ac:dyDescent="0.2">
      <c r="A2636" s="104">
        <v>43000</v>
      </c>
      <c r="B2636">
        <v>5.94</v>
      </c>
      <c r="C2636">
        <v>6.05</v>
      </c>
      <c r="D2636">
        <v>5.93</v>
      </c>
      <c r="E2636">
        <v>5.98</v>
      </c>
      <c r="F2636">
        <v>175178547</v>
      </c>
      <c r="G2636">
        <v>1049237632</v>
      </c>
      <c r="H2636">
        <v>35640625.710000001</v>
      </c>
      <c r="I2636" s="105">
        <f t="shared" si="123"/>
        <v>2131309417458.0002</v>
      </c>
      <c r="J2636" s="108">
        <v>2030634000000</v>
      </c>
      <c r="K2636" s="124">
        <v>281027000000</v>
      </c>
      <c r="L2636" s="112">
        <f t="shared" si="124"/>
        <v>1.0495783176377429</v>
      </c>
      <c r="M2636" s="112">
        <f t="shared" si="125"/>
        <v>7.5840023110163797</v>
      </c>
    </row>
    <row r="2637" spans="1:13" x14ac:dyDescent="0.2">
      <c r="A2637" s="104">
        <v>43003</v>
      </c>
      <c r="B2637">
        <v>5.95</v>
      </c>
      <c r="C2637">
        <v>6.14</v>
      </c>
      <c r="D2637">
        <v>5.95</v>
      </c>
      <c r="E2637">
        <v>6.11</v>
      </c>
      <c r="F2637">
        <v>208888584</v>
      </c>
      <c r="G2637">
        <v>1262477824</v>
      </c>
      <c r="H2637">
        <v>35640625.710000001</v>
      </c>
      <c r="I2637" s="105">
        <f t="shared" si="123"/>
        <v>2177642230881.0002</v>
      </c>
      <c r="J2637" s="108">
        <v>2030634000000</v>
      </c>
      <c r="K2637" s="124">
        <v>281027000000</v>
      </c>
      <c r="L2637" s="112">
        <f t="shared" si="124"/>
        <v>1.0723952375863894</v>
      </c>
      <c r="M2637" s="112">
        <f t="shared" si="125"/>
        <v>7.7488719264732575</v>
      </c>
    </row>
    <row r="2638" spans="1:13" x14ac:dyDescent="0.2">
      <c r="A2638" s="104">
        <v>43004</v>
      </c>
      <c r="B2638">
        <v>6.09</v>
      </c>
      <c r="C2638">
        <v>6.13</v>
      </c>
      <c r="D2638">
        <v>6.07</v>
      </c>
      <c r="E2638">
        <v>6.07</v>
      </c>
      <c r="F2638">
        <v>129564418</v>
      </c>
      <c r="G2638">
        <v>790098432</v>
      </c>
      <c r="H2638">
        <v>35640625.710000001</v>
      </c>
      <c r="I2638" s="105">
        <f t="shared" si="123"/>
        <v>2163385980597</v>
      </c>
      <c r="J2638" s="108">
        <v>2030634000000</v>
      </c>
      <c r="K2638" s="124">
        <v>281027000000</v>
      </c>
      <c r="L2638" s="112">
        <f t="shared" si="124"/>
        <v>1.0653746468329595</v>
      </c>
      <c r="M2638" s="112">
        <f t="shared" si="125"/>
        <v>7.6981428140249868</v>
      </c>
    </row>
    <row r="2639" spans="1:13" x14ac:dyDescent="0.2">
      <c r="A2639" s="104">
        <v>43005</v>
      </c>
      <c r="B2639">
        <v>6.05</v>
      </c>
      <c r="C2639">
        <v>6.06</v>
      </c>
      <c r="D2639">
        <v>5.98</v>
      </c>
      <c r="E2639">
        <v>6.02</v>
      </c>
      <c r="F2639">
        <v>170251744</v>
      </c>
      <c r="G2639">
        <v>1023715520</v>
      </c>
      <c r="H2639">
        <v>35640625.710000001</v>
      </c>
      <c r="I2639" s="105">
        <f t="shared" si="123"/>
        <v>2145565667742</v>
      </c>
      <c r="J2639" s="108">
        <v>2030634000000</v>
      </c>
      <c r="K2639" s="124">
        <v>281027000000</v>
      </c>
      <c r="L2639" s="112">
        <f t="shared" si="124"/>
        <v>1.0565989083911724</v>
      </c>
      <c r="M2639" s="112">
        <f t="shared" si="125"/>
        <v>7.6347314234646495</v>
      </c>
    </row>
    <row r="2640" spans="1:13" x14ac:dyDescent="0.2">
      <c r="A2640" s="104">
        <v>43006</v>
      </c>
      <c r="B2640">
        <v>6</v>
      </c>
      <c r="C2640">
        <v>6.06</v>
      </c>
      <c r="D2640">
        <v>5.95</v>
      </c>
      <c r="E2640">
        <v>6.05</v>
      </c>
      <c r="F2640">
        <v>140886800</v>
      </c>
      <c r="G2640">
        <v>845388032</v>
      </c>
      <c r="H2640">
        <v>35640625.710000001</v>
      </c>
      <c r="I2640" s="105">
        <f t="shared" si="123"/>
        <v>2156257855455</v>
      </c>
      <c r="J2640" s="108">
        <v>2030634000000</v>
      </c>
      <c r="K2640" s="124">
        <v>281027000000</v>
      </c>
      <c r="L2640" s="112">
        <f t="shared" si="124"/>
        <v>1.0618643514562447</v>
      </c>
      <c r="M2640" s="112">
        <f t="shared" si="125"/>
        <v>7.6727782578008519</v>
      </c>
    </row>
    <row r="2641" spans="1:13" x14ac:dyDescent="0.2">
      <c r="A2641" s="104">
        <v>43007</v>
      </c>
      <c r="B2641">
        <v>6.04</v>
      </c>
      <c r="C2641">
        <v>6.06</v>
      </c>
      <c r="D2641">
        <v>5.96</v>
      </c>
      <c r="E2641">
        <v>6</v>
      </c>
      <c r="F2641">
        <v>137529592</v>
      </c>
      <c r="G2641">
        <v>825599616</v>
      </c>
      <c r="H2641">
        <v>35640625.710000001</v>
      </c>
      <c r="I2641" s="105">
        <f t="shared" si="123"/>
        <v>2138437542600</v>
      </c>
      <c r="J2641" s="108">
        <v>2030634000000</v>
      </c>
      <c r="K2641" s="124">
        <v>281027000000</v>
      </c>
      <c r="L2641" s="112">
        <f t="shared" si="124"/>
        <v>1.0530886130144577</v>
      </c>
      <c r="M2641" s="112">
        <f t="shared" si="125"/>
        <v>7.6093668672405146</v>
      </c>
    </row>
    <row r="2642" spans="1:13" x14ac:dyDescent="0.2">
      <c r="A2642" s="104">
        <v>43017</v>
      </c>
      <c r="B2642">
        <v>6.27</v>
      </c>
      <c r="C2642">
        <v>6.33</v>
      </c>
      <c r="D2642">
        <v>6.02</v>
      </c>
      <c r="E2642">
        <v>6.1</v>
      </c>
      <c r="F2642">
        <v>414399190</v>
      </c>
      <c r="G2642">
        <v>2549794048</v>
      </c>
      <c r="H2642">
        <v>35640625.710000001</v>
      </c>
      <c r="I2642" s="105">
        <f t="shared" si="123"/>
        <v>2174078168310</v>
      </c>
      <c r="J2642" s="108">
        <v>2030634000000</v>
      </c>
      <c r="K2642" s="124">
        <v>281027000000</v>
      </c>
      <c r="L2642" s="112">
        <f t="shared" si="124"/>
        <v>1.0706400898980319</v>
      </c>
      <c r="M2642" s="112">
        <f t="shared" si="125"/>
        <v>7.7361896483611892</v>
      </c>
    </row>
    <row r="2643" spans="1:13" x14ac:dyDescent="0.2">
      <c r="A2643" s="104">
        <v>43018</v>
      </c>
      <c r="B2643">
        <v>6.09</v>
      </c>
      <c r="C2643">
        <v>6.19</v>
      </c>
      <c r="D2643">
        <v>5.99</v>
      </c>
      <c r="E2643">
        <v>6.14</v>
      </c>
      <c r="F2643">
        <v>316079890</v>
      </c>
      <c r="G2643">
        <v>1927549824</v>
      </c>
      <c r="H2643">
        <v>35640625.710000001</v>
      </c>
      <c r="I2643" s="105">
        <f t="shared" si="123"/>
        <v>2188334418594</v>
      </c>
      <c r="J2643" s="108">
        <v>2030634000000</v>
      </c>
      <c r="K2643" s="124">
        <v>281027000000</v>
      </c>
      <c r="L2643" s="112">
        <f t="shared" si="124"/>
        <v>1.0776606806514615</v>
      </c>
      <c r="M2643" s="112">
        <f t="shared" si="125"/>
        <v>7.7869187608094599</v>
      </c>
    </row>
    <row r="2644" spans="1:13" x14ac:dyDescent="0.2">
      <c r="A2644" s="104">
        <v>43019</v>
      </c>
      <c r="B2644">
        <v>6.11</v>
      </c>
      <c r="C2644">
        <v>6.24</v>
      </c>
      <c r="D2644">
        <v>6.11</v>
      </c>
      <c r="E2644">
        <v>6.2</v>
      </c>
      <c r="F2644">
        <v>196126953</v>
      </c>
      <c r="G2644">
        <v>1211789184</v>
      </c>
      <c r="H2644">
        <v>35640625.710000001</v>
      </c>
      <c r="I2644" s="105">
        <f t="shared" si="123"/>
        <v>2209718794020</v>
      </c>
      <c r="J2644" s="108">
        <v>2030634000000</v>
      </c>
      <c r="K2644" s="124">
        <v>281027000000</v>
      </c>
      <c r="L2644" s="112">
        <f t="shared" si="124"/>
        <v>1.0881915667816062</v>
      </c>
      <c r="M2644" s="112">
        <f t="shared" si="125"/>
        <v>7.8630124294818646</v>
      </c>
    </row>
    <row r="2645" spans="1:13" x14ac:dyDescent="0.2">
      <c r="A2645" s="104">
        <v>43020</v>
      </c>
      <c r="B2645">
        <v>6.18</v>
      </c>
      <c r="C2645">
        <v>6.24</v>
      </c>
      <c r="D2645">
        <v>6.17</v>
      </c>
      <c r="E2645">
        <v>6.21</v>
      </c>
      <c r="F2645">
        <v>129540549</v>
      </c>
      <c r="G2645">
        <v>803900160</v>
      </c>
      <c r="H2645">
        <v>35640625.710000001</v>
      </c>
      <c r="I2645" s="105">
        <f t="shared" si="123"/>
        <v>2213282856591</v>
      </c>
      <c r="J2645" s="108">
        <v>2030634000000</v>
      </c>
      <c r="K2645" s="124">
        <v>281027000000</v>
      </c>
      <c r="L2645" s="112">
        <f t="shared" si="124"/>
        <v>1.0899467144699635</v>
      </c>
      <c r="M2645" s="112">
        <f t="shared" si="125"/>
        <v>7.8756947075939321</v>
      </c>
    </row>
    <row r="2646" spans="1:13" x14ac:dyDescent="0.2">
      <c r="A2646" s="104">
        <v>43021</v>
      </c>
      <c r="B2646">
        <v>6.2</v>
      </c>
      <c r="C2646">
        <v>6.22</v>
      </c>
      <c r="D2646">
        <v>6.13</v>
      </c>
      <c r="E2646">
        <v>6.14</v>
      </c>
      <c r="F2646">
        <v>153843698</v>
      </c>
      <c r="G2646">
        <v>949335488</v>
      </c>
      <c r="H2646">
        <v>35640625.710000001</v>
      </c>
      <c r="I2646" s="105">
        <f t="shared" si="123"/>
        <v>2188334418594</v>
      </c>
      <c r="J2646" s="108">
        <v>2030634000000</v>
      </c>
      <c r="K2646" s="124">
        <v>281027000000</v>
      </c>
      <c r="L2646" s="112">
        <f t="shared" si="124"/>
        <v>1.0776606806514615</v>
      </c>
      <c r="M2646" s="112">
        <f t="shared" si="125"/>
        <v>7.7869187608094599</v>
      </c>
    </row>
    <row r="2647" spans="1:13" x14ac:dyDescent="0.2">
      <c r="A2647" s="104">
        <v>43024</v>
      </c>
      <c r="B2647">
        <v>6.12</v>
      </c>
      <c r="C2647">
        <v>6.22</v>
      </c>
      <c r="D2647">
        <v>6.1</v>
      </c>
      <c r="E2647">
        <v>6.21</v>
      </c>
      <c r="F2647">
        <v>179952145</v>
      </c>
      <c r="G2647">
        <v>1110111616</v>
      </c>
      <c r="H2647">
        <v>35640625.710000001</v>
      </c>
      <c r="I2647" s="105">
        <f t="shared" si="123"/>
        <v>2213282856591</v>
      </c>
      <c r="J2647" s="108">
        <v>2030634000000</v>
      </c>
      <c r="K2647" s="124">
        <v>281027000000</v>
      </c>
      <c r="L2647" s="112">
        <f t="shared" si="124"/>
        <v>1.0899467144699635</v>
      </c>
      <c r="M2647" s="112">
        <f t="shared" si="125"/>
        <v>7.8756947075939321</v>
      </c>
    </row>
    <row r="2648" spans="1:13" x14ac:dyDescent="0.2">
      <c r="A2648" s="104">
        <v>43025</v>
      </c>
      <c r="B2648">
        <v>6.19</v>
      </c>
      <c r="C2648">
        <v>6.22</v>
      </c>
      <c r="D2648">
        <v>6.14</v>
      </c>
      <c r="E2648">
        <v>6.15</v>
      </c>
      <c r="F2648">
        <v>145514380</v>
      </c>
      <c r="G2648">
        <v>899597504</v>
      </c>
      <c r="H2648">
        <v>35640625.710000001</v>
      </c>
      <c r="I2648" s="105">
        <f t="shared" si="123"/>
        <v>2191898481165.0002</v>
      </c>
      <c r="J2648" s="108">
        <v>2030634000000</v>
      </c>
      <c r="K2648" s="124">
        <v>281027000000</v>
      </c>
      <c r="L2648" s="112">
        <f t="shared" si="124"/>
        <v>1.0794158283398192</v>
      </c>
      <c r="M2648" s="112">
        <f t="shared" si="125"/>
        <v>7.7996010389215282</v>
      </c>
    </row>
    <row r="2649" spans="1:13" x14ac:dyDescent="0.2">
      <c r="A2649" s="104">
        <v>43026</v>
      </c>
      <c r="B2649">
        <v>6.17</v>
      </c>
      <c r="C2649">
        <v>6.29</v>
      </c>
      <c r="D2649">
        <v>6.13</v>
      </c>
      <c r="E2649">
        <v>6.28</v>
      </c>
      <c r="F2649">
        <v>259896911</v>
      </c>
      <c r="G2649">
        <v>1616782208</v>
      </c>
      <c r="H2649">
        <v>35640625.710000001</v>
      </c>
      <c r="I2649" s="105">
        <f t="shared" si="123"/>
        <v>2238231294588</v>
      </c>
      <c r="J2649" s="108">
        <v>2030634000000</v>
      </c>
      <c r="K2649" s="124">
        <v>281027000000</v>
      </c>
      <c r="L2649" s="112">
        <f t="shared" si="124"/>
        <v>1.1022327482884655</v>
      </c>
      <c r="M2649" s="112">
        <f t="shared" si="125"/>
        <v>7.9644706543784052</v>
      </c>
    </row>
    <row r="2650" spans="1:13" x14ac:dyDescent="0.2">
      <c r="A2650" s="104">
        <v>43027</v>
      </c>
      <c r="B2650">
        <v>6.25</v>
      </c>
      <c r="C2650">
        <v>6.4</v>
      </c>
      <c r="D2650">
        <v>6.24</v>
      </c>
      <c r="E2650">
        <v>6.34</v>
      </c>
      <c r="F2650">
        <v>225511382</v>
      </c>
      <c r="G2650">
        <v>1428684416</v>
      </c>
      <c r="H2650">
        <v>35640625.710000001</v>
      </c>
      <c r="I2650" s="105">
        <f t="shared" si="123"/>
        <v>2259615670014</v>
      </c>
      <c r="J2650" s="108">
        <v>2030634000000</v>
      </c>
      <c r="K2650" s="124">
        <v>281027000000</v>
      </c>
      <c r="L2650" s="112">
        <f t="shared" si="124"/>
        <v>1.1127636344186103</v>
      </c>
      <c r="M2650" s="112">
        <f t="shared" si="125"/>
        <v>8.0405643230508108</v>
      </c>
    </row>
    <row r="2651" spans="1:13" x14ac:dyDescent="0.2">
      <c r="A2651" s="104">
        <v>43028</v>
      </c>
      <c r="B2651">
        <v>6.32</v>
      </c>
      <c r="C2651">
        <v>6.33</v>
      </c>
      <c r="D2651">
        <v>6.23</v>
      </c>
      <c r="E2651">
        <v>6.24</v>
      </c>
      <c r="F2651">
        <v>144158795</v>
      </c>
      <c r="G2651">
        <v>903955392</v>
      </c>
      <c r="H2651">
        <v>35640625.710000001</v>
      </c>
      <c r="I2651" s="105">
        <f t="shared" si="123"/>
        <v>2223975044304</v>
      </c>
      <c r="J2651" s="108">
        <v>2030634000000</v>
      </c>
      <c r="K2651" s="124">
        <v>281027000000</v>
      </c>
      <c r="L2651" s="112">
        <f t="shared" si="124"/>
        <v>1.0952121575350358</v>
      </c>
      <c r="M2651" s="112">
        <f t="shared" si="125"/>
        <v>7.9137415419301345</v>
      </c>
    </row>
    <row r="2652" spans="1:13" x14ac:dyDescent="0.2">
      <c r="A2652" s="104">
        <v>43031</v>
      </c>
      <c r="B2652">
        <v>6.24</v>
      </c>
      <c r="C2652">
        <v>6.29</v>
      </c>
      <c r="D2652">
        <v>6.17</v>
      </c>
      <c r="E2652">
        <v>6.19</v>
      </c>
      <c r="F2652">
        <v>154687848</v>
      </c>
      <c r="G2652">
        <v>962512320</v>
      </c>
      <c r="H2652">
        <v>35640625.710000001</v>
      </c>
      <c r="I2652" s="105">
        <f t="shared" si="123"/>
        <v>2206154731449</v>
      </c>
      <c r="J2652" s="108">
        <v>2030634000000</v>
      </c>
      <c r="K2652" s="124">
        <v>281027000000</v>
      </c>
      <c r="L2652" s="112">
        <f t="shared" si="124"/>
        <v>1.0864364190932487</v>
      </c>
      <c r="M2652" s="112">
        <f t="shared" si="125"/>
        <v>7.8503301513697972</v>
      </c>
    </row>
    <row r="2653" spans="1:13" x14ac:dyDescent="0.2">
      <c r="A2653" s="104">
        <v>43032</v>
      </c>
      <c r="B2653">
        <v>6.19</v>
      </c>
      <c r="C2653">
        <v>6.25</v>
      </c>
      <c r="D2653">
        <v>6.18</v>
      </c>
      <c r="E2653">
        <v>6.23</v>
      </c>
      <c r="F2653">
        <v>156380629</v>
      </c>
      <c r="G2653">
        <v>972450624</v>
      </c>
      <c r="H2653">
        <v>35640625.710000001</v>
      </c>
      <c r="I2653" s="105">
        <f t="shared" si="123"/>
        <v>2220410981733.0005</v>
      </c>
      <c r="J2653" s="108">
        <v>2030634000000</v>
      </c>
      <c r="K2653" s="124">
        <v>281027000000</v>
      </c>
      <c r="L2653" s="112">
        <f t="shared" si="124"/>
        <v>1.0934570098466787</v>
      </c>
      <c r="M2653" s="112">
        <f t="shared" si="125"/>
        <v>7.9010592638180688</v>
      </c>
    </row>
    <row r="2654" spans="1:13" x14ac:dyDescent="0.2">
      <c r="A2654" s="104">
        <v>43033</v>
      </c>
      <c r="B2654">
        <v>6.21</v>
      </c>
      <c r="C2654">
        <v>6.23</v>
      </c>
      <c r="D2654">
        <v>6.13</v>
      </c>
      <c r="E2654">
        <v>6.16</v>
      </c>
      <c r="F2654">
        <v>165866636</v>
      </c>
      <c r="G2654">
        <v>1022535488</v>
      </c>
      <c r="H2654">
        <v>35640625.710000001</v>
      </c>
      <c r="I2654" s="105">
        <f t="shared" si="123"/>
        <v>2195462543736</v>
      </c>
      <c r="J2654" s="108">
        <v>2030634000000</v>
      </c>
      <c r="K2654" s="124">
        <v>281027000000</v>
      </c>
      <c r="L2654" s="112">
        <f t="shared" si="124"/>
        <v>1.0811709760281765</v>
      </c>
      <c r="M2654" s="112">
        <f t="shared" si="125"/>
        <v>7.8122833170335948</v>
      </c>
    </row>
    <row r="2655" spans="1:13" x14ac:dyDescent="0.2">
      <c r="A2655" s="104">
        <v>43034</v>
      </c>
      <c r="B2655">
        <v>6.14</v>
      </c>
      <c r="C2655">
        <v>6.15</v>
      </c>
      <c r="D2655">
        <v>6.04</v>
      </c>
      <c r="E2655">
        <v>6.05</v>
      </c>
      <c r="F2655">
        <v>364883204</v>
      </c>
      <c r="G2655">
        <v>2217285888</v>
      </c>
      <c r="H2655">
        <v>35640625.710000001</v>
      </c>
      <c r="I2655" s="105">
        <f t="shared" si="123"/>
        <v>2156257855455</v>
      </c>
      <c r="J2655" s="108">
        <v>2030634000000</v>
      </c>
      <c r="K2655" s="124">
        <v>281027000000</v>
      </c>
      <c r="L2655" s="112">
        <f t="shared" si="124"/>
        <v>1.0618643514562447</v>
      </c>
      <c r="M2655" s="112">
        <f t="shared" si="125"/>
        <v>7.6727782578008519</v>
      </c>
    </row>
    <row r="2656" spans="1:13" x14ac:dyDescent="0.2">
      <c r="A2656" s="104">
        <v>43035</v>
      </c>
      <c r="B2656">
        <v>6.05</v>
      </c>
      <c r="C2656">
        <v>6.26</v>
      </c>
      <c r="D2656">
        <v>6.02</v>
      </c>
      <c r="E2656">
        <v>6.19</v>
      </c>
      <c r="F2656">
        <v>456396456</v>
      </c>
      <c r="G2656">
        <v>2808909824</v>
      </c>
      <c r="H2656">
        <v>35640625.710000001</v>
      </c>
      <c r="I2656" s="105">
        <f t="shared" si="123"/>
        <v>2206154731449</v>
      </c>
      <c r="J2656" s="108">
        <v>2030634000000</v>
      </c>
      <c r="K2656" s="124">
        <v>281027000000</v>
      </c>
      <c r="L2656" s="112">
        <f t="shared" si="124"/>
        <v>1.0864364190932487</v>
      </c>
      <c r="M2656" s="112">
        <f t="shared" si="125"/>
        <v>7.8503301513697972</v>
      </c>
    </row>
    <row r="2657" spans="1:13" x14ac:dyDescent="0.2">
      <c r="A2657" s="104">
        <v>43038</v>
      </c>
      <c r="B2657">
        <v>6.18</v>
      </c>
      <c r="C2657">
        <v>6.28</v>
      </c>
      <c r="D2657">
        <v>6.15</v>
      </c>
      <c r="E2657">
        <v>6.25</v>
      </c>
      <c r="F2657">
        <v>263233902</v>
      </c>
      <c r="G2657">
        <v>1641299712</v>
      </c>
      <c r="H2657">
        <v>35640625.710000001</v>
      </c>
      <c r="I2657" s="105">
        <f t="shared" si="123"/>
        <v>2227539106875</v>
      </c>
      <c r="J2657" s="108">
        <v>2030634000000</v>
      </c>
      <c r="K2657" s="124">
        <v>281027000000</v>
      </c>
      <c r="L2657" s="112">
        <f t="shared" si="124"/>
        <v>1.0969673052233933</v>
      </c>
      <c r="M2657" s="112">
        <f t="shared" si="125"/>
        <v>7.9264238200422019</v>
      </c>
    </row>
    <row r="2658" spans="1:13" x14ac:dyDescent="0.2">
      <c r="A2658" s="110">
        <v>43039</v>
      </c>
      <c r="B2658">
        <v>6.24</v>
      </c>
      <c r="C2658">
        <v>6.25</v>
      </c>
      <c r="D2658">
        <v>6.09</v>
      </c>
      <c r="E2658">
        <v>6.1</v>
      </c>
      <c r="F2658">
        <v>202807487</v>
      </c>
      <c r="G2658">
        <v>1247662848</v>
      </c>
      <c r="H2658">
        <v>35640625.710000001</v>
      </c>
      <c r="I2658" s="105">
        <f t="shared" si="123"/>
        <v>2174078168310</v>
      </c>
      <c r="J2658" s="108">
        <v>2101142000000</v>
      </c>
      <c r="K2658" s="124">
        <v>283456000000</v>
      </c>
      <c r="L2658" s="112">
        <f t="shared" si="124"/>
        <v>1.0347126316593547</v>
      </c>
      <c r="M2658" s="112">
        <f t="shared" si="125"/>
        <v>7.6698964506307856</v>
      </c>
    </row>
    <row r="2659" spans="1:13" x14ac:dyDescent="0.2">
      <c r="A2659" s="104">
        <v>43040</v>
      </c>
      <c r="B2659">
        <v>6.11</v>
      </c>
      <c r="C2659">
        <v>6.13</v>
      </c>
      <c r="D2659">
        <v>6.06</v>
      </c>
      <c r="E2659">
        <v>6.09</v>
      </c>
      <c r="F2659">
        <v>209096869</v>
      </c>
      <c r="G2659">
        <v>1272339712</v>
      </c>
      <c r="H2659">
        <v>35640625.710000001</v>
      </c>
      <c r="I2659" s="105">
        <f t="shared" si="123"/>
        <v>2170514105739.0002</v>
      </c>
      <c r="J2659" s="108">
        <v>2101142000000</v>
      </c>
      <c r="K2659" s="124">
        <v>283456000000</v>
      </c>
      <c r="L2659" s="112">
        <f t="shared" si="124"/>
        <v>1.0330163814435198</v>
      </c>
      <c r="M2659" s="112">
        <f t="shared" si="125"/>
        <v>7.657322849892048</v>
      </c>
    </row>
    <row r="2660" spans="1:13" x14ac:dyDescent="0.2">
      <c r="A2660" s="104">
        <v>43041</v>
      </c>
      <c r="B2660">
        <v>6.09</v>
      </c>
      <c r="C2660">
        <v>6.1</v>
      </c>
      <c r="D2660">
        <v>5.99</v>
      </c>
      <c r="E2660">
        <v>6.09</v>
      </c>
      <c r="F2660">
        <v>204958070</v>
      </c>
      <c r="G2660">
        <v>1240297984</v>
      </c>
      <c r="H2660">
        <v>35640625.710000001</v>
      </c>
      <c r="I2660" s="105">
        <f t="shared" si="123"/>
        <v>2170514105739.0002</v>
      </c>
      <c r="J2660" s="108">
        <v>2101142000000</v>
      </c>
      <c r="K2660" s="124">
        <v>283456000000</v>
      </c>
      <c r="L2660" s="112">
        <f t="shared" si="124"/>
        <v>1.0330163814435198</v>
      </c>
      <c r="M2660" s="112">
        <f t="shared" si="125"/>
        <v>7.657322849892048</v>
      </c>
    </row>
    <row r="2661" spans="1:13" x14ac:dyDescent="0.2">
      <c r="A2661" s="104">
        <v>43042</v>
      </c>
      <c r="B2661">
        <v>6.07</v>
      </c>
      <c r="C2661">
        <v>6.11</v>
      </c>
      <c r="D2661">
        <v>6.01</v>
      </c>
      <c r="E2661">
        <v>6.1</v>
      </c>
      <c r="F2661">
        <v>210266136</v>
      </c>
      <c r="G2661">
        <v>1273814400</v>
      </c>
      <c r="H2661">
        <v>35640625.710000001</v>
      </c>
      <c r="I2661" s="105">
        <f t="shared" si="123"/>
        <v>2174078168310</v>
      </c>
      <c r="J2661" s="108">
        <v>2101142000000</v>
      </c>
      <c r="K2661" s="124">
        <v>283456000000</v>
      </c>
      <c r="L2661" s="112">
        <f t="shared" si="124"/>
        <v>1.0347126316593547</v>
      </c>
      <c r="M2661" s="112">
        <f t="shared" si="125"/>
        <v>7.6698964506307856</v>
      </c>
    </row>
    <row r="2662" spans="1:13" x14ac:dyDescent="0.2">
      <c r="A2662" s="104">
        <v>43045</v>
      </c>
      <c r="B2662">
        <v>6.06</v>
      </c>
      <c r="C2662">
        <v>6.08</v>
      </c>
      <c r="D2662">
        <v>6</v>
      </c>
      <c r="E2662">
        <v>6.05</v>
      </c>
      <c r="F2662">
        <v>159651203</v>
      </c>
      <c r="G2662">
        <v>963361024</v>
      </c>
      <c r="H2662">
        <v>35640625.710000001</v>
      </c>
      <c r="I2662" s="105">
        <f t="shared" si="123"/>
        <v>2156257855455</v>
      </c>
      <c r="J2662" s="108">
        <v>2101142000000</v>
      </c>
      <c r="K2662" s="124">
        <v>283456000000</v>
      </c>
      <c r="L2662" s="112">
        <f t="shared" si="124"/>
        <v>1.0262313805801797</v>
      </c>
      <c r="M2662" s="112">
        <f t="shared" si="125"/>
        <v>7.6070284469370906</v>
      </c>
    </row>
    <row r="2663" spans="1:13" x14ac:dyDescent="0.2">
      <c r="A2663" s="104">
        <v>43046</v>
      </c>
      <c r="B2663">
        <v>6.03</v>
      </c>
      <c r="C2663">
        <v>6.1</v>
      </c>
      <c r="D2663">
        <v>6</v>
      </c>
      <c r="E2663">
        <v>6.07</v>
      </c>
      <c r="F2663">
        <v>342152972</v>
      </c>
      <c r="G2663">
        <v>2069480064</v>
      </c>
      <c r="H2663">
        <v>35640625.710000001</v>
      </c>
      <c r="I2663" s="105">
        <f t="shared" si="123"/>
        <v>2163385980597</v>
      </c>
      <c r="J2663" s="108">
        <v>2101142000000</v>
      </c>
      <c r="K2663" s="124">
        <v>283456000000</v>
      </c>
      <c r="L2663" s="112">
        <f t="shared" si="124"/>
        <v>1.0296238810118497</v>
      </c>
      <c r="M2663" s="112">
        <f t="shared" si="125"/>
        <v>7.6321756484145684</v>
      </c>
    </row>
    <row r="2664" spans="1:13" x14ac:dyDescent="0.2">
      <c r="A2664" s="104">
        <v>43047</v>
      </c>
      <c r="B2664">
        <v>6.06</v>
      </c>
      <c r="C2664">
        <v>6.09</v>
      </c>
      <c r="D2664">
        <v>6</v>
      </c>
      <c r="E2664">
        <v>6.04</v>
      </c>
      <c r="F2664">
        <v>310705352</v>
      </c>
      <c r="G2664">
        <v>1876195200</v>
      </c>
      <c r="H2664">
        <v>35640625.710000001</v>
      </c>
      <c r="I2664" s="105">
        <f t="shared" si="123"/>
        <v>2152693792884</v>
      </c>
      <c r="J2664" s="108">
        <v>2101142000000</v>
      </c>
      <c r="K2664" s="124">
        <v>283456000000</v>
      </c>
      <c r="L2664" s="112">
        <f t="shared" si="124"/>
        <v>1.0245351303643446</v>
      </c>
      <c r="M2664" s="112">
        <f t="shared" si="125"/>
        <v>7.5944548461983521</v>
      </c>
    </row>
    <row r="2665" spans="1:13" x14ac:dyDescent="0.2">
      <c r="A2665" s="104">
        <v>43048</v>
      </c>
      <c r="B2665">
        <v>6.02</v>
      </c>
      <c r="C2665">
        <v>6.03</v>
      </c>
      <c r="D2665">
        <v>5.94</v>
      </c>
      <c r="E2665">
        <v>5.94</v>
      </c>
      <c r="F2665">
        <v>271419866</v>
      </c>
      <c r="G2665">
        <v>1622576896</v>
      </c>
      <c r="H2665">
        <v>35640625.710000001</v>
      </c>
      <c r="I2665" s="105">
        <f t="shared" si="123"/>
        <v>2117053167174.0002</v>
      </c>
      <c r="J2665" s="108">
        <v>2101142000000</v>
      </c>
      <c r="K2665" s="124">
        <v>283456000000</v>
      </c>
      <c r="L2665" s="112">
        <f t="shared" si="124"/>
        <v>1.0075726282059947</v>
      </c>
      <c r="M2665" s="112">
        <f t="shared" si="125"/>
        <v>7.4687188388109629</v>
      </c>
    </row>
    <row r="2666" spans="1:13" x14ac:dyDescent="0.2">
      <c r="A2666" s="104">
        <v>43049</v>
      </c>
      <c r="B2666">
        <v>5.95</v>
      </c>
      <c r="C2666">
        <v>5.95</v>
      </c>
      <c r="D2666">
        <v>5.81</v>
      </c>
      <c r="E2666">
        <v>5.82</v>
      </c>
      <c r="F2666">
        <v>418466273</v>
      </c>
      <c r="G2666">
        <v>2449725184</v>
      </c>
      <c r="H2666">
        <v>35640625.710000001</v>
      </c>
      <c r="I2666" s="105">
        <f t="shared" si="123"/>
        <v>2074284416322</v>
      </c>
      <c r="J2666" s="108">
        <v>2101142000000</v>
      </c>
      <c r="K2666" s="124">
        <v>283456000000</v>
      </c>
      <c r="L2666" s="112">
        <f t="shared" si="124"/>
        <v>0.98721762561597459</v>
      </c>
      <c r="M2666" s="112">
        <f t="shared" si="125"/>
        <v>7.317835629946094</v>
      </c>
    </row>
    <row r="2667" spans="1:13" x14ac:dyDescent="0.2">
      <c r="A2667" s="104">
        <v>43052</v>
      </c>
      <c r="B2667">
        <v>5.84</v>
      </c>
      <c r="C2667">
        <v>5.98</v>
      </c>
      <c r="D2667">
        <v>5.83</v>
      </c>
      <c r="E2667">
        <v>5.96</v>
      </c>
      <c r="F2667">
        <v>406579575</v>
      </c>
      <c r="G2667">
        <v>2410240768</v>
      </c>
      <c r="H2667">
        <v>35640625.710000001</v>
      </c>
      <c r="I2667" s="105">
        <f t="shared" si="123"/>
        <v>2124181292316.0002</v>
      </c>
      <c r="J2667" s="108">
        <v>2101142000000</v>
      </c>
      <c r="K2667" s="124">
        <v>283456000000</v>
      </c>
      <c r="L2667" s="112">
        <f t="shared" si="124"/>
        <v>1.0109651286376649</v>
      </c>
      <c r="M2667" s="112">
        <f t="shared" si="125"/>
        <v>7.4938660402884407</v>
      </c>
    </row>
    <row r="2668" spans="1:13" x14ac:dyDescent="0.2">
      <c r="A2668" s="104">
        <v>43053</v>
      </c>
      <c r="B2668">
        <v>5.96</v>
      </c>
      <c r="C2668">
        <v>5.98</v>
      </c>
      <c r="D2668">
        <v>5.88</v>
      </c>
      <c r="E2668">
        <v>5.91</v>
      </c>
      <c r="F2668">
        <v>191109921</v>
      </c>
      <c r="G2668">
        <v>1130754304</v>
      </c>
      <c r="H2668">
        <v>35640625.710000001</v>
      </c>
      <c r="I2668" s="105">
        <f t="shared" si="123"/>
        <v>2106360979461</v>
      </c>
      <c r="J2668" s="108">
        <v>2101142000000</v>
      </c>
      <c r="K2668" s="124">
        <v>283456000000</v>
      </c>
      <c r="L2668" s="112">
        <f t="shared" si="124"/>
        <v>1.0024838775584897</v>
      </c>
      <c r="M2668" s="112">
        <f t="shared" si="125"/>
        <v>7.4309980365947448</v>
      </c>
    </row>
    <row r="2669" spans="1:13" x14ac:dyDescent="0.2">
      <c r="A2669" s="104">
        <v>43054</v>
      </c>
      <c r="B2669">
        <v>5.88</v>
      </c>
      <c r="C2669">
        <v>5.95</v>
      </c>
      <c r="D2669">
        <v>5.86</v>
      </c>
      <c r="E2669">
        <v>5.91</v>
      </c>
      <c r="F2669">
        <v>169395753</v>
      </c>
      <c r="G2669">
        <v>1000239424</v>
      </c>
      <c r="H2669">
        <v>35640625.710000001</v>
      </c>
      <c r="I2669" s="105">
        <f t="shared" si="123"/>
        <v>2106360979461</v>
      </c>
      <c r="J2669" s="108">
        <v>2101142000000</v>
      </c>
      <c r="K2669" s="124">
        <v>283456000000</v>
      </c>
      <c r="L2669" s="112">
        <f t="shared" si="124"/>
        <v>1.0024838775584897</v>
      </c>
      <c r="M2669" s="112">
        <f t="shared" si="125"/>
        <v>7.4309980365947448</v>
      </c>
    </row>
    <row r="2670" spans="1:13" x14ac:dyDescent="0.2">
      <c r="A2670" s="104">
        <v>43055</v>
      </c>
      <c r="B2670">
        <v>5.89</v>
      </c>
      <c r="C2670">
        <v>5.91</v>
      </c>
      <c r="D2670">
        <v>5.82</v>
      </c>
      <c r="E2670">
        <v>5.85</v>
      </c>
      <c r="F2670">
        <v>214623274</v>
      </c>
      <c r="G2670">
        <v>1257739392</v>
      </c>
      <c r="H2670">
        <v>35640625.710000001</v>
      </c>
      <c r="I2670" s="105">
        <f t="shared" si="123"/>
        <v>2084976604035</v>
      </c>
      <c r="J2670" s="108">
        <v>2101142000000</v>
      </c>
      <c r="K2670" s="124">
        <v>283456000000</v>
      </c>
      <c r="L2670" s="112">
        <f t="shared" si="124"/>
        <v>0.99230637626347962</v>
      </c>
      <c r="M2670" s="112">
        <f t="shared" si="125"/>
        <v>7.3555564321623113</v>
      </c>
    </row>
    <row r="2671" spans="1:13" x14ac:dyDescent="0.2">
      <c r="A2671" s="104">
        <v>43056</v>
      </c>
      <c r="B2671">
        <v>5.86</v>
      </c>
      <c r="C2671">
        <v>6.04</v>
      </c>
      <c r="D2671">
        <v>5.86</v>
      </c>
      <c r="E2671">
        <v>6.03</v>
      </c>
      <c r="F2671">
        <v>409505367</v>
      </c>
      <c r="G2671">
        <v>2447884544</v>
      </c>
      <c r="H2671">
        <v>35640625.710000001</v>
      </c>
      <c r="I2671" s="105">
        <f t="shared" si="123"/>
        <v>2149129730313</v>
      </c>
      <c r="J2671" s="108">
        <v>2101142000000</v>
      </c>
      <c r="K2671" s="124">
        <v>283456000000</v>
      </c>
      <c r="L2671" s="112">
        <f t="shared" si="124"/>
        <v>1.0228388801485098</v>
      </c>
      <c r="M2671" s="112">
        <f t="shared" si="125"/>
        <v>7.5818812454596127</v>
      </c>
    </row>
    <row r="2672" spans="1:13" x14ac:dyDescent="0.2">
      <c r="A2672" s="104">
        <v>43059</v>
      </c>
      <c r="B2672">
        <v>6.01</v>
      </c>
      <c r="C2672">
        <v>6.14</v>
      </c>
      <c r="D2672">
        <v>5.98</v>
      </c>
      <c r="E2672">
        <v>6.11</v>
      </c>
      <c r="F2672">
        <v>379993825</v>
      </c>
      <c r="G2672">
        <v>2305443584</v>
      </c>
      <c r="H2672">
        <v>35640625.710000001</v>
      </c>
      <c r="I2672" s="105">
        <f t="shared" si="123"/>
        <v>2177642230881.0002</v>
      </c>
      <c r="J2672" s="108">
        <v>2101142000000</v>
      </c>
      <c r="K2672" s="124">
        <v>283456000000</v>
      </c>
      <c r="L2672" s="112">
        <f t="shared" si="124"/>
        <v>1.03640888187519</v>
      </c>
      <c r="M2672" s="112">
        <f t="shared" si="125"/>
        <v>7.6824700513695259</v>
      </c>
    </row>
    <row r="2673" spans="1:13" x14ac:dyDescent="0.2">
      <c r="A2673" s="104">
        <v>43060</v>
      </c>
      <c r="B2673">
        <v>6.08</v>
      </c>
      <c r="C2673">
        <v>6.17</v>
      </c>
      <c r="D2673">
        <v>6.04</v>
      </c>
      <c r="E2673">
        <v>6.12</v>
      </c>
      <c r="F2673">
        <v>417291209</v>
      </c>
      <c r="G2673">
        <v>2549099008</v>
      </c>
      <c r="H2673">
        <v>35640625.710000001</v>
      </c>
      <c r="I2673" s="105">
        <f t="shared" si="123"/>
        <v>2181206293452</v>
      </c>
      <c r="J2673" s="108">
        <v>2101142000000</v>
      </c>
      <c r="K2673" s="124">
        <v>283456000000</v>
      </c>
      <c r="L2673" s="112">
        <f t="shared" si="124"/>
        <v>1.0381051320910248</v>
      </c>
      <c r="M2673" s="112">
        <f t="shared" si="125"/>
        <v>7.6950436521082635</v>
      </c>
    </row>
    <row r="2674" spans="1:13" x14ac:dyDescent="0.2">
      <c r="A2674" s="104">
        <v>43061</v>
      </c>
      <c r="B2674">
        <v>6.14</v>
      </c>
      <c r="C2674">
        <v>6.29</v>
      </c>
      <c r="D2674">
        <v>6.14</v>
      </c>
      <c r="E2674">
        <v>6.23</v>
      </c>
      <c r="F2674">
        <v>431869596</v>
      </c>
      <c r="G2674">
        <v>2693415680</v>
      </c>
      <c r="H2674">
        <v>35640625.710000001</v>
      </c>
      <c r="I2674" s="105">
        <f t="shared" si="123"/>
        <v>2220410981733.0005</v>
      </c>
      <c r="J2674" s="108">
        <v>2101142000000</v>
      </c>
      <c r="K2674" s="124">
        <v>283456000000</v>
      </c>
      <c r="L2674" s="112">
        <f t="shared" si="124"/>
        <v>1.0567638844652101</v>
      </c>
      <c r="M2674" s="112">
        <f t="shared" si="125"/>
        <v>7.8333532602343947</v>
      </c>
    </row>
    <row r="2675" spans="1:13" x14ac:dyDescent="0.2">
      <c r="A2675" s="104">
        <v>43062</v>
      </c>
      <c r="B2675">
        <v>6.23</v>
      </c>
      <c r="C2675">
        <v>6.31</v>
      </c>
      <c r="D2675">
        <v>6.06</v>
      </c>
      <c r="E2675">
        <v>6.12</v>
      </c>
      <c r="F2675">
        <v>372566390</v>
      </c>
      <c r="G2675">
        <v>2305970944</v>
      </c>
      <c r="H2675">
        <v>35640625.710000001</v>
      </c>
      <c r="I2675" s="105">
        <f t="shared" si="123"/>
        <v>2181206293452</v>
      </c>
      <c r="J2675" s="108">
        <v>2101142000000</v>
      </c>
      <c r="K2675" s="124">
        <v>283456000000</v>
      </c>
      <c r="L2675" s="112">
        <f t="shared" si="124"/>
        <v>1.0381051320910248</v>
      </c>
      <c r="M2675" s="112">
        <f t="shared" si="125"/>
        <v>7.6950436521082635</v>
      </c>
    </row>
    <row r="2676" spans="1:13" x14ac:dyDescent="0.2">
      <c r="A2676" s="104">
        <v>43063</v>
      </c>
      <c r="B2676">
        <v>6.11</v>
      </c>
      <c r="C2676">
        <v>6.13</v>
      </c>
      <c r="D2676">
        <v>5.98</v>
      </c>
      <c r="E2676">
        <v>6.07</v>
      </c>
      <c r="F2676">
        <v>306449138</v>
      </c>
      <c r="G2676">
        <v>1848711936</v>
      </c>
      <c r="H2676">
        <v>35640625.710000001</v>
      </c>
      <c r="I2676" s="105">
        <f t="shared" si="123"/>
        <v>2163385980597</v>
      </c>
      <c r="J2676" s="108">
        <v>2101142000000</v>
      </c>
      <c r="K2676" s="124">
        <v>283456000000</v>
      </c>
      <c r="L2676" s="112">
        <f t="shared" si="124"/>
        <v>1.0296238810118497</v>
      </c>
      <c r="M2676" s="112">
        <f t="shared" si="125"/>
        <v>7.6321756484145684</v>
      </c>
    </row>
    <row r="2677" spans="1:13" x14ac:dyDescent="0.2">
      <c r="A2677" s="104">
        <v>43066</v>
      </c>
      <c r="B2677">
        <v>6.04</v>
      </c>
      <c r="C2677">
        <v>6.04</v>
      </c>
      <c r="D2677">
        <v>5.92</v>
      </c>
      <c r="E2677">
        <v>5.98</v>
      </c>
      <c r="F2677">
        <v>332282300</v>
      </c>
      <c r="G2677">
        <v>1982702592</v>
      </c>
      <c r="H2677">
        <v>35640625.710000001</v>
      </c>
      <c r="I2677" s="105">
        <f t="shared" si="123"/>
        <v>2131309417458.0002</v>
      </c>
      <c r="J2677" s="108">
        <v>2101142000000</v>
      </c>
      <c r="K2677" s="124">
        <v>283456000000</v>
      </c>
      <c r="L2677" s="112">
        <f t="shared" si="124"/>
        <v>1.0143576290693348</v>
      </c>
      <c r="M2677" s="112">
        <f t="shared" si="125"/>
        <v>7.5190132417659186</v>
      </c>
    </row>
    <row r="2678" spans="1:13" x14ac:dyDescent="0.2">
      <c r="A2678" s="104">
        <v>43067</v>
      </c>
      <c r="B2678">
        <v>5.95</v>
      </c>
      <c r="C2678">
        <v>5.97</v>
      </c>
      <c r="D2678">
        <v>5.89</v>
      </c>
      <c r="E2678">
        <v>5.92</v>
      </c>
      <c r="F2678">
        <v>199104700</v>
      </c>
      <c r="G2678">
        <v>1177612544</v>
      </c>
      <c r="H2678">
        <v>35640625.710000001</v>
      </c>
      <c r="I2678" s="105">
        <f t="shared" si="123"/>
        <v>2109925042032.0002</v>
      </c>
      <c r="J2678" s="108">
        <v>2101142000000</v>
      </c>
      <c r="K2678" s="124">
        <v>283456000000</v>
      </c>
      <c r="L2678" s="112">
        <f t="shared" si="124"/>
        <v>1.0041801277743247</v>
      </c>
      <c r="M2678" s="112">
        <f t="shared" si="125"/>
        <v>7.443571637333485</v>
      </c>
    </row>
    <row r="2679" spans="1:13" x14ac:dyDescent="0.2">
      <c r="A2679" s="104">
        <v>43068</v>
      </c>
      <c r="B2679">
        <v>5.94</v>
      </c>
      <c r="C2679">
        <v>5.99</v>
      </c>
      <c r="D2679">
        <v>5.88</v>
      </c>
      <c r="E2679">
        <v>5.92</v>
      </c>
      <c r="F2679">
        <v>185199900</v>
      </c>
      <c r="G2679">
        <v>1097060352</v>
      </c>
      <c r="H2679">
        <v>35640625.710000001</v>
      </c>
      <c r="I2679" s="105">
        <f t="shared" si="123"/>
        <v>2109925042032.0002</v>
      </c>
      <c r="J2679" s="108">
        <v>2101142000000</v>
      </c>
      <c r="K2679" s="124">
        <v>283456000000</v>
      </c>
      <c r="L2679" s="112">
        <f t="shared" si="124"/>
        <v>1.0041801277743247</v>
      </c>
      <c r="M2679" s="112">
        <f t="shared" si="125"/>
        <v>7.443571637333485</v>
      </c>
    </row>
    <row r="2680" spans="1:13" x14ac:dyDescent="0.2">
      <c r="A2680" s="104">
        <v>43069</v>
      </c>
      <c r="B2680">
        <v>5.92</v>
      </c>
      <c r="C2680">
        <v>5.93</v>
      </c>
      <c r="D2680">
        <v>5.87</v>
      </c>
      <c r="E2680">
        <v>5.92</v>
      </c>
      <c r="F2680">
        <v>164818700</v>
      </c>
      <c r="G2680">
        <v>971396096</v>
      </c>
      <c r="H2680">
        <v>35640625.710000001</v>
      </c>
      <c r="I2680" s="105">
        <f t="shared" si="123"/>
        <v>2109925042032.0002</v>
      </c>
      <c r="J2680" s="108">
        <v>2101142000000</v>
      </c>
      <c r="K2680" s="124">
        <v>283456000000</v>
      </c>
      <c r="L2680" s="112">
        <f t="shared" si="124"/>
        <v>1.0041801277743247</v>
      </c>
      <c r="M2680" s="112">
        <f t="shared" si="125"/>
        <v>7.443571637333485</v>
      </c>
    </row>
    <row r="2681" spans="1:13" x14ac:dyDescent="0.2">
      <c r="A2681" s="104">
        <v>43070</v>
      </c>
      <c r="B2681">
        <v>5.91</v>
      </c>
      <c r="C2681">
        <v>5.91</v>
      </c>
      <c r="D2681">
        <v>5.86</v>
      </c>
      <c r="E2681">
        <v>5.89</v>
      </c>
      <c r="F2681">
        <v>163447622</v>
      </c>
      <c r="G2681">
        <v>960961472</v>
      </c>
      <c r="H2681">
        <v>35640625.710000001</v>
      </c>
      <c r="I2681" s="105">
        <f t="shared" si="123"/>
        <v>2099232854319</v>
      </c>
      <c r="J2681" s="108">
        <v>2101142000000</v>
      </c>
      <c r="K2681" s="124">
        <v>283456000000</v>
      </c>
      <c r="L2681" s="112">
        <f t="shared" si="124"/>
        <v>0.99909137712681961</v>
      </c>
      <c r="M2681" s="112">
        <f t="shared" si="125"/>
        <v>7.4058508351172669</v>
      </c>
    </row>
    <row r="2682" spans="1:13" x14ac:dyDescent="0.2">
      <c r="A2682" s="104">
        <v>43073</v>
      </c>
      <c r="B2682">
        <v>5.87</v>
      </c>
      <c r="C2682">
        <v>5.92</v>
      </c>
      <c r="D2682">
        <v>5.84</v>
      </c>
      <c r="E2682">
        <v>5.89</v>
      </c>
      <c r="F2682">
        <v>148633125</v>
      </c>
      <c r="G2682">
        <v>874427328</v>
      </c>
      <c r="H2682">
        <v>35640625.710000001</v>
      </c>
      <c r="I2682" s="105">
        <f t="shared" si="123"/>
        <v>2099232854319</v>
      </c>
      <c r="J2682" s="108">
        <v>2101142000000</v>
      </c>
      <c r="K2682" s="124">
        <v>283456000000</v>
      </c>
      <c r="L2682" s="112">
        <f t="shared" si="124"/>
        <v>0.99909137712681961</v>
      </c>
      <c r="M2682" s="112">
        <f t="shared" si="125"/>
        <v>7.4058508351172669</v>
      </c>
    </row>
    <row r="2683" spans="1:13" x14ac:dyDescent="0.2">
      <c r="A2683" s="104">
        <v>43074</v>
      </c>
      <c r="B2683">
        <v>5.89</v>
      </c>
      <c r="C2683">
        <v>6.04</v>
      </c>
      <c r="D2683">
        <v>5.87</v>
      </c>
      <c r="E2683">
        <v>6</v>
      </c>
      <c r="F2683">
        <v>364860379</v>
      </c>
      <c r="G2683">
        <v>2176145920</v>
      </c>
      <c r="H2683">
        <v>35640625.710000001</v>
      </c>
      <c r="I2683" s="105">
        <f t="shared" si="123"/>
        <v>2138437542600</v>
      </c>
      <c r="J2683" s="108">
        <v>2101142000000</v>
      </c>
      <c r="K2683" s="124">
        <v>283456000000</v>
      </c>
      <c r="L2683" s="112">
        <f t="shared" si="124"/>
        <v>1.0177501295010047</v>
      </c>
      <c r="M2683" s="112">
        <f t="shared" si="125"/>
        <v>7.5441604432433955</v>
      </c>
    </row>
    <row r="2684" spans="1:13" x14ac:dyDescent="0.2">
      <c r="A2684" s="104">
        <v>43075</v>
      </c>
      <c r="B2684">
        <v>5.98</v>
      </c>
      <c r="C2684">
        <v>6</v>
      </c>
      <c r="D2684">
        <v>5.91</v>
      </c>
      <c r="E2684">
        <v>5.97</v>
      </c>
      <c r="F2684">
        <v>205195300</v>
      </c>
      <c r="G2684">
        <v>1221972352</v>
      </c>
      <c r="H2684">
        <v>35640625.710000001</v>
      </c>
      <c r="I2684" s="105">
        <f t="shared" si="123"/>
        <v>2127745354887</v>
      </c>
      <c r="J2684" s="108">
        <v>2101142000000</v>
      </c>
      <c r="K2684" s="124">
        <v>283456000000</v>
      </c>
      <c r="L2684" s="112">
        <f t="shared" si="124"/>
        <v>1.0126613788534997</v>
      </c>
      <c r="M2684" s="112">
        <f t="shared" si="125"/>
        <v>7.5064396410271792</v>
      </c>
    </row>
    <row r="2685" spans="1:13" x14ac:dyDescent="0.2">
      <c r="A2685" s="104">
        <v>43076</v>
      </c>
      <c r="B2685">
        <v>5.94</v>
      </c>
      <c r="C2685">
        <v>5.96</v>
      </c>
      <c r="D2685">
        <v>5.85</v>
      </c>
      <c r="E2685">
        <v>5.9</v>
      </c>
      <c r="F2685">
        <v>164665992</v>
      </c>
      <c r="G2685">
        <v>969897024</v>
      </c>
      <c r="H2685">
        <v>35640625.710000001</v>
      </c>
      <c r="I2685" s="105">
        <f t="shared" si="123"/>
        <v>2102796916890</v>
      </c>
      <c r="J2685" s="108">
        <v>2101142000000</v>
      </c>
      <c r="K2685" s="124">
        <v>283456000000</v>
      </c>
      <c r="L2685" s="112">
        <f t="shared" si="124"/>
        <v>1.0007876273426546</v>
      </c>
      <c r="M2685" s="112">
        <f t="shared" si="125"/>
        <v>7.4184244358560063</v>
      </c>
    </row>
    <row r="2686" spans="1:13" x14ac:dyDescent="0.2">
      <c r="A2686" s="104">
        <v>43077</v>
      </c>
      <c r="B2686">
        <v>5.88</v>
      </c>
      <c r="C2686">
        <v>5.9</v>
      </c>
      <c r="D2686">
        <v>5.86</v>
      </c>
      <c r="E2686">
        <v>5.88</v>
      </c>
      <c r="F2686">
        <v>155417300</v>
      </c>
      <c r="G2686">
        <v>913295360</v>
      </c>
      <c r="H2686">
        <v>35640625.710000001</v>
      </c>
      <c r="I2686" s="105">
        <f t="shared" si="123"/>
        <v>2095668791748</v>
      </c>
      <c r="J2686" s="108">
        <v>2101142000000</v>
      </c>
      <c r="K2686" s="124">
        <v>283456000000</v>
      </c>
      <c r="L2686" s="112">
        <f t="shared" si="124"/>
        <v>0.99739512691098464</v>
      </c>
      <c r="M2686" s="112">
        <f t="shared" si="125"/>
        <v>7.3932772343785276</v>
      </c>
    </row>
    <row r="2687" spans="1:13" x14ac:dyDescent="0.2">
      <c r="A2687" s="104">
        <v>43080</v>
      </c>
      <c r="B2687">
        <v>5.88</v>
      </c>
      <c r="C2687">
        <v>5.89</v>
      </c>
      <c r="D2687">
        <v>5.82</v>
      </c>
      <c r="E2687">
        <v>5.89</v>
      </c>
      <c r="F2687">
        <v>175362071</v>
      </c>
      <c r="G2687">
        <v>1025706816</v>
      </c>
      <c r="H2687">
        <v>35640625.710000001</v>
      </c>
      <c r="I2687" s="105">
        <f t="shared" si="123"/>
        <v>2099232854319</v>
      </c>
      <c r="J2687" s="108">
        <v>2101142000000</v>
      </c>
      <c r="K2687" s="124">
        <v>283456000000</v>
      </c>
      <c r="L2687" s="112">
        <f t="shared" si="124"/>
        <v>0.99909137712681961</v>
      </c>
      <c r="M2687" s="112">
        <f t="shared" si="125"/>
        <v>7.4058508351172669</v>
      </c>
    </row>
    <row r="2688" spans="1:13" x14ac:dyDescent="0.2">
      <c r="A2688" s="104">
        <v>43081</v>
      </c>
      <c r="B2688">
        <v>5.88</v>
      </c>
      <c r="C2688">
        <v>5.89</v>
      </c>
      <c r="D2688">
        <v>5.83</v>
      </c>
      <c r="E2688">
        <v>5.84</v>
      </c>
      <c r="F2688">
        <v>122770430</v>
      </c>
      <c r="G2688">
        <v>719258688</v>
      </c>
      <c r="H2688">
        <v>35640625.710000001</v>
      </c>
      <c r="I2688" s="105">
        <f t="shared" si="123"/>
        <v>2081412541464</v>
      </c>
      <c r="J2688" s="108">
        <v>2101142000000</v>
      </c>
      <c r="K2688" s="124">
        <v>283456000000</v>
      </c>
      <c r="L2688" s="112">
        <f t="shared" si="124"/>
        <v>0.99061012604764453</v>
      </c>
      <c r="M2688" s="112">
        <f t="shared" si="125"/>
        <v>7.3429828314235719</v>
      </c>
    </row>
    <row r="2689" spans="1:13" x14ac:dyDescent="0.2">
      <c r="A2689" s="104">
        <v>43082</v>
      </c>
      <c r="B2689">
        <v>5.85</v>
      </c>
      <c r="C2689">
        <v>5.91</v>
      </c>
      <c r="D2689">
        <v>5.81</v>
      </c>
      <c r="E2689">
        <v>5.9</v>
      </c>
      <c r="F2689">
        <v>166940100</v>
      </c>
      <c r="G2689">
        <v>978478208</v>
      </c>
      <c r="H2689">
        <v>35640625.710000001</v>
      </c>
      <c r="I2689" s="105">
        <f t="shared" si="123"/>
        <v>2102796916890</v>
      </c>
      <c r="J2689" s="108">
        <v>2101142000000</v>
      </c>
      <c r="K2689" s="124">
        <v>283456000000</v>
      </c>
      <c r="L2689" s="112">
        <f t="shared" si="124"/>
        <v>1.0007876273426546</v>
      </c>
      <c r="M2689" s="112">
        <f t="shared" si="125"/>
        <v>7.4184244358560063</v>
      </c>
    </row>
    <row r="2690" spans="1:13" x14ac:dyDescent="0.2">
      <c r="A2690" s="104">
        <v>43083</v>
      </c>
      <c r="B2690">
        <v>5.9</v>
      </c>
      <c r="C2690">
        <v>5.97</v>
      </c>
      <c r="D2690">
        <v>5.88</v>
      </c>
      <c r="E2690">
        <v>5.89</v>
      </c>
      <c r="F2690">
        <v>146937800</v>
      </c>
      <c r="G2690">
        <v>870053888</v>
      </c>
      <c r="H2690">
        <v>35640625.710000001</v>
      </c>
      <c r="I2690" s="105">
        <f t="shared" si="123"/>
        <v>2099232854319</v>
      </c>
      <c r="J2690" s="108">
        <v>2101142000000</v>
      </c>
      <c r="K2690" s="124">
        <v>283456000000</v>
      </c>
      <c r="L2690" s="112">
        <f t="shared" si="124"/>
        <v>0.99909137712681961</v>
      </c>
      <c r="M2690" s="112">
        <f t="shared" si="125"/>
        <v>7.4058508351172669</v>
      </c>
    </row>
    <row r="2691" spans="1:13" x14ac:dyDescent="0.2">
      <c r="A2691" s="104">
        <v>43084</v>
      </c>
      <c r="B2691">
        <v>5.88</v>
      </c>
      <c r="C2691">
        <v>5.89</v>
      </c>
      <c r="D2691">
        <v>5.83</v>
      </c>
      <c r="E2691">
        <v>5.85</v>
      </c>
      <c r="F2691">
        <v>116848100</v>
      </c>
      <c r="G2691">
        <v>684416768</v>
      </c>
      <c r="H2691">
        <v>35640625.710000001</v>
      </c>
      <c r="I2691" s="105">
        <f t="shared" ref="I2691:I2754" si="126">E2691*H2691*10000</f>
        <v>2084976604035</v>
      </c>
      <c r="J2691" s="108">
        <v>2101142000000</v>
      </c>
      <c r="K2691" s="124">
        <v>283456000000</v>
      </c>
      <c r="L2691" s="112">
        <f t="shared" ref="L2691:L2754" si="127">I2691/J2691</f>
        <v>0.99230637626347962</v>
      </c>
      <c r="M2691" s="112">
        <f t="shared" ref="M2691:M2754" si="128">I2691/K2691</f>
        <v>7.3555564321623113</v>
      </c>
    </row>
    <row r="2692" spans="1:13" x14ac:dyDescent="0.2">
      <c r="A2692" s="104">
        <v>43087</v>
      </c>
      <c r="B2692">
        <v>5.86</v>
      </c>
      <c r="C2692">
        <v>5.92</v>
      </c>
      <c r="D2692">
        <v>5.85</v>
      </c>
      <c r="E2692">
        <v>5.92</v>
      </c>
      <c r="F2692">
        <v>167000651</v>
      </c>
      <c r="G2692">
        <v>983204992</v>
      </c>
      <c r="H2692">
        <v>35640625.710000001</v>
      </c>
      <c r="I2692" s="105">
        <f t="shared" si="126"/>
        <v>2109925042032.0002</v>
      </c>
      <c r="J2692" s="108">
        <v>2101142000000</v>
      </c>
      <c r="K2692" s="124">
        <v>283456000000</v>
      </c>
      <c r="L2692" s="112">
        <f t="shared" si="127"/>
        <v>1.0041801277743247</v>
      </c>
      <c r="M2692" s="112">
        <f t="shared" si="128"/>
        <v>7.443571637333485</v>
      </c>
    </row>
    <row r="2693" spans="1:13" x14ac:dyDescent="0.2">
      <c r="A2693" s="104">
        <v>43088</v>
      </c>
      <c r="B2693">
        <v>5.9</v>
      </c>
      <c r="C2693">
        <v>6</v>
      </c>
      <c r="D2693">
        <v>5.89</v>
      </c>
      <c r="E2693">
        <v>5.98</v>
      </c>
      <c r="F2693">
        <v>272821569</v>
      </c>
      <c r="G2693">
        <v>1628202624</v>
      </c>
      <c r="H2693">
        <v>35640625.710000001</v>
      </c>
      <c r="I2693" s="105">
        <f t="shared" si="126"/>
        <v>2131309417458.0002</v>
      </c>
      <c r="J2693" s="108">
        <v>2101142000000</v>
      </c>
      <c r="K2693" s="124">
        <v>283456000000</v>
      </c>
      <c r="L2693" s="112">
        <f t="shared" si="127"/>
        <v>1.0143576290693348</v>
      </c>
      <c r="M2693" s="112">
        <f t="shared" si="128"/>
        <v>7.5190132417659186</v>
      </c>
    </row>
    <row r="2694" spans="1:13" x14ac:dyDescent="0.2">
      <c r="A2694" s="104">
        <v>43089</v>
      </c>
      <c r="B2694">
        <v>5.99</v>
      </c>
      <c r="C2694">
        <v>6.03</v>
      </c>
      <c r="D2694">
        <v>5.94</v>
      </c>
      <c r="E2694">
        <v>5.97</v>
      </c>
      <c r="F2694">
        <v>190041016</v>
      </c>
      <c r="G2694">
        <v>1136206464</v>
      </c>
      <c r="H2694">
        <v>35640625.710000001</v>
      </c>
      <c r="I2694" s="105">
        <f t="shared" si="126"/>
        <v>2127745354887</v>
      </c>
      <c r="J2694" s="108">
        <v>2101142000000</v>
      </c>
      <c r="K2694" s="124">
        <v>283456000000</v>
      </c>
      <c r="L2694" s="112">
        <f t="shared" si="127"/>
        <v>1.0126613788534997</v>
      </c>
      <c r="M2694" s="112">
        <f t="shared" si="128"/>
        <v>7.5064396410271792</v>
      </c>
    </row>
    <row r="2695" spans="1:13" x14ac:dyDescent="0.2">
      <c r="A2695" s="104">
        <v>43090</v>
      </c>
      <c r="B2695">
        <v>5.97</v>
      </c>
      <c r="C2695">
        <v>5.99</v>
      </c>
      <c r="D2695">
        <v>5.94</v>
      </c>
      <c r="E2695">
        <v>5.96</v>
      </c>
      <c r="F2695">
        <v>146581853</v>
      </c>
      <c r="G2695">
        <v>874744832</v>
      </c>
      <c r="H2695">
        <v>35640625.710000001</v>
      </c>
      <c r="I2695" s="105">
        <f t="shared" si="126"/>
        <v>2124181292316.0002</v>
      </c>
      <c r="J2695" s="108">
        <v>2101142000000</v>
      </c>
      <c r="K2695" s="124">
        <v>283456000000</v>
      </c>
      <c r="L2695" s="112">
        <f t="shared" si="127"/>
        <v>1.0109651286376649</v>
      </c>
      <c r="M2695" s="112">
        <f t="shared" si="128"/>
        <v>7.4938660402884407</v>
      </c>
    </row>
    <row r="2696" spans="1:13" x14ac:dyDescent="0.2">
      <c r="A2696" s="104">
        <v>43091</v>
      </c>
      <c r="B2696">
        <v>5.97</v>
      </c>
      <c r="C2696">
        <v>5.98</v>
      </c>
      <c r="D2696">
        <v>5.92</v>
      </c>
      <c r="E2696">
        <v>5.92</v>
      </c>
      <c r="F2696">
        <v>118660402</v>
      </c>
      <c r="G2696">
        <v>704959360</v>
      </c>
      <c r="H2696">
        <v>35640625.710000001</v>
      </c>
      <c r="I2696" s="105">
        <f t="shared" si="126"/>
        <v>2109925042032.0002</v>
      </c>
      <c r="J2696" s="108">
        <v>2101142000000</v>
      </c>
      <c r="K2696" s="124">
        <v>283456000000</v>
      </c>
      <c r="L2696" s="112">
        <f t="shared" si="127"/>
        <v>1.0041801277743247</v>
      </c>
      <c r="M2696" s="112">
        <f t="shared" si="128"/>
        <v>7.443571637333485</v>
      </c>
    </row>
    <row r="2697" spans="1:13" x14ac:dyDescent="0.2">
      <c r="A2697" s="104">
        <v>43094</v>
      </c>
      <c r="B2697">
        <v>5.93</v>
      </c>
      <c r="C2697">
        <v>6.03</v>
      </c>
      <c r="D2697">
        <v>5.93</v>
      </c>
      <c r="E2697">
        <v>6</v>
      </c>
      <c r="F2697">
        <v>239636448</v>
      </c>
      <c r="G2697">
        <v>1437036032</v>
      </c>
      <c r="H2697">
        <v>35640625.710000001</v>
      </c>
      <c r="I2697" s="105">
        <f t="shared" si="126"/>
        <v>2138437542600</v>
      </c>
      <c r="J2697" s="108">
        <v>2101142000000</v>
      </c>
      <c r="K2697" s="124">
        <v>283456000000</v>
      </c>
      <c r="L2697" s="112">
        <f t="shared" si="127"/>
        <v>1.0177501295010047</v>
      </c>
      <c r="M2697" s="112">
        <f t="shared" si="128"/>
        <v>7.5441604432433955</v>
      </c>
    </row>
    <row r="2698" spans="1:13" x14ac:dyDescent="0.2">
      <c r="A2698" s="104">
        <v>43095</v>
      </c>
      <c r="B2698">
        <v>6</v>
      </c>
      <c r="C2698">
        <v>6.1</v>
      </c>
      <c r="D2698">
        <v>5.98</v>
      </c>
      <c r="E2698">
        <v>6.08</v>
      </c>
      <c r="F2698">
        <v>216532909</v>
      </c>
      <c r="G2698">
        <v>1313822208</v>
      </c>
      <c r="H2698">
        <v>35640625.710000001</v>
      </c>
      <c r="I2698" s="105">
        <f t="shared" si="126"/>
        <v>2166950043168</v>
      </c>
      <c r="J2698" s="108">
        <v>2101142000000</v>
      </c>
      <c r="K2698" s="124">
        <v>283456000000</v>
      </c>
      <c r="L2698" s="112">
        <f t="shared" si="127"/>
        <v>1.0313201312276847</v>
      </c>
      <c r="M2698" s="112">
        <f t="shared" si="128"/>
        <v>7.6447492491533078</v>
      </c>
    </row>
    <row r="2699" spans="1:13" x14ac:dyDescent="0.2">
      <c r="A2699" s="104">
        <v>43096</v>
      </c>
      <c r="B2699">
        <v>6.09</v>
      </c>
      <c r="C2699">
        <v>6.15</v>
      </c>
      <c r="D2699">
        <v>6.02</v>
      </c>
      <c r="E2699">
        <v>6.05</v>
      </c>
      <c r="F2699">
        <v>215140064</v>
      </c>
      <c r="G2699">
        <v>1310856320</v>
      </c>
      <c r="H2699">
        <v>35640625.710000001</v>
      </c>
      <c r="I2699" s="105">
        <f t="shared" si="126"/>
        <v>2156257855455</v>
      </c>
      <c r="J2699" s="108">
        <v>2101142000000</v>
      </c>
      <c r="K2699" s="124">
        <v>283456000000</v>
      </c>
      <c r="L2699" s="112">
        <f t="shared" si="127"/>
        <v>1.0262313805801797</v>
      </c>
      <c r="M2699" s="112">
        <f t="shared" si="128"/>
        <v>7.6070284469370906</v>
      </c>
    </row>
    <row r="2700" spans="1:13" x14ac:dyDescent="0.2">
      <c r="A2700" s="104">
        <v>43097</v>
      </c>
      <c r="B2700">
        <v>6.03</v>
      </c>
      <c r="C2700">
        <v>6.14</v>
      </c>
      <c r="D2700">
        <v>6.02</v>
      </c>
      <c r="E2700">
        <v>6.14</v>
      </c>
      <c r="F2700">
        <v>210088600</v>
      </c>
      <c r="G2700">
        <v>1281417984</v>
      </c>
      <c r="H2700">
        <v>35640625.710000001</v>
      </c>
      <c r="I2700" s="105">
        <f t="shared" si="126"/>
        <v>2188334418594</v>
      </c>
      <c r="J2700" s="108">
        <v>2101142000000</v>
      </c>
      <c r="K2700" s="124">
        <v>283456000000</v>
      </c>
      <c r="L2700" s="112">
        <f t="shared" si="127"/>
        <v>1.0414976325226948</v>
      </c>
      <c r="M2700" s="112">
        <f t="shared" si="128"/>
        <v>7.7201908535857413</v>
      </c>
    </row>
    <row r="2701" spans="1:13" x14ac:dyDescent="0.2">
      <c r="A2701" s="104">
        <v>43098</v>
      </c>
      <c r="B2701">
        <v>6.13</v>
      </c>
      <c r="C2701">
        <v>6.22</v>
      </c>
      <c r="D2701">
        <v>6.12</v>
      </c>
      <c r="E2701">
        <v>6.2</v>
      </c>
      <c r="F2701">
        <v>216899700</v>
      </c>
      <c r="G2701">
        <v>1340017024</v>
      </c>
      <c r="H2701">
        <v>35640625.710000001</v>
      </c>
      <c r="I2701" s="105">
        <f t="shared" si="126"/>
        <v>2209718794020</v>
      </c>
      <c r="J2701" s="108">
        <v>2101142000000</v>
      </c>
      <c r="K2701" s="124">
        <v>283456000000</v>
      </c>
      <c r="L2701" s="112">
        <f t="shared" si="127"/>
        <v>1.0516751338177048</v>
      </c>
      <c r="M2701" s="112">
        <f t="shared" si="128"/>
        <v>7.7956324580181757</v>
      </c>
    </row>
    <row r="2702" spans="1:13" x14ac:dyDescent="0.2">
      <c r="A2702" s="104">
        <v>43102</v>
      </c>
      <c r="B2702">
        <v>6.19</v>
      </c>
      <c r="C2702">
        <v>6.39</v>
      </c>
      <c r="D2702">
        <v>6.11</v>
      </c>
      <c r="E2702">
        <v>6.18</v>
      </c>
      <c r="F2702">
        <v>537466207</v>
      </c>
      <c r="G2702">
        <v>3356778496</v>
      </c>
      <c r="H2702">
        <v>35640625.710000001</v>
      </c>
      <c r="I2702" s="105">
        <f t="shared" si="126"/>
        <v>2202590668878</v>
      </c>
      <c r="J2702" s="108">
        <v>2101142000000</v>
      </c>
      <c r="K2702" s="124">
        <v>283456000000</v>
      </c>
      <c r="L2702" s="112">
        <f t="shared" si="127"/>
        <v>1.0482826333860349</v>
      </c>
      <c r="M2702" s="112">
        <f t="shared" si="128"/>
        <v>7.7704852565406979</v>
      </c>
    </row>
    <row r="2703" spans="1:13" x14ac:dyDescent="0.2">
      <c r="A2703" s="104">
        <v>43103</v>
      </c>
      <c r="B2703">
        <v>6.18</v>
      </c>
      <c r="C2703">
        <v>6.32</v>
      </c>
      <c r="D2703">
        <v>6.12</v>
      </c>
      <c r="E2703">
        <v>6.16</v>
      </c>
      <c r="F2703">
        <v>349361124</v>
      </c>
      <c r="G2703">
        <v>2172614144</v>
      </c>
      <c r="H2703">
        <v>35640625.710000001</v>
      </c>
      <c r="I2703" s="105">
        <f t="shared" si="126"/>
        <v>2195462543736</v>
      </c>
      <c r="J2703" s="108">
        <v>2101142000000</v>
      </c>
      <c r="K2703" s="124">
        <v>283456000000</v>
      </c>
      <c r="L2703" s="112">
        <f t="shared" si="127"/>
        <v>1.0448901329543647</v>
      </c>
      <c r="M2703" s="112">
        <f t="shared" si="128"/>
        <v>7.74533805506322</v>
      </c>
    </row>
    <row r="2704" spans="1:13" x14ac:dyDescent="0.2">
      <c r="A2704" s="104">
        <v>43104</v>
      </c>
      <c r="B2704">
        <v>6.18</v>
      </c>
      <c r="C2704">
        <v>6.18</v>
      </c>
      <c r="D2704">
        <v>6.06</v>
      </c>
      <c r="E2704">
        <v>6.07</v>
      </c>
      <c r="F2704">
        <v>435136522</v>
      </c>
      <c r="G2704">
        <v>2661279488</v>
      </c>
      <c r="H2704">
        <v>35640625.710000001</v>
      </c>
      <c r="I2704" s="105">
        <f t="shared" si="126"/>
        <v>2163385980597</v>
      </c>
      <c r="J2704" s="108">
        <v>2101142000000</v>
      </c>
      <c r="K2704" s="124">
        <v>283456000000</v>
      </c>
      <c r="L2704" s="112">
        <f t="shared" si="127"/>
        <v>1.0296238810118497</v>
      </c>
      <c r="M2704" s="112">
        <f t="shared" si="128"/>
        <v>7.6321756484145684</v>
      </c>
    </row>
    <row r="2705" spans="1:13" x14ac:dyDescent="0.2">
      <c r="A2705" s="104">
        <v>43105</v>
      </c>
      <c r="B2705">
        <v>6.09</v>
      </c>
      <c r="C2705">
        <v>6.11</v>
      </c>
      <c r="D2705">
        <v>6.06</v>
      </c>
      <c r="E2705">
        <v>6.08</v>
      </c>
      <c r="F2705">
        <v>281784265</v>
      </c>
      <c r="G2705">
        <v>1715071488</v>
      </c>
      <c r="H2705">
        <v>35640625.710000001</v>
      </c>
      <c r="I2705" s="105">
        <f t="shared" si="126"/>
        <v>2166950043168</v>
      </c>
      <c r="J2705" s="108">
        <v>2101142000000</v>
      </c>
      <c r="K2705" s="124">
        <v>283456000000</v>
      </c>
      <c r="L2705" s="112">
        <f t="shared" si="127"/>
        <v>1.0313201312276847</v>
      </c>
      <c r="M2705" s="112">
        <f t="shared" si="128"/>
        <v>7.6447492491533078</v>
      </c>
    </row>
    <row r="2706" spans="1:13" x14ac:dyDescent="0.2">
      <c r="A2706" s="104">
        <v>43108</v>
      </c>
      <c r="B2706">
        <v>6.09</v>
      </c>
      <c r="C2706">
        <v>6.1</v>
      </c>
      <c r="D2706">
        <v>6.04</v>
      </c>
      <c r="E2706">
        <v>6.07</v>
      </c>
      <c r="F2706">
        <v>218487604</v>
      </c>
      <c r="G2706">
        <v>1325134080</v>
      </c>
      <c r="H2706">
        <v>35640625.710000001</v>
      </c>
      <c r="I2706" s="105">
        <f t="shared" si="126"/>
        <v>2163385980597</v>
      </c>
      <c r="J2706" s="108">
        <v>2101142000000</v>
      </c>
      <c r="K2706" s="124">
        <v>283456000000</v>
      </c>
      <c r="L2706" s="112">
        <f t="shared" si="127"/>
        <v>1.0296238810118497</v>
      </c>
      <c r="M2706" s="112">
        <f t="shared" si="128"/>
        <v>7.6321756484145684</v>
      </c>
    </row>
    <row r="2707" spans="1:13" x14ac:dyDescent="0.2">
      <c r="A2707" s="104">
        <v>43109</v>
      </c>
      <c r="B2707">
        <v>6.07</v>
      </c>
      <c r="C2707">
        <v>6.11</v>
      </c>
      <c r="D2707">
        <v>6.04</v>
      </c>
      <c r="E2707">
        <v>6.09</v>
      </c>
      <c r="F2707">
        <v>167185706</v>
      </c>
      <c r="G2707">
        <v>1016901440</v>
      </c>
      <c r="H2707">
        <v>35640625.710000001</v>
      </c>
      <c r="I2707" s="105">
        <f t="shared" si="126"/>
        <v>2170514105739.0002</v>
      </c>
      <c r="J2707" s="108">
        <v>2101142000000</v>
      </c>
      <c r="K2707" s="124">
        <v>283456000000</v>
      </c>
      <c r="L2707" s="112">
        <f t="shared" si="127"/>
        <v>1.0330163814435198</v>
      </c>
      <c r="M2707" s="112">
        <f t="shared" si="128"/>
        <v>7.657322849892048</v>
      </c>
    </row>
    <row r="2708" spans="1:13" x14ac:dyDescent="0.2">
      <c r="A2708" s="104">
        <v>43110</v>
      </c>
      <c r="B2708">
        <v>6.08</v>
      </c>
      <c r="C2708">
        <v>6.19</v>
      </c>
      <c r="D2708">
        <v>6.06</v>
      </c>
      <c r="E2708">
        <v>6.16</v>
      </c>
      <c r="F2708">
        <v>248738958</v>
      </c>
      <c r="G2708">
        <v>1528503424</v>
      </c>
      <c r="H2708">
        <v>35640625.710000001</v>
      </c>
      <c r="I2708" s="105">
        <f t="shared" si="126"/>
        <v>2195462543736</v>
      </c>
      <c r="J2708" s="108">
        <v>2101142000000</v>
      </c>
      <c r="K2708" s="124">
        <v>283456000000</v>
      </c>
      <c r="L2708" s="112">
        <f t="shared" si="127"/>
        <v>1.0448901329543647</v>
      </c>
      <c r="M2708" s="112">
        <f t="shared" si="128"/>
        <v>7.74533805506322</v>
      </c>
    </row>
    <row r="2709" spans="1:13" x14ac:dyDescent="0.2">
      <c r="A2709" s="104">
        <v>43111</v>
      </c>
      <c r="B2709">
        <v>6.18</v>
      </c>
      <c r="C2709">
        <v>6.24</v>
      </c>
      <c r="D2709">
        <v>6.14</v>
      </c>
      <c r="E2709">
        <v>6.21</v>
      </c>
      <c r="F2709">
        <v>197047306</v>
      </c>
      <c r="G2709">
        <v>1220745216</v>
      </c>
      <c r="H2709">
        <v>35640625.710000001</v>
      </c>
      <c r="I2709" s="105">
        <f t="shared" si="126"/>
        <v>2213282856591</v>
      </c>
      <c r="J2709" s="108">
        <v>2101142000000</v>
      </c>
      <c r="K2709" s="124">
        <v>283456000000</v>
      </c>
      <c r="L2709" s="112">
        <f t="shared" si="127"/>
        <v>1.0533713840335399</v>
      </c>
      <c r="M2709" s="112">
        <f t="shared" si="128"/>
        <v>7.8082060587569151</v>
      </c>
    </row>
    <row r="2710" spans="1:13" x14ac:dyDescent="0.2">
      <c r="A2710" s="104">
        <v>43112</v>
      </c>
      <c r="B2710">
        <v>6.2</v>
      </c>
      <c r="C2710">
        <v>6.3</v>
      </c>
      <c r="D2710">
        <v>6.2</v>
      </c>
      <c r="E2710">
        <v>6.25</v>
      </c>
      <c r="F2710">
        <v>218851799</v>
      </c>
      <c r="G2710">
        <v>1367945856</v>
      </c>
      <c r="H2710">
        <v>35640625.710000001</v>
      </c>
      <c r="I2710" s="105">
        <f t="shared" si="126"/>
        <v>2227539106875</v>
      </c>
      <c r="J2710" s="108">
        <v>2101142000000</v>
      </c>
      <c r="K2710" s="124">
        <v>283456000000</v>
      </c>
      <c r="L2710" s="112">
        <f t="shared" si="127"/>
        <v>1.0601563848968798</v>
      </c>
      <c r="M2710" s="112">
        <f t="shared" si="128"/>
        <v>7.8585004617118708</v>
      </c>
    </row>
    <row r="2711" spans="1:13" x14ac:dyDescent="0.2">
      <c r="A2711" s="104">
        <v>43115</v>
      </c>
      <c r="B2711">
        <v>6.24</v>
      </c>
      <c r="C2711">
        <v>6.48</v>
      </c>
      <c r="D2711">
        <v>6.24</v>
      </c>
      <c r="E2711">
        <v>6.43</v>
      </c>
      <c r="F2711">
        <v>530209500</v>
      </c>
      <c r="G2711">
        <v>3390801408</v>
      </c>
      <c r="H2711">
        <v>35640625.710000001</v>
      </c>
      <c r="I2711" s="105">
        <f t="shared" si="126"/>
        <v>2291692233153</v>
      </c>
      <c r="J2711" s="108">
        <v>2101142000000</v>
      </c>
      <c r="K2711" s="124">
        <v>283456000000</v>
      </c>
      <c r="L2711" s="112">
        <f t="shared" si="127"/>
        <v>1.0906888887819099</v>
      </c>
      <c r="M2711" s="112">
        <f t="shared" si="128"/>
        <v>8.0848252750091731</v>
      </c>
    </row>
    <row r="2712" spans="1:13" x14ac:dyDescent="0.2">
      <c r="A2712" s="104">
        <v>43116</v>
      </c>
      <c r="B2712">
        <v>6.43</v>
      </c>
      <c r="C2712">
        <v>6.59</v>
      </c>
      <c r="D2712">
        <v>6.38</v>
      </c>
      <c r="E2712">
        <v>6.59</v>
      </c>
      <c r="F2712">
        <v>382065300</v>
      </c>
      <c r="G2712">
        <v>2477463808</v>
      </c>
      <c r="H2712">
        <v>35640625.710000001</v>
      </c>
      <c r="I2712" s="105">
        <f t="shared" si="126"/>
        <v>2348717234289</v>
      </c>
      <c r="J2712" s="108">
        <v>2101142000000</v>
      </c>
      <c r="K2712" s="124">
        <v>283456000000</v>
      </c>
      <c r="L2712" s="112">
        <f t="shared" si="127"/>
        <v>1.1178288922352702</v>
      </c>
      <c r="M2712" s="112">
        <f t="shared" si="128"/>
        <v>8.2860028868289959</v>
      </c>
    </row>
    <row r="2713" spans="1:13" x14ac:dyDescent="0.2">
      <c r="A2713" s="104">
        <v>43117</v>
      </c>
      <c r="B2713">
        <v>6.64</v>
      </c>
      <c r="C2713">
        <v>6.99</v>
      </c>
      <c r="D2713">
        <v>6.64</v>
      </c>
      <c r="E2713">
        <v>6.72</v>
      </c>
      <c r="F2713">
        <v>588536500</v>
      </c>
      <c r="G2713">
        <v>3985715200</v>
      </c>
      <c r="H2713">
        <v>35640625.710000001</v>
      </c>
      <c r="I2713" s="105">
        <f t="shared" si="126"/>
        <v>2395050047712</v>
      </c>
      <c r="J2713" s="108">
        <v>2101142000000</v>
      </c>
      <c r="K2713" s="124">
        <v>283456000000</v>
      </c>
      <c r="L2713" s="112">
        <f t="shared" si="127"/>
        <v>1.1398801450411253</v>
      </c>
      <c r="M2713" s="112">
        <f t="shared" si="128"/>
        <v>8.4494596964326032</v>
      </c>
    </row>
    <row r="2714" spans="1:13" x14ac:dyDescent="0.2">
      <c r="A2714" s="104">
        <v>43118</v>
      </c>
      <c r="B2714">
        <v>6.75</v>
      </c>
      <c r="C2714">
        <v>7.15</v>
      </c>
      <c r="D2714">
        <v>6.75</v>
      </c>
      <c r="E2714">
        <v>7.13</v>
      </c>
      <c r="F2714">
        <v>586990900</v>
      </c>
      <c r="G2714">
        <v>4082204672</v>
      </c>
      <c r="H2714">
        <v>35640625.710000001</v>
      </c>
      <c r="I2714" s="105">
        <f t="shared" si="126"/>
        <v>2541176613123</v>
      </c>
      <c r="J2714" s="108">
        <v>2101142000000</v>
      </c>
      <c r="K2714" s="124">
        <v>283456000000</v>
      </c>
      <c r="L2714" s="112">
        <f t="shared" si="127"/>
        <v>1.2094264038903606</v>
      </c>
      <c r="M2714" s="112">
        <f t="shared" si="128"/>
        <v>8.9649773267209021</v>
      </c>
    </row>
    <row r="2715" spans="1:13" x14ac:dyDescent="0.2">
      <c r="A2715" s="104">
        <v>43119</v>
      </c>
      <c r="B2715">
        <v>7.14</v>
      </c>
      <c r="C2715">
        <v>7.2</v>
      </c>
      <c r="D2715">
        <v>6.98</v>
      </c>
      <c r="E2715">
        <v>7.12</v>
      </c>
      <c r="F2715">
        <v>436655041</v>
      </c>
      <c r="G2715">
        <v>3090202880</v>
      </c>
      <c r="H2715">
        <v>35640625.710000001</v>
      </c>
      <c r="I2715" s="105">
        <f t="shared" si="126"/>
        <v>2537612550552</v>
      </c>
      <c r="J2715" s="108">
        <v>2101142000000</v>
      </c>
      <c r="K2715" s="124">
        <v>283456000000</v>
      </c>
      <c r="L2715" s="112">
        <f t="shared" si="127"/>
        <v>1.2077301536745255</v>
      </c>
      <c r="M2715" s="112">
        <f t="shared" si="128"/>
        <v>8.9524037259821636</v>
      </c>
    </row>
    <row r="2716" spans="1:13" x14ac:dyDescent="0.2">
      <c r="A2716" s="104">
        <v>43122</v>
      </c>
      <c r="B2716">
        <v>7.04</v>
      </c>
      <c r="C2716">
        <v>7.35</v>
      </c>
      <c r="D2716">
        <v>7.01</v>
      </c>
      <c r="E2716">
        <v>7.17</v>
      </c>
      <c r="F2716">
        <v>469122140</v>
      </c>
      <c r="G2716">
        <v>3361424896</v>
      </c>
      <c r="H2716">
        <v>35640625.710000001</v>
      </c>
      <c r="I2716" s="105">
        <f t="shared" si="126"/>
        <v>2555432863407</v>
      </c>
      <c r="J2716" s="108">
        <v>2101142000000</v>
      </c>
      <c r="K2716" s="124">
        <v>283456000000</v>
      </c>
      <c r="L2716" s="112">
        <f t="shared" si="127"/>
        <v>1.2162114047537007</v>
      </c>
      <c r="M2716" s="112">
        <f t="shared" si="128"/>
        <v>9.0152717296758578</v>
      </c>
    </row>
    <row r="2717" spans="1:13" x14ac:dyDescent="0.2">
      <c r="A2717" s="104">
        <v>43123</v>
      </c>
      <c r="B2717">
        <v>7.15</v>
      </c>
      <c r="C2717">
        <v>7.53</v>
      </c>
      <c r="D2717">
        <v>7.11</v>
      </c>
      <c r="E2717">
        <v>7.49</v>
      </c>
      <c r="F2717">
        <v>603055100</v>
      </c>
      <c r="G2717">
        <v>4451129344</v>
      </c>
      <c r="H2717">
        <v>35640625.710000001</v>
      </c>
      <c r="I2717" s="105">
        <f t="shared" si="126"/>
        <v>2669482865679</v>
      </c>
      <c r="J2717" s="108">
        <v>2101142000000</v>
      </c>
      <c r="K2717" s="124">
        <v>283456000000</v>
      </c>
      <c r="L2717" s="112">
        <f t="shared" si="127"/>
        <v>1.2704914116604209</v>
      </c>
      <c r="M2717" s="112">
        <f t="shared" si="128"/>
        <v>9.417626953315505</v>
      </c>
    </row>
    <row r="2718" spans="1:13" x14ac:dyDescent="0.2">
      <c r="A2718" s="104">
        <v>43124</v>
      </c>
      <c r="B2718">
        <v>7.49</v>
      </c>
      <c r="C2718">
        <v>7.66</v>
      </c>
      <c r="D2718">
        <v>7.3</v>
      </c>
      <c r="E2718">
        <v>7.4</v>
      </c>
      <c r="F2718">
        <v>500350700</v>
      </c>
      <c r="G2718">
        <v>3730795520</v>
      </c>
      <c r="H2718">
        <v>35640625.710000001</v>
      </c>
      <c r="I2718" s="105">
        <f t="shared" si="126"/>
        <v>2637406302540</v>
      </c>
      <c r="J2718" s="108">
        <v>2101142000000</v>
      </c>
      <c r="K2718" s="124">
        <v>283456000000</v>
      </c>
      <c r="L2718" s="112">
        <f t="shared" si="127"/>
        <v>1.2552251597179058</v>
      </c>
      <c r="M2718" s="112">
        <f t="shared" si="128"/>
        <v>9.3044645466668552</v>
      </c>
    </row>
    <row r="2719" spans="1:13" x14ac:dyDescent="0.2">
      <c r="A2719" s="104">
        <v>43125</v>
      </c>
      <c r="B2719">
        <v>7.33</v>
      </c>
      <c r="C2719">
        <v>7.42</v>
      </c>
      <c r="D2719">
        <v>7.13</v>
      </c>
      <c r="E2719">
        <v>7.35</v>
      </c>
      <c r="F2719">
        <v>387539300</v>
      </c>
      <c r="G2719">
        <v>2825420288</v>
      </c>
      <c r="H2719">
        <v>35640625.710000001</v>
      </c>
      <c r="I2719" s="105">
        <f t="shared" si="126"/>
        <v>2619585989685</v>
      </c>
      <c r="J2719" s="108">
        <v>2101142000000</v>
      </c>
      <c r="K2719" s="124">
        <v>283456000000</v>
      </c>
      <c r="L2719" s="112">
        <f t="shared" si="127"/>
        <v>1.2467439086387309</v>
      </c>
      <c r="M2719" s="112">
        <f t="shared" si="128"/>
        <v>9.2415965429731592</v>
      </c>
    </row>
    <row r="2720" spans="1:13" x14ac:dyDescent="0.2">
      <c r="A2720" s="104">
        <v>43126</v>
      </c>
      <c r="B2720">
        <v>7.29</v>
      </c>
      <c r="C2720">
        <v>7.55</v>
      </c>
      <c r="D2720">
        <v>7.27</v>
      </c>
      <c r="E2720">
        <v>7.37</v>
      </c>
      <c r="F2720">
        <v>422149823</v>
      </c>
      <c r="G2720">
        <v>3128361728</v>
      </c>
      <c r="H2720">
        <v>35640625.710000001</v>
      </c>
      <c r="I2720" s="105">
        <f t="shared" si="126"/>
        <v>2626714114827</v>
      </c>
      <c r="J2720" s="108">
        <v>2101142000000</v>
      </c>
      <c r="K2720" s="124">
        <v>283456000000</v>
      </c>
      <c r="L2720" s="112">
        <f t="shared" si="127"/>
        <v>1.2501364090704008</v>
      </c>
      <c r="M2720" s="112">
        <f t="shared" si="128"/>
        <v>9.266743744450638</v>
      </c>
    </row>
    <row r="2721" spans="1:13" x14ac:dyDescent="0.2">
      <c r="A2721" s="104">
        <v>43129</v>
      </c>
      <c r="B2721">
        <v>7.37</v>
      </c>
      <c r="C2721">
        <v>7.69</v>
      </c>
      <c r="D2721">
        <v>7.36</v>
      </c>
      <c r="E2721">
        <v>7.43</v>
      </c>
      <c r="F2721">
        <v>369534182</v>
      </c>
      <c r="G2721">
        <v>2770750464</v>
      </c>
      <c r="H2721">
        <v>35640625.710000001</v>
      </c>
      <c r="I2721" s="105">
        <f t="shared" si="126"/>
        <v>2648098490253</v>
      </c>
      <c r="J2721" s="108">
        <v>2101142000000</v>
      </c>
      <c r="K2721" s="124">
        <v>283456000000</v>
      </c>
      <c r="L2721" s="112">
        <f t="shared" si="127"/>
        <v>1.2603139103654108</v>
      </c>
      <c r="M2721" s="112">
        <f t="shared" si="128"/>
        <v>9.3421853488830724</v>
      </c>
    </row>
    <row r="2722" spans="1:13" x14ac:dyDescent="0.2">
      <c r="A2722" s="104">
        <v>43130</v>
      </c>
      <c r="B2722">
        <v>7.4</v>
      </c>
      <c r="C2722">
        <v>7.42</v>
      </c>
      <c r="D2722">
        <v>7.21</v>
      </c>
      <c r="E2722">
        <v>7.28</v>
      </c>
      <c r="F2722">
        <v>246540367</v>
      </c>
      <c r="G2722">
        <v>1800131456</v>
      </c>
      <c r="H2722">
        <v>35640625.710000001</v>
      </c>
      <c r="I2722" s="105">
        <f t="shared" si="126"/>
        <v>2594637551688.0005</v>
      </c>
      <c r="J2722" s="108">
        <v>2101142000000</v>
      </c>
      <c r="K2722" s="124">
        <v>283456000000</v>
      </c>
      <c r="L2722" s="112">
        <f t="shared" si="127"/>
        <v>1.2348701571278859</v>
      </c>
      <c r="M2722" s="112">
        <f t="shared" si="128"/>
        <v>9.1535813378019881</v>
      </c>
    </row>
    <row r="2723" spans="1:13" x14ac:dyDescent="0.2">
      <c r="A2723" s="104">
        <v>43131</v>
      </c>
      <c r="B2723">
        <v>7.28</v>
      </c>
      <c r="C2723">
        <v>7.5</v>
      </c>
      <c r="D2723">
        <v>7.21</v>
      </c>
      <c r="E2723">
        <v>7.48</v>
      </c>
      <c r="F2723">
        <v>376775932</v>
      </c>
      <c r="G2723">
        <v>2761036032</v>
      </c>
      <c r="H2723">
        <v>35640625.710000001</v>
      </c>
      <c r="I2723" s="105">
        <f t="shared" si="126"/>
        <v>2665918803108</v>
      </c>
      <c r="J2723" s="108">
        <v>2101142000000</v>
      </c>
      <c r="K2723" s="124">
        <v>283456000000</v>
      </c>
      <c r="L2723" s="112">
        <f t="shared" si="127"/>
        <v>1.2687951614445858</v>
      </c>
      <c r="M2723" s="112">
        <f t="shared" si="128"/>
        <v>9.4050533525767666</v>
      </c>
    </row>
    <row r="2724" spans="1:13" x14ac:dyDescent="0.2">
      <c r="A2724" s="104">
        <v>43132</v>
      </c>
      <c r="B2724">
        <v>7.44</v>
      </c>
      <c r="C2724">
        <v>7.7</v>
      </c>
      <c r="D2724">
        <v>7.42</v>
      </c>
      <c r="E2724">
        <v>7.68</v>
      </c>
      <c r="F2724">
        <v>456814017</v>
      </c>
      <c r="G2724">
        <v>3463752704</v>
      </c>
      <c r="H2724">
        <v>35640625.710000001</v>
      </c>
      <c r="I2724" s="105">
        <f t="shared" si="126"/>
        <v>2737200054528</v>
      </c>
      <c r="J2724" s="108">
        <v>2101142000000</v>
      </c>
      <c r="K2724" s="124">
        <v>283456000000</v>
      </c>
      <c r="L2724" s="112">
        <f t="shared" si="127"/>
        <v>1.3027201657612859</v>
      </c>
      <c r="M2724" s="112">
        <f t="shared" si="128"/>
        <v>9.6565253673515468</v>
      </c>
    </row>
    <row r="2725" spans="1:13" x14ac:dyDescent="0.2">
      <c r="A2725" s="104">
        <v>43133</v>
      </c>
      <c r="B2725">
        <v>7.6</v>
      </c>
      <c r="C2725">
        <v>7.67</v>
      </c>
      <c r="D2725">
        <v>7.44</v>
      </c>
      <c r="E2725">
        <v>7.6</v>
      </c>
      <c r="F2725">
        <v>332259956</v>
      </c>
      <c r="G2725">
        <v>2512792320</v>
      </c>
      <c r="H2725">
        <v>35640625.710000001</v>
      </c>
      <c r="I2725" s="105">
        <f t="shared" si="126"/>
        <v>2708687553959.9995</v>
      </c>
      <c r="J2725" s="108">
        <v>2101142000000</v>
      </c>
      <c r="K2725" s="124">
        <v>283456000000</v>
      </c>
      <c r="L2725" s="112">
        <f t="shared" si="127"/>
        <v>1.2891501640346057</v>
      </c>
      <c r="M2725" s="112">
        <f t="shared" si="128"/>
        <v>9.5559365614416336</v>
      </c>
    </row>
    <row r="2726" spans="1:13" x14ac:dyDescent="0.2">
      <c r="A2726" s="104">
        <v>43136</v>
      </c>
      <c r="B2726">
        <v>7.48</v>
      </c>
      <c r="C2726">
        <v>7.77</v>
      </c>
      <c r="D2726">
        <v>7.46</v>
      </c>
      <c r="E2726">
        <v>7.75</v>
      </c>
      <c r="F2726">
        <v>408018969</v>
      </c>
      <c r="G2726">
        <v>3129790720</v>
      </c>
      <c r="H2726">
        <v>35640625.710000001</v>
      </c>
      <c r="I2726" s="105">
        <f t="shared" si="126"/>
        <v>2762148492525</v>
      </c>
      <c r="J2726" s="108">
        <v>2101142000000</v>
      </c>
      <c r="K2726" s="124">
        <v>283456000000</v>
      </c>
      <c r="L2726" s="112">
        <f t="shared" si="127"/>
        <v>1.314593917272131</v>
      </c>
      <c r="M2726" s="112">
        <f t="shared" si="128"/>
        <v>9.7445405725227197</v>
      </c>
    </row>
    <row r="2727" spans="1:13" x14ac:dyDescent="0.2">
      <c r="A2727" s="104">
        <v>43137</v>
      </c>
      <c r="B2727">
        <v>7.59</v>
      </c>
      <c r="C2727">
        <v>7.65</v>
      </c>
      <c r="D2727">
        <v>7.4</v>
      </c>
      <c r="E2727">
        <v>7.57</v>
      </c>
      <c r="F2727">
        <v>679577100</v>
      </c>
      <c r="G2727">
        <v>5121172480</v>
      </c>
      <c r="H2727">
        <v>35640625.710000001</v>
      </c>
      <c r="I2727" s="105">
        <f t="shared" si="126"/>
        <v>2697995366247</v>
      </c>
      <c r="J2727" s="108">
        <v>2101142000000</v>
      </c>
      <c r="K2727" s="124">
        <v>283456000000</v>
      </c>
      <c r="L2727" s="112">
        <f t="shared" si="127"/>
        <v>1.2840614133871009</v>
      </c>
      <c r="M2727" s="112">
        <f t="shared" si="128"/>
        <v>9.5182157592254182</v>
      </c>
    </row>
    <row r="2728" spans="1:13" x14ac:dyDescent="0.2">
      <c r="A2728" s="104">
        <v>43138</v>
      </c>
      <c r="B2728">
        <v>7.57</v>
      </c>
      <c r="C2728">
        <v>7.67</v>
      </c>
      <c r="D2728">
        <v>7</v>
      </c>
      <c r="E2728">
        <v>7.13</v>
      </c>
      <c r="F2728">
        <v>636981742</v>
      </c>
      <c r="G2728">
        <v>4666865664</v>
      </c>
      <c r="H2728">
        <v>35640625.710000001</v>
      </c>
      <c r="I2728" s="105">
        <f t="shared" si="126"/>
        <v>2541176613123</v>
      </c>
      <c r="J2728" s="108">
        <v>2101142000000</v>
      </c>
      <c r="K2728" s="124">
        <v>283456000000</v>
      </c>
      <c r="L2728" s="112">
        <f t="shared" si="127"/>
        <v>1.2094264038903606</v>
      </c>
      <c r="M2728" s="112">
        <f t="shared" si="128"/>
        <v>8.9649773267209021</v>
      </c>
    </row>
    <row r="2729" spans="1:13" x14ac:dyDescent="0.2">
      <c r="A2729" s="104">
        <v>43139</v>
      </c>
      <c r="B2729">
        <v>7.05</v>
      </c>
      <c r="C2729">
        <v>7.08</v>
      </c>
      <c r="D2729">
        <v>6.69</v>
      </c>
      <c r="E2729">
        <v>6.82</v>
      </c>
      <c r="F2729">
        <v>540920379</v>
      </c>
      <c r="G2729">
        <v>3715985920</v>
      </c>
      <c r="H2729">
        <v>35640625.710000001</v>
      </c>
      <c r="I2729" s="105">
        <f t="shared" si="126"/>
        <v>2430690673422</v>
      </c>
      <c r="J2729" s="108">
        <v>2101142000000</v>
      </c>
      <c r="K2729" s="124">
        <v>283456000000</v>
      </c>
      <c r="L2729" s="112">
        <f t="shared" si="127"/>
        <v>1.1568426471994753</v>
      </c>
      <c r="M2729" s="112">
        <f t="shared" si="128"/>
        <v>8.5751957038199933</v>
      </c>
    </row>
    <row r="2730" spans="1:13" x14ac:dyDescent="0.2">
      <c r="A2730" s="104">
        <v>43140</v>
      </c>
      <c r="B2730">
        <v>6.58</v>
      </c>
      <c r="C2730">
        <v>6.72</v>
      </c>
      <c r="D2730">
        <v>6.43</v>
      </c>
      <c r="E2730">
        <v>6.68</v>
      </c>
      <c r="F2730">
        <v>604381155</v>
      </c>
      <c r="G2730">
        <v>3985698560</v>
      </c>
      <c r="H2730">
        <v>35640625.710000001</v>
      </c>
      <c r="I2730" s="105">
        <f t="shared" si="126"/>
        <v>2380793797428</v>
      </c>
      <c r="J2730" s="108">
        <v>2101142000000</v>
      </c>
      <c r="K2730" s="124">
        <v>283456000000</v>
      </c>
      <c r="L2730" s="112">
        <f t="shared" si="127"/>
        <v>1.1330951441777852</v>
      </c>
      <c r="M2730" s="112">
        <f t="shared" si="128"/>
        <v>8.3991652934776475</v>
      </c>
    </row>
    <row r="2731" spans="1:13" x14ac:dyDescent="0.2">
      <c r="A2731" s="104">
        <v>43143</v>
      </c>
      <c r="B2731">
        <v>6.64</v>
      </c>
      <c r="C2731">
        <v>6.71</v>
      </c>
      <c r="D2731">
        <v>6.52</v>
      </c>
      <c r="E2731">
        <v>6.61</v>
      </c>
      <c r="F2731">
        <v>354442241</v>
      </c>
      <c r="G2731">
        <v>2344434688</v>
      </c>
      <c r="H2731">
        <v>35640625.710000001</v>
      </c>
      <c r="I2731" s="105">
        <f t="shared" si="126"/>
        <v>2355845359431</v>
      </c>
      <c r="J2731" s="108">
        <v>2101142000000</v>
      </c>
      <c r="K2731" s="124">
        <v>283456000000</v>
      </c>
      <c r="L2731" s="112">
        <f t="shared" si="127"/>
        <v>1.1212213926669401</v>
      </c>
      <c r="M2731" s="112">
        <f t="shared" si="128"/>
        <v>8.3111500883064746</v>
      </c>
    </row>
    <row r="2732" spans="1:13" x14ac:dyDescent="0.2">
      <c r="A2732" s="104">
        <v>43144</v>
      </c>
      <c r="B2732">
        <v>6.66</v>
      </c>
      <c r="C2732">
        <v>6.88</v>
      </c>
      <c r="D2732">
        <v>6.64</v>
      </c>
      <c r="E2732">
        <v>6.8</v>
      </c>
      <c r="F2732">
        <v>423909448</v>
      </c>
      <c r="G2732">
        <v>2865744384</v>
      </c>
      <c r="H2732">
        <v>35640625.710000001</v>
      </c>
      <c r="I2732" s="105">
        <f t="shared" si="126"/>
        <v>2423562548280</v>
      </c>
      <c r="J2732" s="108">
        <v>2101142000000</v>
      </c>
      <c r="K2732" s="124">
        <v>283456000000</v>
      </c>
      <c r="L2732" s="112">
        <f t="shared" si="127"/>
        <v>1.1534501467678053</v>
      </c>
      <c r="M2732" s="112">
        <f t="shared" si="128"/>
        <v>8.5500485023425146</v>
      </c>
    </row>
    <row r="2733" spans="1:13" x14ac:dyDescent="0.2">
      <c r="A2733" s="104">
        <v>43145</v>
      </c>
      <c r="B2733">
        <v>6.79</v>
      </c>
      <c r="C2733">
        <v>6.9</v>
      </c>
      <c r="D2733">
        <v>6.73</v>
      </c>
      <c r="E2733">
        <v>6.88</v>
      </c>
      <c r="F2733">
        <v>180573419</v>
      </c>
      <c r="G2733">
        <v>1234093952</v>
      </c>
      <c r="H2733">
        <v>35640625.710000001</v>
      </c>
      <c r="I2733" s="105">
        <f t="shared" si="126"/>
        <v>2452075048848</v>
      </c>
      <c r="J2733" s="108">
        <v>2101142000000</v>
      </c>
      <c r="K2733" s="124">
        <v>283456000000</v>
      </c>
      <c r="L2733" s="112">
        <f t="shared" si="127"/>
        <v>1.1670201484944853</v>
      </c>
      <c r="M2733" s="112">
        <f t="shared" si="128"/>
        <v>8.6506373082524277</v>
      </c>
    </row>
    <row r="2734" spans="1:13" x14ac:dyDescent="0.2">
      <c r="A2734" s="104">
        <v>43153</v>
      </c>
      <c r="B2734">
        <v>7.03</v>
      </c>
      <c r="C2734">
        <v>7.08</v>
      </c>
      <c r="D2734">
        <v>6.96</v>
      </c>
      <c r="E2734">
        <v>7</v>
      </c>
      <c r="F2734">
        <v>254663105</v>
      </c>
      <c r="G2734">
        <v>1789568256</v>
      </c>
      <c r="H2734">
        <v>35640625.710000001</v>
      </c>
      <c r="I2734" s="105">
        <f t="shared" si="126"/>
        <v>2494843799700</v>
      </c>
      <c r="J2734" s="108">
        <v>2101142000000</v>
      </c>
      <c r="K2734" s="124">
        <v>283456000000</v>
      </c>
      <c r="L2734" s="112">
        <f t="shared" si="127"/>
        <v>1.1873751510845054</v>
      </c>
      <c r="M2734" s="112">
        <f t="shared" si="128"/>
        <v>8.8015205171172948</v>
      </c>
    </row>
    <row r="2735" spans="1:13" x14ac:dyDescent="0.2">
      <c r="A2735" s="104">
        <v>43154</v>
      </c>
      <c r="B2735">
        <v>7.03</v>
      </c>
      <c r="C2735">
        <v>7.04</v>
      </c>
      <c r="D2735">
        <v>6.93</v>
      </c>
      <c r="E2735">
        <v>7.01</v>
      </c>
      <c r="F2735">
        <v>189504305</v>
      </c>
      <c r="G2735">
        <v>1324991232</v>
      </c>
      <c r="H2735">
        <v>35640625.710000001</v>
      </c>
      <c r="I2735" s="105">
        <f t="shared" si="126"/>
        <v>2498407862271</v>
      </c>
      <c r="J2735" s="108">
        <v>2101142000000</v>
      </c>
      <c r="K2735" s="124">
        <v>283456000000</v>
      </c>
      <c r="L2735" s="112">
        <f t="shared" si="127"/>
        <v>1.1890714013003405</v>
      </c>
      <c r="M2735" s="112">
        <f t="shared" si="128"/>
        <v>8.8140941178560333</v>
      </c>
    </row>
    <row r="2736" spans="1:13" x14ac:dyDescent="0.2">
      <c r="A2736" s="104">
        <v>43157</v>
      </c>
      <c r="B2736">
        <v>7.06</v>
      </c>
      <c r="C2736">
        <v>7.17</v>
      </c>
      <c r="D2736">
        <v>6.94</v>
      </c>
      <c r="E2736">
        <v>7.02</v>
      </c>
      <c r="F2736">
        <v>280449642</v>
      </c>
      <c r="G2736">
        <v>1973958656</v>
      </c>
      <c r="H2736">
        <v>35640625.710000001</v>
      </c>
      <c r="I2736" s="105">
        <f t="shared" si="126"/>
        <v>2501971924842</v>
      </c>
      <c r="J2736" s="108">
        <v>2101142000000</v>
      </c>
      <c r="K2736" s="124">
        <v>283456000000</v>
      </c>
      <c r="L2736" s="112">
        <f t="shared" si="127"/>
        <v>1.1907676515161756</v>
      </c>
      <c r="M2736" s="112">
        <f t="shared" si="128"/>
        <v>8.8266677185947735</v>
      </c>
    </row>
    <row r="2737" spans="1:13" x14ac:dyDescent="0.2">
      <c r="A2737" s="104">
        <v>43158</v>
      </c>
      <c r="B2737">
        <v>7</v>
      </c>
      <c r="C2737">
        <v>7.03</v>
      </c>
      <c r="D2737">
        <v>6.71</v>
      </c>
      <c r="E2737">
        <v>6.79</v>
      </c>
      <c r="F2737">
        <v>343745392</v>
      </c>
      <c r="G2737">
        <v>2345465600</v>
      </c>
      <c r="H2737">
        <v>35640625.710000001</v>
      </c>
      <c r="I2737" s="105">
        <f t="shared" si="126"/>
        <v>2419998485709</v>
      </c>
      <c r="J2737" s="108">
        <v>2101142000000</v>
      </c>
      <c r="K2737" s="124">
        <v>283456000000</v>
      </c>
      <c r="L2737" s="112">
        <f t="shared" si="127"/>
        <v>1.1517538965519702</v>
      </c>
      <c r="M2737" s="112">
        <f t="shared" si="128"/>
        <v>8.5374749016037761</v>
      </c>
    </row>
    <row r="2738" spans="1:13" x14ac:dyDescent="0.2">
      <c r="A2738" s="104">
        <v>43159</v>
      </c>
      <c r="B2738">
        <v>6.71</v>
      </c>
      <c r="C2738">
        <v>6.77</v>
      </c>
      <c r="D2738">
        <v>6.63</v>
      </c>
      <c r="E2738">
        <v>6.67</v>
      </c>
      <c r="F2738">
        <v>241387193</v>
      </c>
      <c r="G2738">
        <v>1615860480</v>
      </c>
      <c r="H2738">
        <v>35640625.710000001</v>
      </c>
      <c r="I2738" s="105">
        <f t="shared" si="126"/>
        <v>2377229734857</v>
      </c>
      <c r="J2738" s="108">
        <v>2101142000000</v>
      </c>
      <c r="K2738" s="124">
        <v>283456000000</v>
      </c>
      <c r="L2738" s="112">
        <f t="shared" si="127"/>
        <v>1.1313988939619501</v>
      </c>
      <c r="M2738" s="112">
        <f t="shared" si="128"/>
        <v>8.386591692738909</v>
      </c>
    </row>
    <row r="2739" spans="1:13" x14ac:dyDescent="0.2">
      <c r="A2739" s="104">
        <v>43160</v>
      </c>
      <c r="B2739">
        <v>6.63</v>
      </c>
      <c r="C2739">
        <v>6.76</v>
      </c>
      <c r="D2739">
        <v>6.59</v>
      </c>
      <c r="E2739">
        <v>6.69</v>
      </c>
      <c r="F2739">
        <v>190484606</v>
      </c>
      <c r="G2739">
        <v>1275672192</v>
      </c>
      <c r="H2739">
        <v>35640625.710000001</v>
      </c>
      <c r="I2739" s="105">
        <f t="shared" si="126"/>
        <v>2384357859999</v>
      </c>
      <c r="J2739" s="108">
        <v>2101142000000</v>
      </c>
      <c r="K2739" s="124">
        <v>283456000000</v>
      </c>
      <c r="L2739" s="112">
        <f t="shared" si="127"/>
        <v>1.1347913943936203</v>
      </c>
      <c r="M2739" s="112">
        <f t="shared" si="128"/>
        <v>8.411738894216386</v>
      </c>
    </row>
    <row r="2740" spans="1:13" x14ac:dyDescent="0.2">
      <c r="A2740" s="104">
        <v>43161</v>
      </c>
      <c r="B2740">
        <v>6.61</v>
      </c>
      <c r="C2740">
        <v>6.72</v>
      </c>
      <c r="D2740">
        <v>6.58</v>
      </c>
      <c r="E2740">
        <v>6.68</v>
      </c>
      <c r="F2740">
        <v>163677350</v>
      </c>
      <c r="G2740">
        <v>1089812864</v>
      </c>
      <c r="H2740">
        <v>35640625.710000001</v>
      </c>
      <c r="I2740" s="105">
        <f t="shared" si="126"/>
        <v>2380793797428</v>
      </c>
      <c r="J2740" s="108">
        <v>2101142000000</v>
      </c>
      <c r="K2740" s="124">
        <v>283456000000</v>
      </c>
      <c r="L2740" s="112">
        <f t="shared" si="127"/>
        <v>1.1330951441777852</v>
      </c>
      <c r="M2740" s="112">
        <f t="shared" si="128"/>
        <v>8.3991652934776475</v>
      </c>
    </row>
    <row r="2741" spans="1:13" x14ac:dyDescent="0.2">
      <c r="A2741" s="104">
        <v>43164</v>
      </c>
      <c r="B2741">
        <v>6.67</v>
      </c>
      <c r="C2741">
        <v>6.72</v>
      </c>
      <c r="D2741">
        <v>6.53</v>
      </c>
      <c r="E2741">
        <v>6.62</v>
      </c>
      <c r="F2741">
        <v>205288778</v>
      </c>
      <c r="G2741">
        <v>1357444352</v>
      </c>
      <c r="H2741">
        <v>35640625.710000001</v>
      </c>
      <c r="I2741" s="105">
        <f t="shared" si="126"/>
        <v>2359409422002</v>
      </c>
      <c r="J2741" s="108">
        <v>2101142000000</v>
      </c>
      <c r="K2741" s="124">
        <v>283456000000</v>
      </c>
      <c r="L2741" s="112">
        <f t="shared" si="127"/>
        <v>1.1229176428827752</v>
      </c>
      <c r="M2741" s="112">
        <f t="shared" si="128"/>
        <v>8.3237236890452131</v>
      </c>
    </row>
    <row r="2742" spans="1:13" x14ac:dyDescent="0.2">
      <c r="A2742" s="104">
        <v>43165</v>
      </c>
      <c r="B2742">
        <v>6.65</v>
      </c>
      <c r="C2742">
        <v>6.68</v>
      </c>
      <c r="D2742">
        <v>6.48</v>
      </c>
      <c r="E2742">
        <v>6.55</v>
      </c>
      <c r="F2742">
        <v>438606696</v>
      </c>
      <c r="G2742">
        <v>2875033344</v>
      </c>
      <c r="H2742">
        <v>35640625.710000001</v>
      </c>
      <c r="I2742" s="105">
        <f t="shared" si="126"/>
        <v>2334460984005</v>
      </c>
      <c r="J2742" s="108">
        <v>2101142000000</v>
      </c>
      <c r="K2742" s="124">
        <v>283456000000</v>
      </c>
      <c r="L2742" s="112">
        <f t="shared" si="127"/>
        <v>1.11104389137193</v>
      </c>
      <c r="M2742" s="112">
        <f t="shared" si="128"/>
        <v>8.2357084838740402</v>
      </c>
    </row>
    <row r="2743" spans="1:13" x14ac:dyDescent="0.2">
      <c r="A2743" s="104">
        <v>43166</v>
      </c>
      <c r="B2743">
        <v>6.59</v>
      </c>
      <c r="C2743">
        <v>6.73</v>
      </c>
      <c r="D2743">
        <v>6.58</v>
      </c>
      <c r="E2743">
        <v>6.63</v>
      </c>
      <c r="F2743">
        <v>393342635</v>
      </c>
      <c r="G2743">
        <v>2620109824</v>
      </c>
      <c r="H2743">
        <v>35640625.710000001</v>
      </c>
      <c r="I2743" s="105">
        <f t="shared" si="126"/>
        <v>2362973484573</v>
      </c>
      <c r="J2743" s="108">
        <v>2101142000000</v>
      </c>
      <c r="K2743" s="124">
        <v>283456000000</v>
      </c>
      <c r="L2743" s="112">
        <f t="shared" si="127"/>
        <v>1.1246138930986103</v>
      </c>
      <c r="M2743" s="112">
        <f t="shared" si="128"/>
        <v>8.3362972897839516</v>
      </c>
    </row>
    <row r="2744" spans="1:13" x14ac:dyDescent="0.2">
      <c r="A2744" s="104">
        <v>43167</v>
      </c>
      <c r="B2744">
        <v>6.65</v>
      </c>
      <c r="C2744">
        <v>6.67</v>
      </c>
      <c r="D2744">
        <v>6.52</v>
      </c>
      <c r="E2744">
        <v>6.55</v>
      </c>
      <c r="F2744">
        <v>230681757</v>
      </c>
      <c r="G2744">
        <v>1517502720</v>
      </c>
      <c r="H2744">
        <v>35640625.710000001</v>
      </c>
      <c r="I2744" s="105">
        <f t="shared" si="126"/>
        <v>2334460984005</v>
      </c>
      <c r="J2744" s="108">
        <v>2101142000000</v>
      </c>
      <c r="K2744" s="124">
        <v>283456000000</v>
      </c>
      <c r="L2744" s="112">
        <f t="shared" si="127"/>
        <v>1.11104389137193</v>
      </c>
      <c r="M2744" s="112">
        <f t="shared" si="128"/>
        <v>8.2357084838740402</v>
      </c>
    </row>
    <row r="2745" spans="1:13" x14ac:dyDescent="0.2">
      <c r="A2745" s="104">
        <v>43168</v>
      </c>
      <c r="B2745">
        <v>6.58</v>
      </c>
      <c r="C2745">
        <v>6.61</v>
      </c>
      <c r="D2745">
        <v>6.53</v>
      </c>
      <c r="E2745">
        <v>6.55</v>
      </c>
      <c r="F2745">
        <v>184256100</v>
      </c>
      <c r="G2745">
        <v>1209625216</v>
      </c>
      <c r="H2745">
        <v>35640625.710000001</v>
      </c>
      <c r="I2745" s="105">
        <f t="shared" si="126"/>
        <v>2334460984005</v>
      </c>
      <c r="J2745" s="108">
        <v>2101142000000</v>
      </c>
      <c r="K2745" s="124">
        <v>283456000000</v>
      </c>
      <c r="L2745" s="112">
        <f t="shared" si="127"/>
        <v>1.11104389137193</v>
      </c>
      <c r="M2745" s="112">
        <f t="shared" si="128"/>
        <v>8.2357084838740402</v>
      </c>
    </row>
    <row r="2746" spans="1:13" x14ac:dyDescent="0.2">
      <c r="A2746" s="104">
        <v>43171</v>
      </c>
      <c r="B2746">
        <v>6.6</v>
      </c>
      <c r="C2746">
        <v>6.62</v>
      </c>
      <c r="D2746">
        <v>6.45</v>
      </c>
      <c r="E2746">
        <v>6.48</v>
      </c>
      <c r="F2746">
        <v>441545600</v>
      </c>
      <c r="G2746">
        <v>2890852352</v>
      </c>
      <c r="H2746">
        <v>35640625.710000001</v>
      </c>
      <c r="I2746" s="105">
        <f t="shared" si="126"/>
        <v>2309512546008</v>
      </c>
      <c r="J2746" s="108">
        <v>2101142000000</v>
      </c>
      <c r="K2746" s="124">
        <v>283456000000</v>
      </c>
      <c r="L2746" s="112">
        <f t="shared" si="127"/>
        <v>1.0991701398610851</v>
      </c>
      <c r="M2746" s="112">
        <f t="shared" si="128"/>
        <v>8.1476932787028673</v>
      </c>
    </row>
    <row r="2747" spans="1:13" x14ac:dyDescent="0.2">
      <c r="A2747" s="104">
        <v>43172</v>
      </c>
      <c r="B2747">
        <v>6.49</v>
      </c>
      <c r="C2747">
        <v>6.58</v>
      </c>
      <c r="D2747">
        <v>6.48</v>
      </c>
      <c r="E2747">
        <v>6.5</v>
      </c>
      <c r="F2747">
        <v>293714900</v>
      </c>
      <c r="G2747">
        <v>1916691840</v>
      </c>
      <c r="H2747">
        <v>35640625.710000001</v>
      </c>
      <c r="I2747" s="105">
        <f t="shared" si="126"/>
        <v>2316640671150</v>
      </c>
      <c r="J2747" s="108">
        <v>2101142000000</v>
      </c>
      <c r="K2747" s="124">
        <v>283456000000</v>
      </c>
      <c r="L2747" s="112">
        <f t="shared" si="127"/>
        <v>1.1025626402927551</v>
      </c>
      <c r="M2747" s="112">
        <f t="shared" si="128"/>
        <v>8.172840480180346</v>
      </c>
    </row>
    <row r="2748" spans="1:13" x14ac:dyDescent="0.2">
      <c r="A2748" s="104">
        <v>43173</v>
      </c>
      <c r="B2748">
        <v>6.46</v>
      </c>
      <c r="C2748">
        <v>6.5</v>
      </c>
      <c r="D2748">
        <v>6.4</v>
      </c>
      <c r="E2748">
        <v>6.44</v>
      </c>
      <c r="F2748">
        <v>193481484</v>
      </c>
      <c r="G2748">
        <v>1245072000</v>
      </c>
      <c r="H2748">
        <v>35640625.710000001</v>
      </c>
      <c r="I2748" s="105">
        <f t="shared" si="126"/>
        <v>2295256295724.0005</v>
      </c>
      <c r="J2748" s="108">
        <v>2101142000000</v>
      </c>
      <c r="K2748" s="124">
        <v>283456000000</v>
      </c>
      <c r="L2748" s="112">
        <f t="shared" si="127"/>
        <v>1.0923851389977453</v>
      </c>
      <c r="M2748" s="112">
        <f t="shared" si="128"/>
        <v>8.0973988757479134</v>
      </c>
    </row>
    <row r="2749" spans="1:13" x14ac:dyDescent="0.2">
      <c r="A2749" s="104">
        <v>43174</v>
      </c>
      <c r="B2749">
        <v>6.41</v>
      </c>
      <c r="C2749">
        <v>6.47</v>
      </c>
      <c r="D2749">
        <v>6.4</v>
      </c>
      <c r="E2749">
        <v>6.46</v>
      </c>
      <c r="F2749">
        <v>151961987</v>
      </c>
      <c r="G2749">
        <v>979426496</v>
      </c>
      <c r="H2749">
        <v>35640625.710000001</v>
      </c>
      <c r="I2749" s="105">
        <f t="shared" si="126"/>
        <v>2302384420866</v>
      </c>
      <c r="J2749" s="108">
        <v>2101142000000</v>
      </c>
      <c r="K2749" s="124">
        <v>283456000000</v>
      </c>
      <c r="L2749" s="112">
        <f t="shared" si="127"/>
        <v>1.095777639429415</v>
      </c>
      <c r="M2749" s="112">
        <f t="shared" si="128"/>
        <v>8.1225460772253903</v>
      </c>
    </row>
    <row r="2750" spans="1:13" x14ac:dyDescent="0.2">
      <c r="A2750" s="104">
        <v>43175</v>
      </c>
      <c r="B2750">
        <v>6.46</v>
      </c>
      <c r="C2750">
        <v>6.46</v>
      </c>
      <c r="D2750">
        <v>6.35</v>
      </c>
      <c r="E2750">
        <v>6.36</v>
      </c>
      <c r="F2750">
        <v>164228337</v>
      </c>
      <c r="G2750">
        <v>1051740288</v>
      </c>
      <c r="H2750">
        <v>35640625.710000001</v>
      </c>
      <c r="I2750" s="105">
        <f t="shared" si="126"/>
        <v>2266743795156.0005</v>
      </c>
      <c r="J2750" s="108">
        <v>2101142000000</v>
      </c>
      <c r="K2750" s="124">
        <v>283456000000</v>
      </c>
      <c r="L2750" s="112">
        <f t="shared" si="127"/>
        <v>1.0788151372710653</v>
      </c>
      <c r="M2750" s="112">
        <f t="shared" si="128"/>
        <v>7.9968100698380011</v>
      </c>
    </row>
    <row r="2751" spans="1:13" x14ac:dyDescent="0.2">
      <c r="A2751" s="104">
        <v>43178</v>
      </c>
      <c r="B2751">
        <v>6.34</v>
      </c>
      <c r="C2751">
        <v>6.41</v>
      </c>
      <c r="D2751">
        <v>6.3</v>
      </c>
      <c r="E2751">
        <v>6.4</v>
      </c>
      <c r="F2751">
        <v>150419962</v>
      </c>
      <c r="G2751">
        <v>955871360</v>
      </c>
      <c r="H2751">
        <v>35640625.710000001</v>
      </c>
      <c r="I2751" s="105">
        <f t="shared" si="126"/>
        <v>2281000045440.0005</v>
      </c>
      <c r="J2751" s="108">
        <v>2101142000000</v>
      </c>
      <c r="K2751" s="124">
        <v>283456000000</v>
      </c>
      <c r="L2751" s="112">
        <f t="shared" si="127"/>
        <v>1.0856001381344051</v>
      </c>
      <c r="M2751" s="112">
        <f t="shared" si="128"/>
        <v>8.0471044727929577</v>
      </c>
    </row>
    <row r="2752" spans="1:13" x14ac:dyDescent="0.2">
      <c r="A2752" s="104">
        <v>43179</v>
      </c>
      <c r="B2752">
        <v>6.35</v>
      </c>
      <c r="C2752">
        <v>6.54</v>
      </c>
      <c r="D2752">
        <v>6.34</v>
      </c>
      <c r="E2752">
        <v>6.53</v>
      </c>
      <c r="F2752">
        <v>251477273</v>
      </c>
      <c r="G2752">
        <v>1628315136</v>
      </c>
      <c r="H2752">
        <v>35640625.710000001</v>
      </c>
      <c r="I2752" s="105">
        <f t="shared" si="126"/>
        <v>2327332858863.0005</v>
      </c>
      <c r="J2752" s="108">
        <v>2101142000000</v>
      </c>
      <c r="K2752" s="124">
        <v>283456000000</v>
      </c>
      <c r="L2752" s="112">
        <f t="shared" si="127"/>
        <v>1.1076513909402603</v>
      </c>
      <c r="M2752" s="112">
        <f t="shared" si="128"/>
        <v>8.210561282396565</v>
      </c>
    </row>
    <row r="2753" spans="1:13" x14ac:dyDescent="0.2">
      <c r="A2753" s="104">
        <v>43180</v>
      </c>
      <c r="B2753">
        <v>6.55</v>
      </c>
      <c r="C2753">
        <v>6.58</v>
      </c>
      <c r="D2753">
        <v>6.43</v>
      </c>
      <c r="E2753">
        <v>6.49</v>
      </c>
      <c r="F2753">
        <v>233360795</v>
      </c>
      <c r="G2753">
        <v>1519914880</v>
      </c>
      <c r="H2753">
        <v>35640625.710000001</v>
      </c>
      <c r="I2753" s="105">
        <f t="shared" si="126"/>
        <v>2313076608579</v>
      </c>
      <c r="J2753" s="108">
        <v>2101142000000</v>
      </c>
      <c r="K2753" s="124">
        <v>283456000000</v>
      </c>
      <c r="L2753" s="112">
        <f t="shared" si="127"/>
        <v>1.10086639007692</v>
      </c>
      <c r="M2753" s="112">
        <f t="shared" si="128"/>
        <v>8.1602668794416058</v>
      </c>
    </row>
    <row r="2754" spans="1:13" x14ac:dyDescent="0.2">
      <c r="A2754" s="104">
        <v>43181</v>
      </c>
      <c r="B2754">
        <v>6.49</v>
      </c>
      <c r="C2754">
        <v>6.49</v>
      </c>
      <c r="D2754">
        <v>6.36</v>
      </c>
      <c r="E2754">
        <v>6.47</v>
      </c>
      <c r="F2754">
        <v>196105500</v>
      </c>
      <c r="G2754">
        <v>1259729664</v>
      </c>
      <c r="H2754">
        <v>35640625.710000001</v>
      </c>
      <c r="I2754" s="105">
        <f t="shared" si="126"/>
        <v>2305948483437</v>
      </c>
      <c r="J2754" s="108">
        <v>2101142000000</v>
      </c>
      <c r="K2754" s="124">
        <v>283456000000</v>
      </c>
      <c r="L2754" s="112">
        <f t="shared" si="127"/>
        <v>1.0974738896452501</v>
      </c>
      <c r="M2754" s="112">
        <f t="shared" si="128"/>
        <v>8.1351196779641288</v>
      </c>
    </row>
    <row r="2755" spans="1:13" x14ac:dyDescent="0.2">
      <c r="A2755" s="104">
        <v>43182</v>
      </c>
      <c r="B2755">
        <v>6.34</v>
      </c>
      <c r="C2755">
        <v>6.35</v>
      </c>
      <c r="D2755">
        <v>6.15</v>
      </c>
      <c r="E2755">
        <v>6.3</v>
      </c>
      <c r="F2755">
        <v>354471303</v>
      </c>
      <c r="G2755">
        <v>2219790336</v>
      </c>
      <c r="H2755">
        <v>35640625.710000001</v>
      </c>
      <c r="I2755" s="105">
        <f t="shared" ref="I2755:I2768" si="129">E2755*H2755*10000</f>
        <v>2245359419730</v>
      </c>
      <c r="J2755" s="108">
        <v>2101142000000</v>
      </c>
      <c r="K2755" s="124">
        <v>283456000000</v>
      </c>
      <c r="L2755" s="112">
        <f t="shared" ref="L2755:L2768" si="130">I2755/J2755</f>
        <v>1.068637635976055</v>
      </c>
      <c r="M2755" s="112">
        <f t="shared" ref="M2755:M2768" si="131">I2755/K2755</f>
        <v>7.9213684654055658</v>
      </c>
    </row>
    <row r="2756" spans="1:13" x14ac:dyDescent="0.2">
      <c r="A2756" s="104">
        <v>43185</v>
      </c>
      <c r="B2756">
        <v>6.23</v>
      </c>
      <c r="C2756">
        <v>6.28</v>
      </c>
      <c r="D2756">
        <v>5.95</v>
      </c>
      <c r="E2756">
        <v>6.02</v>
      </c>
      <c r="F2756">
        <v>400732853</v>
      </c>
      <c r="G2756">
        <v>2431016448</v>
      </c>
      <c r="H2756">
        <v>35640625.710000001</v>
      </c>
      <c r="I2756" s="105">
        <f t="shared" si="129"/>
        <v>2145565667742</v>
      </c>
      <c r="J2756" s="108">
        <v>2101142000000</v>
      </c>
      <c r="K2756" s="124">
        <v>283456000000</v>
      </c>
      <c r="L2756" s="112">
        <f t="shared" si="130"/>
        <v>1.0211426299326747</v>
      </c>
      <c r="M2756" s="112">
        <f t="shared" si="131"/>
        <v>7.5693076447208734</v>
      </c>
    </row>
    <row r="2757" spans="1:13" x14ac:dyDescent="0.2">
      <c r="A2757" s="104">
        <v>43186</v>
      </c>
      <c r="B2757">
        <v>6.09</v>
      </c>
      <c r="C2757">
        <v>6.13</v>
      </c>
      <c r="D2757">
        <v>5.92</v>
      </c>
      <c r="E2757">
        <v>5.98</v>
      </c>
      <c r="F2757">
        <v>370126502</v>
      </c>
      <c r="G2757">
        <v>2218556416</v>
      </c>
      <c r="H2757">
        <v>35640625.710000001</v>
      </c>
      <c r="I2757" s="105">
        <f t="shared" si="129"/>
        <v>2131309417458.0002</v>
      </c>
      <c r="J2757" s="108">
        <v>2101142000000</v>
      </c>
      <c r="K2757" s="124">
        <v>283456000000</v>
      </c>
      <c r="L2757" s="112">
        <f t="shared" si="130"/>
        <v>1.0143576290693348</v>
      </c>
      <c r="M2757" s="112">
        <f t="shared" si="131"/>
        <v>7.5190132417659186</v>
      </c>
    </row>
    <row r="2758" spans="1:13" x14ac:dyDescent="0.2">
      <c r="A2758" s="110">
        <v>43187</v>
      </c>
      <c r="B2758">
        <v>5.92</v>
      </c>
      <c r="C2758">
        <v>6.1</v>
      </c>
      <c r="D2758">
        <v>5.9</v>
      </c>
      <c r="E2758">
        <v>5.98</v>
      </c>
      <c r="F2758">
        <v>376239191</v>
      </c>
      <c r="G2758">
        <v>2261921792</v>
      </c>
      <c r="H2758">
        <v>35640625.710000001</v>
      </c>
      <c r="I2758" s="105">
        <f t="shared" si="129"/>
        <v>2131309417458.0002</v>
      </c>
      <c r="J2758" s="108">
        <v>2141056000000</v>
      </c>
      <c r="K2758" s="124">
        <v>286049000000</v>
      </c>
      <c r="L2758" s="112">
        <f t="shared" si="130"/>
        <v>0.99544776851142625</v>
      </c>
      <c r="M2758" s="112">
        <f t="shared" si="131"/>
        <v>7.4508542853077628</v>
      </c>
    </row>
    <row r="2759" spans="1:13" x14ac:dyDescent="0.2">
      <c r="A2759" s="104">
        <v>43188</v>
      </c>
      <c r="B2759">
        <v>6</v>
      </c>
      <c r="C2759">
        <v>6.24</v>
      </c>
      <c r="D2759">
        <v>5.92</v>
      </c>
      <c r="E2759">
        <v>6.09</v>
      </c>
      <c r="F2759">
        <v>470474062</v>
      </c>
      <c r="G2759">
        <v>2858443264</v>
      </c>
      <c r="H2759">
        <v>35640625.710000001</v>
      </c>
      <c r="I2759" s="105">
        <f t="shared" si="129"/>
        <v>2170514105739.0002</v>
      </c>
      <c r="J2759" s="108">
        <v>2141056000000</v>
      </c>
      <c r="K2759" s="124">
        <v>286049000000</v>
      </c>
      <c r="L2759" s="112">
        <f t="shared" si="130"/>
        <v>1.0137586806412351</v>
      </c>
      <c r="M2759" s="112">
        <f t="shared" si="131"/>
        <v>7.5879101333652637</v>
      </c>
    </row>
    <row r="2760" spans="1:13" x14ac:dyDescent="0.2">
      <c r="A2760" s="104">
        <v>43189</v>
      </c>
      <c r="B2760">
        <v>6.1</v>
      </c>
      <c r="C2760">
        <v>6.15</v>
      </c>
      <c r="D2760">
        <v>6.06</v>
      </c>
      <c r="E2760">
        <v>6.09</v>
      </c>
      <c r="F2760">
        <v>236558900</v>
      </c>
      <c r="G2760">
        <v>1443446400</v>
      </c>
      <c r="H2760">
        <v>35640625.710000001</v>
      </c>
      <c r="I2760" s="105">
        <f t="shared" si="129"/>
        <v>2170514105739.0002</v>
      </c>
      <c r="J2760" s="108">
        <v>2141056000000</v>
      </c>
      <c r="K2760" s="124">
        <v>286049000000</v>
      </c>
      <c r="L2760" s="112">
        <f t="shared" si="130"/>
        <v>1.0137586806412351</v>
      </c>
      <c r="M2760" s="112">
        <f t="shared" si="131"/>
        <v>7.5879101333652637</v>
      </c>
    </row>
    <row r="2761" spans="1:13" x14ac:dyDescent="0.2">
      <c r="A2761" s="104">
        <v>43192</v>
      </c>
      <c r="B2761">
        <v>6.08</v>
      </c>
      <c r="C2761">
        <v>6.12</v>
      </c>
      <c r="D2761">
        <v>5.93</v>
      </c>
      <c r="E2761">
        <v>5.96</v>
      </c>
      <c r="F2761">
        <v>300590845</v>
      </c>
      <c r="G2761">
        <v>1803980032</v>
      </c>
      <c r="H2761">
        <v>35640625.710000001</v>
      </c>
      <c r="I2761" s="105">
        <f t="shared" si="129"/>
        <v>2124181292316.0002</v>
      </c>
      <c r="J2761" s="108">
        <v>2141056000000</v>
      </c>
      <c r="K2761" s="124">
        <v>286049000000</v>
      </c>
      <c r="L2761" s="112">
        <f t="shared" si="130"/>
        <v>0.99211851176055188</v>
      </c>
      <c r="M2761" s="112">
        <f t="shared" si="131"/>
        <v>7.4259350402063991</v>
      </c>
    </row>
    <row r="2762" spans="1:13" x14ac:dyDescent="0.2">
      <c r="A2762" s="104">
        <v>43193</v>
      </c>
      <c r="B2762">
        <v>5.9</v>
      </c>
      <c r="C2762">
        <v>5.94</v>
      </c>
      <c r="D2762">
        <v>5.84</v>
      </c>
      <c r="E2762">
        <v>5.88</v>
      </c>
      <c r="F2762">
        <v>234076753</v>
      </c>
      <c r="G2762">
        <v>1376478080</v>
      </c>
      <c r="H2762">
        <v>35640625.710000001</v>
      </c>
      <c r="I2762" s="105">
        <f t="shared" si="129"/>
        <v>2095668791748</v>
      </c>
      <c r="J2762" s="108">
        <v>2141056000000</v>
      </c>
      <c r="K2762" s="124">
        <v>286049000000</v>
      </c>
      <c r="L2762" s="112">
        <f t="shared" si="130"/>
        <v>0.97880148475705442</v>
      </c>
      <c r="M2762" s="112">
        <f t="shared" si="131"/>
        <v>7.326258059800943</v>
      </c>
    </row>
    <row r="2763" spans="1:13" x14ac:dyDescent="0.2">
      <c r="A2763" s="104">
        <v>43194</v>
      </c>
      <c r="B2763">
        <v>5.9</v>
      </c>
      <c r="C2763">
        <v>5.94</v>
      </c>
      <c r="D2763">
        <v>5.84</v>
      </c>
      <c r="E2763">
        <v>5.87</v>
      </c>
      <c r="F2763">
        <v>194517020</v>
      </c>
      <c r="G2763">
        <v>1146884480</v>
      </c>
      <c r="H2763">
        <v>35640625.710000001</v>
      </c>
      <c r="I2763" s="105">
        <f t="shared" si="129"/>
        <v>2092104729177.0002</v>
      </c>
      <c r="J2763" s="108">
        <v>2141056000000</v>
      </c>
      <c r="K2763" s="124">
        <v>286049000000</v>
      </c>
      <c r="L2763" s="112">
        <f t="shared" si="130"/>
        <v>0.9771368563816174</v>
      </c>
      <c r="M2763" s="112">
        <f t="shared" si="131"/>
        <v>7.313798437250262</v>
      </c>
    </row>
    <row r="2764" spans="1:13" x14ac:dyDescent="0.2">
      <c r="A2764" s="104">
        <v>43199</v>
      </c>
      <c r="B2764">
        <v>5.88</v>
      </c>
      <c r="C2764">
        <v>5.91</v>
      </c>
      <c r="D2764">
        <v>5.85</v>
      </c>
      <c r="E2764">
        <v>5.86</v>
      </c>
      <c r="F2764">
        <v>158489870</v>
      </c>
      <c r="G2764">
        <v>931084480</v>
      </c>
      <c r="H2764">
        <v>35640625.710000001</v>
      </c>
      <c r="I2764" s="105">
        <f t="shared" si="129"/>
        <v>2088540666606</v>
      </c>
      <c r="J2764" s="108">
        <v>2141056000000</v>
      </c>
      <c r="K2764" s="124">
        <v>286049000000</v>
      </c>
      <c r="L2764" s="112">
        <f t="shared" si="130"/>
        <v>0.97547222800618016</v>
      </c>
      <c r="M2764" s="112">
        <f t="shared" si="131"/>
        <v>7.3013388146995792</v>
      </c>
    </row>
    <row r="2765" spans="1:13" x14ac:dyDescent="0.2">
      <c r="A2765" s="104">
        <v>43200</v>
      </c>
      <c r="B2765">
        <v>5.86</v>
      </c>
      <c r="C2765">
        <v>6.13</v>
      </c>
      <c r="D2765">
        <v>5.85</v>
      </c>
      <c r="E2765">
        <v>6.12</v>
      </c>
      <c r="F2765">
        <v>327488892</v>
      </c>
      <c r="G2765">
        <v>1964939904</v>
      </c>
      <c r="H2765">
        <v>35640625.710000001</v>
      </c>
      <c r="I2765" s="105">
        <f t="shared" si="129"/>
        <v>2181206293452</v>
      </c>
      <c r="J2765" s="108">
        <v>2141056000000</v>
      </c>
      <c r="K2765" s="124">
        <v>286049000000</v>
      </c>
      <c r="L2765" s="112">
        <f t="shared" si="130"/>
        <v>1.0187525657675465</v>
      </c>
      <c r="M2765" s="112">
        <f t="shared" si="131"/>
        <v>7.6252890010173084</v>
      </c>
    </row>
    <row r="2766" spans="1:13" x14ac:dyDescent="0.2">
      <c r="A2766" s="104">
        <v>43201</v>
      </c>
      <c r="B2766">
        <v>6.12</v>
      </c>
      <c r="C2766">
        <v>6.3</v>
      </c>
      <c r="D2766">
        <v>6.11</v>
      </c>
      <c r="E2766">
        <v>6.24</v>
      </c>
      <c r="F2766">
        <v>338600346</v>
      </c>
      <c r="G2766">
        <v>2100124416</v>
      </c>
      <c r="H2766">
        <v>35640625.710000001</v>
      </c>
      <c r="I2766" s="105">
        <f t="shared" si="129"/>
        <v>2223975044304</v>
      </c>
      <c r="J2766" s="108">
        <v>2141056000000</v>
      </c>
      <c r="K2766" s="124">
        <v>286049000000</v>
      </c>
      <c r="L2766" s="112">
        <f t="shared" si="130"/>
        <v>1.0387281062727924</v>
      </c>
      <c r="M2766" s="112">
        <f t="shared" si="131"/>
        <v>7.7748044716254912</v>
      </c>
    </row>
    <row r="2767" spans="1:13" x14ac:dyDescent="0.2">
      <c r="A2767" s="104">
        <v>43202</v>
      </c>
      <c r="B2767">
        <v>6.22</v>
      </c>
      <c r="C2767">
        <v>6.23</v>
      </c>
      <c r="D2767">
        <v>6.05</v>
      </c>
      <c r="E2767">
        <v>6.08</v>
      </c>
      <c r="F2767">
        <v>207472666</v>
      </c>
      <c r="G2767">
        <v>1273076608</v>
      </c>
      <c r="H2767">
        <v>35640625.710000001</v>
      </c>
      <c r="I2767" s="105">
        <f t="shared" si="129"/>
        <v>2166950043168</v>
      </c>
      <c r="J2767" s="108">
        <v>2141056000000</v>
      </c>
      <c r="K2767" s="124">
        <v>286049000000</v>
      </c>
      <c r="L2767" s="112">
        <f t="shared" si="130"/>
        <v>1.0120940522657977</v>
      </c>
      <c r="M2767" s="112">
        <f t="shared" si="131"/>
        <v>7.5754505108145809</v>
      </c>
    </row>
    <row r="2768" spans="1:13" x14ac:dyDescent="0.2">
      <c r="A2768" s="104">
        <v>43203</v>
      </c>
      <c r="B2768">
        <v>6.13</v>
      </c>
      <c r="C2768">
        <v>6.15</v>
      </c>
      <c r="D2768">
        <v>6</v>
      </c>
      <c r="E2768">
        <v>6.03</v>
      </c>
      <c r="F2768">
        <v>171656102</v>
      </c>
      <c r="G2768">
        <v>1039652800</v>
      </c>
      <c r="H2768">
        <v>35640625.710000001</v>
      </c>
      <c r="I2768" s="105">
        <f t="shared" si="129"/>
        <v>2149129730313</v>
      </c>
      <c r="J2768" s="108">
        <v>2141056000000</v>
      </c>
      <c r="K2768" s="124">
        <v>286049000000</v>
      </c>
      <c r="L2768" s="112">
        <f t="shared" si="130"/>
        <v>1.0037709103886119</v>
      </c>
      <c r="M2768" s="112">
        <f t="shared" si="131"/>
        <v>7.5131523980611714</v>
      </c>
    </row>
  </sheetData>
  <autoFilter ref="A1:M2768"/>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3"/>
  <sheetViews>
    <sheetView workbookViewId="0">
      <selection activeCell="W9" sqref="W9"/>
    </sheetView>
  </sheetViews>
  <sheetFormatPr baseColWidth="10" defaultRowHeight="15" x14ac:dyDescent="0.2"/>
  <cols>
    <col min="2" max="2" width="11" bestFit="1" customWidth="1"/>
    <col min="3" max="22" width="0" hidden="1" customWidth="1"/>
    <col min="23" max="23" width="30.83203125" customWidth="1"/>
  </cols>
  <sheetData>
    <row r="1" spans="1:23" x14ac:dyDescent="0.2">
      <c r="A1" t="s">
        <v>191</v>
      </c>
      <c r="B1" s="106" t="s">
        <v>117</v>
      </c>
      <c r="C1" s="107" t="s">
        <v>118</v>
      </c>
      <c r="D1" s="107" t="s">
        <v>119</v>
      </c>
      <c r="E1" s="107" t="s">
        <v>120</v>
      </c>
      <c r="F1" s="107" t="s">
        <v>121</v>
      </c>
      <c r="G1" s="107" t="s">
        <v>122</v>
      </c>
      <c r="H1" s="107" t="s">
        <v>123</v>
      </c>
      <c r="I1" s="107" t="s">
        <v>124</v>
      </c>
      <c r="J1" s="107" t="s">
        <v>125</v>
      </c>
      <c r="K1" s="107" t="s">
        <v>126</v>
      </c>
      <c r="L1" s="107" t="s">
        <v>127</v>
      </c>
      <c r="M1" s="107" t="s">
        <v>128</v>
      </c>
      <c r="N1" s="107" t="s">
        <v>129</v>
      </c>
      <c r="O1" s="107" t="s">
        <v>130</v>
      </c>
      <c r="P1" s="107" t="s">
        <v>131</v>
      </c>
      <c r="Q1" s="107" t="s">
        <v>132</v>
      </c>
      <c r="R1" s="107" t="s">
        <v>133</v>
      </c>
      <c r="S1" s="107" t="s">
        <v>134</v>
      </c>
      <c r="T1" s="107" t="s">
        <v>135</v>
      </c>
      <c r="U1" s="107" t="s">
        <v>136</v>
      </c>
      <c r="V1" s="107" t="s">
        <v>137</v>
      </c>
      <c r="W1" s="107" t="s">
        <v>138</v>
      </c>
    </row>
    <row r="2" spans="1:23" x14ac:dyDescent="0.2">
      <c r="B2" s="106" t="s">
        <v>190</v>
      </c>
      <c r="C2" s="107" t="b">
        <v>0</v>
      </c>
      <c r="D2" s="107" t="b">
        <v>0</v>
      </c>
      <c r="E2" s="107" t="b">
        <v>0</v>
      </c>
      <c r="F2" s="107" t="b">
        <v>0</v>
      </c>
      <c r="G2" s="107" t="b">
        <v>0</v>
      </c>
      <c r="H2" s="107" t="b">
        <v>0</v>
      </c>
      <c r="I2" s="107" t="b">
        <v>0</v>
      </c>
      <c r="J2" s="107" t="b">
        <v>0</v>
      </c>
      <c r="K2" s="107" t="b">
        <v>0</v>
      </c>
      <c r="L2" s="107" t="b">
        <v>0</v>
      </c>
      <c r="M2" s="107" t="b">
        <v>0</v>
      </c>
      <c r="N2" s="107" t="b">
        <v>0</v>
      </c>
      <c r="O2" s="107" t="b">
        <v>0</v>
      </c>
      <c r="P2" s="107" t="b">
        <v>0</v>
      </c>
      <c r="Q2" s="107" t="b">
        <v>0</v>
      </c>
      <c r="R2" s="107" t="b">
        <v>0</v>
      </c>
      <c r="S2" s="107" t="b">
        <v>0</v>
      </c>
      <c r="T2" s="107" t="b">
        <v>0</v>
      </c>
      <c r="U2" s="107" t="b">
        <v>0</v>
      </c>
      <c r="V2" s="107" t="b">
        <v>0</v>
      </c>
      <c r="W2" s="108" t="b">
        <v>0</v>
      </c>
    </row>
    <row r="3" spans="1:23" x14ac:dyDescent="0.2">
      <c r="B3" s="106" t="s">
        <v>189</v>
      </c>
      <c r="C3" s="107">
        <v>457816000000</v>
      </c>
      <c r="D3" s="107">
        <v>10437000000</v>
      </c>
      <c r="E3" s="107" t="b">
        <v>0</v>
      </c>
      <c r="F3" s="107" t="b">
        <v>0</v>
      </c>
      <c r="G3" s="107" t="b">
        <v>0</v>
      </c>
      <c r="H3" s="107" t="b">
        <v>0</v>
      </c>
      <c r="I3" s="107" t="b">
        <v>0</v>
      </c>
      <c r="J3" s="107" t="b">
        <v>0</v>
      </c>
      <c r="K3" s="107">
        <v>4560174000000</v>
      </c>
      <c r="L3" s="107">
        <v>32383000000</v>
      </c>
      <c r="M3" s="107" t="b">
        <v>0</v>
      </c>
      <c r="N3" s="107" t="b">
        <v>0</v>
      </c>
      <c r="O3" s="107" t="b">
        <v>0</v>
      </c>
      <c r="P3" s="107">
        <v>2970000000</v>
      </c>
      <c r="Q3" s="107">
        <v>2824000000</v>
      </c>
      <c r="R3" s="107">
        <v>5095658000000</v>
      </c>
      <c r="S3" s="107">
        <v>160671000000</v>
      </c>
      <c r="T3" s="107">
        <v>14810000000</v>
      </c>
      <c r="U3" s="107">
        <v>-718592000000</v>
      </c>
      <c r="V3" s="107">
        <v>1615000000</v>
      </c>
      <c r="W3" s="108">
        <v>-535484000000</v>
      </c>
    </row>
    <row r="4" spans="1:23" x14ac:dyDescent="0.2">
      <c r="B4" s="106" t="s">
        <v>188</v>
      </c>
      <c r="C4" s="107">
        <v>508616000000</v>
      </c>
      <c r="D4" s="107">
        <v>12024000000</v>
      </c>
      <c r="E4" s="107" t="b">
        <v>0</v>
      </c>
      <c r="F4" s="107">
        <v>3109191000000</v>
      </c>
      <c r="G4" s="107">
        <v>9009000000</v>
      </c>
      <c r="H4" s="107" t="b">
        <v>0</v>
      </c>
      <c r="I4" s="107">
        <v>76576000000</v>
      </c>
      <c r="J4" s="107" t="b">
        <v>0</v>
      </c>
      <c r="K4" s="107">
        <v>5072874000000</v>
      </c>
      <c r="L4" s="107">
        <v>28402000000</v>
      </c>
      <c r="M4" s="107">
        <v>180707000000</v>
      </c>
      <c r="N4" s="107" t="b">
        <v>0</v>
      </c>
      <c r="O4" s="107">
        <v>5176282000000</v>
      </c>
      <c r="P4" s="107">
        <v>3637000000</v>
      </c>
      <c r="Q4" s="107">
        <v>6418000000</v>
      </c>
      <c r="R4" s="107">
        <v>5577369000000</v>
      </c>
      <c r="S4" s="107">
        <v>160669000000</v>
      </c>
      <c r="T4" s="107">
        <v>14818000000</v>
      </c>
      <c r="U4" s="107">
        <v>-687837000000</v>
      </c>
      <c r="V4" s="107">
        <v>3668000000</v>
      </c>
      <c r="W4" s="108">
        <v>-504495000000</v>
      </c>
    </row>
    <row r="5" spans="1:23" x14ac:dyDescent="0.2">
      <c r="B5" s="106" t="s">
        <v>187</v>
      </c>
      <c r="C5" s="107" t="b">
        <v>0</v>
      </c>
      <c r="D5" s="107" t="b">
        <v>0</v>
      </c>
      <c r="E5" s="107" t="b">
        <v>0</v>
      </c>
      <c r="F5" s="107" t="b">
        <v>0</v>
      </c>
      <c r="G5" s="107" t="b">
        <v>0</v>
      </c>
      <c r="H5" s="107" t="b">
        <v>0</v>
      </c>
      <c r="I5" s="107" t="b">
        <v>0</v>
      </c>
      <c r="J5" s="107" t="b">
        <v>0</v>
      </c>
      <c r="K5" s="107" t="b">
        <v>0</v>
      </c>
      <c r="L5" s="107" t="b">
        <v>0</v>
      </c>
      <c r="M5" s="107" t="b">
        <v>0</v>
      </c>
      <c r="N5" s="107" t="b">
        <v>0</v>
      </c>
      <c r="O5" s="107" t="b">
        <v>0</v>
      </c>
      <c r="P5" s="107" t="b">
        <v>0</v>
      </c>
      <c r="Q5" s="107" t="b">
        <v>0</v>
      </c>
      <c r="R5" s="107" t="b">
        <v>0</v>
      </c>
      <c r="S5" s="107" t="b">
        <v>0</v>
      </c>
      <c r="T5" s="107" t="b">
        <v>0</v>
      </c>
      <c r="U5" s="107" t="b">
        <v>0</v>
      </c>
      <c r="V5" s="107" t="b">
        <v>0</v>
      </c>
      <c r="W5" s="108" t="b">
        <v>0</v>
      </c>
    </row>
    <row r="6" spans="1:23" x14ac:dyDescent="0.2">
      <c r="B6" s="106" t="s">
        <v>186</v>
      </c>
      <c r="C6" s="107">
        <v>553873000000</v>
      </c>
      <c r="D6" s="107">
        <v>16431000000</v>
      </c>
      <c r="E6" s="107" t="b">
        <v>0</v>
      </c>
      <c r="F6" s="107">
        <v>3205861000000</v>
      </c>
      <c r="G6" s="107">
        <v>7069000000</v>
      </c>
      <c r="H6" s="107" t="b">
        <v>0</v>
      </c>
      <c r="I6" s="107">
        <v>109976000000</v>
      </c>
      <c r="J6" s="107" t="b">
        <v>0</v>
      </c>
      <c r="K6" s="107">
        <v>6457239000000</v>
      </c>
      <c r="L6" s="107" t="b">
        <v>0</v>
      </c>
      <c r="M6" s="107">
        <v>201550000000</v>
      </c>
      <c r="N6" s="107" t="b">
        <v>0</v>
      </c>
      <c r="O6" s="107">
        <v>5736866000000</v>
      </c>
      <c r="P6" s="107">
        <v>5126000000</v>
      </c>
      <c r="Q6" s="107">
        <v>19236000000</v>
      </c>
      <c r="R6" s="107">
        <v>6196255000000</v>
      </c>
      <c r="S6" s="107">
        <v>248000000000</v>
      </c>
      <c r="T6" s="107">
        <v>375000000</v>
      </c>
      <c r="U6" s="107">
        <v>5009000000</v>
      </c>
      <c r="V6" s="107">
        <v>4037000000</v>
      </c>
      <c r="W6" s="108">
        <v>260984000000</v>
      </c>
    </row>
    <row r="7" spans="1:23" x14ac:dyDescent="0.2">
      <c r="B7" s="106" t="s">
        <v>185</v>
      </c>
      <c r="C7" s="107">
        <v>598269000000</v>
      </c>
      <c r="D7" s="107">
        <v>16685000000</v>
      </c>
      <c r="E7" s="107" t="b">
        <v>0</v>
      </c>
      <c r="F7" s="107">
        <v>3375342000000</v>
      </c>
      <c r="G7" s="107">
        <v>7090000000</v>
      </c>
      <c r="H7" s="107" t="b">
        <v>0</v>
      </c>
      <c r="I7" s="107">
        <v>105372000000</v>
      </c>
      <c r="J7" s="107" t="b">
        <v>0</v>
      </c>
      <c r="K7" s="107">
        <v>7055477000000</v>
      </c>
      <c r="L7" s="107" t="b">
        <v>0</v>
      </c>
      <c r="M7" s="107">
        <v>331527000000</v>
      </c>
      <c r="N7" s="107" t="b">
        <v>0</v>
      </c>
      <c r="O7" s="107">
        <v>6119038000000</v>
      </c>
      <c r="P7" s="107">
        <v>5675000000</v>
      </c>
      <c r="Q7" s="107">
        <v>17100000000</v>
      </c>
      <c r="R7" s="107">
        <v>6725160000000</v>
      </c>
      <c r="S7" s="107">
        <v>286509000000</v>
      </c>
      <c r="T7" s="107">
        <v>3032000000</v>
      </c>
      <c r="U7" s="107">
        <v>18656000000</v>
      </c>
      <c r="V7" s="107">
        <v>4092000000</v>
      </c>
      <c r="W7" s="108">
        <v>330317000000</v>
      </c>
    </row>
    <row r="8" spans="1:23" x14ac:dyDescent="0.2">
      <c r="B8" s="106" t="s">
        <v>184</v>
      </c>
      <c r="C8" s="107" t="b">
        <v>0</v>
      </c>
      <c r="D8" s="107" t="b">
        <v>0</v>
      </c>
      <c r="E8" s="107" t="b">
        <v>0</v>
      </c>
      <c r="F8" s="107" t="b">
        <v>0</v>
      </c>
      <c r="G8" s="107" t="b">
        <v>0</v>
      </c>
      <c r="H8" s="107" t="b">
        <v>0</v>
      </c>
      <c r="I8" s="107" t="b">
        <v>0</v>
      </c>
      <c r="J8" s="107" t="b">
        <v>0</v>
      </c>
      <c r="K8" s="107" t="b">
        <v>0</v>
      </c>
      <c r="L8" s="107" t="b">
        <v>0</v>
      </c>
      <c r="M8" s="107" t="b">
        <v>0</v>
      </c>
      <c r="N8" s="107" t="b">
        <v>0</v>
      </c>
      <c r="O8" s="107" t="b">
        <v>0</v>
      </c>
      <c r="P8" s="107" t="b">
        <v>0</v>
      </c>
      <c r="Q8" s="107" t="b">
        <v>0</v>
      </c>
      <c r="R8" s="107" t="b">
        <v>0</v>
      </c>
      <c r="S8" s="107" t="b">
        <v>0</v>
      </c>
      <c r="T8" s="107" t="b">
        <v>0</v>
      </c>
      <c r="U8" s="107" t="b">
        <v>0</v>
      </c>
      <c r="V8" s="107" t="b">
        <v>0</v>
      </c>
      <c r="W8" s="108" t="b">
        <v>0</v>
      </c>
    </row>
    <row r="9" spans="1:23" x14ac:dyDescent="0.2">
      <c r="A9" s="104">
        <v>39176</v>
      </c>
      <c r="B9" s="106" t="s">
        <v>183</v>
      </c>
      <c r="C9" s="107">
        <v>703657000000</v>
      </c>
      <c r="D9" s="107">
        <v>15637000000</v>
      </c>
      <c r="E9" s="107">
        <v>21156000000</v>
      </c>
      <c r="F9" s="107">
        <v>3533978000000</v>
      </c>
      <c r="G9" s="107">
        <v>127000000</v>
      </c>
      <c r="H9" s="107">
        <v>504609000000</v>
      </c>
      <c r="I9" s="107">
        <v>81537000000</v>
      </c>
      <c r="J9" s="107" t="b">
        <v>0</v>
      </c>
      <c r="K9" s="107">
        <v>7509489000000</v>
      </c>
      <c r="L9" s="107" t="b">
        <v>0</v>
      </c>
      <c r="M9" s="107">
        <v>367494000000</v>
      </c>
      <c r="N9" s="107">
        <v>32731000000</v>
      </c>
      <c r="O9" s="107">
        <v>6326390000000</v>
      </c>
      <c r="P9" s="107">
        <v>7073000000</v>
      </c>
      <c r="Q9" s="107">
        <v>22004000000</v>
      </c>
      <c r="R9" s="107">
        <v>7037685000000</v>
      </c>
      <c r="S9" s="107">
        <v>334019000000</v>
      </c>
      <c r="T9" s="107">
        <v>5464000000</v>
      </c>
      <c r="U9" s="107">
        <v>5715000000</v>
      </c>
      <c r="V9" s="107">
        <v>4537000000</v>
      </c>
      <c r="W9" s="108">
        <v>471804000000</v>
      </c>
    </row>
    <row r="10" spans="1:23" x14ac:dyDescent="0.2">
      <c r="A10" s="104">
        <v>39198</v>
      </c>
      <c r="B10" s="106" t="s">
        <v>182</v>
      </c>
      <c r="C10" s="107">
        <v>787776000000</v>
      </c>
      <c r="D10" s="107">
        <v>15662000000</v>
      </c>
      <c r="E10" s="107">
        <v>42520000000</v>
      </c>
      <c r="F10" s="107">
        <v>3696433000000</v>
      </c>
      <c r="G10" s="107">
        <v>121000000</v>
      </c>
      <c r="H10" s="107">
        <v>448420000000</v>
      </c>
      <c r="I10" s="107">
        <v>81104000000</v>
      </c>
      <c r="J10" s="107" t="b">
        <v>0</v>
      </c>
      <c r="K10" s="107">
        <v>7880806000000</v>
      </c>
      <c r="L10" s="107" t="b">
        <v>0</v>
      </c>
      <c r="M10" s="107">
        <v>535501000000</v>
      </c>
      <c r="N10" s="107" t="b">
        <v>0</v>
      </c>
      <c r="O10" s="107">
        <v>6560019000000</v>
      </c>
      <c r="P10" s="107">
        <v>7603000000</v>
      </c>
      <c r="Q10" s="107">
        <v>29220000000</v>
      </c>
      <c r="R10" s="107">
        <v>7390853000000</v>
      </c>
      <c r="S10" s="107">
        <v>334019000000</v>
      </c>
      <c r="T10" s="107">
        <v>5466000000</v>
      </c>
      <c r="U10" s="107">
        <v>24405000000</v>
      </c>
      <c r="V10" s="107">
        <v>4601000000</v>
      </c>
      <c r="W10" s="108">
        <v>489953000000</v>
      </c>
    </row>
    <row r="11" spans="1:23" x14ac:dyDescent="0.2">
      <c r="A11" s="104">
        <v>39318</v>
      </c>
      <c r="B11" s="106" t="s">
        <v>181</v>
      </c>
      <c r="C11" s="107">
        <v>923522000000</v>
      </c>
      <c r="D11" s="107">
        <v>21485000000</v>
      </c>
      <c r="E11" s="107">
        <v>36791000000</v>
      </c>
      <c r="F11" s="107">
        <v>3811067000000</v>
      </c>
      <c r="G11" s="107">
        <v>125000000</v>
      </c>
      <c r="H11" s="107">
        <v>517669000000</v>
      </c>
      <c r="I11" s="107">
        <v>77713000000</v>
      </c>
      <c r="J11" s="107" t="b">
        <v>0</v>
      </c>
      <c r="K11" s="107">
        <v>8303988000000</v>
      </c>
      <c r="L11" s="107" t="b">
        <v>0</v>
      </c>
      <c r="M11" s="107">
        <v>751193000000</v>
      </c>
      <c r="N11" s="107">
        <v>26106000000</v>
      </c>
      <c r="O11" s="107">
        <v>6692270000000</v>
      </c>
      <c r="P11" s="107">
        <v>10640000000</v>
      </c>
      <c r="Q11" s="107">
        <v>22062000000</v>
      </c>
      <c r="R11" s="107">
        <v>7800671000000</v>
      </c>
      <c r="S11" s="107">
        <v>334019000000</v>
      </c>
      <c r="T11" s="107">
        <v>5467000000</v>
      </c>
      <c r="U11" s="107">
        <v>41201000000</v>
      </c>
      <c r="V11" s="107">
        <v>4699000000</v>
      </c>
      <c r="W11" s="108">
        <v>503317000000</v>
      </c>
    </row>
    <row r="12" spans="1:23" x14ac:dyDescent="0.2">
      <c r="A12" s="104">
        <v>39381</v>
      </c>
      <c r="B12" s="106" t="s">
        <v>180</v>
      </c>
      <c r="C12" s="107">
        <v>1013306000000</v>
      </c>
      <c r="D12" s="107">
        <v>28629000000</v>
      </c>
      <c r="E12" s="107">
        <v>39880000000</v>
      </c>
      <c r="F12" s="107">
        <v>3935917000000</v>
      </c>
      <c r="G12" s="107">
        <v>41000000</v>
      </c>
      <c r="H12" s="107">
        <v>509383000000</v>
      </c>
      <c r="I12" s="107">
        <v>76946000000</v>
      </c>
      <c r="J12" s="107" t="b">
        <v>0</v>
      </c>
      <c r="K12" s="107">
        <v>8597756000000</v>
      </c>
      <c r="L12" s="107" t="b">
        <v>0</v>
      </c>
      <c r="M12" s="107">
        <v>875239000000</v>
      </c>
      <c r="N12" s="107">
        <v>23401000000</v>
      </c>
      <c r="O12" s="107">
        <v>6823165000000</v>
      </c>
      <c r="P12" s="107">
        <v>14012000000</v>
      </c>
      <c r="Q12" s="107">
        <v>30499000000</v>
      </c>
      <c r="R12" s="107">
        <v>8071719000000</v>
      </c>
      <c r="S12" s="107">
        <v>334019000000</v>
      </c>
      <c r="T12" s="107">
        <v>5467000000</v>
      </c>
      <c r="U12" s="107">
        <v>63656000000</v>
      </c>
      <c r="V12" s="107">
        <v>5079000000</v>
      </c>
      <c r="W12" s="108">
        <v>526037000000</v>
      </c>
    </row>
    <row r="13" spans="1:23" x14ac:dyDescent="0.2">
      <c r="A13" s="104">
        <v>39533</v>
      </c>
      <c r="B13" s="106" t="s">
        <v>179</v>
      </c>
      <c r="C13" s="107">
        <v>1142346000000</v>
      </c>
      <c r="D13" s="107">
        <v>29406000000</v>
      </c>
      <c r="E13" s="107">
        <v>34321000000</v>
      </c>
      <c r="F13" s="107">
        <v>3957542000000</v>
      </c>
      <c r="G13" s="107">
        <v>172000000</v>
      </c>
      <c r="H13" s="107">
        <v>531241000000</v>
      </c>
      <c r="I13" s="107">
        <v>76628000000</v>
      </c>
      <c r="J13" s="107" t="b">
        <v>0</v>
      </c>
      <c r="K13" s="107">
        <v>8684288000000</v>
      </c>
      <c r="L13" s="107" t="b">
        <v>0</v>
      </c>
      <c r="M13" s="107">
        <v>727609000000</v>
      </c>
      <c r="N13" s="107">
        <v>15590000000</v>
      </c>
      <c r="O13" s="107">
        <v>6898413000000</v>
      </c>
      <c r="P13" s="107">
        <v>19206000000</v>
      </c>
      <c r="Q13" s="107">
        <v>40867000000</v>
      </c>
      <c r="R13" s="107">
        <v>8140036000000</v>
      </c>
      <c r="S13" s="107">
        <v>334019000000</v>
      </c>
      <c r="T13" s="107">
        <v>13536000000</v>
      </c>
      <c r="U13" s="107">
        <v>45440000000</v>
      </c>
      <c r="V13" s="107">
        <v>5305000000</v>
      </c>
      <c r="W13" s="108">
        <v>544252000000</v>
      </c>
    </row>
    <row r="14" spans="1:23" x14ac:dyDescent="0.2">
      <c r="A14" s="104">
        <v>39568</v>
      </c>
      <c r="B14" s="106" t="s">
        <v>178</v>
      </c>
      <c r="C14" s="107">
        <v>1262206000000</v>
      </c>
      <c r="D14" s="107">
        <v>30122000000</v>
      </c>
      <c r="E14" s="107">
        <v>45239000000</v>
      </c>
      <c r="F14" s="107">
        <v>4133824000000</v>
      </c>
      <c r="G14" s="107">
        <v>33133000000</v>
      </c>
      <c r="H14" s="107">
        <v>582927000000</v>
      </c>
      <c r="I14" s="107">
        <v>78019000000</v>
      </c>
      <c r="J14" s="107" t="b">
        <v>0</v>
      </c>
      <c r="K14" s="107">
        <v>9141387000000</v>
      </c>
      <c r="L14" s="107" t="b">
        <v>0</v>
      </c>
      <c r="M14" s="107">
        <v>783982000000</v>
      </c>
      <c r="N14" s="107">
        <v>8455000000</v>
      </c>
      <c r="O14" s="107">
        <v>7228839000000</v>
      </c>
      <c r="P14" s="107">
        <v>19574000000</v>
      </c>
      <c r="Q14" s="107">
        <v>49973000000</v>
      </c>
      <c r="R14" s="107">
        <v>8570456000000</v>
      </c>
      <c r="S14" s="107">
        <v>334019000000</v>
      </c>
      <c r="T14" s="107">
        <v>13536000000</v>
      </c>
      <c r="U14" s="107">
        <v>78543000000</v>
      </c>
      <c r="V14" s="107">
        <v>4323000000</v>
      </c>
      <c r="W14" s="108">
        <v>570931000000</v>
      </c>
    </row>
    <row r="15" spans="1:23" x14ac:dyDescent="0.2">
      <c r="A15" s="104">
        <v>39682</v>
      </c>
      <c r="B15" s="106" t="s">
        <v>177</v>
      </c>
      <c r="C15" s="107">
        <v>1484522000000</v>
      </c>
      <c r="D15" s="107">
        <v>37151000000</v>
      </c>
      <c r="E15" s="107">
        <v>43739000000</v>
      </c>
      <c r="F15" s="107">
        <v>4233318000000</v>
      </c>
      <c r="G15" s="107">
        <v>32995000000</v>
      </c>
      <c r="H15" s="107">
        <v>589512000000</v>
      </c>
      <c r="I15" s="107">
        <v>77292000000</v>
      </c>
      <c r="J15" s="107" t="b">
        <v>0</v>
      </c>
      <c r="K15" s="107">
        <v>9399960000000</v>
      </c>
      <c r="L15" s="107" t="b">
        <v>0</v>
      </c>
      <c r="M15" s="107">
        <v>802408000000</v>
      </c>
      <c r="N15" s="107">
        <v>9122000000</v>
      </c>
      <c r="O15" s="107">
        <v>7538748000000</v>
      </c>
      <c r="P15" s="107">
        <v>24222000000</v>
      </c>
      <c r="Q15" s="107">
        <v>26034000000</v>
      </c>
      <c r="R15" s="107">
        <v>8845618000000</v>
      </c>
      <c r="S15" s="107">
        <v>334019000000</v>
      </c>
      <c r="T15" s="107">
        <v>13610000000</v>
      </c>
      <c r="U15" s="107">
        <v>65454000000</v>
      </c>
      <c r="V15" s="107">
        <v>4335000000</v>
      </c>
      <c r="W15" s="108">
        <v>554342000000</v>
      </c>
    </row>
    <row r="16" spans="1:23" x14ac:dyDescent="0.2">
      <c r="A16" s="104">
        <v>39746</v>
      </c>
      <c r="B16" s="106" t="s">
        <v>176</v>
      </c>
      <c r="C16" s="107">
        <v>1548019000000</v>
      </c>
      <c r="D16" s="107">
        <v>43979000000</v>
      </c>
      <c r="E16" s="107">
        <v>31200000000</v>
      </c>
      <c r="F16" s="107">
        <v>4292991000000</v>
      </c>
      <c r="G16" s="107">
        <v>32066000000</v>
      </c>
      <c r="H16" s="107">
        <v>487003000000</v>
      </c>
      <c r="I16" s="107">
        <v>77695000000</v>
      </c>
      <c r="J16" s="107" t="b">
        <v>0</v>
      </c>
      <c r="K16" s="107">
        <v>9384347000000</v>
      </c>
      <c r="L16" s="107" t="b">
        <v>0</v>
      </c>
      <c r="M16" s="107">
        <v>532660000000</v>
      </c>
      <c r="N16" s="107">
        <v>11742000000</v>
      </c>
      <c r="O16" s="107">
        <v>7898299000000</v>
      </c>
      <c r="P16" s="107">
        <v>23491000000</v>
      </c>
      <c r="Q16" s="107">
        <v>34891000000</v>
      </c>
      <c r="R16" s="107">
        <v>8798528000000</v>
      </c>
      <c r="S16" s="107">
        <v>334019000000</v>
      </c>
      <c r="T16" s="107">
        <v>13610000000</v>
      </c>
      <c r="U16" s="107">
        <v>93646000000</v>
      </c>
      <c r="V16" s="107">
        <v>4120000000</v>
      </c>
      <c r="W16" s="108">
        <v>585819000000</v>
      </c>
    </row>
    <row r="17" spans="1:23" x14ac:dyDescent="0.2">
      <c r="A17" s="104">
        <v>39898</v>
      </c>
      <c r="B17" s="106" t="s">
        <v>175</v>
      </c>
      <c r="C17" s="107">
        <v>1693024000000</v>
      </c>
      <c r="D17" s="107">
        <v>41571000000</v>
      </c>
      <c r="E17" s="107">
        <v>33641000000</v>
      </c>
      <c r="F17" s="107">
        <v>4436011000000</v>
      </c>
      <c r="G17" s="107">
        <v>28421000000</v>
      </c>
      <c r="H17" s="107">
        <v>537600000000</v>
      </c>
      <c r="I17" s="107">
        <v>79759000000</v>
      </c>
      <c r="J17" s="107" t="b">
        <v>0</v>
      </c>
      <c r="K17" s="107">
        <v>9757654000000</v>
      </c>
      <c r="L17" s="107" t="b">
        <v>0</v>
      </c>
      <c r="M17" s="107">
        <v>592607000000</v>
      </c>
      <c r="N17" s="107">
        <v>11834000000</v>
      </c>
      <c r="O17" s="107">
        <v>8223446000000</v>
      </c>
      <c r="P17" s="107">
        <v>19942000000</v>
      </c>
      <c r="Q17" s="107">
        <v>44979000000</v>
      </c>
      <c r="R17" s="107">
        <v>9150516000000</v>
      </c>
      <c r="S17" s="107">
        <v>334019000000</v>
      </c>
      <c r="T17" s="107">
        <v>24650000000</v>
      </c>
      <c r="U17" s="107">
        <v>72146000000</v>
      </c>
      <c r="V17" s="107">
        <v>3955000000</v>
      </c>
      <c r="W17" s="108">
        <v>607138000000</v>
      </c>
    </row>
    <row r="18" spans="1:23" x14ac:dyDescent="0.2">
      <c r="A18" s="104">
        <v>39931</v>
      </c>
      <c r="B18" s="106" t="s">
        <v>174</v>
      </c>
      <c r="C18" s="107">
        <v>1684779000000</v>
      </c>
      <c r="D18" s="107">
        <v>35008000000</v>
      </c>
      <c r="E18" s="107">
        <v>28477000000</v>
      </c>
      <c r="F18" s="107">
        <v>5072907000000</v>
      </c>
      <c r="G18" s="107">
        <v>27408000000</v>
      </c>
      <c r="H18" s="107">
        <v>553175000000</v>
      </c>
      <c r="I18" s="107">
        <v>78166000000</v>
      </c>
      <c r="J18" s="107" t="b">
        <v>0</v>
      </c>
      <c r="K18" s="107">
        <v>10978966000000</v>
      </c>
      <c r="L18" s="107" t="b">
        <v>0</v>
      </c>
      <c r="M18" s="107">
        <v>879103000000</v>
      </c>
      <c r="N18" s="107">
        <v>10997000000</v>
      </c>
      <c r="O18" s="107">
        <v>9113767000000</v>
      </c>
      <c r="P18" s="107">
        <v>16121000000</v>
      </c>
      <c r="Q18" s="107">
        <v>47626000000</v>
      </c>
      <c r="R18" s="107">
        <v>10338381000000</v>
      </c>
      <c r="S18" s="107">
        <v>334019000000</v>
      </c>
      <c r="T18" s="107">
        <v>24650000000</v>
      </c>
      <c r="U18" s="107">
        <v>107292000000</v>
      </c>
      <c r="V18" s="107">
        <v>4033000000</v>
      </c>
      <c r="W18" s="108">
        <v>640585000000</v>
      </c>
    </row>
    <row r="19" spans="1:23" x14ac:dyDescent="0.2">
      <c r="A19" s="104">
        <v>40046</v>
      </c>
      <c r="B19" s="106" t="s">
        <v>173</v>
      </c>
      <c r="C19" s="107">
        <v>1648941000000</v>
      </c>
      <c r="D19" s="107">
        <v>88574000000</v>
      </c>
      <c r="E19" s="107">
        <v>31653000000</v>
      </c>
      <c r="F19" s="107">
        <v>5300116000000</v>
      </c>
      <c r="G19" s="107">
        <v>33880000000</v>
      </c>
      <c r="H19" s="107">
        <v>648498000000</v>
      </c>
      <c r="I19" s="107">
        <v>76891000000</v>
      </c>
      <c r="J19" s="107" t="b">
        <v>0</v>
      </c>
      <c r="K19" s="107">
        <v>11435086000000</v>
      </c>
      <c r="L19" s="107" t="b">
        <v>0</v>
      </c>
      <c r="M19" s="107">
        <v>971328000000</v>
      </c>
      <c r="N19" s="107">
        <v>15288000000</v>
      </c>
      <c r="O19" s="107">
        <v>9533117000000</v>
      </c>
      <c r="P19" s="107">
        <v>19021000000</v>
      </c>
      <c r="Q19" s="107">
        <v>19834000000</v>
      </c>
      <c r="R19" s="107">
        <v>10814166000000</v>
      </c>
      <c r="S19" s="107">
        <v>334019000000</v>
      </c>
      <c r="T19" s="107">
        <v>24650000000</v>
      </c>
      <c r="U19" s="107">
        <v>83331000000</v>
      </c>
      <c r="V19" s="107">
        <v>4504000000</v>
      </c>
      <c r="W19" s="108">
        <v>620920000000</v>
      </c>
    </row>
    <row r="20" spans="1:23" x14ac:dyDescent="0.2">
      <c r="A20" s="104">
        <v>40116</v>
      </c>
      <c r="B20" s="106" t="s">
        <v>172</v>
      </c>
      <c r="C20" s="107">
        <v>1777512000000</v>
      </c>
      <c r="D20" s="107">
        <v>141481000000</v>
      </c>
      <c r="E20" s="107">
        <v>24977000000</v>
      </c>
      <c r="F20" s="107">
        <v>5441698000000</v>
      </c>
      <c r="G20" s="107">
        <v>35670000000</v>
      </c>
      <c r="H20" s="107">
        <v>793669000000</v>
      </c>
      <c r="I20" s="107">
        <v>76531000000</v>
      </c>
      <c r="J20" s="107" t="b">
        <v>0</v>
      </c>
      <c r="K20" s="107">
        <v>11670134000000</v>
      </c>
      <c r="L20" s="107" t="b">
        <v>0</v>
      </c>
      <c r="M20" s="107">
        <v>914626000000</v>
      </c>
      <c r="N20" s="107">
        <v>16769000000</v>
      </c>
      <c r="O20" s="107">
        <v>9750836000000</v>
      </c>
      <c r="P20" s="107">
        <v>20408000000</v>
      </c>
      <c r="Q20" s="107">
        <v>18303000000</v>
      </c>
      <c r="R20" s="107">
        <v>11019227000000</v>
      </c>
      <c r="S20" s="107">
        <v>334019000000</v>
      </c>
      <c r="T20" s="107">
        <v>24659000000</v>
      </c>
      <c r="U20" s="107">
        <v>116909000000</v>
      </c>
      <c r="V20" s="107">
        <v>4697000000</v>
      </c>
      <c r="W20" s="108">
        <v>650907000000</v>
      </c>
    </row>
    <row r="21" spans="1:23" x14ac:dyDescent="0.2">
      <c r="A21" s="104">
        <v>40263</v>
      </c>
      <c r="B21" s="106" t="s">
        <v>171</v>
      </c>
      <c r="C21" s="107">
        <v>1693048000000</v>
      </c>
      <c r="D21" s="107">
        <v>157395000000</v>
      </c>
      <c r="E21" s="107">
        <v>20147000000</v>
      </c>
      <c r="F21" s="107">
        <v>5583174000000</v>
      </c>
      <c r="G21" s="107">
        <v>36278000000</v>
      </c>
      <c r="H21" s="107">
        <v>949909000000</v>
      </c>
      <c r="I21" s="107">
        <v>84626000000</v>
      </c>
      <c r="J21" s="107" t="b">
        <v>0</v>
      </c>
      <c r="K21" s="107">
        <v>11785053000000</v>
      </c>
      <c r="L21" s="107" t="b">
        <v>0</v>
      </c>
      <c r="M21" s="107">
        <v>931010000000</v>
      </c>
      <c r="N21" s="107">
        <v>15831000000</v>
      </c>
      <c r="O21" s="107">
        <v>9771277000000</v>
      </c>
      <c r="P21" s="107">
        <v>20772000000</v>
      </c>
      <c r="Q21" s="107">
        <v>28626000000</v>
      </c>
      <c r="R21" s="107">
        <v>11106119000000</v>
      </c>
      <c r="S21" s="107">
        <v>334019000000</v>
      </c>
      <c r="T21" s="107">
        <v>37484000000</v>
      </c>
      <c r="U21" s="107">
        <v>117931000000</v>
      </c>
      <c r="V21" s="107">
        <v>5041000000</v>
      </c>
      <c r="W21" s="108">
        <v>678934000000</v>
      </c>
    </row>
    <row r="22" spans="1:23" x14ac:dyDescent="0.2">
      <c r="A22" s="104">
        <v>40298</v>
      </c>
      <c r="B22" s="106" t="s">
        <v>170</v>
      </c>
      <c r="C22" s="107">
        <v>2017335000000</v>
      </c>
      <c r="D22" s="107">
        <v>268896000000</v>
      </c>
      <c r="E22" s="107">
        <v>11574000000</v>
      </c>
      <c r="F22" s="107">
        <v>5916094000000</v>
      </c>
      <c r="G22" s="107">
        <v>35900000000</v>
      </c>
      <c r="H22" s="107">
        <v>987291000000</v>
      </c>
      <c r="I22" s="107">
        <v>84214000000</v>
      </c>
      <c r="J22" s="107" t="b">
        <v>0</v>
      </c>
      <c r="K22" s="107">
        <v>12553385000000</v>
      </c>
      <c r="L22" s="107" t="b">
        <v>0</v>
      </c>
      <c r="M22" s="107">
        <v>1075489000000</v>
      </c>
      <c r="N22" s="107">
        <v>20314000000</v>
      </c>
      <c r="O22" s="107">
        <v>10332616000000</v>
      </c>
      <c r="P22" s="107">
        <v>18468000000</v>
      </c>
      <c r="Q22" s="107">
        <v>34855000000</v>
      </c>
      <c r="R22" s="107">
        <v>11829184000000</v>
      </c>
      <c r="S22" s="107">
        <v>334019000000</v>
      </c>
      <c r="T22" s="107">
        <v>37484000000</v>
      </c>
      <c r="U22" s="107">
        <v>159455000000</v>
      </c>
      <c r="V22" s="107">
        <v>5112000000</v>
      </c>
      <c r="W22" s="108">
        <v>724201000000</v>
      </c>
    </row>
    <row r="23" spans="1:23" x14ac:dyDescent="0.2">
      <c r="A23" s="104">
        <v>40417</v>
      </c>
      <c r="B23" s="106" t="s">
        <v>169</v>
      </c>
      <c r="C23" s="107">
        <v>2111745000000</v>
      </c>
      <c r="D23" s="107">
        <v>177731000000</v>
      </c>
      <c r="E23" s="107">
        <v>15704000000</v>
      </c>
      <c r="F23" s="107">
        <v>6202394000000</v>
      </c>
      <c r="G23" s="107">
        <v>36220000000</v>
      </c>
      <c r="H23" s="107">
        <v>1027881000000</v>
      </c>
      <c r="I23" s="107">
        <v>83115000000</v>
      </c>
      <c r="J23" s="107" t="b">
        <v>0</v>
      </c>
      <c r="K23" s="107">
        <v>12960381000000</v>
      </c>
      <c r="L23" s="107" t="b">
        <v>0</v>
      </c>
      <c r="M23" s="107">
        <v>995529000000</v>
      </c>
      <c r="N23" s="107">
        <v>8628000000</v>
      </c>
      <c r="O23" s="107">
        <v>10832789000000</v>
      </c>
      <c r="P23" s="107">
        <v>20575000000</v>
      </c>
      <c r="Q23" s="107">
        <v>23175000000</v>
      </c>
      <c r="R23" s="107">
        <v>12250781000000</v>
      </c>
      <c r="S23" s="107">
        <v>334019000000</v>
      </c>
      <c r="T23" s="107">
        <v>37527000000</v>
      </c>
      <c r="U23" s="107">
        <v>145651000000</v>
      </c>
      <c r="V23" s="107">
        <v>5321000000</v>
      </c>
      <c r="W23" s="108">
        <v>709600000000</v>
      </c>
    </row>
    <row r="24" spans="1:23" x14ac:dyDescent="0.2">
      <c r="A24" s="104">
        <v>40480</v>
      </c>
      <c r="B24" s="106" t="s">
        <v>168</v>
      </c>
      <c r="C24" s="107">
        <v>2266208000000</v>
      </c>
      <c r="D24" s="107">
        <v>207984000000</v>
      </c>
      <c r="E24" s="107">
        <v>17173000000</v>
      </c>
      <c r="F24" s="107">
        <v>6412354000000</v>
      </c>
      <c r="G24" s="107">
        <v>38880000000</v>
      </c>
      <c r="H24" s="107">
        <v>955466000000</v>
      </c>
      <c r="I24" s="107">
        <v>83169000000</v>
      </c>
      <c r="J24" s="107" t="b">
        <v>0</v>
      </c>
      <c r="K24" s="107">
        <v>13417887000000</v>
      </c>
      <c r="L24" s="107" t="b">
        <v>0</v>
      </c>
      <c r="M24" s="107">
        <v>893172000000</v>
      </c>
      <c r="N24" s="107">
        <v>8340000000</v>
      </c>
      <c r="O24" s="107">
        <v>11282590000000</v>
      </c>
      <c r="P24" s="107">
        <v>21042000000</v>
      </c>
      <c r="Q24" s="107">
        <v>33140000000</v>
      </c>
      <c r="R24" s="107">
        <v>12658382000000</v>
      </c>
      <c r="S24" s="107">
        <v>334019000000</v>
      </c>
      <c r="T24" s="107">
        <v>37527000000</v>
      </c>
      <c r="U24" s="107">
        <v>188252000000</v>
      </c>
      <c r="V24" s="107">
        <v>5673000000</v>
      </c>
      <c r="W24" s="108">
        <v>759505000000</v>
      </c>
    </row>
    <row r="25" spans="1:23" x14ac:dyDescent="0.2">
      <c r="A25" s="104">
        <v>40633</v>
      </c>
      <c r="B25" s="106" t="s">
        <v>167</v>
      </c>
      <c r="C25" s="107">
        <v>2282999000000</v>
      </c>
      <c r="D25" s="107">
        <v>183942000000</v>
      </c>
      <c r="E25" s="107">
        <v>12986000000</v>
      </c>
      <c r="F25" s="107">
        <v>6623372000000</v>
      </c>
      <c r="G25" s="107">
        <v>40325000000</v>
      </c>
      <c r="H25" s="107">
        <v>904795000000</v>
      </c>
      <c r="I25" s="107">
        <v>90569000000</v>
      </c>
      <c r="J25" s="107" t="b">
        <v>0</v>
      </c>
      <c r="K25" s="107">
        <v>13458622000000</v>
      </c>
      <c r="L25" s="107">
        <v>51000000</v>
      </c>
      <c r="M25" s="107">
        <v>922369000000</v>
      </c>
      <c r="N25" s="107">
        <v>6670000000</v>
      </c>
      <c r="O25" s="107">
        <v>11145557000000</v>
      </c>
      <c r="P25" s="107">
        <v>20305000000</v>
      </c>
      <c r="Q25" s="107">
        <v>40917000000</v>
      </c>
      <c r="R25" s="107">
        <v>12636965000000</v>
      </c>
      <c r="S25" s="107">
        <v>349019000000</v>
      </c>
      <c r="T25" s="107">
        <v>53782000000</v>
      </c>
      <c r="U25" s="107">
        <v>201157000000</v>
      </c>
      <c r="V25" s="107">
        <v>1227000000</v>
      </c>
      <c r="W25" s="108">
        <v>821657000000</v>
      </c>
    </row>
    <row r="26" spans="1:23" x14ac:dyDescent="0.2">
      <c r="A26" s="104">
        <v>40662</v>
      </c>
      <c r="B26" s="106" t="s">
        <v>166</v>
      </c>
      <c r="C26" s="107">
        <v>2628712000000</v>
      </c>
      <c r="D26" s="107">
        <v>297343000000</v>
      </c>
      <c r="E26" s="107">
        <v>137472000000</v>
      </c>
      <c r="F26" s="107">
        <v>6888873000000</v>
      </c>
      <c r="G26" s="107">
        <v>38643000000</v>
      </c>
      <c r="H26" s="107">
        <v>824339000000</v>
      </c>
      <c r="I26" s="107">
        <v>88545000000</v>
      </c>
      <c r="J26" s="107" t="b">
        <v>0</v>
      </c>
      <c r="K26" s="107">
        <v>14389996000000</v>
      </c>
      <c r="L26" s="107">
        <v>81000000</v>
      </c>
      <c r="M26" s="107">
        <v>985810000000</v>
      </c>
      <c r="N26" s="107">
        <v>123672000000</v>
      </c>
      <c r="O26" s="107">
        <v>11764424000000</v>
      </c>
      <c r="P26" s="107">
        <v>18549000000</v>
      </c>
      <c r="Q26" s="107">
        <v>53197000000</v>
      </c>
      <c r="R26" s="107">
        <v>13517771000000</v>
      </c>
      <c r="S26" s="107">
        <v>349019000000</v>
      </c>
      <c r="T26" s="107">
        <v>53798000000</v>
      </c>
      <c r="U26" s="107">
        <v>254877000000</v>
      </c>
      <c r="V26" s="107">
        <v>1257000000</v>
      </c>
      <c r="W26" s="108">
        <v>872225000000</v>
      </c>
    </row>
    <row r="27" spans="1:23" x14ac:dyDescent="0.2">
      <c r="A27" s="104">
        <v>40781</v>
      </c>
      <c r="B27" s="106" t="s">
        <v>165</v>
      </c>
      <c r="C27" s="107">
        <v>2845902000000</v>
      </c>
      <c r="D27" s="107">
        <v>338904000000</v>
      </c>
      <c r="E27" s="107">
        <v>131496000000</v>
      </c>
      <c r="F27" s="107">
        <v>7152587000000</v>
      </c>
      <c r="G27" s="107">
        <v>38530000000</v>
      </c>
      <c r="H27" s="107">
        <v>829832000000</v>
      </c>
      <c r="I27" s="107">
        <v>91185000000</v>
      </c>
      <c r="J27" s="107" t="b">
        <v>0</v>
      </c>
      <c r="K27" s="107">
        <v>14896048000000</v>
      </c>
      <c r="L27" s="107">
        <v>100000000</v>
      </c>
      <c r="M27" s="107">
        <v>1073383000000</v>
      </c>
      <c r="N27" s="107">
        <v>130876000000</v>
      </c>
      <c r="O27" s="107">
        <v>12047138000000</v>
      </c>
      <c r="P27" s="107">
        <v>20183000000</v>
      </c>
      <c r="Q27" s="107">
        <v>29103000000</v>
      </c>
      <c r="R27" s="107">
        <v>14036433000000</v>
      </c>
      <c r="S27" s="107">
        <v>349020000000</v>
      </c>
      <c r="T27" s="107">
        <v>53893000000</v>
      </c>
      <c r="U27" s="107">
        <v>246170000000</v>
      </c>
      <c r="V27" s="107">
        <v>1224000000</v>
      </c>
      <c r="W27" s="108">
        <v>859615000000</v>
      </c>
    </row>
    <row r="28" spans="1:23" x14ac:dyDescent="0.2">
      <c r="A28" s="104">
        <v>40844</v>
      </c>
      <c r="B28" s="106" t="s">
        <v>164</v>
      </c>
      <c r="C28" s="107">
        <v>2916591000000</v>
      </c>
      <c r="D28" s="107">
        <v>180438000000</v>
      </c>
      <c r="E28" s="107">
        <v>179216000000</v>
      </c>
      <c r="F28" s="107">
        <v>7410387000000</v>
      </c>
      <c r="G28" s="107">
        <v>33180000000</v>
      </c>
      <c r="H28" s="107">
        <v>824069000000</v>
      </c>
      <c r="I28" s="107">
        <v>92526000000</v>
      </c>
      <c r="J28" s="107" t="b">
        <v>0</v>
      </c>
      <c r="K28" s="107">
        <v>15127002000000</v>
      </c>
      <c r="L28" s="107">
        <v>100000000</v>
      </c>
      <c r="M28" s="107">
        <v>1041527000000</v>
      </c>
      <c r="N28" s="107">
        <v>174833000000</v>
      </c>
      <c r="O28" s="107">
        <v>12144232000000</v>
      </c>
      <c r="P28" s="107">
        <v>21324000000</v>
      </c>
      <c r="Q28" s="107">
        <v>43091000000</v>
      </c>
      <c r="R28" s="107">
        <v>14225136000000</v>
      </c>
      <c r="S28" s="107">
        <v>349020000000</v>
      </c>
      <c r="T28" s="107">
        <v>53893000000</v>
      </c>
      <c r="U28" s="107">
        <v>300486000000</v>
      </c>
      <c r="V28" s="107">
        <v>1184000000</v>
      </c>
      <c r="W28" s="108">
        <v>901866000000</v>
      </c>
    </row>
    <row r="29" spans="1:23" x14ac:dyDescent="0.2">
      <c r="A29" s="104">
        <v>40998</v>
      </c>
      <c r="B29" s="106" t="s">
        <v>163</v>
      </c>
      <c r="C29" s="107">
        <v>2762156000000</v>
      </c>
      <c r="D29" s="107">
        <v>206342000000</v>
      </c>
      <c r="E29" s="107">
        <v>152208000000</v>
      </c>
      <c r="F29" s="107">
        <v>7594019000000</v>
      </c>
      <c r="G29" s="107">
        <v>32750000000</v>
      </c>
      <c r="H29" s="107">
        <v>840105000000</v>
      </c>
      <c r="I29" s="107">
        <v>100246000000</v>
      </c>
      <c r="J29" s="107" t="b">
        <v>0</v>
      </c>
      <c r="K29" s="107">
        <v>15476868000000</v>
      </c>
      <c r="L29" s="107">
        <v>100000000</v>
      </c>
      <c r="M29" s="107">
        <v>1091494000000</v>
      </c>
      <c r="N29" s="107">
        <v>171973000000</v>
      </c>
      <c r="O29" s="107">
        <v>12261219000000</v>
      </c>
      <c r="P29" s="107">
        <v>23819000000</v>
      </c>
      <c r="Q29" s="107">
        <v>61046000000</v>
      </c>
      <c r="R29" s="107">
        <v>14519045000000</v>
      </c>
      <c r="S29" s="107">
        <v>349084000000</v>
      </c>
      <c r="T29" s="107">
        <v>74420000000</v>
      </c>
      <c r="U29" s="107">
        <v>313334000000</v>
      </c>
      <c r="V29" s="107">
        <v>1081000000</v>
      </c>
      <c r="W29" s="108">
        <v>957823000000</v>
      </c>
    </row>
    <row r="30" spans="1:23" x14ac:dyDescent="0.2">
      <c r="A30" s="104">
        <v>41027</v>
      </c>
      <c r="B30" s="106" t="s">
        <v>162</v>
      </c>
      <c r="C30" s="107">
        <v>2889096000000</v>
      </c>
      <c r="D30" s="107">
        <v>504917000000</v>
      </c>
      <c r="E30" s="107">
        <v>188488000000</v>
      </c>
      <c r="F30" s="107">
        <v>7953554000000</v>
      </c>
      <c r="G30" s="107">
        <v>34409000000</v>
      </c>
      <c r="H30" s="107">
        <v>875768000000</v>
      </c>
      <c r="I30" s="107">
        <v>100247000000</v>
      </c>
      <c r="J30" s="107" t="b">
        <v>0</v>
      </c>
      <c r="K30" s="107">
        <v>16431196000000</v>
      </c>
      <c r="L30" s="107">
        <v>70000000</v>
      </c>
      <c r="M30" s="107">
        <v>1332901000000</v>
      </c>
      <c r="N30" s="107">
        <v>354185000000</v>
      </c>
      <c r="O30" s="107">
        <v>12615281000000</v>
      </c>
      <c r="P30" s="107">
        <v>19761000000</v>
      </c>
      <c r="Q30" s="107">
        <v>74493000000</v>
      </c>
      <c r="R30" s="107">
        <v>15408253000000</v>
      </c>
      <c r="S30" s="107">
        <v>349313000000</v>
      </c>
      <c r="T30" s="107">
        <v>74420000000</v>
      </c>
      <c r="U30" s="107">
        <v>374526000000</v>
      </c>
      <c r="V30" s="107">
        <v>1128000000</v>
      </c>
      <c r="W30" s="108">
        <v>1022943000000</v>
      </c>
    </row>
    <row r="31" spans="1:23" x14ac:dyDescent="0.2">
      <c r="A31" s="104">
        <v>41152</v>
      </c>
      <c r="B31" s="106" t="s">
        <v>161</v>
      </c>
      <c r="C31" s="107">
        <v>3028038000000</v>
      </c>
      <c r="D31" s="107">
        <v>633014000000</v>
      </c>
      <c r="E31" s="107">
        <v>131837000000</v>
      </c>
      <c r="F31" s="107">
        <v>8212636000000</v>
      </c>
      <c r="G31" s="107">
        <v>32313000000</v>
      </c>
      <c r="H31" s="107">
        <v>869836000000</v>
      </c>
      <c r="I31" s="107">
        <v>100879000000</v>
      </c>
      <c r="J31" s="107">
        <v>17090000000</v>
      </c>
      <c r="K31" s="107">
        <v>17073050000000</v>
      </c>
      <c r="L31" s="107">
        <v>437000000</v>
      </c>
      <c r="M31" s="107">
        <v>1335534000000</v>
      </c>
      <c r="N31" s="107">
        <v>394471000000</v>
      </c>
      <c r="O31" s="107">
        <v>13180597000000</v>
      </c>
      <c r="P31" s="107">
        <v>22877000000</v>
      </c>
      <c r="Q31" s="107">
        <v>39307000000</v>
      </c>
      <c r="R31" s="107">
        <v>16055602000000</v>
      </c>
      <c r="S31" s="107">
        <v>349322000000</v>
      </c>
      <c r="T31" s="107">
        <v>74497000000</v>
      </c>
      <c r="U31" s="107">
        <v>365288000000</v>
      </c>
      <c r="V31" s="107">
        <v>1130000000</v>
      </c>
      <c r="W31" s="108">
        <v>1017448000000</v>
      </c>
    </row>
    <row r="32" spans="1:23" x14ac:dyDescent="0.2">
      <c r="A32" s="104">
        <v>41213</v>
      </c>
      <c r="B32" s="106" t="s">
        <v>160</v>
      </c>
      <c r="C32" s="107">
        <v>3150519000000</v>
      </c>
      <c r="D32" s="107">
        <v>539533000000</v>
      </c>
      <c r="E32" s="107">
        <v>165545000000</v>
      </c>
      <c r="F32" s="107">
        <v>8422283000000</v>
      </c>
      <c r="G32" s="107">
        <v>33246000000</v>
      </c>
      <c r="H32" s="107">
        <v>903829000000</v>
      </c>
      <c r="I32" s="107">
        <v>101954000000</v>
      </c>
      <c r="J32" s="107" t="b">
        <v>0</v>
      </c>
      <c r="K32" s="107">
        <v>17371150000000</v>
      </c>
      <c r="L32" s="107">
        <v>237000000</v>
      </c>
      <c r="M32" s="107">
        <v>1340243000000</v>
      </c>
      <c r="N32" s="107">
        <v>246946000000</v>
      </c>
      <c r="O32" s="107">
        <v>13633502000000</v>
      </c>
      <c r="P32" s="107">
        <v>22546000000</v>
      </c>
      <c r="Q32" s="107">
        <v>48683000000</v>
      </c>
      <c r="R32" s="107">
        <v>16295876000000</v>
      </c>
      <c r="S32" s="107">
        <v>349322000000</v>
      </c>
      <c r="T32" s="107">
        <v>74511000000</v>
      </c>
      <c r="U32" s="107">
        <v>427699000000</v>
      </c>
      <c r="V32" s="107">
        <v>1924000000</v>
      </c>
      <c r="W32" s="108">
        <v>1075274000000</v>
      </c>
    </row>
    <row r="33" spans="1:23" x14ac:dyDescent="0.2">
      <c r="A33" s="104">
        <v>41361</v>
      </c>
      <c r="B33" s="106" t="s">
        <v>159</v>
      </c>
      <c r="C33" s="107">
        <v>3174943000000</v>
      </c>
      <c r="D33" s="107">
        <v>411937000000</v>
      </c>
      <c r="E33" s="107">
        <v>221671000000</v>
      </c>
      <c r="F33" s="107">
        <v>8583289000000</v>
      </c>
      <c r="G33" s="107">
        <v>33284000000</v>
      </c>
      <c r="H33" s="107">
        <v>920939000000</v>
      </c>
      <c r="I33" s="107">
        <v>110275000000</v>
      </c>
      <c r="J33" s="107" t="b">
        <v>0</v>
      </c>
      <c r="K33" s="107">
        <v>17542217000000</v>
      </c>
      <c r="L33" s="107">
        <v>1133000000</v>
      </c>
      <c r="M33" s="107">
        <v>1232623000000</v>
      </c>
      <c r="N33" s="107">
        <v>319742000000</v>
      </c>
      <c r="O33" s="107">
        <v>13642910000000</v>
      </c>
      <c r="P33" s="107">
        <v>25013000000</v>
      </c>
      <c r="Q33" s="107">
        <v>68162000000</v>
      </c>
      <c r="R33" s="107">
        <v>16413758000000</v>
      </c>
      <c r="S33" s="107">
        <v>349620000000</v>
      </c>
      <c r="T33" s="107">
        <v>98063000000</v>
      </c>
      <c r="U33" s="107">
        <v>372541000000</v>
      </c>
      <c r="V33" s="107">
        <v>3462000000</v>
      </c>
      <c r="W33" s="108">
        <v>1128459000000</v>
      </c>
    </row>
    <row r="34" spans="1:23" x14ac:dyDescent="0.2">
      <c r="A34" s="104">
        <v>41391</v>
      </c>
      <c r="B34" s="106" t="s">
        <v>158</v>
      </c>
      <c r="C34" s="107">
        <v>3220108000000</v>
      </c>
      <c r="D34" s="107">
        <v>448968000000</v>
      </c>
      <c r="E34" s="107">
        <v>172381000000</v>
      </c>
      <c r="F34" s="107">
        <v>9033777000000</v>
      </c>
      <c r="G34" s="107">
        <v>31074000000</v>
      </c>
      <c r="H34" s="107">
        <v>986866000000</v>
      </c>
      <c r="I34" s="107">
        <v>112107000000</v>
      </c>
      <c r="J34" s="107" t="b">
        <v>0</v>
      </c>
      <c r="K34" s="107">
        <v>18357278000000</v>
      </c>
      <c r="L34" s="107">
        <v>680000000</v>
      </c>
      <c r="M34" s="107">
        <v>1014118000000</v>
      </c>
      <c r="N34" s="107">
        <v>258841000000</v>
      </c>
      <c r="O34" s="107">
        <v>14384273000000</v>
      </c>
      <c r="P34" s="107">
        <v>20172000000</v>
      </c>
      <c r="Q34" s="107">
        <v>81230000000</v>
      </c>
      <c r="R34" s="107">
        <v>17159463000000</v>
      </c>
      <c r="S34" s="107">
        <v>349643000000</v>
      </c>
      <c r="T34" s="107">
        <v>98176000000</v>
      </c>
      <c r="U34" s="107">
        <v>441080000000</v>
      </c>
      <c r="V34" s="107">
        <v>3640000000</v>
      </c>
      <c r="W34" s="108">
        <v>1197815000000</v>
      </c>
    </row>
    <row r="35" spans="1:23" x14ac:dyDescent="0.2">
      <c r="A35" s="104">
        <v>41516</v>
      </c>
      <c r="B35" s="106" t="s">
        <v>157</v>
      </c>
      <c r="C35" s="107">
        <v>3300991000000</v>
      </c>
      <c r="D35" s="107">
        <v>303064000000</v>
      </c>
      <c r="E35" s="107">
        <v>312151000000</v>
      </c>
      <c r="F35" s="107">
        <v>9202023000000</v>
      </c>
      <c r="G35" s="107">
        <v>28983000000</v>
      </c>
      <c r="H35" s="107">
        <v>1026407000000</v>
      </c>
      <c r="I35" s="107">
        <v>115271000000</v>
      </c>
      <c r="J35" s="107" t="b">
        <v>0</v>
      </c>
      <c r="K35" s="107">
        <v>18723353000000</v>
      </c>
      <c r="L35" s="107">
        <v>717000000</v>
      </c>
      <c r="M35" s="107">
        <v>906201000000</v>
      </c>
      <c r="N35" s="107">
        <v>389503000000</v>
      </c>
      <c r="O35" s="107">
        <v>14508402000000</v>
      </c>
      <c r="P35" s="107">
        <v>21187000000</v>
      </c>
      <c r="Q35" s="107">
        <v>43369000000</v>
      </c>
      <c r="R35" s="107">
        <v>17548260000000</v>
      </c>
      <c r="S35" s="107">
        <v>349650000000</v>
      </c>
      <c r="T35" s="107">
        <v>98195000000</v>
      </c>
      <c r="U35" s="107">
        <v>426966000000</v>
      </c>
      <c r="V35" s="107">
        <v>3586000000</v>
      </c>
      <c r="W35" s="108">
        <v>1175093000000</v>
      </c>
    </row>
    <row r="36" spans="1:23" x14ac:dyDescent="0.2">
      <c r="A36" s="104">
        <v>41578</v>
      </c>
      <c r="B36" s="106" t="s">
        <v>156</v>
      </c>
      <c r="C36" s="107">
        <v>3360532000000</v>
      </c>
      <c r="D36" s="107">
        <v>304306000000</v>
      </c>
      <c r="E36" s="107">
        <v>371823000000</v>
      </c>
      <c r="F36" s="107">
        <v>9409635000000</v>
      </c>
      <c r="G36" s="107">
        <v>28534000000</v>
      </c>
      <c r="H36" s="107">
        <v>999922000000</v>
      </c>
      <c r="I36" s="107">
        <v>120302000000</v>
      </c>
      <c r="J36" s="107" t="b">
        <v>0</v>
      </c>
      <c r="K36" s="107">
        <v>18742548000000</v>
      </c>
      <c r="L36" s="107">
        <v>792000000</v>
      </c>
      <c r="M36" s="107">
        <v>885275000000</v>
      </c>
      <c r="N36" s="107">
        <v>451565000000</v>
      </c>
      <c r="O36" s="107">
        <v>14692718000000</v>
      </c>
      <c r="P36" s="107">
        <v>20412000000</v>
      </c>
      <c r="Q36" s="107">
        <v>55468000000</v>
      </c>
      <c r="R36" s="107">
        <v>17507159000000</v>
      </c>
      <c r="S36" s="107">
        <v>350572000000</v>
      </c>
      <c r="T36" s="107">
        <v>98237000000</v>
      </c>
      <c r="U36" s="107">
        <v>494094000000</v>
      </c>
      <c r="V36" s="107">
        <v>3650000000</v>
      </c>
      <c r="W36" s="108">
        <v>1235389000000</v>
      </c>
    </row>
    <row r="37" spans="1:23" x14ac:dyDescent="0.2">
      <c r="A37" s="104">
        <v>41726</v>
      </c>
      <c r="B37" s="106" t="s">
        <v>155</v>
      </c>
      <c r="C37" s="107">
        <v>3294007000000</v>
      </c>
      <c r="D37" s="107">
        <v>306366000000</v>
      </c>
      <c r="E37" s="107">
        <v>372556000000</v>
      </c>
      <c r="F37" s="107">
        <v>9681415000000</v>
      </c>
      <c r="G37" s="107">
        <v>28515000000</v>
      </c>
      <c r="H37" s="107">
        <v>1000800000000</v>
      </c>
      <c r="I37" s="107">
        <v>135863000000</v>
      </c>
      <c r="J37" s="107" t="b">
        <v>0</v>
      </c>
      <c r="K37" s="107">
        <v>18917752000000</v>
      </c>
      <c r="L37" s="107">
        <v>724000000</v>
      </c>
      <c r="M37" s="107">
        <v>867094000000</v>
      </c>
      <c r="N37" s="107">
        <v>553607000000</v>
      </c>
      <c r="O37" s="107">
        <v>14620825000000</v>
      </c>
      <c r="P37" s="107">
        <v>24529000000</v>
      </c>
      <c r="Q37" s="107">
        <v>67051000000</v>
      </c>
      <c r="R37" s="107">
        <v>17639289000000</v>
      </c>
      <c r="S37" s="107">
        <v>351390000000</v>
      </c>
      <c r="T37" s="107">
        <v>123870000000</v>
      </c>
      <c r="U37" s="107">
        <v>511949000000</v>
      </c>
      <c r="V37" s="107">
        <v>4329000000</v>
      </c>
      <c r="W37" s="108">
        <v>1278463000000</v>
      </c>
    </row>
    <row r="38" spans="1:23" x14ac:dyDescent="0.2">
      <c r="A38" s="104">
        <v>41759</v>
      </c>
      <c r="B38" s="106" t="s">
        <v>154</v>
      </c>
      <c r="C38" s="107">
        <v>3525830000000</v>
      </c>
      <c r="D38" s="107">
        <v>253320000000</v>
      </c>
      <c r="E38" s="107">
        <v>357130000000</v>
      </c>
      <c r="F38" s="107">
        <v>10125436000000</v>
      </c>
      <c r="G38" s="107">
        <v>29899000000</v>
      </c>
      <c r="H38" s="107">
        <v>1062402000000</v>
      </c>
      <c r="I38" s="107">
        <v>139384000000</v>
      </c>
      <c r="J38" s="107" t="b">
        <v>0</v>
      </c>
      <c r="K38" s="107">
        <v>19734683000000</v>
      </c>
      <c r="L38" s="107">
        <v>686000000</v>
      </c>
      <c r="M38" s="107">
        <v>967370000000</v>
      </c>
      <c r="N38" s="107">
        <v>562171000000</v>
      </c>
      <c r="O38" s="107">
        <v>15160980000000</v>
      </c>
      <c r="P38" s="107">
        <v>18656000000</v>
      </c>
      <c r="Q38" s="107">
        <v>82825000000</v>
      </c>
      <c r="R38" s="107">
        <v>18371763000000</v>
      </c>
      <c r="S38" s="107">
        <v>351391000000</v>
      </c>
      <c r="T38" s="107">
        <v>123909000000</v>
      </c>
      <c r="U38" s="107">
        <v>584741000000</v>
      </c>
      <c r="V38" s="107">
        <v>4435000000</v>
      </c>
      <c r="W38" s="108">
        <v>1362920000000</v>
      </c>
    </row>
    <row r="39" spans="1:23" x14ac:dyDescent="0.2">
      <c r="A39" s="104">
        <v>41880</v>
      </c>
      <c r="B39" s="106" t="s">
        <v>153</v>
      </c>
      <c r="C39" s="107">
        <v>3607404000000</v>
      </c>
      <c r="D39" s="107">
        <v>229789000000</v>
      </c>
      <c r="E39" s="107">
        <v>386592000000</v>
      </c>
      <c r="F39" s="107">
        <v>10394435000000</v>
      </c>
      <c r="G39" s="107">
        <v>30291000000</v>
      </c>
      <c r="H39" s="107">
        <v>1128582000000</v>
      </c>
      <c r="I39" s="107">
        <v>149309000000</v>
      </c>
      <c r="J39" s="107" t="b">
        <v>0</v>
      </c>
      <c r="K39" s="107">
        <v>20303677000000</v>
      </c>
      <c r="L39" s="107">
        <v>745000000</v>
      </c>
      <c r="M39" s="107">
        <v>943814000000</v>
      </c>
      <c r="N39" s="107">
        <v>642497000000</v>
      </c>
      <c r="O39" s="107">
        <v>15728332000000</v>
      </c>
      <c r="P39" s="107">
        <v>20747000000</v>
      </c>
      <c r="Q39" s="107">
        <v>45653000000</v>
      </c>
      <c r="R39" s="107">
        <v>18944174000000</v>
      </c>
      <c r="S39" s="107">
        <v>351406000000</v>
      </c>
      <c r="T39" s="107">
        <v>124086000000</v>
      </c>
      <c r="U39" s="107">
        <v>567321000000</v>
      </c>
      <c r="V39" s="107">
        <v>4646000000</v>
      </c>
      <c r="W39" s="108">
        <v>1359503000000</v>
      </c>
    </row>
    <row r="40" spans="1:23" x14ac:dyDescent="0.2">
      <c r="A40" s="104">
        <v>41942</v>
      </c>
      <c r="B40" s="106" t="s">
        <v>152</v>
      </c>
      <c r="C40" s="107">
        <v>3472425000000</v>
      </c>
      <c r="D40" s="107">
        <v>333477000000</v>
      </c>
      <c r="E40" s="107">
        <v>346948000000</v>
      </c>
      <c r="F40" s="107">
        <v>10603544000000</v>
      </c>
      <c r="G40" s="107">
        <v>28860000000</v>
      </c>
      <c r="H40" s="107">
        <v>1157309000000</v>
      </c>
      <c r="I40" s="107">
        <v>152809000000</v>
      </c>
      <c r="J40" s="107" t="b">
        <v>0</v>
      </c>
      <c r="K40" s="107">
        <v>20150956000000</v>
      </c>
      <c r="L40" s="107">
        <v>699000000</v>
      </c>
      <c r="M40" s="107">
        <v>984026000000</v>
      </c>
      <c r="N40" s="107">
        <v>615708000000</v>
      </c>
      <c r="O40" s="107">
        <v>15339964000000</v>
      </c>
      <c r="P40" s="107">
        <v>20441000000</v>
      </c>
      <c r="Q40" s="107">
        <v>60234000000</v>
      </c>
      <c r="R40" s="107">
        <v>18718581000000</v>
      </c>
      <c r="S40" s="107">
        <v>351513000000</v>
      </c>
      <c r="T40" s="107">
        <v>124265000000</v>
      </c>
      <c r="U40" s="107">
        <v>639536000000</v>
      </c>
      <c r="V40" s="107">
        <v>4794000000</v>
      </c>
      <c r="W40" s="108">
        <v>1432375000000</v>
      </c>
    </row>
    <row r="41" spans="1:23" x14ac:dyDescent="0.2">
      <c r="A41" s="104">
        <v>42090</v>
      </c>
      <c r="B41" s="106" t="s">
        <v>151</v>
      </c>
      <c r="C41" s="107">
        <v>3523622000000</v>
      </c>
      <c r="D41" s="107">
        <v>304273000000</v>
      </c>
      <c r="E41" s="107">
        <v>346828000000</v>
      </c>
      <c r="F41" s="107">
        <v>10768750000000</v>
      </c>
      <c r="G41" s="107">
        <v>28919000000</v>
      </c>
      <c r="H41" s="107">
        <v>1188288000000</v>
      </c>
      <c r="I41" s="107">
        <v>171434000000</v>
      </c>
      <c r="J41" s="107" t="b">
        <v>0</v>
      </c>
      <c r="K41" s="107">
        <v>20609953000000</v>
      </c>
      <c r="L41" s="107">
        <v>631000000</v>
      </c>
      <c r="M41" s="107">
        <v>1106776000000</v>
      </c>
      <c r="N41" s="107">
        <v>589385000000</v>
      </c>
      <c r="O41" s="107">
        <v>15556601000000</v>
      </c>
      <c r="P41" s="107">
        <v>28148000000</v>
      </c>
      <c r="Q41" s="107">
        <v>72278000000</v>
      </c>
      <c r="R41" s="107">
        <v>19072649000000</v>
      </c>
      <c r="S41" s="107">
        <v>353495000000</v>
      </c>
      <c r="T41" s="107">
        <v>150752000000</v>
      </c>
      <c r="U41" s="107">
        <v>650236000000</v>
      </c>
      <c r="V41" s="107">
        <v>6445000000</v>
      </c>
      <c r="W41" s="108">
        <v>1537304000000</v>
      </c>
    </row>
    <row r="42" spans="1:23" x14ac:dyDescent="0.2">
      <c r="A42" s="104">
        <v>42124</v>
      </c>
      <c r="B42" s="106" t="s">
        <v>150</v>
      </c>
      <c r="C42" s="107">
        <v>3537667000000</v>
      </c>
      <c r="D42" s="107">
        <v>259471000000</v>
      </c>
      <c r="E42" s="107">
        <v>430159000000</v>
      </c>
      <c r="F42" s="107">
        <v>11057257000000</v>
      </c>
      <c r="G42" s="107">
        <v>27408000000</v>
      </c>
      <c r="H42" s="107">
        <v>1260509000000</v>
      </c>
      <c r="I42" s="107">
        <v>169621000000</v>
      </c>
      <c r="J42" s="107" t="b">
        <v>0</v>
      </c>
      <c r="K42" s="107">
        <v>21396633000000</v>
      </c>
      <c r="L42" s="107">
        <v>333000000</v>
      </c>
      <c r="M42" s="107">
        <v>1351631000000</v>
      </c>
      <c r="N42" s="107">
        <v>653230000000</v>
      </c>
      <c r="O42" s="107">
        <v>15848171000000</v>
      </c>
      <c r="P42" s="107">
        <v>21898000000</v>
      </c>
      <c r="Q42" s="107">
        <v>84930000000</v>
      </c>
      <c r="R42" s="107">
        <v>19775373000000</v>
      </c>
      <c r="S42" s="107">
        <v>356407000000</v>
      </c>
      <c r="T42" s="107">
        <v>151047000000</v>
      </c>
      <c r="U42" s="107">
        <v>723877000000</v>
      </c>
      <c r="V42" s="107">
        <v>9932000000</v>
      </c>
      <c r="W42" s="108">
        <v>1621260000000</v>
      </c>
    </row>
    <row r="43" spans="1:23" x14ac:dyDescent="0.2">
      <c r="A43" s="104">
        <v>42244</v>
      </c>
      <c r="B43" s="106" t="s">
        <v>149</v>
      </c>
      <c r="C43" s="107">
        <v>3615260000000</v>
      </c>
      <c r="D43" s="107">
        <v>280370000000</v>
      </c>
      <c r="E43" s="107">
        <v>422960000000</v>
      </c>
      <c r="F43" s="107">
        <v>11374947000000</v>
      </c>
      <c r="G43" s="107">
        <v>27577000000</v>
      </c>
      <c r="H43" s="107">
        <v>1438093000000</v>
      </c>
      <c r="I43" s="107">
        <v>180038000000</v>
      </c>
      <c r="J43" s="107" t="b">
        <v>0</v>
      </c>
      <c r="K43" s="107">
        <v>22417295000000</v>
      </c>
      <c r="L43" s="107">
        <v>332000000</v>
      </c>
      <c r="M43" s="107">
        <v>2123898000000</v>
      </c>
      <c r="N43" s="107">
        <v>499095000000</v>
      </c>
      <c r="O43" s="107">
        <v>16287768000000</v>
      </c>
      <c r="P43" s="107">
        <v>23486000000</v>
      </c>
      <c r="Q43" s="107">
        <v>50178000000</v>
      </c>
      <c r="R43" s="107">
        <v>20803658000000</v>
      </c>
      <c r="S43" s="107">
        <v>356407000000</v>
      </c>
      <c r="T43" s="107">
        <v>151362000000</v>
      </c>
      <c r="U43" s="107">
        <v>706723000000</v>
      </c>
      <c r="V43" s="107">
        <v>10612000000</v>
      </c>
      <c r="W43" s="108">
        <v>1613637000000</v>
      </c>
    </row>
    <row r="44" spans="1:23" x14ac:dyDescent="0.2">
      <c r="A44" s="104">
        <v>42308</v>
      </c>
      <c r="B44" s="106" t="s">
        <v>148</v>
      </c>
      <c r="C44" s="107">
        <v>3273308000000</v>
      </c>
      <c r="D44" s="107">
        <v>230745000000</v>
      </c>
      <c r="E44" s="107">
        <v>465734000000</v>
      </c>
      <c r="F44" s="107">
        <v>11610463000000</v>
      </c>
      <c r="G44" s="107">
        <v>25590000000</v>
      </c>
      <c r="H44" s="107">
        <v>1388838000000</v>
      </c>
      <c r="I44" s="107">
        <v>187145000000</v>
      </c>
      <c r="J44" s="107" t="b">
        <v>0</v>
      </c>
      <c r="K44" s="107">
        <v>22104917000000</v>
      </c>
      <c r="L44" s="107">
        <v>338000000</v>
      </c>
      <c r="M44" s="107">
        <v>1591301000000</v>
      </c>
      <c r="N44" s="107">
        <v>465857000000</v>
      </c>
      <c r="O44" s="107">
        <v>16521828000000</v>
      </c>
      <c r="P44" s="107">
        <v>22765000000</v>
      </c>
      <c r="Q44" s="107">
        <v>66897000000</v>
      </c>
      <c r="R44" s="107">
        <v>20414265000000</v>
      </c>
      <c r="S44" s="107">
        <v>356407000000</v>
      </c>
      <c r="T44" s="107">
        <v>151379000000</v>
      </c>
      <c r="U44" s="107">
        <v>779387000000</v>
      </c>
      <c r="V44" s="107">
        <v>10624000000</v>
      </c>
      <c r="W44" s="108">
        <v>1690652000000</v>
      </c>
    </row>
    <row r="45" spans="1:23" x14ac:dyDescent="0.2">
      <c r="A45" s="104">
        <v>42460</v>
      </c>
      <c r="B45" s="106" t="s">
        <v>147</v>
      </c>
      <c r="C45" s="107">
        <v>3059633000000</v>
      </c>
      <c r="D45" s="107">
        <v>211559000000</v>
      </c>
      <c r="E45" s="107">
        <v>343272000000</v>
      </c>
      <c r="F45" s="107">
        <v>11652812000000</v>
      </c>
      <c r="G45" s="107">
        <v>24185000000</v>
      </c>
      <c r="H45" s="107">
        <v>1444195000000</v>
      </c>
      <c r="I45" s="107">
        <v>195401000000</v>
      </c>
      <c r="J45" s="107" t="b">
        <v>0</v>
      </c>
      <c r="K45" s="107">
        <v>22209780000000</v>
      </c>
      <c r="L45" s="107">
        <v>210000000</v>
      </c>
      <c r="M45" s="107">
        <v>1788267000000</v>
      </c>
      <c r="N45" s="107">
        <v>303927000000</v>
      </c>
      <c r="O45" s="107">
        <v>16281939000000</v>
      </c>
      <c r="P45" s="107">
        <v>31717000000</v>
      </c>
      <c r="Q45" s="107">
        <v>75234000000</v>
      </c>
      <c r="R45" s="107">
        <v>20409261000000</v>
      </c>
      <c r="S45" s="107">
        <v>356407000000</v>
      </c>
      <c r="T45" s="107">
        <v>178040000000</v>
      </c>
      <c r="U45" s="107">
        <v>781988000000</v>
      </c>
      <c r="V45" s="107">
        <v>11045000000</v>
      </c>
      <c r="W45" s="108">
        <v>1800519000000</v>
      </c>
    </row>
    <row r="46" spans="1:23" x14ac:dyDescent="0.2">
      <c r="A46" s="104">
        <v>42489</v>
      </c>
      <c r="B46" s="106" t="s">
        <v>146</v>
      </c>
      <c r="C46" s="107">
        <v>3323225000000</v>
      </c>
      <c r="D46" s="107">
        <v>182270000000</v>
      </c>
      <c r="E46" s="107">
        <v>428620000000</v>
      </c>
      <c r="F46" s="107">
        <v>12056705000000</v>
      </c>
      <c r="G46" s="107">
        <v>25213000000</v>
      </c>
      <c r="H46" s="107">
        <v>1558482000000</v>
      </c>
      <c r="I46" s="107">
        <v>195982000000</v>
      </c>
      <c r="J46" s="107" t="b">
        <v>0</v>
      </c>
      <c r="K46" s="107">
        <v>22883325000000</v>
      </c>
      <c r="L46" s="107">
        <v>182000000</v>
      </c>
      <c r="M46" s="107">
        <v>1511547000000</v>
      </c>
      <c r="N46" s="107">
        <v>353508000000</v>
      </c>
      <c r="O46" s="107">
        <v>17038081000000</v>
      </c>
      <c r="P46" s="107">
        <v>25023000000</v>
      </c>
      <c r="Q46" s="107">
        <v>85318000000</v>
      </c>
      <c r="R46" s="107">
        <v>21009246000000</v>
      </c>
      <c r="S46" s="107">
        <v>356407000000</v>
      </c>
      <c r="T46" s="107">
        <v>178098000000</v>
      </c>
      <c r="U46" s="107">
        <v>856640000000</v>
      </c>
      <c r="V46" s="107">
        <v>10899000000</v>
      </c>
      <c r="W46" s="108">
        <v>1874079000000</v>
      </c>
    </row>
    <row r="47" spans="1:23" x14ac:dyDescent="0.2">
      <c r="A47" s="104">
        <v>42613</v>
      </c>
      <c r="B47" s="106" t="s">
        <v>145</v>
      </c>
      <c r="C47" s="107">
        <v>3331693000000</v>
      </c>
      <c r="D47" s="107">
        <v>188286000000</v>
      </c>
      <c r="E47" s="107">
        <v>439093000000</v>
      </c>
      <c r="F47" s="107">
        <v>12396561000000</v>
      </c>
      <c r="G47" s="107">
        <v>26096000000</v>
      </c>
      <c r="H47" s="107">
        <v>1607498000000</v>
      </c>
      <c r="I47" s="107">
        <v>200354000000</v>
      </c>
      <c r="J47" s="107" t="b">
        <v>0</v>
      </c>
      <c r="K47" s="107">
        <v>23524327000000</v>
      </c>
      <c r="L47" s="107">
        <v>380000000</v>
      </c>
      <c r="M47" s="107">
        <v>1724732000000</v>
      </c>
      <c r="N47" s="107">
        <v>346986000000</v>
      </c>
      <c r="O47" s="107">
        <v>17369524000000</v>
      </c>
      <c r="P47" s="107">
        <v>26904000000</v>
      </c>
      <c r="Q47" s="107">
        <v>39068000000</v>
      </c>
      <c r="R47" s="107">
        <v>21656550000000</v>
      </c>
      <c r="S47" s="107">
        <v>356407000000</v>
      </c>
      <c r="T47" s="107">
        <v>178440000000</v>
      </c>
      <c r="U47" s="107">
        <v>848532000000</v>
      </c>
      <c r="V47" s="107">
        <v>11184000000</v>
      </c>
      <c r="W47" s="108">
        <v>1867777000000</v>
      </c>
    </row>
    <row r="48" spans="1:23" x14ac:dyDescent="0.2">
      <c r="A48" s="104">
        <v>42672</v>
      </c>
      <c r="B48" s="106" t="s">
        <v>144</v>
      </c>
      <c r="C48" s="107">
        <v>3302564000000</v>
      </c>
      <c r="D48" s="107">
        <v>244634000000</v>
      </c>
      <c r="E48" s="107">
        <v>492992000000</v>
      </c>
      <c r="F48" s="107">
        <v>12629838000000</v>
      </c>
      <c r="G48" s="107">
        <v>28101000000</v>
      </c>
      <c r="H48" s="107">
        <v>1712001000000</v>
      </c>
      <c r="I48" s="107">
        <v>206365000000</v>
      </c>
      <c r="J48" s="107" t="b">
        <v>0</v>
      </c>
      <c r="K48" s="107">
        <v>23646472000000</v>
      </c>
      <c r="L48" s="107">
        <v>178000000</v>
      </c>
      <c r="M48" s="107">
        <v>1299723000000</v>
      </c>
      <c r="N48" s="107">
        <v>339693000000</v>
      </c>
      <c r="O48" s="107">
        <v>17754418000000</v>
      </c>
      <c r="P48" s="107">
        <v>26277000000</v>
      </c>
      <c r="Q48" s="107">
        <v>52474000000</v>
      </c>
      <c r="R48" s="107">
        <v>21692477000000</v>
      </c>
      <c r="S48" s="107">
        <v>356407000000</v>
      </c>
      <c r="T48" s="107">
        <v>178440000000</v>
      </c>
      <c r="U48" s="107">
        <v>921048000000</v>
      </c>
      <c r="V48" s="107">
        <v>11708000000</v>
      </c>
      <c r="W48" s="108">
        <v>1953995000000</v>
      </c>
    </row>
    <row r="49" spans="1:23" x14ac:dyDescent="0.2">
      <c r="A49" s="104">
        <v>42825</v>
      </c>
      <c r="B49" s="106" t="s">
        <v>143</v>
      </c>
      <c r="C49" s="107">
        <v>3350788000000</v>
      </c>
      <c r="D49" s="107">
        <v>270058000000</v>
      </c>
      <c r="E49" s="107">
        <v>474475000000</v>
      </c>
      <c r="F49" s="107">
        <v>12767334000000</v>
      </c>
      <c r="G49" s="107">
        <v>30077000000</v>
      </c>
      <c r="H49" s="107">
        <v>1742287000000</v>
      </c>
      <c r="I49" s="107">
        <v>220651000000</v>
      </c>
      <c r="J49" s="107" t="b">
        <v>0</v>
      </c>
      <c r="K49" s="107">
        <v>24137265000000</v>
      </c>
      <c r="L49" s="107">
        <v>545000000</v>
      </c>
      <c r="M49" s="107">
        <v>1516692000000</v>
      </c>
      <c r="N49" s="107">
        <v>366752000000</v>
      </c>
      <c r="O49" s="107">
        <v>17825302000000</v>
      </c>
      <c r="P49" s="107">
        <v>32864000000</v>
      </c>
      <c r="Q49" s="107">
        <v>63557000000</v>
      </c>
      <c r="R49" s="107">
        <v>22156102000000</v>
      </c>
      <c r="S49" s="107">
        <v>356407000000</v>
      </c>
      <c r="T49" s="107">
        <v>205021000000</v>
      </c>
      <c r="U49" s="107">
        <v>940663000000</v>
      </c>
      <c r="V49" s="107">
        <v>11412000000</v>
      </c>
      <c r="W49" s="108">
        <v>1981163000000</v>
      </c>
    </row>
    <row r="50" spans="1:23" x14ac:dyDescent="0.2">
      <c r="A50" s="104">
        <v>42854</v>
      </c>
      <c r="B50" s="106" t="s">
        <v>142</v>
      </c>
      <c r="C50" s="107">
        <v>3437830000000</v>
      </c>
      <c r="D50" s="107">
        <v>440890000000</v>
      </c>
      <c r="E50" s="107">
        <v>508943000000</v>
      </c>
      <c r="F50" s="107">
        <v>13267798000000</v>
      </c>
      <c r="G50" s="107">
        <v>30830000000</v>
      </c>
      <c r="H50" s="107">
        <v>1761001000000</v>
      </c>
      <c r="I50" s="107">
        <v>219491000000</v>
      </c>
      <c r="J50" s="107" t="b">
        <v>0</v>
      </c>
      <c r="K50" s="107">
        <v>24904936000000</v>
      </c>
      <c r="L50" s="107">
        <v>534000000</v>
      </c>
      <c r="M50" s="107">
        <v>1216132000000</v>
      </c>
      <c r="N50" s="107">
        <v>395859000000</v>
      </c>
      <c r="O50" s="107">
        <v>18565009000000</v>
      </c>
      <c r="P50" s="107">
        <v>24441000000</v>
      </c>
      <c r="Q50" s="107">
        <v>78086000000</v>
      </c>
      <c r="R50" s="107">
        <v>22859965000000</v>
      </c>
      <c r="S50" s="107">
        <v>356407000000</v>
      </c>
      <c r="T50" s="107">
        <v>205049000000</v>
      </c>
      <c r="U50" s="107">
        <v>1016221000000</v>
      </c>
      <c r="V50" s="107">
        <v>12223000000</v>
      </c>
      <c r="W50" s="108">
        <v>2044971000000</v>
      </c>
    </row>
    <row r="51" spans="1:23" x14ac:dyDescent="0.2">
      <c r="A51" s="104">
        <v>42978</v>
      </c>
      <c r="B51" s="106" t="s">
        <v>141</v>
      </c>
      <c r="C51" s="107">
        <v>3542773000000</v>
      </c>
      <c r="D51" s="107">
        <v>447448000000</v>
      </c>
      <c r="E51" s="107">
        <v>503544000000</v>
      </c>
      <c r="F51" s="107">
        <v>13549396000000</v>
      </c>
      <c r="G51" s="107">
        <v>32220000000</v>
      </c>
      <c r="H51" s="107">
        <v>1632329000000</v>
      </c>
      <c r="I51" s="107">
        <v>217584000000</v>
      </c>
      <c r="J51" s="107" t="b">
        <v>0</v>
      </c>
      <c r="K51" s="107">
        <v>25514046000000</v>
      </c>
      <c r="L51" s="107">
        <v>511000000</v>
      </c>
      <c r="M51" s="107">
        <v>1319406000000</v>
      </c>
      <c r="N51" s="107">
        <v>455303000000</v>
      </c>
      <c r="O51" s="107">
        <v>19021171000000</v>
      </c>
      <c r="P51" s="107">
        <v>25364000000</v>
      </c>
      <c r="Q51" s="107">
        <v>52077000000</v>
      </c>
      <c r="R51" s="107">
        <v>23483412000000</v>
      </c>
      <c r="S51" s="107">
        <v>356407000000</v>
      </c>
      <c r="T51" s="107">
        <v>205313000000</v>
      </c>
      <c r="U51" s="107">
        <v>1009436000000</v>
      </c>
      <c r="V51" s="107">
        <v>12339000000</v>
      </c>
      <c r="W51" s="108">
        <v>2030634000000</v>
      </c>
    </row>
    <row r="52" spans="1:23" x14ac:dyDescent="0.2">
      <c r="A52" s="104">
        <v>43039</v>
      </c>
      <c r="B52" s="106" t="s">
        <v>140</v>
      </c>
      <c r="C52" s="107">
        <v>3541914000000</v>
      </c>
      <c r="D52" s="107">
        <v>425883000000</v>
      </c>
      <c r="E52" s="107">
        <v>458565000000</v>
      </c>
      <c r="F52" s="107">
        <v>13769076000000</v>
      </c>
      <c r="G52" s="107">
        <v>31006000000</v>
      </c>
      <c r="H52" s="107">
        <v>1566570000000</v>
      </c>
      <c r="I52" s="107">
        <v>214712000000</v>
      </c>
      <c r="J52" s="107" t="b">
        <v>0</v>
      </c>
      <c r="K52" s="107">
        <v>25764798000000</v>
      </c>
      <c r="L52" s="107">
        <v>477000000</v>
      </c>
      <c r="M52" s="107">
        <v>1153073000000</v>
      </c>
      <c r="N52" s="107">
        <v>484626000000</v>
      </c>
      <c r="O52" s="107">
        <v>19329643000000</v>
      </c>
      <c r="P52" s="107">
        <v>27701000000</v>
      </c>
      <c r="Q52" s="107">
        <v>64564000000</v>
      </c>
      <c r="R52" s="107">
        <v>23663656000000</v>
      </c>
      <c r="S52" s="107">
        <v>356407000000</v>
      </c>
      <c r="T52" s="107">
        <v>205324000000</v>
      </c>
      <c r="U52" s="107">
        <v>1084375000000</v>
      </c>
      <c r="V52" s="107">
        <v>12196000000</v>
      </c>
      <c r="W52" s="108">
        <v>2101142000000</v>
      </c>
    </row>
    <row r="53" spans="1:23" x14ac:dyDescent="0.2">
      <c r="A53" s="104">
        <v>43187</v>
      </c>
      <c r="B53" s="106" t="s">
        <v>139</v>
      </c>
      <c r="C53" s="107">
        <v>3613872000000</v>
      </c>
      <c r="D53" s="107">
        <v>370074000000</v>
      </c>
      <c r="E53" s="107">
        <v>440938000000</v>
      </c>
      <c r="F53" s="107">
        <v>13892966000000</v>
      </c>
      <c r="G53" s="107">
        <v>32441000000</v>
      </c>
      <c r="H53" s="107">
        <v>1496453000000</v>
      </c>
      <c r="I53" s="107">
        <v>216156000000</v>
      </c>
      <c r="J53" s="107" t="b">
        <v>0</v>
      </c>
      <c r="K53" s="107">
        <v>26087043000000</v>
      </c>
      <c r="L53" s="107">
        <v>456000000</v>
      </c>
      <c r="M53" s="107">
        <v>1214601000000</v>
      </c>
      <c r="N53" s="107">
        <v>425948000000</v>
      </c>
      <c r="O53" s="107">
        <v>19226349000000</v>
      </c>
      <c r="P53" s="107">
        <v>33142000000</v>
      </c>
      <c r="Q53" s="107">
        <v>82550000000</v>
      </c>
      <c r="R53" s="107">
        <v>23945987000000</v>
      </c>
      <c r="S53" s="107">
        <v>356407000000</v>
      </c>
      <c r="T53" s="107">
        <v>232703000000</v>
      </c>
      <c r="U53" s="107">
        <v>1097544000000</v>
      </c>
      <c r="V53" s="107">
        <v>13565000000</v>
      </c>
      <c r="W53" s="108">
        <v>2141056000000</v>
      </c>
    </row>
  </sheetData>
  <sortState ref="B2:W53">
    <sortCondition ref="B1"/>
  </sortState>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
  <sheetViews>
    <sheetView workbookViewId="0">
      <selection activeCell="F23" sqref="F23"/>
    </sheetView>
  </sheetViews>
  <sheetFormatPr baseColWidth="10" defaultRowHeight="15" x14ac:dyDescent="0.2"/>
  <sheetData>
    <row r="1" spans="1:1" x14ac:dyDescent="0.2">
      <c r="A1" t="s">
        <v>65</v>
      </c>
    </row>
    <row r="2" spans="1:1" x14ac:dyDescent="0.2">
      <c r="A2" t="s">
        <v>66</v>
      </c>
    </row>
    <row r="3" spans="1:1" x14ac:dyDescent="0.2">
      <c r="A3" t="s">
        <v>67</v>
      </c>
    </row>
    <row r="4" spans="1:1" x14ac:dyDescent="0.2">
      <c r="A4" t="s">
        <v>68</v>
      </c>
    </row>
    <row r="5" spans="1:1" x14ac:dyDescent="0.2">
      <c r="A5" t="s">
        <v>69</v>
      </c>
    </row>
    <row r="6" spans="1:1" x14ac:dyDescent="0.2">
      <c r="A6" t="s">
        <v>70</v>
      </c>
    </row>
    <row r="7" spans="1:1" x14ac:dyDescent="0.2">
      <c r="A7" t="s">
        <v>116</v>
      </c>
    </row>
    <row r="8" spans="1:1" x14ac:dyDescent="0.2">
      <c r="A8" s="109" t="s">
        <v>115</v>
      </c>
    </row>
    <row r="9" spans="1:1" x14ac:dyDescent="0.2">
      <c r="A9" s="109" t="s">
        <v>114</v>
      </c>
    </row>
    <row r="10" spans="1:1" x14ac:dyDescent="0.2">
      <c r="A10" s="109" t="s">
        <v>113</v>
      </c>
    </row>
    <row r="11" spans="1:1" x14ac:dyDescent="0.2">
      <c r="A11" s="109" t="s">
        <v>112</v>
      </c>
    </row>
    <row r="12" spans="1:1" x14ac:dyDescent="0.2">
      <c r="A12" s="109" t="s">
        <v>111</v>
      </c>
    </row>
    <row r="13" spans="1:1" x14ac:dyDescent="0.2">
      <c r="A13" s="109" t="s">
        <v>110</v>
      </c>
    </row>
    <row r="14" spans="1:1" x14ac:dyDescent="0.2">
      <c r="A14" s="109" t="s">
        <v>109</v>
      </c>
    </row>
    <row r="15" spans="1:1" x14ac:dyDescent="0.2">
      <c r="A15" s="109" t="s">
        <v>108</v>
      </c>
    </row>
    <row r="16" spans="1:1" x14ac:dyDescent="0.2">
      <c r="A16" s="109" t="s">
        <v>107</v>
      </c>
    </row>
    <row r="17" spans="1:1" x14ac:dyDescent="0.2">
      <c r="A17" s="109" t="s">
        <v>106</v>
      </c>
    </row>
    <row r="18" spans="1:1" x14ac:dyDescent="0.2">
      <c r="A18" s="109" t="s">
        <v>105</v>
      </c>
    </row>
    <row r="19" spans="1:1" x14ac:dyDescent="0.2">
      <c r="A19" s="109" t="s">
        <v>104</v>
      </c>
    </row>
    <row r="20" spans="1:1" x14ac:dyDescent="0.2">
      <c r="A20" s="109" t="s">
        <v>103</v>
      </c>
    </row>
    <row r="21" spans="1:1" x14ac:dyDescent="0.2">
      <c r="A21" s="109" t="s">
        <v>102</v>
      </c>
    </row>
    <row r="22" spans="1:1" x14ac:dyDescent="0.2">
      <c r="A22" s="109" t="s">
        <v>101</v>
      </c>
    </row>
    <row r="23" spans="1:1" x14ac:dyDescent="0.2">
      <c r="A23" s="109" t="s">
        <v>100</v>
      </c>
    </row>
    <row r="24" spans="1:1" x14ac:dyDescent="0.2">
      <c r="A24" t="s">
        <v>99</v>
      </c>
    </row>
    <row r="25" spans="1:1" x14ac:dyDescent="0.2">
      <c r="A25" t="s">
        <v>71</v>
      </c>
    </row>
    <row r="26" spans="1:1" x14ac:dyDescent="0.2">
      <c r="A26" t="s">
        <v>98</v>
      </c>
    </row>
    <row r="27" spans="1:1" x14ac:dyDescent="0.2">
      <c r="A27" t="s">
        <v>97</v>
      </c>
    </row>
    <row r="28" spans="1:1" x14ac:dyDescent="0.2">
      <c r="A28" t="s">
        <v>96</v>
      </c>
    </row>
    <row r="29" spans="1:1" x14ac:dyDescent="0.2">
      <c r="A29" t="s">
        <v>72</v>
      </c>
    </row>
    <row r="30" spans="1:1" x14ac:dyDescent="0.2">
      <c r="A30" t="s">
        <v>95</v>
      </c>
    </row>
    <row r="31" spans="1:1" x14ac:dyDescent="0.2">
      <c r="A31" t="s">
        <v>72</v>
      </c>
    </row>
    <row r="32" spans="1:1" x14ac:dyDescent="0.2">
      <c r="A32" t="s">
        <v>94</v>
      </c>
    </row>
    <row r="33" spans="1:1" x14ac:dyDescent="0.2">
      <c r="A33" t="s">
        <v>72</v>
      </c>
    </row>
    <row r="34" spans="1:1" x14ac:dyDescent="0.2">
      <c r="A34" t="s">
        <v>93</v>
      </c>
    </row>
    <row r="35" spans="1:1" x14ac:dyDescent="0.2">
      <c r="A35" t="s">
        <v>73</v>
      </c>
    </row>
    <row r="36" spans="1:1" x14ac:dyDescent="0.2">
      <c r="A36" t="s">
        <v>92</v>
      </c>
    </row>
    <row r="37" spans="1:1" x14ac:dyDescent="0.2">
      <c r="A37" t="s">
        <v>73</v>
      </c>
    </row>
    <row r="38" spans="1:1" x14ac:dyDescent="0.2">
      <c r="A38" t="s">
        <v>91</v>
      </c>
    </row>
    <row r="39" spans="1:1" x14ac:dyDescent="0.2">
      <c r="A39" t="s">
        <v>74</v>
      </c>
    </row>
    <row r="40" spans="1:1" x14ac:dyDescent="0.2">
      <c r="A40" t="s">
        <v>90</v>
      </c>
    </row>
    <row r="41" spans="1:1" x14ac:dyDescent="0.2">
      <c r="A41" t="s">
        <v>75</v>
      </c>
    </row>
    <row r="42" spans="1:1" x14ac:dyDescent="0.2">
      <c r="A42" t="s">
        <v>76</v>
      </c>
    </row>
    <row r="43" spans="1:1" x14ac:dyDescent="0.2">
      <c r="A43" t="s">
        <v>77</v>
      </c>
    </row>
    <row r="45" spans="1:1" x14ac:dyDescent="0.2">
      <c r="A45" t="s">
        <v>78</v>
      </c>
    </row>
    <row r="46" spans="1:1" x14ac:dyDescent="0.2">
      <c r="A46" t="s">
        <v>66</v>
      </c>
    </row>
    <row r="47" spans="1:1" x14ac:dyDescent="0.2">
      <c r="A47" t="s">
        <v>79</v>
      </c>
    </row>
    <row r="48" spans="1:1" x14ac:dyDescent="0.2">
      <c r="A48" t="s">
        <v>80</v>
      </c>
    </row>
    <row r="49" spans="1:1" x14ac:dyDescent="0.2">
      <c r="A49" t="s">
        <v>81</v>
      </c>
    </row>
    <row r="50" spans="1:1" x14ac:dyDescent="0.2">
      <c r="A50" t="s">
        <v>82</v>
      </c>
    </row>
    <row r="51" spans="1:1" x14ac:dyDescent="0.2">
      <c r="A51" t="s">
        <v>83</v>
      </c>
    </row>
    <row r="52" spans="1:1" x14ac:dyDescent="0.2">
      <c r="A52" t="s">
        <v>84</v>
      </c>
    </row>
    <row r="53" spans="1:1" x14ac:dyDescent="0.2">
      <c r="A53" t="s">
        <v>85</v>
      </c>
    </row>
    <row r="54" spans="1:1" x14ac:dyDescent="0.2">
      <c r="A54" t="s">
        <v>86</v>
      </c>
    </row>
    <row r="55" spans="1:1" x14ac:dyDescent="0.2">
      <c r="A55" t="s">
        <v>83</v>
      </c>
    </row>
    <row r="56" spans="1:1" x14ac:dyDescent="0.2">
      <c r="A56" t="s">
        <v>87</v>
      </c>
    </row>
    <row r="57" spans="1:1" x14ac:dyDescent="0.2">
      <c r="A57" t="s">
        <v>85</v>
      </c>
    </row>
    <row r="58" spans="1:1" x14ac:dyDescent="0.2">
      <c r="A58" t="s">
        <v>88</v>
      </c>
    </row>
    <row r="59" spans="1:1" x14ac:dyDescent="0.2">
      <c r="A59" t="s">
        <v>89</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topLeftCell="A6" workbookViewId="0">
      <selection activeCell="Y27" sqref="Y27"/>
    </sheetView>
  </sheetViews>
  <sheetFormatPr baseColWidth="10" defaultRowHeight="15" x14ac:dyDescent="0.2"/>
  <cols>
    <col min="4" max="4" width="17.33203125" customWidth="1"/>
    <col min="5" max="17" width="0" hidden="1" customWidth="1"/>
    <col min="18" max="18" width="15.83203125" bestFit="1" customWidth="1"/>
  </cols>
  <sheetData>
    <row r="1" spans="1:19" x14ac:dyDescent="0.2">
      <c r="A1" t="s">
        <v>191</v>
      </c>
      <c r="B1" s="106" t="s">
        <v>117</v>
      </c>
      <c r="C1" s="107" t="s">
        <v>197</v>
      </c>
      <c r="D1" s="107" t="s">
        <v>198</v>
      </c>
      <c r="E1" s="107" t="s">
        <v>199</v>
      </c>
      <c r="F1" s="107" t="s">
        <v>200</v>
      </c>
      <c r="G1" s="107" t="s">
        <v>201</v>
      </c>
      <c r="H1" s="107" t="s">
        <v>202</v>
      </c>
      <c r="I1" s="107" t="s">
        <v>203</v>
      </c>
      <c r="J1" s="107" t="s">
        <v>204</v>
      </c>
      <c r="K1" s="107" t="s">
        <v>205</v>
      </c>
      <c r="L1" s="107" t="s">
        <v>206</v>
      </c>
      <c r="M1" s="107" t="s">
        <v>207</v>
      </c>
      <c r="N1" s="107" t="s">
        <v>208</v>
      </c>
      <c r="O1" s="107" t="s">
        <v>209</v>
      </c>
      <c r="P1" s="107" t="s">
        <v>210</v>
      </c>
      <c r="Q1" s="107" t="s">
        <v>211</v>
      </c>
      <c r="R1" s="113" t="s">
        <v>507</v>
      </c>
    </row>
    <row r="2" spans="1:19" x14ac:dyDescent="0.2">
      <c r="B2" s="106" t="s">
        <v>190</v>
      </c>
      <c r="C2" s="107" t="b">
        <v>0</v>
      </c>
      <c r="D2" s="107" t="b">
        <v>0</v>
      </c>
      <c r="E2" s="107" t="b">
        <v>0</v>
      </c>
      <c r="F2" s="107" t="b">
        <v>0</v>
      </c>
      <c r="G2" s="107" t="b">
        <v>0</v>
      </c>
      <c r="H2" s="107" t="b">
        <v>0</v>
      </c>
      <c r="I2" s="107" t="b">
        <v>0</v>
      </c>
      <c r="J2" s="107" t="b">
        <v>0</v>
      </c>
      <c r="K2" s="107" t="b">
        <v>0</v>
      </c>
      <c r="L2" s="107" t="b">
        <v>0</v>
      </c>
      <c r="M2" s="107" t="b">
        <v>0</v>
      </c>
      <c r="N2" s="107" t="b">
        <v>0</v>
      </c>
      <c r="O2" s="107" t="b">
        <v>0</v>
      </c>
      <c r="P2" s="107" t="b">
        <v>0</v>
      </c>
      <c r="Q2" s="107" t="b">
        <v>0</v>
      </c>
    </row>
    <row r="3" spans="1:19" x14ac:dyDescent="0.2">
      <c r="B3" s="106" t="s">
        <v>189</v>
      </c>
      <c r="C3" s="107" t="b">
        <v>0</v>
      </c>
      <c r="D3" s="107" t="b">
        <v>0</v>
      </c>
      <c r="E3" s="107" t="b">
        <v>0</v>
      </c>
      <c r="F3" s="107" t="b">
        <v>0</v>
      </c>
      <c r="G3" s="107" t="b">
        <v>0</v>
      </c>
      <c r="H3" s="107" t="b">
        <v>0</v>
      </c>
      <c r="I3" s="107" t="b">
        <v>0</v>
      </c>
      <c r="J3" s="107">
        <v>-3.34</v>
      </c>
      <c r="K3" s="107" t="b">
        <v>0</v>
      </c>
      <c r="L3" s="107" t="b">
        <v>0</v>
      </c>
      <c r="M3" s="107" t="b">
        <v>0</v>
      </c>
      <c r="N3" s="107">
        <v>0.04</v>
      </c>
      <c r="O3" s="107">
        <v>-4.47</v>
      </c>
      <c r="P3" s="107" t="b">
        <v>0</v>
      </c>
      <c r="Q3" s="107" t="s">
        <v>506</v>
      </c>
    </row>
    <row r="4" spans="1:19" x14ac:dyDescent="0.2">
      <c r="B4" s="106" t="s">
        <v>188</v>
      </c>
      <c r="C4" s="107" t="b">
        <v>0</v>
      </c>
      <c r="D4" s="107" t="b">
        <v>0</v>
      </c>
      <c r="E4" s="107" t="b">
        <v>0</v>
      </c>
      <c r="F4" s="107" t="b">
        <v>0</v>
      </c>
      <c r="G4" s="107" t="b">
        <v>0</v>
      </c>
      <c r="H4" s="107" t="b">
        <v>0</v>
      </c>
      <c r="I4" s="107" t="b">
        <v>0</v>
      </c>
      <c r="J4" s="107">
        <v>-3.16</v>
      </c>
      <c r="K4" s="107" t="b">
        <v>0</v>
      </c>
      <c r="L4" s="107" t="b">
        <v>0</v>
      </c>
      <c r="M4" s="107" t="b">
        <v>0</v>
      </c>
      <c r="N4" s="107">
        <v>0.02</v>
      </c>
      <c r="O4" s="107">
        <v>-4.28</v>
      </c>
      <c r="P4" s="107" t="b">
        <v>0</v>
      </c>
      <c r="Q4" s="107" t="s">
        <v>505</v>
      </c>
    </row>
    <row r="5" spans="1:19" x14ac:dyDescent="0.2">
      <c r="B5" s="106" t="s">
        <v>187</v>
      </c>
      <c r="C5" s="107" t="b">
        <v>0</v>
      </c>
      <c r="D5" s="107" t="b">
        <v>0</v>
      </c>
      <c r="E5" s="107" t="b">
        <v>0</v>
      </c>
      <c r="F5" s="107" t="b">
        <v>0</v>
      </c>
      <c r="G5" s="107" t="b">
        <v>0</v>
      </c>
      <c r="H5" s="107" t="b">
        <v>0</v>
      </c>
      <c r="I5" s="107" t="b">
        <v>0</v>
      </c>
      <c r="J5" s="107" t="b">
        <v>0</v>
      </c>
      <c r="K5" s="107" t="b">
        <v>0</v>
      </c>
      <c r="L5" s="107" t="b">
        <v>0</v>
      </c>
      <c r="M5" s="107" t="b">
        <v>0</v>
      </c>
      <c r="N5" s="107" t="b">
        <v>0</v>
      </c>
      <c r="O5" s="107" t="b">
        <v>0</v>
      </c>
      <c r="P5" s="107" t="b">
        <v>0</v>
      </c>
      <c r="Q5" s="107" t="s">
        <v>504</v>
      </c>
    </row>
    <row r="6" spans="1:19" x14ac:dyDescent="0.2">
      <c r="B6" s="106" t="s">
        <v>186</v>
      </c>
      <c r="C6" s="107" t="b">
        <v>0</v>
      </c>
      <c r="D6" s="107" t="b">
        <v>0</v>
      </c>
      <c r="E6" s="107" t="b">
        <v>0</v>
      </c>
      <c r="F6" s="107" t="b">
        <v>0</v>
      </c>
      <c r="G6" s="107" t="b">
        <v>0</v>
      </c>
      <c r="H6" s="107" t="b">
        <v>0</v>
      </c>
      <c r="I6" s="107" t="b">
        <v>0</v>
      </c>
      <c r="J6" s="107">
        <v>1.04</v>
      </c>
      <c r="K6" s="107" t="b">
        <v>0</v>
      </c>
      <c r="L6" s="107" t="b">
        <v>0</v>
      </c>
      <c r="M6" s="107" t="b">
        <v>0</v>
      </c>
      <c r="N6" s="107">
        <v>8.2000000000000007E-3</v>
      </c>
      <c r="O6" s="107">
        <v>0.02</v>
      </c>
      <c r="P6" s="107" t="b">
        <v>0</v>
      </c>
      <c r="Q6" s="107" t="s">
        <v>407</v>
      </c>
    </row>
    <row r="7" spans="1:19" x14ac:dyDescent="0.2">
      <c r="B7" s="106" t="s">
        <v>185</v>
      </c>
      <c r="C7" s="107" t="b">
        <v>0</v>
      </c>
      <c r="D7" s="107" t="b">
        <v>0</v>
      </c>
      <c r="E7" s="107" t="b">
        <v>0</v>
      </c>
      <c r="F7" s="107" t="b">
        <v>0</v>
      </c>
      <c r="G7" s="107" t="b">
        <v>0</v>
      </c>
      <c r="H7" s="107" t="b">
        <v>0</v>
      </c>
      <c r="I7" s="107" t="b">
        <v>0</v>
      </c>
      <c r="J7" s="107">
        <v>1.1399999999999999</v>
      </c>
      <c r="K7" s="107" t="b">
        <v>0</v>
      </c>
      <c r="L7" s="107" t="b">
        <v>0</v>
      </c>
      <c r="M7" s="107" t="b">
        <v>0</v>
      </c>
      <c r="N7" s="107">
        <v>0.04</v>
      </c>
      <c r="O7" s="107">
        <v>7.0000000000000007E-2</v>
      </c>
      <c r="P7" s="107" t="b">
        <v>0</v>
      </c>
      <c r="Q7" s="107" t="s">
        <v>503</v>
      </c>
    </row>
    <row r="8" spans="1:19" x14ac:dyDescent="0.2">
      <c r="B8" s="106" t="s">
        <v>184</v>
      </c>
      <c r="C8" s="107">
        <v>4.4600000000000001E-2</v>
      </c>
      <c r="D8" s="107">
        <v>12777000000</v>
      </c>
      <c r="E8" s="107" t="b">
        <v>0</v>
      </c>
      <c r="F8" s="107">
        <v>-25002000000</v>
      </c>
      <c r="G8" s="107" t="b">
        <v>0</v>
      </c>
      <c r="H8" s="107">
        <v>46109000000</v>
      </c>
      <c r="I8" s="107" t="b">
        <v>0</v>
      </c>
      <c r="J8" s="107" t="b">
        <v>0</v>
      </c>
      <c r="K8" s="107" t="b">
        <v>0</v>
      </c>
      <c r="L8" s="107" t="b">
        <v>0</v>
      </c>
      <c r="M8" s="107" t="b">
        <v>0</v>
      </c>
      <c r="N8" s="107" t="b">
        <v>0</v>
      </c>
      <c r="O8" s="107" t="b">
        <v>0</v>
      </c>
      <c r="P8" s="107" t="b">
        <v>0</v>
      </c>
      <c r="Q8" s="107" t="s">
        <v>502</v>
      </c>
      <c r="R8" s="125">
        <v>37405000000</v>
      </c>
    </row>
    <row r="9" spans="1:19" x14ac:dyDescent="0.2">
      <c r="A9" s="104">
        <v>39176</v>
      </c>
      <c r="B9" s="106" t="s">
        <v>183</v>
      </c>
      <c r="C9" s="107">
        <v>3.2500000000000001E-2</v>
      </c>
      <c r="D9" s="107">
        <v>10849000000</v>
      </c>
      <c r="E9" s="107" t="b">
        <v>0</v>
      </c>
      <c r="F9" s="107">
        <v>48239000000</v>
      </c>
      <c r="G9" s="107" t="b">
        <v>0</v>
      </c>
      <c r="H9" s="107">
        <v>49012000000</v>
      </c>
      <c r="I9" s="107" t="b">
        <v>0</v>
      </c>
      <c r="J9" s="107">
        <v>1.4</v>
      </c>
      <c r="K9" s="107" t="b">
        <v>0</v>
      </c>
      <c r="L9" s="107" t="b">
        <v>0</v>
      </c>
      <c r="M9" s="107" t="b">
        <v>0</v>
      </c>
      <c r="N9" s="107">
        <v>0.33</v>
      </c>
      <c r="O9" s="107">
        <v>0.02</v>
      </c>
      <c r="P9" s="107" t="b">
        <v>0</v>
      </c>
      <c r="Q9" s="107" t="s">
        <v>501</v>
      </c>
      <c r="R9" s="125">
        <v>48819000000</v>
      </c>
      <c r="S9" s="59">
        <f>R9/R8-1</f>
        <v>0.30514637080604201</v>
      </c>
    </row>
    <row r="10" spans="1:19" x14ac:dyDescent="0.2">
      <c r="A10" s="104">
        <v>39198</v>
      </c>
      <c r="B10" s="106" t="s">
        <v>182</v>
      </c>
      <c r="C10" s="107">
        <v>0.06</v>
      </c>
      <c r="D10" s="107">
        <v>18706000000</v>
      </c>
      <c r="E10" s="107" t="b">
        <v>0</v>
      </c>
      <c r="F10" s="107">
        <v>18574000000</v>
      </c>
      <c r="G10" s="107" t="b">
        <v>0</v>
      </c>
      <c r="H10" s="107">
        <v>54998000000</v>
      </c>
      <c r="I10" s="107" t="b">
        <v>0</v>
      </c>
      <c r="J10" s="107">
        <v>1.45</v>
      </c>
      <c r="K10" s="107" t="b">
        <v>0</v>
      </c>
      <c r="L10" s="107" t="s">
        <v>230</v>
      </c>
      <c r="M10" s="107" t="s">
        <v>499</v>
      </c>
      <c r="N10" s="107">
        <v>0.33</v>
      </c>
      <c r="O10" s="107">
        <v>7.0000000000000007E-2</v>
      </c>
      <c r="P10" s="107">
        <v>0.32</v>
      </c>
      <c r="Q10" s="107" t="s">
        <v>500</v>
      </c>
      <c r="R10" s="125">
        <v>48819000000</v>
      </c>
      <c r="S10" s="59">
        <f t="shared" ref="S10:S53" si="0">R10/R9-1</f>
        <v>0</v>
      </c>
    </row>
    <row r="11" spans="1:19" x14ac:dyDescent="0.2">
      <c r="A11" s="104">
        <v>39318</v>
      </c>
      <c r="B11" s="106" t="s">
        <v>181</v>
      </c>
      <c r="C11" s="107">
        <v>6.6299999999999998E-2</v>
      </c>
      <c r="D11" s="107">
        <v>22138000000</v>
      </c>
      <c r="E11" s="107" t="b">
        <v>0</v>
      </c>
      <c r="F11" s="107">
        <v>21512000000</v>
      </c>
      <c r="G11" s="107" t="b">
        <v>0</v>
      </c>
      <c r="H11" s="107">
        <v>62064000000</v>
      </c>
      <c r="I11" s="107" t="b">
        <v>0</v>
      </c>
      <c r="J11" s="107">
        <v>1.49</v>
      </c>
      <c r="K11" s="107" t="b">
        <v>0</v>
      </c>
      <c r="L11" s="107" t="s">
        <v>496</v>
      </c>
      <c r="M11" s="107" t="s">
        <v>497</v>
      </c>
      <c r="N11" s="107">
        <v>0.32</v>
      </c>
      <c r="O11" s="107">
        <v>0.12</v>
      </c>
      <c r="P11" s="107">
        <v>0.62</v>
      </c>
      <c r="Q11" s="107" t="s">
        <v>498</v>
      </c>
      <c r="R11" s="124">
        <v>64470000000</v>
      </c>
      <c r="S11" s="59">
        <f t="shared" si="0"/>
        <v>0.32059239230627412</v>
      </c>
    </row>
    <row r="12" spans="1:19" x14ac:dyDescent="0.2">
      <c r="A12" s="104">
        <v>39381</v>
      </c>
      <c r="B12" s="106" t="s">
        <v>180</v>
      </c>
      <c r="C12" s="107">
        <v>6.7299999999999999E-2</v>
      </c>
      <c r="D12" s="107">
        <v>22463000000</v>
      </c>
      <c r="E12" s="107" t="s">
        <v>490</v>
      </c>
      <c r="F12" s="107">
        <v>22679000000</v>
      </c>
      <c r="G12" s="107" t="s">
        <v>491</v>
      </c>
      <c r="H12" s="107">
        <v>66233000000</v>
      </c>
      <c r="I12" s="107" t="s">
        <v>492</v>
      </c>
      <c r="J12" s="107">
        <v>1.56</v>
      </c>
      <c r="K12" s="107" t="s">
        <v>433</v>
      </c>
      <c r="L12" s="107" t="s">
        <v>493</v>
      </c>
      <c r="M12" s="107" t="s">
        <v>494</v>
      </c>
      <c r="N12" s="107">
        <v>0.32</v>
      </c>
      <c r="O12" s="107">
        <v>0.19</v>
      </c>
      <c r="P12" s="107">
        <v>0.37</v>
      </c>
      <c r="Q12" s="107" t="s">
        <v>495</v>
      </c>
      <c r="R12" s="124">
        <v>74156000000</v>
      </c>
      <c r="S12" s="59">
        <f t="shared" si="0"/>
        <v>0.15024042190165976</v>
      </c>
    </row>
    <row r="13" spans="1:19" x14ac:dyDescent="0.2">
      <c r="A13" s="104">
        <v>39533</v>
      </c>
      <c r="B13" s="106" t="s">
        <v>179</v>
      </c>
      <c r="C13" s="107">
        <v>5.3699999999999998E-2</v>
      </c>
      <c r="D13" s="107">
        <v>17949000000</v>
      </c>
      <c r="E13" s="107" t="s">
        <v>483</v>
      </c>
      <c r="F13" s="107">
        <v>17317000000</v>
      </c>
      <c r="G13" s="107" t="s">
        <v>484</v>
      </c>
      <c r="H13" s="107">
        <v>72261000000</v>
      </c>
      <c r="I13" s="107" t="s">
        <v>485</v>
      </c>
      <c r="J13" s="107">
        <v>1.61</v>
      </c>
      <c r="K13" s="107" t="s">
        <v>486</v>
      </c>
      <c r="L13" s="107" t="s">
        <v>487</v>
      </c>
      <c r="M13" s="107" t="s">
        <v>488</v>
      </c>
      <c r="N13" s="107">
        <v>0.32</v>
      </c>
      <c r="O13" s="107">
        <v>0.14000000000000001</v>
      </c>
      <c r="P13" s="107">
        <v>-0.42</v>
      </c>
      <c r="Q13" s="107" t="s">
        <v>489</v>
      </c>
      <c r="R13" s="124">
        <v>81256000000</v>
      </c>
      <c r="S13" s="59">
        <f t="shared" si="0"/>
        <v>9.574410701763858E-2</v>
      </c>
    </row>
    <row r="14" spans="1:19" x14ac:dyDescent="0.2">
      <c r="A14" s="104">
        <v>39568</v>
      </c>
      <c r="B14" s="106" t="s">
        <v>178</v>
      </c>
      <c r="C14" s="107">
        <v>0.1</v>
      </c>
      <c r="D14" s="107">
        <v>33113000000</v>
      </c>
      <c r="E14" s="107" t="s">
        <v>476</v>
      </c>
      <c r="F14" s="107">
        <v>32831000000</v>
      </c>
      <c r="G14" s="107" t="s">
        <v>477</v>
      </c>
      <c r="H14" s="107">
        <v>75937000000</v>
      </c>
      <c r="I14" s="107" t="s">
        <v>478</v>
      </c>
      <c r="J14" s="107">
        <v>1.7</v>
      </c>
      <c r="K14" s="107" t="s">
        <v>479</v>
      </c>
      <c r="L14" s="107" t="s">
        <v>480</v>
      </c>
      <c r="M14" s="107" t="s">
        <v>481</v>
      </c>
      <c r="N14" s="107">
        <v>0.3</v>
      </c>
      <c r="O14" s="107">
        <v>0.24</v>
      </c>
      <c r="P14" s="107">
        <v>0.33</v>
      </c>
      <c r="Q14" s="107" t="s">
        <v>482</v>
      </c>
      <c r="R14" s="124">
        <v>95663000000</v>
      </c>
      <c r="S14" s="59">
        <f t="shared" si="0"/>
        <v>0.177303829871025</v>
      </c>
    </row>
    <row r="15" spans="1:19" x14ac:dyDescent="0.2">
      <c r="A15" s="104">
        <v>39682</v>
      </c>
      <c r="B15" s="106" t="s">
        <v>177</v>
      </c>
      <c r="C15" s="107">
        <v>9.4100000000000003E-2</v>
      </c>
      <c r="D15" s="107">
        <v>31418000000</v>
      </c>
      <c r="E15" s="107" t="s">
        <v>471</v>
      </c>
      <c r="F15" s="107">
        <v>31075000000</v>
      </c>
      <c r="G15" s="107" t="s">
        <v>355</v>
      </c>
      <c r="H15" s="107">
        <v>79070000000</v>
      </c>
      <c r="I15" s="107" t="s">
        <v>472</v>
      </c>
      <c r="J15" s="107">
        <v>1.65</v>
      </c>
      <c r="K15" s="107" t="s">
        <v>228</v>
      </c>
      <c r="L15" s="107" t="s">
        <v>473</v>
      </c>
      <c r="M15" s="107" t="s">
        <v>474</v>
      </c>
      <c r="N15" s="107">
        <v>0.3</v>
      </c>
      <c r="O15" s="107">
        <v>0.2</v>
      </c>
      <c r="P15" s="107">
        <v>0.26</v>
      </c>
      <c r="Q15" s="107" t="s">
        <v>475</v>
      </c>
      <c r="R15" s="124">
        <v>104943000000</v>
      </c>
      <c r="S15" s="59">
        <f t="shared" si="0"/>
        <v>9.7007202366641287E-2</v>
      </c>
    </row>
    <row r="16" spans="1:19" x14ac:dyDescent="0.2">
      <c r="A16" s="104">
        <v>39746</v>
      </c>
      <c r="B16" s="106" t="s">
        <v>176</v>
      </c>
      <c r="C16" s="107">
        <v>8.4400000000000003E-2</v>
      </c>
      <c r="D16" s="107">
        <v>28199000000</v>
      </c>
      <c r="E16" s="107" t="s">
        <v>464</v>
      </c>
      <c r="F16" s="107">
        <v>28018000000</v>
      </c>
      <c r="G16" s="107" t="s">
        <v>465</v>
      </c>
      <c r="H16" s="107">
        <v>76710000000</v>
      </c>
      <c r="I16" s="107" t="s">
        <v>466</v>
      </c>
      <c r="J16" s="107">
        <v>1.74</v>
      </c>
      <c r="K16" s="107" t="s">
        <v>467</v>
      </c>
      <c r="L16" s="107" t="s">
        <v>468</v>
      </c>
      <c r="M16" s="107" t="s">
        <v>469</v>
      </c>
      <c r="N16" s="107">
        <v>0.31</v>
      </c>
      <c r="O16" s="107">
        <v>0.28000000000000003</v>
      </c>
      <c r="P16" s="107">
        <v>-0.35</v>
      </c>
      <c r="Q16" s="107" t="s">
        <v>470</v>
      </c>
      <c r="R16" s="124">
        <v>110679000000</v>
      </c>
      <c r="S16" s="59">
        <f t="shared" si="0"/>
        <v>5.4658243046225019E-2</v>
      </c>
    </row>
    <row r="17" spans="1:19" x14ac:dyDescent="0.2">
      <c r="A17" s="104">
        <v>39898</v>
      </c>
      <c r="B17" s="106" t="s">
        <v>175</v>
      </c>
      <c r="C17" s="107">
        <v>5.3999999999999999E-2</v>
      </c>
      <c r="D17" s="107">
        <v>18036000000</v>
      </c>
      <c r="E17" s="107" t="s">
        <v>457</v>
      </c>
      <c r="F17" s="107">
        <v>18481000000</v>
      </c>
      <c r="G17" s="107" t="s">
        <v>458</v>
      </c>
      <c r="H17" s="107">
        <v>78041000000</v>
      </c>
      <c r="I17" s="107" t="s">
        <v>459</v>
      </c>
      <c r="J17" s="107">
        <v>1.81</v>
      </c>
      <c r="K17" s="107" t="s">
        <v>460</v>
      </c>
      <c r="L17" s="107" t="s">
        <v>461</v>
      </c>
      <c r="M17" s="107" t="s">
        <v>462</v>
      </c>
      <c r="N17" s="107">
        <v>0.34</v>
      </c>
      <c r="O17" s="107">
        <v>0.22</v>
      </c>
      <c r="P17" s="107">
        <v>0.87</v>
      </c>
      <c r="Q17" s="107" t="s">
        <v>463</v>
      </c>
      <c r="R17" s="124">
        <v>110766000000</v>
      </c>
      <c r="S17" s="59">
        <f t="shared" si="0"/>
        <v>7.8605697557798671E-4</v>
      </c>
    </row>
    <row r="18" spans="1:19" x14ac:dyDescent="0.2">
      <c r="A18" s="104">
        <v>39931</v>
      </c>
      <c r="B18" s="106" t="s">
        <v>174</v>
      </c>
      <c r="C18" s="107">
        <v>0.11</v>
      </c>
      <c r="D18" s="107">
        <v>35153000000</v>
      </c>
      <c r="E18" s="107" t="s">
        <v>450</v>
      </c>
      <c r="F18" s="107">
        <v>35046000000</v>
      </c>
      <c r="G18" s="107" t="s">
        <v>451</v>
      </c>
      <c r="H18" s="107">
        <v>72887000000</v>
      </c>
      <c r="I18" s="107" t="s">
        <v>452</v>
      </c>
      <c r="J18" s="107">
        <v>1.91</v>
      </c>
      <c r="K18" s="107" t="s">
        <v>453</v>
      </c>
      <c r="L18" s="107" t="s">
        <v>454</v>
      </c>
      <c r="M18" s="107" t="s">
        <v>455</v>
      </c>
      <c r="N18" s="107">
        <v>0.33</v>
      </c>
      <c r="O18" s="107">
        <v>0.32</v>
      </c>
      <c r="P18" s="107">
        <v>-0.4</v>
      </c>
      <c r="Q18" s="107" t="s">
        <v>456</v>
      </c>
      <c r="R18" s="124">
        <v>112806000000</v>
      </c>
      <c r="S18" s="59">
        <f t="shared" si="0"/>
        <v>1.8417203835111806E-2</v>
      </c>
    </row>
    <row r="19" spans="1:19" x14ac:dyDescent="0.2">
      <c r="A19" s="104">
        <v>40046</v>
      </c>
      <c r="B19" s="106" t="s">
        <v>173</v>
      </c>
      <c r="C19" s="107">
        <v>9.3299999999999994E-2</v>
      </c>
      <c r="D19" s="107">
        <v>31160000000</v>
      </c>
      <c r="E19" s="107" t="s">
        <v>443</v>
      </c>
      <c r="F19" s="107">
        <v>30810000000</v>
      </c>
      <c r="G19" s="107" t="s">
        <v>444</v>
      </c>
      <c r="H19" s="107">
        <v>75465000000</v>
      </c>
      <c r="I19" s="107" t="s">
        <v>445</v>
      </c>
      <c r="J19" s="107">
        <v>1.85</v>
      </c>
      <c r="K19" s="107" t="s">
        <v>446</v>
      </c>
      <c r="L19" s="107" t="s">
        <v>447</v>
      </c>
      <c r="M19" s="107" t="s">
        <v>448</v>
      </c>
      <c r="N19" s="107">
        <v>0.33</v>
      </c>
      <c r="O19" s="107">
        <v>0.25</v>
      </c>
      <c r="P19" s="107">
        <v>0.2</v>
      </c>
      <c r="Q19" s="107" t="s">
        <v>449</v>
      </c>
      <c r="R19" s="124">
        <v>112548000000</v>
      </c>
      <c r="S19" s="59">
        <f t="shared" si="0"/>
        <v>-2.287112387638901E-3</v>
      </c>
    </row>
    <row r="20" spans="1:19" x14ac:dyDescent="0.2">
      <c r="A20" s="104">
        <v>40116</v>
      </c>
      <c r="B20" s="106" t="s">
        <v>172</v>
      </c>
      <c r="C20" s="107">
        <v>0.10059999999999999</v>
      </c>
      <c r="D20" s="107">
        <v>33595000000</v>
      </c>
      <c r="E20" s="107" t="s">
        <v>350</v>
      </c>
      <c r="F20" s="107">
        <v>33468000000</v>
      </c>
      <c r="G20" s="107" t="s">
        <v>437</v>
      </c>
      <c r="H20" s="107">
        <v>78282000000</v>
      </c>
      <c r="I20" s="107" t="s">
        <v>438</v>
      </c>
      <c r="J20" s="107">
        <v>1.93</v>
      </c>
      <c r="K20" s="107" t="s">
        <v>439</v>
      </c>
      <c r="L20" s="107" t="s">
        <v>440</v>
      </c>
      <c r="M20" s="107" t="s">
        <v>441</v>
      </c>
      <c r="N20" s="107">
        <v>0.31</v>
      </c>
      <c r="O20" s="107">
        <v>0.35</v>
      </c>
      <c r="P20" s="107">
        <v>1.22</v>
      </c>
      <c r="Q20" s="107" t="s">
        <v>442</v>
      </c>
      <c r="R20" s="124">
        <v>117944000000</v>
      </c>
      <c r="S20" s="59">
        <f t="shared" si="0"/>
        <v>4.7943988342751487E-2</v>
      </c>
    </row>
    <row r="21" spans="1:19" x14ac:dyDescent="0.2">
      <c r="A21" s="104">
        <v>40263</v>
      </c>
      <c r="B21" s="106" t="s">
        <v>171</v>
      </c>
      <c r="C21" s="107">
        <v>8.5900000000000004E-2</v>
      </c>
      <c r="D21" s="107">
        <v>28691000000</v>
      </c>
      <c r="E21" s="107" t="s">
        <v>431</v>
      </c>
      <c r="F21" s="107">
        <v>28359000000</v>
      </c>
      <c r="G21" s="107" t="s">
        <v>432</v>
      </c>
      <c r="H21" s="107">
        <v>82820000000</v>
      </c>
      <c r="I21" s="107" t="s">
        <v>367</v>
      </c>
      <c r="J21" s="107">
        <v>2.02</v>
      </c>
      <c r="K21" s="107" t="s">
        <v>433</v>
      </c>
      <c r="L21" s="107" t="s">
        <v>434</v>
      </c>
      <c r="M21" s="107" t="s">
        <v>435</v>
      </c>
      <c r="N21" s="107">
        <v>0.31</v>
      </c>
      <c r="O21" s="107">
        <v>0.35</v>
      </c>
      <c r="P21" s="107">
        <v>0.19</v>
      </c>
      <c r="Q21" s="107" t="s">
        <v>436</v>
      </c>
      <c r="R21" s="124">
        <v>128599000000</v>
      </c>
      <c r="S21" s="59">
        <f t="shared" si="0"/>
        <v>9.0339483144543209E-2</v>
      </c>
    </row>
    <row r="22" spans="1:19" x14ac:dyDescent="0.2">
      <c r="A22" s="104">
        <v>40298</v>
      </c>
      <c r="B22" s="106" t="s">
        <v>170</v>
      </c>
      <c r="C22" s="107">
        <v>0.12</v>
      </c>
      <c r="D22" s="107">
        <v>41547000000</v>
      </c>
      <c r="E22" s="107" t="s">
        <v>425</v>
      </c>
      <c r="F22" s="107">
        <v>41433000000</v>
      </c>
      <c r="G22" s="107" t="s">
        <v>426</v>
      </c>
      <c r="H22" s="107">
        <v>87338000000</v>
      </c>
      <c r="I22" s="107" t="s">
        <v>427</v>
      </c>
      <c r="J22" s="107">
        <v>2.15</v>
      </c>
      <c r="K22" s="107" t="s">
        <v>346</v>
      </c>
      <c r="L22" s="107" t="s">
        <v>428</v>
      </c>
      <c r="M22" s="107" t="s">
        <v>429</v>
      </c>
      <c r="N22" s="107">
        <v>0.32</v>
      </c>
      <c r="O22" s="107">
        <v>0.48</v>
      </c>
      <c r="P22" s="107">
        <v>0.85</v>
      </c>
      <c r="Q22" s="107" t="s">
        <v>430</v>
      </c>
      <c r="R22" s="124">
        <v>134993000000</v>
      </c>
      <c r="S22" s="59">
        <f t="shared" si="0"/>
        <v>4.972044883708282E-2</v>
      </c>
    </row>
    <row r="23" spans="1:19" x14ac:dyDescent="0.2">
      <c r="A23" s="104">
        <v>40417</v>
      </c>
      <c r="B23" s="106" t="s">
        <v>169</v>
      </c>
      <c r="C23" s="107">
        <v>0.12889999999999999</v>
      </c>
      <c r="D23" s="107">
        <v>43056000000</v>
      </c>
      <c r="E23" s="107" t="s">
        <v>419</v>
      </c>
      <c r="F23" s="107">
        <v>42911000000</v>
      </c>
      <c r="G23" s="107" t="s">
        <v>420</v>
      </c>
      <c r="H23" s="107">
        <v>94370000000</v>
      </c>
      <c r="I23" s="107" t="s">
        <v>421</v>
      </c>
      <c r="J23" s="107">
        <v>2.11</v>
      </c>
      <c r="K23" s="107" t="s">
        <v>213</v>
      </c>
      <c r="L23" s="107" t="s">
        <v>422</v>
      </c>
      <c r="M23" s="107" t="s">
        <v>423</v>
      </c>
      <c r="N23" s="107">
        <v>0.32</v>
      </c>
      <c r="O23" s="107">
        <v>0.44</v>
      </c>
      <c r="P23" s="107">
        <v>0.6</v>
      </c>
      <c r="Q23" s="107" t="s">
        <v>424</v>
      </c>
      <c r="R23" s="124">
        <v>146889000000</v>
      </c>
      <c r="S23" s="59">
        <f t="shared" si="0"/>
        <v>8.8123087863815064E-2</v>
      </c>
    </row>
    <row r="24" spans="1:19" x14ac:dyDescent="0.2">
      <c r="A24" s="104">
        <v>40480</v>
      </c>
      <c r="B24" s="106" t="s">
        <v>168</v>
      </c>
      <c r="C24" s="107">
        <v>0.12759999999999999</v>
      </c>
      <c r="D24" s="107">
        <v>42613000000</v>
      </c>
      <c r="E24" s="107" t="s">
        <v>412</v>
      </c>
      <c r="F24" s="107">
        <v>42435000000</v>
      </c>
      <c r="G24" s="107" t="s">
        <v>413</v>
      </c>
      <c r="H24" s="107">
        <v>96982000000</v>
      </c>
      <c r="I24" s="107" t="s">
        <v>414</v>
      </c>
      <c r="J24" s="107">
        <v>2.2599999999999998</v>
      </c>
      <c r="K24" s="107" t="s">
        <v>415</v>
      </c>
      <c r="L24" s="107" t="s">
        <v>416</v>
      </c>
      <c r="M24" s="107" t="s">
        <v>417</v>
      </c>
      <c r="N24" s="107">
        <v>0.33</v>
      </c>
      <c r="O24" s="107">
        <v>0.56000000000000005</v>
      </c>
      <c r="P24" s="107">
        <v>0.43</v>
      </c>
      <c r="Q24" s="107" t="s">
        <v>418</v>
      </c>
      <c r="R24" s="124">
        <v>155907000000</v>
      </c>
      <c r="S24" s="59">
        <f t="shared" si="0"/>
        <v>6.1393296979351808E-2</v>
      </c>
    </row>
    <row r="25" spans="1:19" x14ac:dyDescent="0.2">
      <c r="A25" s="104">
        <v>40633</v>
      </c>
      <c r="B25" s="106" t="s">
        <v>167</v>
      </c>
      <c r="C25" s="107">
        <v>0.1087</v>
      </c>
      <c r="D25" s="107">
        <v>37940000000</v>
      </c>
      <c r="E25" s="107" t="s">
        <v>405</v>
      </c>
      <c r="F25" s="107">
        <v>37590000000</v>
      </c>
      <c r="G25" s="107" t="s">
        <v>406</v>
      </c>
      <c r="H25" s="107">
        <v>102131000000</v>
      </c>
      <c r="I25" s="107" t="s">
        <v>407</v>
      </c>
      <c r="J25" s="107">
        <v>2.35</v>
      </c>
      <c r="K25" s="107" t="s">
        <v>408</v>
      </c>
      <c r="L25" s="107" t="s">
        <v>409</v>
      </c>
      <c r="M25" s="107" t="s">
        <v>410</v>
      </c>
      <c r="N25" s="107">
        <v>0.35</v>
      </c>
      <c r="O25" s="107">
        <v>0.57999999999999996</v>
      </c>
      <c r="P25" s="107">
        <v>-1.08</v>
      </c>
      <c r="Q25" s="107" t="s">
        <v>411</v>
      </c>
      <c r="R25" s="124">
        <v>165156000000</v>
      </c>
      <c r="S25" s="59">
        <f t="shared" si="0"/>
        <v>5.9323827666493578E-2</v>
      </c>
    </row>
    <row r="26" spans="1:19" x14ac:dyDescent="0.2">
      <c r="A26" s="104">
        <v>40662</v>
      </c>
      <c r="B26" s="106" t="s">
        <v>166</v>
      </c>
      <c r="C26" s="107">
        <v>0.15</v>
      </c>
      <c r="D26" s="107">
        <v>53787000000</v>
      </c>
      <c r="E26" s="107" t="s">
        <v>398</v>
      </c>
      <c r="F26" s="107">
        <v>53476000000</v>
      </c>
      <c r="G26" s="107" t="s">
        <v>399</v>
      </c>
      <c r="H26" s="107">
        <v>113817000000</v>
      </c>
      <c r="I26" s="107" t="s">
        <v>400</v>
      </c>
      <c r="J26" s="107">
        <v>2.5</v>
      </c>
      <c r="K26" s="107" t="s">
        <v>401</v>
      </c>
      <c r="L26" s="107" t="s">
        <v>402</v>
      </c>
      <c r="M26" s="107" t="s">
        <v>403</v>
      </c>
      <c r="N26" s="107">
        <v>0.35</v>
      </c>
      <c r="O26" s="107">
        <v>0.73</v>
      </c>
      <c r="P26" s="107">
        <v>0.95</v>
      </c>
      <c r="Q26" s="107" t="s">
        <v>404</v>
      </c>
      <c r="R26" s="124">
        <v>177396000000</v>
      </c>
      <c r="S26" s="59">
        <f t="shared" si="0"/>
        <v>7.4111748891956708E-2</v>
      </c>
    </row>
    <row r="27" spans="1:19" x14ac:dyDescent="0.2">
      <c r="A27" s="104">
        <v>40781</v>
      </c>
      <c r="B27" s="106" t="s">
        <v>165</v>
      </c>
      <c r="C27" s="107">
        <v>0.15959999999999999</v>
      </c>
      <c r="D27" s="107">
        <v>55694000000</v>
      </c>
      <c r="E27" s="107" t="s">
        <v>391</v>
      </c>
      <c r="F27" s="107">
        <v>55350000000</v>
      </c>
      <c r="G27" s="107" t="s">
        <v>392</v>
      </c>
      <c r="H27" s="107">
        <v>118871000000</v>
      </c>
      <c r="I27" s="107" t="s">
        <v>393</v>
      </c>
      <c r="J27" s="107">
        <v>2.46</v>
      </c>
      <c r="K27" s="107" t="s">
        <v>394</v>
      </c>
      <c r="L27" s="107" t="s">
        <v>395</v>
      </c>
      <c r="M27" s="107" t="s">
        <v>396</v>
      </c>
      <c r="N27" s="107">
        <v>0.34</v>
      </c>
      <c r="O27" s="107">
        <v>0.71</v>
      </c>
      <c r="P27" s="107">
        <v>-0.27</v>
      </c>
      <c r="Q27" s="107" t="s">
        <v>397</v>
      </c>
      <c r="R27" s="124">
        <v>190034000000</v>
      </c>
      <c r="S27" s="59">
        <f>R27/R26-1</f>
        <v>7.1241741640172274E-2</v>
      </c>
    </row>
    <row r="28" spans="1:19" x14ac:dyDescent="0.2">
      <c r="A28" s="104">
        <v>40844</v>
      </c>
      <c r="B28" s="106" t="s">
        <v>164</v>
      </c>
      <c r="C28" s="107">
        <v>0.15570000000000001</v>
      </c>
      <c r="D28" s="107">
        <v>54359000000</v>
      </c>
      <c r="E28" s="107" t="s">
        <v>384</v>
      </c>
      <c r="F28" s="107">
        <v>54192000000</v>
      </c>
      <c r="G28" s="107" t="s">
        <v>385</v>
      </c>
      <c r="H28" s="107">
        <v>119041000000</v>
      </c>
      <c r="I28" s="107" t="s">
        <v>386</v>
      </c>
      <c r="J28" s="107">
        <v>2.58</v>
      </c>
      <c r="K28" s="107" t="s">
        <v>387</v>
      </c>
      <c r="L28" s="107" t="s">
        <v>388</v>
      </c>
      <c r="M28" s="107" t="s">
        <v>389</v>
      </c>
      <c r="N28" s="107">
        <v>0.33</v>
      </c>
      <c r="O28" s="107">
        <v>0.86</v>
      </c>
      <c r="P28" s="107">
        <v>-0.19</v>
      </c>
      <c r="Q28" s="107" t="s">
        <v>390</v>
      </c>
      <c r="R28" s="124">
        <v>201780000000</v>
      </c>
      <c r="S28" s="59">
        <f t="shared" si="0"/>
        <v>6.1809991896186967E-2</v>
      </c>
    </row>
    <row r="29" spans="1:19" x14ac:dyDescent="0.2">
      <c r="A29" s="104">
        <v>40998</v>
      </c>
      <c r="B29" s="106" t="s">
        <v>163</v>
      </c>
      <c r="C29" s="107">
        <v>0.1273</v>
      </c>
      <c r="D29" s="107">
        <v>44425000000</v>
      </c>
      <c r="E29" s="107" t="s">
        <v>377</v>
      </c>
      <c r="F29" s="107">
        <v>44190000000</v>
      </c>
      <c r="G29" s="107" t="s">
        <v>378</v>
      </c>
      <c r="H29" s="107">
        <v>123485000000</v>
      </c>
      <c r="I29" s="107" t="s">
        <v>379</v>
      </c>
      <c r="J29" s="107">
        <v>2.74</v>
      </c>
      <c r="K29" s="107" t="s">
        <v>380</v>
      </c>
      <c r="L29" s="107" t="s">
        <v>381</v>
      </c>
      <c r="M29" s="107" t="s">
        <v>382</v>
      </c>
      <c r="N29" s="107">
        <v>0.36</v>
      </c>
      <c r="O29" s="107">
        <v>0.9</v>
      </c>
      <c r="P29" s="107">
        <v>0.51</v>
      </c>
      <c r="Q29" s="107" t="s">
        <v>383</v>
      </c>
      <c r="R29" s="124">
        <v>208265000000</v>
      </c>
      <c r="S29" s="59">
        <f t="shared" si="0"/>
        <v>3.2138963227277273E-2</v>
      </c>
    </row>
    <row r="30" spans="1:19" x14ac:dyDescent="0.2">
      <c r="A30" s="104">
        <v>41027</v>
      </c>
      <c r="B30" s="106" t="s">
        <v>162</v>
      </c>
      <c r="C30" s="107">
        <v>0.18</v>
      </c>
      <c r="D30" s="107">
        <v>61335000000</v>
      </c>
      <c r="E30" s="107" t="s">
        <v>370</v>
      </c>
      <c r="F30" s="107">
        <v>61167000000</v>
      </c>
      <c r="G30" s="107" t="s">
        <v>371</v>
      </c>
      <c r="H30" s="107">
        <v>131017000000</v>
      </c>
      <c r="I30" s="107" t="s">
        <v>372</v>
      </c>
      <c r="J30" s="107">
        <v>2.93</v>
      </c>
      <c r="K30" s="107" t="s">
        <v>373</v>
      </c>
      <c r="L30" s="107" t="s">
        <v>374</v>
      </c>
      <c r="M30" s="107" t="s">
        <v>375</v>
      </c>
      <c r="N30" s="107">
        <v>0.37</v>
      </c>
      <c r="O30" s="107">
        <v>1.07</v>
      </c>
      <c r="P30" s="107">
        <v>1.1399999999999999</v>
      </c>
      <c r="Q30" s="107" t="s">
        <v>376</v>
      </c>
      <c r="R30" s="124">
        <v>215813000000</v>
      </c>
      <c r="S30" s="59">
        <f t="shared" si="0"/>
        <v>3.6242287470290346E-2</v>
      </c>
    </row>
    <row r="31" spans="1:19" x14ac:dyDescent="0.2">
      <c r="A31" s="104">
        <v>41152</v>
      </c>
      <c r="B31" s="106" t="s">
        <v>161</v>
      </c>
      <c r="C31" s="107">
        <v>0.17699999999999999</v>
      </c>
      <c r="D31" s="107">
        <v>61825000000</v>
      </c>
      <c r="E31" s="107" t="s">
        <v>363</v>
      </c>
      <c r="F31" s="107">
        <v>61553000000</v>
      </c>
      <c r="G31" s="107" t="s">
        <v>364</v>
      </c>
      <c r="H31" s="107">
        <v>134469000000</v>
      </c>
      <c r="I31" s="107" t="s">
        <v>365</v>
      </c>
      <c r="J31" s="107">
        <v>2.91</v>
      </c>
      <c r="K31" s="107" t="s">
        <v>366</v>
      </c>
      <c r="L31" s="107" t="s">
        <v>367</v>
      </c>
      <c r="M31" s="107" t="s">
        <v>368</v>
      </c>
      <c r="N31" s="107">
        <v>0.38</v>
      </c>
      <c r="O31" s="107">
        <v>1.05</v>
      </c>
      <c r="P31" s="107">
        <v>1.21</v>
      </c>
      <c r="Q31" s="107" t="s">
        <v>369</v>
      </c>
      <c r="R31" s="124">
        <v>221944000000</v>
      </c>
      <c r="S31" s="59">
        <f t="shared" si="0"/>
        <v>2.8408853961531477E-2</v>
      </c>
    </row>
    <row r="32" spans="1:19" x14ac:dyDescent="0.2">
      <c r="A32" s="104">
        <v>41213</v>
      </c>
      <c r="B32" s="106" t="s">
        <v>160</v>
      </c>
      <c r="C32" s="107">
        <v>0.17879999999999999</v>
      </c>
      <c r="D32" s="107">
        <v>62442000000</v>
      </c>
      <c r="E32" s="107" t="s">
        <v>356</v>
      </c>
      <c r="F32" s="107">
        <v>62293000000</v>
      </c>
      <c r="G32" s="107" t="s">
        <v>357</v>
      </c>
      <c r="H32" s="107">
        <v>135987000000</v>
      </c>
      <c r="I32" s="107" t="s">
        <v>358</v>
      </c>
      <c r="J32" s="107">
        <v>3.07</v>
      </c>
      <c r="K32" s="107" t="s">
        <v>359</v>
      </c>
      <c r="L32" s="107" t="s">
        <v>360</v>
      </c>
      <c r="M32" s="107" t="s">
        <v>361</v>
      </c>
      <c r="N32" s="107">
        <v>0.37</v>
      </c>
      <c r="O32" s="107">
        <v>1.22</v>
      </c>
      <c r="P32" s="107">
        <v>0.18</v>
      </c>
      <c r="Q32" s="107" t="s">
        <v>362</v>
      </c>
      <c r="R32" s="124">
        <v>230027000000</v>
      </c>
      <c r="S32" s="59">
        <f t="shared" si="0"/>
        <v>3.6419096709079835E-2</v>
      </c>
    </row>
    <row r="33" spans="1:19" x14ac:dyDescent="0.2">
      <c r="A33" s="104">
        <v>41361</v>
      </c>
      <c r="B33" s="106" t="s">
        <v>159</v>
      </c>
      <c r="C33" s="107">
        <v>0.1515</v>
      </c>
      <c r="D33" s="107">
        <v>52930000000</v>
      </c>
      <c r="E33" s="107" t="s">
        <v>350</v>
      </c>
      <c r="F33" s="107">
        <v>52569000000</v>
      </c>
      <c r="G33" s="107" t="s">
        <v>351</v>
      </c>
      <c r="H33" s="107">
        <v>135472000000</v>
      </c>
      <c r="I33" s="107" t="s">
        <v>352</v>
      </c>
      <c r="J33" s="107">
        <v>3.22</v>
      </c>
      <c r="K33" s="107" t="s">
        <v>291</v>
      </c>
      <c r="L33" s="107" t="s">
        <v>353</v>
      </c>
      <c r="M33" s="107" t="s">
        <v>354</v>
      </c>
      <c r="N33" s="107">
        <v>0.37</v>
      </c>
      <c r="O33" s="107">
        <v>1.07</v>
      </c>
      <c r="P33" s="107">
        <v>-1</v>
      </c>
      <c r="Q33" s="107" t="s">
        <v>355</v>
      </c>
      <c r="R33" s="124">
        <v>238532000000</v>
      </c>
      <c r="S33" s="59">
        <f t="shared" si="0"/>
        <v>3.6973920452816333E-2</v>
      </c>
    </row>
    <row r="34" spans="1:19" x14ac:dyDescent="0.2">
      <c r="A34" s="104">
        <v>41391</v>
      </c>
      <c r="B34" s="106" t="s">
        <v>158</v>
      </c>
      <c r="C34" s="107">
        <v>0.2</v>
      </c>
      <c r="D34" s="107">
        <v>68743000000</v>
      </c>
      <c r="E34" s="107" t="s">
        <v>343</v>
      </c>
      <c r="F34" s="107">
        <v>68667000000</v>
      </c>
      <c r="G34" s="107" t="s">
        <v>344</v>
      </c>
      <c r="H34" s="107">
        <v>147760000000</v>
      </c>
      <c r="I34" s="107" t="s">
        <v>345</v>
      </c>
      <c r="J34" s="107">
        <v>3.42</v>
      </c>
      <c r="K34" s="107" t="s">
        <v>346</v>
      </c>
      <c r="L34" s="107" t="s">
        <v>347</v>
      </c>
      <c r="M34" s="107" t="s">
        <v>348</v>
      </c>
      <c r="N34" s="107">
        <v>0.38</v>
      </c>
      <c r="O34" s="107">
        <v>1.26</v>
      </c>
      <c r="P34" s="107">
        <v>0.92</v>
      </c>
      <c r="Q34" s="107" t="s">
        <v>349</v>
      </c>
      <c r="R34" s="124">
        <v>245940000000</v>
      </c>
      <c r="S34" s="59">
        <f t="shared" si="0"/>
        <v>3.1056629718444473E-2</v>
      </c>
    </row>
    <row r="35" spans="1:19" x14ac:dyDescent="0.2">
      <c r="A35" s="104">
        <v>41516</v>
      </c>
      <c r="B35" s="106" t="s">
        <v>157</v>
      </c>
      <c r="C35" s="107">
        <v>0.1991</v>
      </c>
      <c r="D35" s="107">
        <v>69604000000</v>
      </c>
      <c r="E35" s="107" t="s">
        <v>336</v>
      </c>
      <c r="F35" s="107">
        <v>69336000000</v>
      </c>
      <c r="G35" s="107" t="s">
        <v>337</v>
      </c>
      <c r="H35" s="107">
        <v>150847000000</v>
      </c>
      <c r="I35" s="107" t="s">
        <v>338</v>
      </c>
      <c r="J35" s="107">
        <v>3.35</v>
      </c>
      <c r="K35" s="107" t="s">
        <v>339</v>
      </c>
      <c r="L35" s="107" t="s">
        <v>340</v>
      </c>
      <c r="M35" s="107" t="s">
        <v>341</v>
      </c>
      <c r="N35" s="107">
        <v>0.37</v>
      </c>
      <c r="O35" s="107">
        <v>1.22</v>
      </c>
      <c r="P35" s="107">
        <v>-0.51</v>
      </c>
      <c r="Q35" s="107" t="s">
        <v>342</v>
      </c>
      <c r="R35" s="124">
        <v>253719000000</v>
      </c>
      <c r="S35" s="59">
        <f t="shared" si="0"/>
        <v>3.1629665772139548E-2</v>
      </c>
    </row>
    <row r="36" spans="1:19" x14ac:dyDescent="0.2">
      <c r="A36" s="104">
        <v>41578</v>
      </c>
      <c r="B36" s="106" t="s">
        <v>156</v>
      </c>
      <c r="C36" s="107">
        <v>0.19159999999999999</v>
      </c>
      <c r="D36" s="107">
        <v>67186000000</v>
      </c>
      <c r="E36" s="107" t="s">
        <v>329</v>
      </c>
      <c r="F36" s="107">
        <v>67075000000</v>
      </c>
      <c r="G36" s="107" t="s">
        <v>330</v>
      </c>
      <c r="H36" s="107">
        <v>143310000000</v>
      </c>
      <c r="I36" s="107" t="s">
        <v>331</v>
      </c>
      <c r="J36" s="107">
        <v>3.51</v>
      </c>
      <c r="K36" s="107" t="s">
        <v>332</v>
      </c>
      <c r="L36" s="107" t="s">
        <v>333</v>
      </c>
      <c r="M36" s="107" t="s">
        <v>334</v>
      </c>
      <c r="N36" s="107">
        <v>0.35</v>
      </c>
      <c r="O36" s="107">
        <v>1.41</v>
      </c>
      <c r="P36" s="107">
        <v>-0.21</v>
      </c>
      <c r="Q36" s="107" t="s">
        <v>335</v>
      </c>
      <c r="R36" s="124">
        <v>258463000000</v>
      </c>
      <c r="S36" s="59">
        <f t="shared" si="0"/>
        <v>1.869785077191688E-2</v>
      </c>
    </row>
    <row r="37" spans="1:19" x14ac:dyDescent="0.2">
      <c r="A37" s="104">
        <v>41726</v>
      </c>
      <c r="B37" s="106" t="s">
        <v>155</v>
      </c>
      <c r="C37" s="107">
        <v>0.16270000000000001</v>
      </c>
      <c r="D37" s="107">
        <v>57116000000</v>
      </c>
      <c r="E37" s="107" t="s">
        <v>322</v>
      </c>
      <c r="F37" s="107">
        <v>56459000000</v>
      </c>
      <c r="G37" s="107" t="s">
        <v>323</v>
      </c>
      <c r="H37" s="107">
        <v>147720000000</v>
      </c>
      <c r="I37" s="107" t="s">
        <v>324</v>
      </c>
      <c r="J37" s="107">
        <v>3.63</v>
      </c>
      <c r="K37" s="107" t="s">
        <v>325</v>
      </c>
      <c r="L37" s="107" t="s">
        <v>326</v>
      </c>
      <c r="M37" s="107" t="s">
        <v>327</v>
      </c>
      <c r="N37" s="107">
        <v>0.31</v>
      </c>
      <c r="O37" s="107">
        <v>1.46</v>
      </c>
      <c r="P37" s="107">
        <v>-0.2</v>
      </c>
      <c r="Q37" s="107" t="s">
        <v>328</v>
      </c>
      <c r="R37" s="124">
        <v>262649000000</v>
      </c>
      <c r="S37" s="59">
        <f t="shared" si="0"/>
        <v>1.6195741750269832E-2</v>
      </c>
    </row>
    <row r="38" spans="1:19" x14ac:dyDescent="0.2">
      <c r="A38" s="104">
        <v>41759</v>
      </c>
      <c r="B38" s="106" t="s">
        <v>154</v>
      </c>
      <c r="C38" s="107">
        <v>0.21</v>
      </c>
      <c r="D38" s="107">
        <v>73302000000</v>
      </c>
      <c r="E38" s="107" t="s">
        <v>316</v>
      </c>
      <c r="F38" s="107">
        <v>73083000000</v>
      </c>
      <c r="G38" s="107" t="s">
        <v>317</v>
      </c>
      <c r="H38" s="107">
        <v>162633000000</v>
      </c>
      <c r="I38" s="107" t="s">
        <v>318</v>
      </c>
      <c r="J38" s="107">
        <v>3.87</v>
      </c>
      <c r="K38" s="107" t="s">
        <v>319</v>
      </c>
      <c r="L38" s="107" t="s">
        <v>228</v>
      </c>
      <c r="M38" s="107" t="s">
        <v>320</v>
      </c>
      <c r="N38" s="107">
        <v>0.33</v>
      </c>
      <c r="O38" s="107">
        <v>1.66</v>
      </c>
      <c r="P38" s="107">
        <v>0.71</v>
      </c>
      <c r="Q38" s="107" t="s">
        <v>321</v>
      </c>
      <c r="R38" s="124">
        <v>267208000000</v>
      </c>
      <c r="S38" s="59">
        <f t="shared" si="0"/>
        <v>1.7357766448758527E-2</v>
      </c>
    </row>
    <row r="39" spans="1:19" x14ac:dyDescent="0.2">
      <c r="A39" s="104">
        <v>41880</v>
      </c>
      <c r="B39" s="106" t="s">
        <v>153</v>
      </c>
      <c r="C39" s="107">
        <v>0.21290000000000001</v>
      </c>
      <c r="D39" s="107">
        <v>74798000000</v>
      </c>
      <c r="E39" s="107" t="s">
        <v>309</v>
      </c>
      <c r="F39" s="107">
        <v>74593000000</v>
      </c>
      <c r="G39" s="107" t="s">
        <v>310</v>
      </c>
      <c r="H39" s="107">
        <v>165792000000</v>
      </c>
      <c r="I39" s="107" t="s">
        <v>311</v>
      </c>
      <c r="J39" s="107">
        <v>3.86</v>
      </c>
      <c r="K39" s="107" t="s">
        <v>312</v>
      </c>
      <c r="L39" s="107" t="s">
        <v>313</v>
      </c>
      <c r="M39" s="107" t="s">
        <v>314</v>
      </c>
      <c r="N39" s="107">
        <v>0.37</v>
      </c>
      <c r="O39" s="107">
        <v>1.61</v>
      </c>
      <c r="P39" s="107">
        <v>0.48</v>
      </c>
      <c r="Q39" s="107" t="s">
        <v>315</v>
      </c>
      <c r="R39" s="124">
        <v>272402000000</v>
      </c>
      <c r="S39" s="59">
        <f t="shared" si="0"/>
        <v>1.9438040777222332E-2</v>
      </c>
    </row>
    <row r="40" spans="1:19" x14ac:dyDescent="0.2">
      <c r="A40" s="104">
        <v>41942</v>
      </c>
      <c r="B40" s="106" t="s">
        <v>152</v>
      </c>
      <c r="C40" s="107">
        <v>0.2059</v>
      </c>
      <c r="D40" s="107">
        <v>72364000000</v>
      </c>
      <c r="E40" s="107" t="s">
        <v>302</v>
      </c>
      <c r="F40" s="107">
        <v>72280000000</v>
      </c>
      <c r="G40" s="107" t="s">
        <v>303</v>
      </c>
      <c r="H40" s="107">
        <v>160164000000</v>
      </c>
      <c r="I40" s="107" t="s">
        <v>304</v>
      </c>
      <c r="J40" s="107">
        <v>4.0599999999999996</v>
      </c>
      <c r="K40" s="107" t="s">
        <v>305</v>
      </c>
      <c r="L40" s="107" t="s">
        <v>306</v>
      </c>
      <c r="M40" s="107" t="s">
        <v>307</v>
      </c>
      <c r="N40" s="107">
        <v>0.38</v>
      </c>
      <c r="O40" s="107">
        <v>1.82</v>
      </c>
      <c r="P40" s="107">
        <v>-0.97</v>
      </c>
      <c r="Q40" s="107" t="s">
        <v>308</v>
      </c>
      <c r="R40" s="124">
        <v>277580000000</v>
      </c>
      <c r="S40" s="59">
        <f t="shared" si="0"/>
        <v>1.9008671008289291E-2</v>
      </c>
    </row>
    <row r="41" spans="1:19" x14ac:dyDescent="0.2">
      <c r="A41" s="104">
        <v>42090</v>
      </c>
      <c r="B41" s="106" t="s">
        <v>151</v>
      </c>
      <c r="C41" s="107">
        <v>0.1575</v>
      </c>
      <c r="D41" s="107">
        <v>55347000000</v>
      </c>
      <c r="E41" s="107" t="s">
        <v>295</v>
      </c>
      <c r="F41" s="107">
        <v>54419000000</v>
      </c>
      <c r="G41" s="107" t="s">
        <v>296</v>
      </c>
      <c r="H41" s="107">
        <v>170303000000</v>
      </c>
      <c r="I41" s="107" t="s">
        <v>297</v>
      </c>
      <c r="J41" s="107">
        <v>4.2300000000000004</v>
      </c>
      <c r="K41" s="107" t="s">
        <v>298</v>
      </c>
      <c r="L41" s="107" t="s">
        <v>299</v>
      </c>
      <c r="M41" s="107" t="s">
        <v>300</v>
      </c>
      <c r="N41" s="107">
        <v>0.41</v>
      </c>
      <c r="O41" s="107">
        <v>1.84</v>
      </c>
      <c r="P41" s="107">
        <v>0.35</v>
      </c>
      <c r="Q41" s="107" t="s">
        <v>301</v>
      </c>
      <c r="R41" s="124">
        <v>275811000000</v>
      </c>
      <c r="S41" s="59">
        <f t="shared" si="0"/>
        <v>-6.3729375315224601E-3</v>
      </c>
    </row>
    <row r="42" spans="1:19" x14ac:dyDescent="0.2">
      <c r="A42" s="104">
        <v>42124</v>
      </c>
      <c r="B42" s="106" t="s">
        <v>150</v>
      </c>
      <c r="C42" s="107">
        <v>0.21</v>
      </c>
      <c r="D42" s="107">
        <v>74324000000</v>
      </c>
      <c r="E42" s="107" t="s">
        <v>288</v>
      </c>
      <c r="F42" s="107">
        <v>73858000000</v>
      </c>
      <c r="G42" s="107" t="s">
        <v>289</v>
      </c>
      <c r="H42" s="107">
        <v>181164000000</v>
      </c>
      <c r="I42" s="107" t="s">
        <v>290</v>
      </c>
      <c r="J42" s="107">
        <v>4.42</v>
      </c>
      <c r="K42" s="107" t="s">
        <v>291</v>
      </c>
      <c r="L42" s="107" t="s">
        <v>292</v>
      </c>
      <c r="M42" s="107" t="s">
        <v>293</v>
      </c>
      <c r="N42" s="107">
        <v>0.43</v>
      </c>
      <c r="O42" s="107">
        <v>2.0299999999999998</v>
      </c>
      <c r="P42" s="107">
        <v>1.45</v>
      </c>
      <c r="Q42" s="107" t="s">
        <v>294</v>
      </c>
      <c r="R42" s="124">
        <v>276833000000</v>
      </c>
      <c r="S42" s="59">
        <f t="shared" si="0"/>
        <v>3.7054359688337701E-3</v>
      </c>
    </row>
    <row r="43" spans="1:19" x14ac:dyDescent="0.2">
      <c r="A43" s="104">
        <v>42244</v>
      </c>
      <c r="B43" s="106" t="s">
        <v>149</v>
      </c>
      <c r="C43" s="107">
        <v>0.20960000000000001</v>
      </c>
      <c r="D43" s="107">
        <v>74697000000</v>
      </c>
      <c r="E43" s="107" t="s">
        <v>282</v>
      </c>
      <c r="F43" s="107">
        <v>74318000000</v>
      </c>
      <c r="G43" s="107" t="s">
        <v>283</v>
      </c>
      <c r="H43" s="107">
        <v>175078000000</v>
      </c>
      <c r="I43" s="107" t="s">
        <v>284</v>
      </c>
      <c r="J43" s="107">
        <v>4.4000000000000004</v>
      </c>
      <c r="K43" s="107" t="s">
        <v>285</v>
      </c>
      <c r="L43" s="107" t="s">
        <v>212</v>
      </c>
      <c r="M43" s="107" t="s">
        <v>286</v>
      </c>
      <c r="N43" s="107">
        <v>0.43</v>
      </c>
      <c r="O43" s="107">
        <v>1.98</v>
      </c>
      <c r="P43" s="107">
        <v>1.59</v>
      </c>
      <c r="Q43" s="107" t="s">
        <v>287</v>
      </c>
      <c r="R43" s="124">
        <v>276732000000</v>
      </c>
      <c r="S43" s="59">
        <f t="shared" si="0"/>
        <v>-3.6484089685839827E-4</v>
      </c>
    </row>
    <row r="44" spans="1:19" x14ac:dyDescent="0.2">
      <c r="A44" s="104">
        <v>42308</v>
      </c>
      <c r="B44" s="106" t="s">
        <v>148</v>
      </c>
      <c r="C44" s="107">
        <v>0.2041</v>
      </c>
      <c r="D44" s="107">
        <v>72740000000</v>
      </c>
      <c r="E44" s="107" t="s">
        <v>275</v>
      </c>
      <c r="F44" s="107">
        <v>72516000000</v>
      </c>
      <c r="G44" s="107" t="s">
        <v>276</v>
      </c>
      <c r="H44" s="107">
        <v>168386000000</v>
      </c>
      <c r="I44" s="107" t="s">
        <v>277</v>
      </c>
      <c r="J44" s="107">
        <v>4.62</v>
      </c>
      <c r="K44" s="107" t="s">
        <v>278</v>
      </c>
      <c r="L44" s="107" t="s">
        <v>279</v>
      </c>
      <c r="M44" s="107" t="s">
        <v>280</v>
      </c>
      <c r="N44" s="107">
        <v>0.43</v>
      </c>
      <c r="O44" s="107">
        <v>2.19</v>
      </c>
      <c r="P44" s="107">
        <v>-0.93</v>
      </c>
      <c r="Q44" s="107" t="s">
        <v>281</v>
      </c>
      <c r="R44" s="124">
        <v>277108000000</v>
      </c>
      <c r="S44" s="59">
        <f>R44/R43-1</f>
        <v>1.3587152913288048E-3</v>
      </c>
    </row>
    <row r="45" spans="1:19" x14ac:dyDescent="0.2">
      <c r="A45" s="104">
        <v>42460</v>
      </c>
      <c r="B45" s="106" t="s">
        <v>147</v>
      </c>
      <c r="C45" s="107">
        <v>0.15540000000000001</v>
      </c>
      <c r="D45" s="107">
        <v>55370000000</v>
      </c>
      <c r="E45" s="107" t="s">
        <v>268</v>
      </c>
      <c r="F45" s="107">
        <v>53775000000</v>
      </c>
      <c r="G45" s="107" t="s">
        <v>269</v>
      </c>
      <c r="H45" s="107">
        <v>173019000000</v>
      </c>
      <c r="I45" s="107" t="s">
        <v>270</v>
      </c>
      <c r="J45" s="107">
        <v>4.8</v>
      </c>
      <c r="K45" s="107" t="s">
        <v>271</v>
      </c>
      <c r="L45" s="107" t="s">
        <v>272</v>
      </c>
      <c r="M45" s="107" t="s">
        <v>273</v>
      </c>
      <c r="N45" s="107">
        <v>0.43</v>
      </c>
      <c r="O45" s="107">
        <v>2.19</v>
      </c>
      <c r="P45" s="107">
        <v>1.06</v>
      </c>
      <c r="Q45" s="107" t="s">
        <v>274</v>
      </c>
      <c r="R45" s="124">
        <v>277131000000</v>
      </c>
      <c r="S45" s="59">
        <f t="shared" si="0"/>
        <v>8.3000129913246568E-5</v>
      </c>
    </row>
    <row r="46" spans="1:19" x14ac:dyDescent="0.2">
      <c r="A46" s="104">
        <v>42489</v>
      </c>
      <c r="B46" s="106" t="s">
        <v>146</v>
      </c>
      <c r="C46" s="107">
        <v>0.21</v>
      </c>
      <c r="D46" s="107">
        <v>74764000000</v>
      </c>
      <c r="E46" s="107" t="s">
        <v>261</v>
      </c>
      <c r="F46" s="107">
        <v>74466000000</v>
      </c>
      <c r="G46" s="107" t="s">
        <v>262</v>
      </c>
      <c r="H46" s="107">
        <v>193889000000</v>
      </c>
      <c r="I46" s="107" t="s">
        <v>263</v>
      </c>
      <c r="J46" s="107">
        <v>5</v>
      </c>
      <c r="K46" s="107" t="s">
        <v>264</v>
      </c>
      <c r="L46" s="107" t="s">
        <v>265</v>
      </c>
      <c r="M46" s="107" t="s">
        <v>266</v>
      </c>
      <c r="N46" s="107">
        <v>0.43</v>
      </c>
      <c r="O46" s="107">
        <v>2.4</v>
      </c>
      <c r="P46" s="107">
        <v>0.56000000000000005</v>
      </c>
      <c r="Q46" s="107" t="s">
        <v>267</v>
      </c>
      <c r="R46" s="124">
        <v>277571000000</v>
      </c>
      <c r="S46" s="59">
        <f t="shared" si="0"/>
        <v>1.5876967932133557E-3</v>
      </c>
    </row>
    <row r="47" spans="1:19" x14ac:dyDescent="0.2">
      <c r="A47" s="104">
        <v>42613</v>
      </c>
      <c r="B47" s="106" t="s">
        <v>145</v>
      </c>
      <c r="C47" s="107">
        <v>0.2117</v>
      </c>
      <c r="D47" s="107">
        <v>75453000000</v>
      </c>
      <c r="E47" s="107" t="s">
        <v>254</v>
      </c>
      <c r="F47" s="107">
        <v>75029000000</v>
      </c>
      <c r="G47" s="107" t="s">
        <v>255</v>
      </c>
      <c r="H47" s="107">
        <v>163781000000</v>
      </c>
      <c r="I47" s="107" t="s">
        <v>256</v>
      </c>
      <c r="J47" s="107">
        <v>4.99</v>
      </c>
      <c r="K47" s="107" t="s">
        <v>257</v>
      </c>
      <c r="L47" s="107" t="s">
        <v>258</v>
      </c>
      <c r="M47" s="107" t="s">
        <v>259</v>
      </c>
      <c r="N47" s="107">
        <v>0.43</v>
      </c>
      <c r="O47" s="107">
        <v>2.38</v>
      </c>
      <c r="P47" s="107">
        <v>0.27</v>
      </c>
      <c r="Q47" s="107" t="s">
        <v>260</v>
      </c>
      <c r="R47" s="124">
        <v>278327000000</v>
      </c>
      <c r="S47" s="59">
        <f t="shared" si="0"/>
        <v>2.7236274682873596E-3</v>
      </c>
    </row>
    <row r="48" spans="1:19" x14ac:dyDescent="0.2">
      <c r="A48" s="104">
        <v>42672</v>
      </c>
      <c r="B48" s="106" t="s">
        <v>144</v>
      </c>
      <c r="C48" s="107">
        <v>0.2036</v>
      </c>
      <c r="D48" s="107">
        <v>72575000000</v>
      </c>
      <c r="E48" s="107" t="s">
        <v>247</v>
      </c>
      <c r="F48" s="107">
        <v>72307000000</v>
      </c>
      <c r="G48" s="107" t="s">
        <v>248</v>
      </c>
      <c r="H48" s="107">
        <v>160104000000</v>
      </c>
      <c r="I48" s="107" t="s">
        <v>249</v>
      </c>
      <c r="J48" s="107">
        <v>5.21</v>
      </c>
      <c r="K48" s="107" t="s">
        <v>250</v>
      </c>
      <c r="L48" s="107" t="s">
        <v>251</v>
      </c>
      <c r="M48" s="107" t="s">
        <v>252</v>
      </c>
      <c r="N48" s="107">
        <v>0.43</v>
      </c>
      <c r="O48" s="107">
        <v>2.58</v>
      </c>
      <c r="P48" s="107">
        <v>-0.04</v>
      </c>
      <c r="Q48" s="107" t="s">
        <v>253</v>
      </c>
      <c r="R48" s="124">
        <v>278162000000</v>
      </c>
      <c r="S48" s="59">
        <f t="shared" si="0"/>
        <v>-5.9282786075376404E-4</v>
      </c>
    </row>
    <row r="49" spans="1:19" x14ac:dyDescent="0.2">
      <c r="A49" s="104">
        <v>42825</v>
      </c>
      <c r="B49" s="106" t="s">
        <v>143</v>
      </c>
      <c r="C49" s="107">
        <v>0.15559999999999999</v>
      </c>
      <c r="D49" s="107">
        <v>55457000000</v>
      </c>
      <c r="E49" s="107" t="s">
        <v>240</v>
      </c>
      <c r="F49" s="107">
        <v>54186000000</v>
      </c>
      <c r="G49" s="107" t="s">
        <v>241</v>
      </c>
      <c r="H49" s="107">
        <v>158117000000</v>
      </c>
      <c r="I49" s="107" t="s">
        <v>242</v>
      </c>
      <c r="J49" s="107">
        <v>5.29</v>
      </c>
      <c r="K49" s="107" t="s">
        <v>243</v>
      </c>
      <c r="L49" s="107" t="s">
        <v>244</v>
      </c>
      <c r="M49" s="107" t="s">
        <v>245</v>
      </c>
      <c r="N49" s="107">
        <v>0.43</v>
      </c>
      <c r="O49" s="107">
        <v>2.64</v>
      </c>
      <c r="P49" s="107">
        <v>-0.13</v>
      </c>
      <c r="Q49" s="107" t="s">
        <v>246</v>
      </c>
      <c r="R49" s="124">
        <v>278249000000</v>
      </c>
      <c r="S49" s="59">
        <f t="shared" si="0"/>
        <v>3.127673801597286E-4</v>
      </c>
    </row>
    <row r="50" spans="1:19" x14ac:dyDescent="0.2">
      <c r="A50" s="104">
        <v>42854</v>
      </c>
      <c r="B50" s="106" t="s">
        <v>142</v>
      </c>
      <c r="C50" s="107">
        <v>0.21</v>
      </c>
      <c r="D50" s="107">
        <v>75786000000</v>
      </c>
      <c r="E50" s="107" t="s">
        <v>233</v>
      </c>
      <c r="F50" s="107">
        <v>75497000000</v>
      </c>
      <c r="G50" s="107" t="s">
        <v>234</v>
      </c>
      <c r="H50" s="107">
        <v>189525000000</v>
      </c>
      <c r="I50" s="107" t="s">
        <v>235</v>
      </c>
      <c r="J50" s="107">
        <v>5.46</v>
      </c>
      <c r="K50" s="107" t="s">
        <v>236</v>
      </c>
      <c r="L50" s="107" t="s">
        <v>237</v>
      </c>
      <c r="M50" s="107" t="s">
        <v>238</v>
      </c>
      <c r="N50" s="107">
        <v>0.43</v>
      </c>
      <c r="O50" s="107">
        <v>2.85</v>
      </c>
      <c r="P50" s="107">
        <v>0.31</v>
      </c>
      <c r="Q50" s="107" t="s">
        <v>239</v>
      </c>
      <c r="R50" s="124">
        <v>279271000000</v>
      </c>
      <c r="S50" s="59">
        <f t="shared" si="0"/>
        <v>3.6729691750914117E-3</v>
      </c>
    </row>
    <row r="51" spans="1:19" x14ac:dyDescent="0.2">
      <c r="A51" s="104">
        <v>42978</v>
      </c>
      <c r="B51" s="106" t="s">
        <v>141</v>
      </c>
      <c r="C51" s="107">
        <v>0.21659999999999999</v>
      </c>
      <c r="D51" s="107">
        <v>77209000000</v>
      </c>
      <c r="E51" s="107" t="s">
        <v>226</v>
      </c>
      <c r="F51" s="107">
        <v>76656000000</v>
      </c>
      <c r="G51" s="107" t="s">
        <v>227</v>
      </c>
      <c r="H51" s="107">
        <v>172626000000</v>
      </c>
      <c r="I51" s="107" t="s">
        <v>228</v>
      </c>
      <c r="J51" s="107">
        <v>5.42</v>
      </c>
      <c r="K51" s="107" t="s">
        <v>229</v>
      </c>
      <c r="L51" s="107" t="s">
        <v>230</v>
      </c>
      <c r="M51" s="107" t="s">
        <v>231</v>
      </c>
      <c r="N51" s="107">
        <v>0.43</v>
      </c>
      <c r="O51" s="107">
        <v>2.83</v>
      </c>
      <c r="P51" s="107">
        <v>0.67</v>
      </c>
      <c r="Q51" s="107" t="s">
        <v>232</v>
      </c>
      <c r="R51" s="124">
        <v>281027000000</v>
      </c>
      <c r="S51" s="59">
        <f t="shared" si="0"/>
        <v>6.2877993060503901E-3</v>
      </c>
    </row>
    <row r="52" spans="1:19" x14ac:dyDescent="0.2">
      <c r="A52" s="104">
        <v>43039</v>
      </c>
      <c r="B52" s="106" t="s">
        <v>140</v>
      </c>
      <c r="C52" s="107">
        <v>0.2104</v>
      </c>
      <c r="D52" s="107">
        <v>75004000000</v>
      </c>
      <c r="E52" s="107" t="s">
        <v>219</v>
      </c>
      <c r="F52" s="107">
        <v>74385000000</v>
      </c>
      <c r="G52" s="107" t="s">
        <v>220</v>
      </c>
      <c r="H52" s="107">
        <v>173622000000</v>
      </c>
      <c r="I52" s="107" t="s">
        <v>221</v>
      </c>
      <c r="J52" s="107">
        <v>5.62</v>
      </c>
      <c r="K52" s="107" t="s">
        <v>222</v>
      </c>
      <c r="L52" s="107" t="s">
        <v>223</v>
      </c>
      <c r="M52" s="107" t="s">
        <v>224</v>
      </c>
      <c r="N52" s="107">
        <v>0.43</v>
      </c>
      <c r="O52" s="107">
        <v>3.04</v>
      </c>
      <c r="P52" s="107">
        <v>1.04</v>
      </c>
      <c r="Q52" s="107" t="s">
        <v>225</v>
      </c>
      <c r="R52" s="124">
        <v>283456000000</v>
      </c>
      <c r="S52" s="59">
        <f t="shared" si="0"/>
        <v>8.6432976190899957E-3</v>
      </c>
    </row>
    <row r="53" spans="1:19" x14ac:dyDescent="0.2">
      <c r="A53" s="104">
        <v>43187</v>
      </c>
      <c r="B53" s="106" t="s">
        <v>139</v>
      </c>
      <c r="C53" s="107">
        <v>0.16289999999999999</v>
      </c>
      <c r="D53" s="107">
        <v>58050000000</v>
      </c>
      <c r="E53" s="107" t="s">
        <v>212</v>
      </c>
      <c r="F53" s="107">
        <v>57425000000</v>
      </c>
      <c r="G53" s="107" t="s">
        <v>213</v>
      </c>
      <c r="H53" s="107">
        <v>190729000000</v>
      </c>
      <c r="I53" s="107" t="s">
        <v>214</v>
      </c>
      <c r="J53" s="107">
        <v>5.73</v>
      </c>
      <c r="K53" s="107" t="s">
        <v>215</v>
      </c>
      <c r="L53" s="107" t="s">
        <v>216</v>
      </c>
      <c r="M53" s="107" t="s">
        <v>217</v>
      </c>
      <c r="N53" s="107">
        <v>0.43</v>
      </c>
      <c r="O53" s="107">
        <v>3.08</v>
      </c>
      <c r="P53" s="107">
        <v>0.15</v>
      </c>
      <c r="Q53" s="107" t="s">
        <v>218</v>
      </c>
      <c r="R53" s="124">
        <v>286049000000</v>
      </c>
      <c r="S53" s="59">
        <f t="shared" si="0"/>
        <v>9.1478042447505903E-3</v>
      </c>
    </row>
  </sheetData>
  <sortState ref="B2:Q53">
    <sortCondition ref="B2"/>
  </sortState>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pageSetUpPr autoPageBreaks="0" fitToPage="1"/>
  </sheetPr>
  <dimension ref="A1:P2824"/>
  <sheetViews>
    <sheetView workbookViewId="0">
      <pane ySplit="1" topLeftCell="A2" activePane="bottomLeft" state="frozen"/>
      <selection pane="bottomLeft" activeCell="H16" sqref="H16"/>
    </sheetView>
  </sheetViews>
  <sheetFormatPr baseColWidth="10" defaultColWidth="8.83203125" defaultRowHeight="13" x14ac:dyDescent="0.15"/>
  <cols>
    <col min="1" max="1" width="23.5" style="115" customWidth="1"/>
    <col min="2" max="7" width="14" style="115" customWidth="1"/>
    <col min="8" max="8" width="32.83203125" style="115" customWidth="1"/>
    <col min="9" max="9" width="8.83203125" style="115"/>
    <col min="10" max="10" width="10" style="115" bestFit="1" customWidth="1"/>
    <col min="11" max="11" width="14.5" style="115" customWidth="1"/>
    <col min="12" max="12" width="17.5" style="115" customWidth="1"/>
    <col min="13" max="13" width="18.33203125" style="115" customWidth="1"/>
    <col min="14" max="14" width="19.83203125" style="115" customWidth="1"/>
    <col min="15" max="16384" width="8.83203125" style="115"/>
  </cols>
  <sheetData>
    <row r="1" spans="1:16" ht="16" x14ac:dyDescent="0.2">
      <c r="A1" s="114" t="s">
        <v>508</v>
      </c>
      <c r="B1" s="114" t="s">
        <v>509</v>
      </c>
      <c r="C1" s="114" t="s">
        <v>510</v>
      </c>
      <c r="D1" s="114" t="s">
        <v>511</v>
      </c>
      <c r="E1" s="114" t="s">
        <v>512</v>
      </c>
      <c r="F1" s="114" t="s">
        <v>513</v>
      </c>
      <c r="G1" s="114" t="s">
        <v>514</v>
      </c>
      <c r="H1" s="114" t="s">
        <v>515</v>
      </c>
      <c r="I1" s="115" t="s">
        <v>529</v>
      </c>
      <c r="J1" s="115" t="s">
        <v>530</v>
      </c>
      <c r="K1" t="s">
        <v>192</v>
      </c>
      <c r="L1" t="s">
        <v>532</v>
      </c>
      <c r="M1" t="s">
        <v>64</v>
      </c>
      <c r="N1" t="s">
        <v>533</v>
      </c>
      <c r="O1" t="s">
        <v>195</v>
      </c>
      <c r="P1" t="s">
        <v>196</v>
      </c>
    </row>
    <row r="2" spans="1:16" x14ac:dyDescent="0.15">
      <c r="A2" s="120">
        <v>39017</v>
      </c>
      <c r="B2" s="116">
        <v>3.6</v>
      </c>
      <c r="C2" s="116">
        <v>3.63</v>
      </c>
      <c r="D2" s="116">
        <v>3.49</v>
      </c>
      <c r="E2" s="116">
        <v>3.52</v>
      </c>
      <c r="F2" s="116">
        <v>0</v>
      </c>
      <c r="G2" s="116">
        <v>0</v>
      </c>
      <c r="H2" s="117">
        <v>10630622026</v>
      </c>
      <c r="I2" s="122">
        <v>1.0134000000000001</v>
      </c>
      <c r="J2" s="115">
        <f>E2*I2</f>
        <v>3.5671680000000001</v>
      </c>
      <c r="K2" s="115">
        <v>32782193</v>
      </c>
      <c r="L2" s="123">
        <f>J2*K2*10000</f>
        <v>1169395898394.24</v>
      </c>
      <c r="M2" s="123">
        <v>330317000000</v>
      </c>
      <c r="N2" s="123">
        <v>37405000000</v>
      </c>
      <c r="O2" s="116">
        <f>L2/M2</f>
        <v>3.5402231746904942</v>
      </c>
      <c r="P2" s="116">
        <f>L2/N2</f>
        <v>31.263090452993985</v>
      </c>
    </row>
    <row r="3" spans="1:16" x14ac:dyDescent="0.15">
      <c r="A3" s="120">
        <v>39021</v>
      </c>
      <c r="B3" s="116">
        <v>3.48</v>
      </c>
      <c r="C3" s="116">
        <v>3.49</v>
      </c>
      <c r="D3" s="116">
        <v>3.45</v>
      </c>
      <c r="E3" s="116">
        <v>3.48</v>
      </c>
      <c r="F3" s="116">
        <v>-0.04</v>
      </c>
      <c r="G3" s="116">
        <v>-1.1399999999999999</v>
      </c>
      <c r="H3" s="117">
        <v>2253748170</v>
      </c>
      <c r="I3" s="115">
        <v>1.01335</v>
      </c>
      <c r="J3" s="115">
        <f t="shared" ref="J3:J66" si="0">E3*I3</f>
        <v>3.5264579999999999</v>
      </c>
      <c r="K3" s="115">
        <v>32782193</v>
      </c>
      <c r="L3" s="123">
        <f t="shared" ref="L3:L66" si="1">J3*K3*10000</f>
        <v>1156050267623.9399</v>
      </c>
      <c r="M3" s="123">
        <v>330317000000</v>
      </c>
      <c r="N3" s="123">
        <v>37405000000</v>
      </c>
      <c r="O3" s="116">
        <f t="shared" ref="O3:O66" si="2">L3/M3</f>
        <v>3.4998206802070131</v>
      </c>
      <c r="P3" s="116">
        <f t="shared" ref="P3:P66" si="3">L3/N3</f>
        <v>30.906303104503138</v>
      </c>
    </row>
    <row r="4" spans="1:16" x14ac:dyDescent="0.15">
      <c r="A4" s="120">
        <v>39022</v>
      </c>
      <c r="B4" s="116">
        <v>3.48</v>
      </c>
      <c r="C4" s="116">
        <v>3.52</v>
      </c>
      <c r="D4" s="116">
        <v>3.47</v>
      </c>
      <c r="E4" s="116">
        <v>3.5</v>
      </c>
      <c r="F4" s="116">
        <v>0.02</v>
      </c>
      <c r="G4" s="116">
        <v>0.57999999999999996</v>
      </c>
      <c r="H4" s="117">
        <v>984243868</v>
      </c>
      <c r="I4" s="115">
        <v>1.01223</v>
      </c>
      <c r="J4" s="115">
        <f t="shared" si="0"/>
        <v>3.542805</v>
      </c>
      <c r="K4" s="115">
        <v>32782193</v>
      </c>
      <c r="L4" s="123">
        <f t="shared" si="1"/>
        <v>1161409172713.6499</v>
      </c>
      <c r="M4" s="123">
        <v>330317000000</v>
      </c>
      <c r="N4" s="123">
        <v>37405000000</v>
      </c>
      <c r="O4" s="116">
        <f t="shared" si="2"/>
        <v>3.5160442021259879</v>
      </c>
      <c r="P4" s="116">
        <f t="shared" si="3"/>
        <v>31.049570183495518</v>
      </c>
    </row>
    <row r="5" spans="1:16" x14ac:dyDescent="0.15">
      <c r="A5" s="120">
        <v>39023</v>
      </c>
      <c r="B5" s="116">
        <v>3.49</v>
      </c>
      <c r="C5" s="116">
        <v>3.51</v>
      </c>
      <c r="D5" s="116">
        <v>3.48</v>
      </c>
      <c r="E5" s="116">
        <v>3.5</v>
      </c>
      <c r="F5" s="116">
        <v>0</v>
      </c>
      <c r="G5" s="116">
        <v>0</v>
      </c>
      <c r="H5" s="117">
        <v>512928035</v>
      </c>
      <c r="I5" s="115">
        <v>1.01261</v>
      </c>
      <c r="J5" s="115">
        <f t="shared" si="0"/>
        <v>3.5441349999999998</v>
      </c>
      <c r="K5" s="115">
        <v>32782193</v>
      </c>
      <c r="L5" s="123">
        <f t="shared" si="1"/>
        <v>1161845175880.55</v>
      </c>
      <c r="M5" s="123">
        <v>330317000000</v>
      </c>
      <c r="N5" s="123">
        <v>37405000000</v>
      </c>
      <c r="O5" s="116">
        <f t="shared" si="2"/>
        <v>3.5173641558882833</v>
      </c>
      <c r="P5" s="116">
        <f t="shared" si="3"/>
        <v>31.061226463856439</v>
      </c>
    </row>
    <row r="6" spans="1:16" x14ac:dyDescent="0.15">
      <c r="A6" s="120">
        <v>39024</v>
      </c>
      <c r="B6" s="116">
        <v>3.51</v>
      </c>
      <c r="C6" s="116">
        <v>3.63</v>
      </c>
      <c r="D6" s="116">
        <v>3.5</v>
      </c>
      <c r="E6" s="116">
        <v>3.59</v>
      </c>
      <c r="F6" s="116">
        <v>0.09</v>
      </c>
      <c r="G6" s="116">
        <v>2.57</v>
      </c>
      <c r="H6" s="117">
        <v>2051865916</v>
      </c>
      <c r="I6" s="115">
        <v>1.0122899999999999</v>
      </c>
      <c r="J6" s="115">
        <f t="shared" si="0"/>
        <v>3.6341210999999993</v>
      </c>
      <c r="K6" s="115">
        <v>32782193</v>
      </c>
      <c r="L6" s="123">
        <f t="shared" si="1"/>
        <v>1191344592855.7227</v>
      </c>
      <c r="M6" s="123">
        <v>330317000000</v>
      </c>
      <c r="N6" s="123">
        <v>37405000000</v>
      </c>
      <c r="O6" s="116">
        <f t="shared" si="2"/>
        <v>3.6066705402862178</v>
      </c>
      <c r="P6" s="116">
        <f t="shared" si="3"/>
        <v>31.849875494070918</v>
      </c>
    </row>
    <row r="7" spans="1:16" x14ac:dyDescent="0.15">
      <c r="A7" s="120">
        <v>39027</v>
      </c>
      <c r="B7" s="116">
        <v>3.58</v>
      </c>
      <c r="C7" s="116">
        <v>3.65</v>
      </c>
      <c r="D7" s="116">
        <v>3.56</v>
      </c>
      <c r="E7" s="116">
        <v>3.62</v>
      </c>
      <c r="F7" s="116">
        <v>0.03</v>
      </c>
      <c r="G7" s="116">
        <v>0.84</v>
      </c>
      <c r="H7" s="117">
        <v>952751508</v>
      </c>
      <c r="I7" s="115">
        <v>1.0130999999999999</v>
      </c>
      <c r="J7" s="115">
        <f t="shared" si="0"/>
        <v>3.6674219999999997</v>
      </c>
      <c r="K7" s="115">
        <v>32782193</v>
      </c>
      <c r="L7" s="123">
        <f t="shared" si="1"/>
        <v>1202261358164.46</v>
      </c>
      <c r="M7" s="123">
        <v>330317000000</v>
      </c>
      <c r="N7" s="123">
        <v>37405000000</v>
      </c>
      <c r="O7" s="116">
        <f t="shared" si="2"/>
        <v>3.6397198998672788</v>
      </c>
      <c r="P7" s="116">
        <f t="shared" si="3"/>
        <v>32.141728596830902</v>
      </c>
    </row>
    <row r="8" spans="1:16" x14ac:dyDescent="0.15">
      <c r="A8" s="120">
        <v>39028</v>
      </c>
      <c r="B8" s="116">
        <v>3.63</v>
      </c>
      <c r="C8" s="116">
        <v>3.64</v>
      </c>
      <c r="D8" s="116">
        <v>3.59</v>
      </c>
      <c r="E8" s="116">
        <v>3.6</v>
      </c>
      <c r="F8" s="116">
        <v>-0.02</v>
      </c>
      <c r="G8" s="116">
        <v>-0.55000000000000004</v>
      </c>
      <c r="H8" s="117">
        <v>508741140</v>
      </c>
      <c r="I8" s="115">
        <v>1.0126500000000001</v>
      </c>
      <c r="J8" s="115">
        <f t="shared" si="0"/>
        <v>3.6455400000000004</v>
      </c>
      <c r="K8" s="115">
        <v>32782193</v>
      </c>
      <c r="L8" s="123">
        <f t="shared" si="1"/>
        <v>1195087958692.2002</v>
      </c>
      <c r="M8" s="123">
        <v>330317000000</v>
      </c>
      <c r="N8" s="123">
        <v>37405000000</v>
      </c>
      <c r="O8" s="116">
        <f t="shared" si="2"/>
        <v>3.6180031869149945</v>
      </c>
      <c r="P8" s="116">
        <f t="shared" si="3"/>
        <v>31.949952110471866</v>
      </c>
    </row>
    <row r="9" spans="1:16" x14ac:dyDescent="0.15">
      <c r="A9" s="120">
        <v>39029</v>
      </c>
      <c r="B9" s="116">
        <v>3.6</v>
      </c>
      <c r="C9" s="116">
        <v>3.6</v>
      </c>
      <c r="D9" s="116">
        <v>3.55</v>
      </c>
      <c r="E9" s="116">
        <v>3.56</v>
      </c>
      <c r="F9" s="116">
        <v>-0.04</v>
      </c>
      <c r="G9" s="116">
        <v>-1.1100000000000001</v>
      </c>
      <c r="H9" s="117">
        <v>508204157</v>
      </c>
      <c r="I9" s="115">
        <v>1.01102</v>
      </c>
      <c r="J9" s="115">
        <f t="shared" si="0"/>
        <v>3.5992312000000002</v>
      </c>
      <c r="K9" s="115">
        <v>32782193</v>
      </c>
      <c r="L9" s="123">
        <f t="shared" si="1"/>
        <v>1179906918500.2161</v>
      </c>
      <c r="M9" s="123">
        <v>330317000000</v>
      </c>
      <c r="N9" s="123">
        <v>37405000000</v>
      </c>
      <c r="O9" s="116">
        <f t="shared" si="2"/>
        <v>3.5720441833154699</v>
      </c>
      <c r="P9" s="116">
        <f t="shared" si="3"/>
        <v>31.544096203721857</v>
      </c>
    </row>
    <row r="10" spans="1:16" x14ac:dyDescent="0.15">
      <c r="A10" s="120">
        <v>39030</v>
      </c>
      <c r="B10" s="116">
        <v>3.56</v>
      </c>
      <c r="C10" s="116">
        <v>3.64</v>
      </c>
      <c r="D10" s="116">
        <v>3.56</v>
      </c>
      <c r="E10" s="116">
        <v>3.63</v>
      </c>
      <c r="F10" s="116">
        <v>7.0000000000000007E-2</v>
      </c>
      <c r="G10" s="116">
        <v>1.97</v>
      </c>
      <c r="H10" s="117">
        <v>832210774</v>
      </c>
      <c r="I10" s="115">
        <v>1.01102</v>
      </c>
      <c r="J10" s="115">
        <f t="shared" si="0"/>
        <v>3.6700026000000001</v>
      </c>
      <c r="K10" s="115">
        <v>33206885</v>
      </c>
      <c r="L10" s="123">
        <f t="shared" si="1"/>
        <v>1218693542879.01</v>
      </c>
      <c r="M10" s="123">
        <v>330317000000</v>
      </c>
      <c r="N10" s="123">
        <v>37405000000</v>
      </c>
      <c r="O10" s="116">
        <f t="shared" si="2"/>
        <v>3.6894666120091002</v>
      </c>
      <c r="P10" s="116">
        <f t="shared" si="3"/>
        <v>32.581033093944924</v>
      </c>
    </row>
    <row r="11" spans="1:16" x14ac:dyDescent="0.15">
      <c r="A11" s="120">
        <v>39031</v>
      </c>
      <c r="B11" s="116">
        <v>3.65</v>
      </c>
      <c r="C11" s="116">
        <v>3.67</v>
      </c>
      <c r="D11" s="116">
        <v>3.62</v>
      </c>
      <c r="E11" s="116">
        <v>3.66</v>
      </c>
      <c r="F11" s="116">
        <v>0.03</v>
      </c>
      <c r="G11" s="116">
        <v>0.83</v>
      </c>
      <c r="H11" s="117">
        <v>1055038775</v>
      </c>
      <c r="I11" s="115">
        <v>1.0105999999999999</v>
      </c>
      <c r="J11" s="115">
        <f t="shared" si="0"/>
        <v>3.6987959999999998</v>
      </c>
      <c r="K11" s="115">
        <v>33206885</v>
      </c>
      <c r="L11" s="123">
        <f t="shared" si="1"/>
        <v>1228254934104.5999</v>
      </c>
      <c r="M11" s="123">
        <v>330317000000</v>
      </c>
      <c r="N11" s="123">
        <v>37405000000</v>
      </c>
      <c r="O11" s="116">
        <f t="shared" si="2"/>
        <v>3.718412719008104</v>
      </c>
      <c r="P11" s="116">
        <f t="shared" si="3"/>
        <v>32.836651092222958</v>
      </c>
    </row>
    <row r="12" spans="1:16" x14ac:dyDescent="0.15">
      <c r="A12" s="120">
        <v>39034</v>
      </c>
      <c r="B12" s="116">
        <v>3.64</v>
      </c>
      <c r="C12" s="116">
        <v>3.78</v>
      </c>
      <c r="D12" s="116">
        <v>3.63</v>
      </c>
      <c r="E12" s="116">
        <v>3.77</v>
      </c>
      <c r="F12" s="116">
        <v>0.11</v>
      </c>
      <c r="G12" s="116">
        <v>3.01</v>
      </c>
      <c r="H12" s="117">
        <v>1197494701</v>
      </c>
      <c r="I12" s="115">
        <v>1.0104200000000001</v>
      </c>
      <c r="J12" s="115">
        <f t="shared" si="0"/>
        <v>3.8092834000000004</v>
      </c>
      <c r="K12" s="115">
        <v>33206885</v>
      </c>
      <c r="L12" s="123">
        <f t="shared" si="1"/>
        <v>1264944357962.0901</v>
      </c>
      <c r="M12" s="123">
        <v>330317000000</v>
      </c>
      <c r="N12" s="123">
        <v>37405000000</v>
      </c>
      <c r="O12" s="116">
        <f t="shared" si="2"/>
        <v>3.8294860935467749</v>
      </c>
      <c r="P12" s="116">
        <f t="shared" si="3"/>
        <v>33.817520597836925</v>
      </c>
    </row>
    <row r="13" spans="1:16" x14ac:dyDescent="0.15">
      <c r="A13" s="120">
        <v>39035</v>
      </c>
      <c r="B13" s="116">
        <v>3.82</v>
      </c>
      <c r="C13" s="116">
        <v>3.93</v>
      </c>
      <c r="D13" s="116">
        <v>3.8</v>
      </c>
      <c r="E13" s="116">
        <v>3.88</v>
      </c>
      <c r="F13" s="116">
        <v>0.11</v>
      </c>
      <c r="G13" s="116">
        <v>2.92</v>
      </c>
      <c r="H13" s="117">
        <v>1464082362</v>
      </c>
      <c r="I13" s="115">
        <v>1.01098</v>
      </c>
      <c r="J13" s="115">
        <f t="shared" si="0"/>
        <v>3.9226023999999997</v>
      </c>
      <c r="K13" s="115">
        <v>33206885</v>
      </c>
      <c r="L13" s="123">
        <f t="shared" si="1"/>
        <v>1302574067975.24</v>
      </c>
      <c r="M13" s="123">
        <v>330317000000</v>
      </c>
      <c r="N13" s="123">
        <v>37405000000</v>
      </c>
      <c r="O13" s="116">
        <f t="shared" si="2"/>
        <v>3.9434060855942623</v>
      </c>
      <c r="P13" s="116">
        <f t="shared" si="3"/>
        <v>34.823528083818744</v>
      </c>
    </row>
    <row r="14" spans="1:16" x14ac:dyDescent="0.15">
      <c r="A14" s="120">
        <v>39036</v>
      </c>
      <c r="B14" s="116">
        <v>3.88</v>
      </c>
      <c r="C14" s="116">
        <v>4.0199999999999996</v>
      </c>
      <c r="D14" s="116">
        <v>3.88</v>
      </c>
      <c r="E14" s="116">
        <v>4</v>
      </c>
      <c r="F14" s="116">
        <v>0.12</v>
      </c>
      <c r="G14" s="116">
        <v>3.09</v>
      </c>
      <c r="H14" s="117">
        <v>1160172995</v>
      </c>
      <c r="I14" s="115">
        <v>1.01105</v>
      </c>
      <c r="J14" s="115">
        <f t="shared" si="0"/>
        <v>4.0442</v>
      </c>
      <c r="K14" s="115">
        <v>33206885</v>
      </c>
      <c r="L14" s="123">
        <f t="shared" si="1"/>
        <v>1342952843170</v>
      </c>
      <c r="M14" s="123">
        <v>330317000000</v>
      </c>
      <c r="N14" s="123">
        <v>37405000000</v>
      </c>
      <c r="O14" s="116">
        <f t="shared" si="2"/>
        <v>4.065648583542476</v>
      </c>
      <c r="P14" s="116">
        <f t="shared" si="3"/>
        <v>35.90303016094105</v>
      </c>
    </row>
    <row r="15" spans="1:16" x14ac:dyDescent="0.15">
      <c r="A15" s="120">
        <v>39037</v>
      </c>
      <c r="B15" s="116">
        <v>4.05</v>
      </c>
      <c r="C15" s="116">
        <v>4.1399999999999997</v>
      </c>
      <c r="D15" s="116">
        <v>3.97</v>
      </c>
      <c r="E15" s="116">
        <v>4.03</v>
      </c>
      <c r="F15" s="116">
        <v>0.03</v>
      </c>
      <c r="G15" s="116">
        <v>0.75</v>
      </c>
      <c r="H15" s="117">
        <v>1049694920</v>
      </c>
      <c r="I15" s="115">
        <v>1.01112</v>
      </c>
      <c r="J15" s="115">
        <f t="shared" si="0"/>
        <v>4.0748136000000006</v>
      </c>
      <c r="K15" s="115">
        <v>33401885</v>
      </c>
      <c r="L15" s="123">
        <f t="shared" si="1"/>
        <v>1361064552636.3601</v>
      </c>
      <c r="M15" s="123">
        <v>330317000000</v>
      </c>
      <c r="N15" s="123">
        <v>37405000000</v>
      </c>
      <c r="O15" s="116">
        <f t="shared" si="2"/>
        <v>4.1204798803463341</v>
      </c>
      <c r="P15" s="116">
        <f t="shared" si="3"/>
        <v>36.387235734162815</v>
      </c>
    </row>
    <row r="16" spans="1:16" x14ac:dyDescent="0.15">
      <c r="A16" s="120">
        <v>39038</v>
      </c>
      <c r="B16" s="116">
        <v>3.98</v>
      </c>
      <c r="C16" s="116">
        <v>4.03</v>
      </c>
      <c r="D16" s="116">
        <v>3.96</v>
      </c>
      <c r="E16" s="116">
        <v>4</v>
      </c>
      <c r="F16" s="116">
        <v>-0.03</v>
      </c>
      <c r="G16" s="116">
        <v>-0.74</v>
      </c>
      <c r="H16" s="117">
        <v>593172952</v>
      </c>
      <c r="I16" s="115">
        <v>1.0113099999999999</v>
      </c>
      <c r="J16" s="115">
        <f t="shared" si="0"/>
        <v>4.0452399999999997</v>
      </c>
      <c r="K16" s="115">
        <v>33401885</v>
      </c>
      <c r="L16" s="123">
        <f t="shared" si="1"/>
        <v>1351186412773.9998</v>
      </c>
      <c r="M16" s="123">
        <v>330317000000</v>
      </c>
      <c r="N16" s="123">
        <v>37405000000</v>
      </c>
      <c r="O16" s="116">
        <f t="shared" si="2"/>
        <v>4.0905748501409249</v>
      </c>
      <c r="P16" s="116">
        <f t="shared" si="3"/>
        <v>36.123149653094501</v>
      </c>
    </row>
    <row r="17" spans="1:16" x14ac:dyDescent="0.15">
      <c r="A17" s="120">
        <v>39041</v>
      </c>
      <c r="B17" s="116">
        <v>3.97</v>
      </c>
      <c r="C17" s="116">
        <v>4.05</v>
      </c>
      <c r="D17" s="116">
        <v>3.95</v>
      </c>
      <c r="E17" s="116">
        <v>4.01</v>
      </c>
      <c r="F17" s="116">
        <v>0.01</v>
      </c>
      <c r="G17" s="116">
        <v>0.25</v>
      </c>
      <c r="H17" s="117">
        <v>450274497</v>
      </c>
      <c r="I17" s="115">
        <v>1.0104299999999999</v>
      </c>
      <c r="J17" s="115">
        <f t="shared" si="0"/>
        <v>4.0518242999999998</v>
      </c>
      <c r="K17" s="115">
        <v>33401885</v>
      </c>
      <c r="L17" s="123">
        <f t="shared" si="1"/>
        <v>1353385693088.0549</v>
      </c>
      <c r="M17" s="123">
        <v>330317000000</v>
      </c>
      <c r="N17" s="123">
        <v>37405000000</v>
      </c>
      <c r="O17" s="116">
        <f t="shared" si="2"/>
        <v>4.0972329401394871</v>
      </c>
      <c r="P17" s="116">
        <f t="shared" si="3"/>
        <v>36.181946079081804</v>
      </c>
    </row>
    <row r="18" spans="1:16" x14ac:dyDescent="0.15">
      <c r="A18" s="120">
        <v>39042</v>
      </c>
      <c r="B18" s="116">
        <v>4.03</v>
      </c>
      <c r="C18" s="116">
        <v>4.05</v>
      </c>
      <c r="D18" s="116">
        <v>3.99</v>
      </c>
      <c r="E18" s="116">
        <v>4</v>
      </c>
      <c r="F18" s="116">
        <v>-0.01</v>
      </c>
      <c r="G18" s="116">
        <v>-0.25</v>
      </c>
      <c r="H18" s="117">
        <v>357018901</v>
      </c>
      <c r="I18" s="115">
        <v>1.0105900000000001</v>
      </c>
      <c r="J18" s="115">
        <f t="shared" si="0"/>
        <v>4.0423600000000004</v>
      </c>
      <c r="K18" s="115">
        <v>33401885</v>
      </c>
      <c r="L18" s="123">
        <f t="shared" si="1"/>
        <v>1350224438486</v>
      </c>
      <c r="M18" s="123">
        <v>330317000000</v>
      </c>
      <c r="N18" s="123">
        <v>37405000000</v>
      </c>
      <c r="O18" s="116">
        <f t="shared" si="2"/>
        <v>4.0876625740909489</v>
      </c>
      <c r="P18" s="116">
        <f t="shared" si="3"/>
        <v>36.097431853655927</v>
      </c>
    </row>
    <row r="19" spans="1:16" x14ac:dyDescent="0.15">
      <c r="A19" s="120">
        <v>39043</v>
      </c>
      <c r="B19" s="116">
        <v>4.0199999999999996</v>
      </c>
      <c r="C19" s="116">
        <v>4.1399999999999997</v>
      </c>
      <c r="D19" s="116">
        <v>4.0199999999999996</v>
      </c>
      <c r="E19" s="116">
        <v>4.13</v>
      </c>
      <c r="F19" s="116">
        <v>0.13</v>
      </c>
      <c r="G19" s="116">
        <v>3.25</v>
      </c>
      <c r="H19" s="117">
        <v>685890131</v>
      </c>
      <c r="I19" s="115">
        <v>1.01007</v>
      </c>
      <c r="J19" s="115">
        <f t="shared" si="0"/>
        <v>4.1715891000000003</v>
      </c>
      <c r="K19" s="115">
        <v>33401885</v>
      </c>
      <c r="L19" s="123">
        <f t="shared" si="1"/>
        <v>1393389393854.5352</v>
      </c>
      <c r="M19" s="123">
        <v>330317000000</v>
      </c>
      <c r="N19" s="123">
        <v>37405000000</v>
      </c>
      <c r="O19" s="116">
        <f t="shared" si="2"/>
        <v>4.2183399396777492</v>
      </c>
      <c r="P19" s="116">
        <f t="shared" si="3"/>
        <v>37.251420768735066</v>
      </c>
    </row>
    <row r="20" spans="1:16" x14ac:dyDescent="0.15">
      <c r="A20" s="120">
        <v>39044</v>
      </c>
      <c r="B20" s="116">
        <v>4.1500000000000004</v>
      </c>
      <c r="C20" s="116">
        <v>4.2</v>
      </c>
      <c r="D20" s="116">
        <v>4.08</v>
      </c>
      <c r="E20" s="116">
        <v>4.1100000000000003</v>
      </c>
      <c r="F20" s="116">
        <v>-0.02</v>
      </c>
      <c r="G20" s="116">
        <v>-0.48</v>
      </c>
      <c r="H20" s="117">
        <v>605236974</v>
      </c>
      <c r="I20" s="115">
        <v>1.00966</v>
      </c>
      <c r="J20" s="115">
        <f t="shared" si="0"/>
        <v>4.1497026000000004</v>
      </c>
      <c r="K20" s="115">
        <v>33401885</v>
      </c>
      <c r="L20" s="123">
        <f t="shared" si="1"/>
        <v>1386078890294.01</v>
      </c>
      <c r="M20" s="123">
        <v>330317000000</v>
      </c>
      <c r="N20" s="123">
        <v>37405000000</v>
      </c>
      <c r="O20" s="116">
        <f t="shared" si="2"/>
        <v>4.1962081585083721</v>
      </c>
      <c r="P20" s="116">
        <f t="shared" si="3"/>
        <v>37.055978887689079</v>
      </c>
    </row>
    <row r="21" spans="1:16" x14ac:dyDescent="0.15">
      <c r="A21" s="120">
        <v>39045</v>
      </c>
      <c r="B21" s="116">
        <v>4.09</v>
      </c>
      <c r="C21" s="116">
        <v>4.13</v>
      </c>
      <c r="D21" s="116">
        <v>4.0599999999999996</v>
      </c>
      <c r="E21" s="116">
        <v>4.09</v>
      </c>
      <c r="F21" s="116">
        <v>-0.02</v>
      </c>
      <c r="G21" s="116">
        <v>-0.49</v>
      </c>
      <c r="H21" s="117">
        <v>304620580</v>
      </c>
      <c r="I21" s="115">
        <v>1.0089699999999999</v>
      </c>
      <c r="J21" s="115">
        <f t="shared" si="0"/>
        <v>4.1266872999999995</v>
      </c>
      <c r="K21" s="115">
        <v>33401885</v>
      </c>
      <c r="L21" s="123">
        <f t="shared" si="1"/>
        <v>1378391346255.605</v>
      </c>
      <c r="M21" s="123">
        <v>330317000000</v>
      </c>
      <c r="N21" s="123">
        <v>37405000000</v>
      </c>
      <c r="O21" s="116">
        <f t="shared" si="2"/>
        <v>4.1729349269205187</v>
      </c>
      <c r="P21" s="116">
        <f t="shared" si="3"/>
        <v>36.850457058029811</v>
      </c>
    </row>
    <row r="22" spans="1:16" x14ac:dyDescent="0.15">
      <c r="A22" s="120">
        <v>39048</v>
      </c>
      <c r="B22" s="116">
        <v>4.08</v>
      </c>
      <c r="C22" s="116">
        <v>4.09</v>
      </c>
      <c r="D22" s="116">
        <v>3.96</v>
      </c>
      <c r="E22" s="116">
        <v>3.97</v>
      </c>
      <c r="F22" s="116">
        <v>-0.12</v>
      </c>
      <c r="G22" s="116">
        <v>-2.93</v>
      </c>
      <c r="H22" s="117">
        <v>579428063</v>
      </c>
      <c r="I22" s="115">
        <v>1.00797</v>
      </c>
      <c r="J22" s="115">
        <f t="shared" si="0"/>
        <v>4.0016408999999999</v>
      </c>
      <c r="K22" s="115">
        <v>33401885</v>
      </c>
      <c r="L22" s="123">
        <f t="shared" si="1"/>
        <v>1336623491530.9651</v>
      </c>
      <c r="M22" s="123">
        <v>330317000000</v>
      </c>
      <c r="N22" s="123">
        <v>37405000000</v>
      </c>
      <c r="O22" s="116">
        <f t="shared" si="2"/>
        <v>4.0464871366928286</v>
      </c>
      <c r="P22" s="116">
        <f t="shared" si="3"/>
        <v>35.733818781739473</v>
      </c>
    </row>
    <row r="23" spans="1:16" x14ac:dyDescent="0.15">
      <c r="A23" s="120">
        <v>39049</v>
      </c>
      <c r="B23" s="116">
        <v>3.87</v>
      </c>
      <c r="C23" s="116">
        <v>3.88</v>
      </c>
      <c r="D23" s="116">
        <v>3.75</v>
      </c>
      <c r="E23" s="116">
        <v>3.76</v>
      </c>
      <c r="F23" s="116">
        <v>-0.21</v>
      </c>
      <c r="G23" s="116">
        <v>-5.29</v>
      </c>
      <c r="H23" s="117">
        <v>891275980</v>
      </c>
      <c r="I23" s="115">
        <v>1.00932</v>
      </c>
      <c r="J23" s="115">
        <f t="shared" si="0"/>
        <v>3.7950431999999998</v>
      </c>
      <c r="K23" s="115">
        <v>33401885</v>
      </c>
      <c r="L23" s="123">
        <f t="shared" si="1"/>
        <v>1267615965364.3201</v>
      </c>
      <c r="M23" s="123">
        <v>330317000000</v>
      </c>
      <c r="N23" s="123">
        <v>37405000000</v>
      </c>
      <c r="O23" s="116">
        <f t="shared" si="2"/>
        <v>3.8375741041615177</v>
      </c>
      <c r="P23" s="116">
        <f t="shared" si="3"/>
        <v>33.888944402200778</v>
      </c>
    </row>
    <row r="24" spans="1:16" x14ac:dyDescent="0.15">
      <c r="A24" s="120">
        <v>39050</v>
      </c>
      <c r="B24" s="116">
        <v>3.79</v>
      </c>
      <c r="C24" s="116">
        <v>3.93</v>
      </c>
      <c r="D24" s="116">
        <v>3.79</v>
      </c>
      <c r="E24" s="116">
        <v>3.91</v>
      </c>
      <c r="F24" s="116">
        <v>0.15</v>
      </c>
      <c r="G24" s="116">
        <v>3.99</v>
      </c>
      <c r="H24" s="117">
        <v>597325811</v>
      </c>
      <c r="I24" s="115">
        <v>1.00823</v>
      </c>
      <c r="J24" s="115">
        <f t="shared" si="0"/>
        <v>3.9421792999999998</v>
      </c>
      <c r="K24" s="115">
        <v>33401885</v>
      </c>
      <c r="L24" s="123">
        <f t="shared" si="1"/>
        <v>1316762196279.8049</v>
      </c>
      <c r="M24" s="123">
        <v>330317000000</v>
      </c>
      <c r="N24" s="123">
        <v>37405000000</v>
      </c>
      <c r="O24" s="116">
        <f t="shared" si="2"/>
        <v>3.9863591528132218</v>
      </c>
      <c r="P24" s="116">
        <f t="shared" si="3"/>
        <v>35.202839093164144</v>
      </c>
    </row>
    <row r="25" spans="1:16" x14ac:dyDescent="0.15">
      <c r="A25" s="120">
        <v>39051</v>
      </c>
      <c r="B25" s="116">
        <v>3.98</v>
      </c>
      <c r="C25" s="116">
        <v>4</v>
      </c>
      <c r="D25" s="116">
        <v>3.91</v>
      </c>
      <c r="E25" s="116">
        <v>3.94</v>
      </c>
      <c r="F25" s="116">
        <v>0.03</v>
      </c>
      <c r="G25" s="116">
        <v>0.77</v>
      </c>
      <c r="H25" s="117">
        <v>416143580</v>
      </c>
      <c r="I25" s="115">
        <v>1.0087200000000001</v>
      </c>
      <c r="J25" s="115">
        <f t="shared" si="0"/>
        <v>3.9743568000000002</v>
      </c>
      <c r="K25" s="115">
        <v>33401885</v>
      </c>
      <c r="L25" s="123">
        <f t="shared" si="1"/>
        <v>1327510087825.6802</v>
      </c>
      <c r="M25" s="123">
        <v>330317000000</v>
      </c>
      <c r="N25" s="123">
        <v>37405000000</v>
      </c>
      <c r="O25" s="116">
        <f t="shared" si="2"/>
        <v>4.0188972648264549</v>
      </c>
      <c r="P25" s="116">
        <f t="shared" si="3"/>
        <v>35.490177458245697</v>
      </c>
    </row>
    <row r="26" spans="1:16" x14ac:dyDescent="0.15">
      <c r="A26" s="120">
        <v>39052</v>
      </c>
      <c r="B26" s="116">
        <v>3.94</v>
      </c>
      <c r="C26" s="116">
        <v>3.95</v>
      </c>
      <c r="D26" s="116">
        <v>3.87</v>
      </c>
      <c r="E26" s="116">
        <v>3.89</v>
      </c>
      <c r="F26" s="116">
        <v>-0.05</v>
      </c>
      <c r="G26" s="116">
        <v>-1.27</v>
      </c>
      <c r="H26" s="117">
        <v>240092512</v>
      </c>
      <c r="I26" s="115">
        <v>1.00715</v>
      </c>
      <c r="J26" s="115">
        <f t="shared" si="0"/>
        <v>3.9178135000000003</v>
      </c>
      <c r="K26" s="115">
        <v>33401885</v>
      </c>
      <c r="L26" s="123">
        <f t="shared" si="1"/>
        <v>1308623559784.4751</v>
      </c>
      <c r="M26" s="123">
        <v>330317000000</v>
      </c>
      <c r="N26" s="123">
        <v>37405000000</v>
      </c>
      <c r="O26" s="116">
        <f t="shared" si="2"/>
        <v>3.9617202862234615</v>
      </c>
      <c r="P26" s="116">
        <f t="shared" si="3"/>
        <v>34.985257580122315</v>
      </c>
    </row>
    <row r="27" spans="1:16" x14ac:dyDescent="0.15">
      <c r="A27" s="120">
        <v>39055</v>
      </c>
      <c r="B27" s="116">
        <v>3.89</v>
      </c>
      <c r="C27" s="116">
        <v>3.91</v>
      </c>
      <c r="D27" s="116">
        <v>3.82</v>
      </c>
      <c r="E27" s="116">
        <v>3.89</v>
      </c>
      <c r="F27" s="116">
        <v>0</v>
      </c>
      <c r="G27" s="116">
        <v>0</v>
      </c>
      <c r="H27" s="117">
        <v>305579777</v>
      </c>
      <c r="I27" s="115">
        <v>1.0064299999999999</v>
      </c>
      <c r="J27" s="115">
        <f t="shared" si="0"/>
        <v>3.9150126999999997</v>
      </c>
      <c r="K27" s="115">
        <v>33401885</v>
      </c>
      <c r="L27" s="123">
        <f t="shared" si="1"/>
        <v>1307688039789.3948</v>
      </c>
      <c r="M27" s="123">
        <v>330317000000</v>
      </c>
      <c r="N27" s="123">
        <v>37405000000</v>
      </c>
      <c r="O27" s="116">
        <f t="shared" si="2"/>
        <v>3.9588880977648584</v>
      </c>
      <c r="P27" s="116">
        <f t="shared" si="3"/>
        <v>34.960247020168289</v>
      </c>
    </row>
    <row r="28" spans="1:16" x14ac:dyDescent="0.15">
      <c r="A28" s="120">
        <v>39056</v>
      </c>
      <c r="B28" s="116">
        <v>3.94</v>
      </c>
      <c r="C28" s="116">
        <v>3.97</v>
      </c>
      <c r="D28" s="116">
        <v>3.91</v>
      </c>
      <c r="E28" s="116">
        <v>3.95</v>
      </c>
      <c r="F28" s="116">
        <v>0.06</v>
      </c>
      <c r="G28" s="116">
        <v>1.54</v>
      </c>
      <c r="H28" s="117">
        <v>290126511</v>
      </c>
      <c r="I28" s="115">
        <v>1.00709</v>
      </c>
      <c r="J28" s="115">
        <f t="shared" si="0"/>
        <v>3.9780055000000005</v>
      </c>
      <c r="K28" s="115">
        <v>33401885</v>
      </c>
      <c r="L28" s="123">
        <f t="shared" si="1"/>
        <v>1328728822403.675</v>
      </c>
      <c r="M28" s="123">
        <v>330317000000</v>
      </c>
      <c r="N28" s="123">
        <v>37405000000</v>
      </c>
      <c r="O28" s="116">
        <f t="shared" si="2"/>
        <v>4.0225868556679645</v>
      </c>
      <c r="P28" s="116">
        <f t="shared" si="3"/>
        <v>35.522759588388588</v>
      </c>
    </row>
    <row r="29" spans="1:16" x14ac:dyDescent="0.15">
      <c r="A29" s="120">
        <v>39057</v>
      </c>
      <c r="B29" s="116">
        <v>3.98</v>
      </c>
      <c r="C29" s="116">
        <v>4.03</v>
      </c>
      <c r="D29" s="116">
        <v>3.92</v>
      </c>
      <c r="E29" s="116">
        <v>3.97</v>
      </c>
      <c r="F29" s="116">
        <v>0.02</v>
      </c>
      <c r="G29" s="116">
        <v>0.51</v>
      </c>
      <c r="H29" s="117">
        <v>369831415</v>
      </c>
      <c r="I29" s="115">
        <v>1.0066900000000001</v>
      </c>
      <c r="J29" s="115">
        <f t="shared" si="0"/>
        <v>3.9965593000000004</v>
      </c>
      <c r="K29" s="115">
        <v>33401885</v>
      </c>
      <c r="L29" s="123">
        <f t="shared" si="1"/>
        <v>1334926141342.8052</v>
      </c>
      <c r="M29" s="123">
        <v>330317000000</v>
      </c>
      <c r="N29" s="123">
        <v>37405000000</v>
      </c>
      <c r="O29" s="116">
        <f t="shared" si="2"/>
        <v>4.0413485873957598</v>
      </c>
      <c r="P29" s="116">
        <f t="shared" si="3"/>
        <v>35.688441153396745</v>
      </c>
    </row>
    <row r="30" spans="1:16" x14ac:dyDescent="0.15">
      <c r="A30" s="120">
        <v>39058</v>
      </c>
      <c r="B30" s="116">
        <v>3.98</v>
      </c>
      <c r="C30" s="116">
        <v>4.07</v>
      </c>
      <c r="D30" s="116">
        <v>3.97</v>
      </c>
      <c r="E30" s="116">
        <v>4.0199999999999996</v>
      </c>
      <c r="F30" s="116">
        <v>0.05</v>
      </c>
      <c r="G30" s="116">
        <v>1.26</v>
      </c>
      <c r="H30" s="117">
        <v>571227800</v>
      </c>
      <c r="I30" s="115">
        <v>1.0078800000000001</v>
      </c>
      <c r="J30" s="115">
        <f t="shared" si="0"/>
        <v>4.0516775999999997</v>
      </c>
      <c r="K30" s="115">
        <v>33401885</v>
      </c>
      <c r="L30" s="123">
        <f t="shared" si="1"/>
        <v>1353336692522.76</v>
      </c>
      <c r="M30" s="123">
        <v>330317000000</v>
      </c>
      <c r="N30" s="123">
        <v>37405000000</v>
      </c>
      <c r="O30" s="116">
        <f t="shared" si="2"/>
        <v>4.0970845960781919</v>
      </c>
      <c r="P30" s="116">
        <f t="shared" si="3"/>
        <v>36.180636078672904</v>
      </c>
    </row>
    <row r="31" spans="1:16" x14ac:dyDescent="0.15">
      <c r="A31" s="120">
        <v>39059</v>
      </c>
      <c r="B31" s="116">
        <v>4</v>
      </c>
      <c r="C31" s="116">
        <v>4.07</v>
      </c>
      <c r="D31" s="116">
        <v>3.98</v>
      </c>
      <c r="E31" s="116">
        <v>4.0199999999999996</v>
      </c>
      <c r="F31" s="116">
        <v>0</v>
      </c>
      <c r="G31" s="116">
        <v>0</v>
      </c>
      <c r="H31" s="117">
        <v>422988478</v>
      </c>
      <c r="I31" s="115">
        <v>1.0076000000000001</v>
      </c>
      <c r="J31" s="115">
        <f t="shared" si="0"/>
        <v>4.0505519999999997</v>
      </c>
      <c r="K31" s="115">
        <v>33401885</v>
      </c>
      <c r="L31" s="123">
        <f t="shared" si="1"/>
        <v>1352960720905.2</v>
      </c>
      <c r="M31" s="123">
        <v>330317000000</v>
      </c>
      <c r="N31" s="123">
        <v>37405000000</v>
      </c>
      <c r="O31" s="116">
        <f t="shared" si="2"/>
        <v>4.0959463815219923</v>
      </c>
      <c r="P31" s="116">
        <f t="shared" si="3"/>
        <v>36.170584705392329</v>
      </c>
    </row>
    <row r="32" spans="1:16" x14ac:dyDescent="0.15">
      <c r="A32" s="120">
        <v>39062</v>
      </c>
      <c r="B32" s="116">
        <v>4.03</v>
      </c>
      <c r="C32" s="116">
        <v>4.13</v>
      </c>
      <c r="D32" s="116">
        <v>4.03</v>
      </c>
      <c r="E32" s="116">
        <v>4.12</v>
      </c>
      <c r="F32" s="116">
        <v>0.1</v>
      </c>
      <c r="G32" s="116">
        <v>2.4900000000000002</v>
      </c>
      <c r="H32" s="117">
        <v>526952500</v>
      </c>
      <c r="I32" s="115">
        <v>1.00834</v>
      </c>
      <c r="J32" s="115">
        <f t="shared" si="0"/>
        <v>4.1543608000000001</v>
      </c>
      <c r="K32" s="115">
        <v>33401885</v>
      </c>
      <c r="L32" s="123">
        <f t="shared" si="1"/>
        <v>1387634816901.0801</v>
      </c>
      <c r="M32" s="123">
        <v>330317000000</v>
      </c>
      <c r="N32" s="123">
        <v>37405000000</v>
      </c>
      <c r="O32" s="116">
        <f t="shared" si="2"/>
        <v>4.2009185627778169</v>
      </c>
      <c r="P32" s="116">
        <f t="shared" si="3"/>
        <v>37.097575642322688</v>
      </c>
    </row>
    <row r="33" spans="1:16" x14ac:dyDescent="0.15">
      <c r="A33" s="120">
        <v>39063</v>
      </c>
      <c r="B33" s="116">
        <v>4.1399999999999997</v>
      </c>
      <c r="C33" s="116">
        <v>4.17</v>
      </c>
      <c r="D33" s="116">
        <v>4.12</v>
      </c>
      <c r="E33" s="116">
        <v>4.1500000000000004</v>
      </c>
      <c r="F33" s="116">
        <v>0.03</v>
      </c>
      <c r="G33" s="116">
        <v>0.73</v>
      </c>
      <c r="H33" s="117">
        <v>362805970</v>
      </c>
      <c r="I33" s="115">
        <v>1.00756</v>
      </c>
      <c r="J33" s="115">
        <f t="shared" si="0"/>
        <v>4.1813740000000008</v>
      </c>
      <c r="K33" s="115">
        <v>33401885</v>
      </c>
      <c r="L33" s="123">
        <f t="shared" si="1"/>
        <v>1396657734899.9001</v>
      </c>
      <c r="M33" s="123">
        <v>330317000000</v>
      </c>
      <c r="N33" s="123">
        <v>37405000000</v>
      </c>
      <c r="O33" s="116">
        <f t="shared" si="2"/>
        <v>4.2282344986782396</v>
      </c>
      <c r="P33" s="116">
        <f t="shared" si="3"/>
        <v>37.338797885306782</v>
      </c>
    </row>
    <row r="34" spans="1:16" x14ac:dyDescent="0.15">
      <c r="A34" s="120">
        <v>39064</v>
      </c>
      <c r="B34" s="116">
        <v>4.18</v>
      </c>
      <c r="C34" s="116">
        <v>4.18</v>
      </c>
      <c r="D34" s="116">
        <v>4.03</v>
      </c>
      <c r="E34" s="116">
        <v>4.13</v>
      </c>
      <c r="F34" s="116">
        <v>-0.02</v>
      </c>
      <c r="G34" s="116">
        <v>-0.48</v>
      </c>
      <c r="H34" s="117">
        <v>382993680</v>
      </c>
      <c r="I34" s="115">
        <v>1.0067900000000001</v>
      </c>
      <c r="J34" s="115">
        <f t="shared" si="0"/>
        <v>4.1580427000000002</v>
      </c>
      <c r="K34" s="115">
        <v>33401885</v>
      </c>
      <c r="L34" s="123">
        <f t="shared" si="1"/>
        <v>1388864640904.895</v>
      </c>
      <c r="M34" s="123">
        <v>330317000000</v>
      </c>
      <c r="N34" s="123">
        <v>37405000000</v>
      </c>
      <c r="O34" s="116">
        <f t="shared" si="2"/>
        <v>4.2046417256904576</v>
      </c>
      <c r="P34" s="116">
        <f t="shared" si="3"/>
        <v>37.130454241542438</v>
      </c>
    </row>
    <row r="35" spans="1:16" x14ac:dyDescent="0.15">
      <c r="A35" s="120">
        <v>39065</v>
      </c>
      <c r="B35" s="116">
        <v>4.17</v>
      </c>
      <c r="C35" s="116">
        <v>4.1900000000000004</v>
      </c>
      <c r="D35" s="116">
        <v>4.13</v>
      </c>
      <c r="E35" s="116">
        <v>4.17</v>
      </c>
      <c r="F35" s="116">
        <v>0.04</v>
      </c>
      <c r="G35" s="116">
        <v>0.97</v>
      </c>
      <c r="H35" s="117">
        <v>279380275</v>
      </c>
      <c r="I35" s="115">
        <v>1.00627</v>
      </c>
      <c r="J35" s="115">
        <f t="shared" si="0"/>
        <v>4.1961459000000003</v>
      </c>
      <c r="K35" s="115">
        <v>33401885</v>
      </c>
      <c r="L35" s="123">
        <f t="shared" si="1"/>
        <v>1401591827950.2151</v>
      </c>
      <c r="M35" s="123">
        <v>330317000000</v>
      </c>
      <c r="N35" s="123">
        <v>37405000000</v>
      </c>
      <c r="O35" s="116">
        <f t="shared" si="2"/>
        <v>4.2431719467972133</v>
      </c>
      <c r="P35" s="116">
        <f t="shared" si="3"/>
        <v>37.470707871948001</v>
      </c>
    </row>
    <row r="36" spans="1:16" x14ac:dyDescent="0.15">
      <c r="A36" s="120">
        <v>39066</v>
      </c>
      <c r="B36" s="116">
        <v>4.17</v>
      </c>
      <c r="C36" s="116">
        <v>4.2</v>
      </c>
      <c r="D36" s="116">
        <v>4.12</v>
      </c>
      <c r="E36" s="116">
        <v>4.1500000000000004</v>
      </c>
      <c r="F36" s="116">
        <v>-0.02</v>
      </c>
      <c r="G36" s="116">
        <v>-0.48</v>
      </c>
      <c r="H36" s="117">
        <v>359240670</v>
      </c>
      <c r="I36" s="115">
        <v>1.0060199999999999</v>
      </c>
      <c r="J36" s="115">
        <f t="shared" si="0"/>
        <v>4.1749830000000001</v>
      </c>
      <c r="K36" s="115">
        <v>33401885</v>
      </c>
      <c r="L36" s="123">
        <f t="shared" si="1"/>
        <v>1394523020429.55</v>
      </c>
      <c r="M36" s="123">
        <v>330317000000</v>
      </c>
      <c r="N36" s="123">
        <v>37405000000</v>
      </c>
      <c r="O36" s="116">
        <f t="shared" si="2"/>
        <v>4.221771874985393</v>
      </c>
      <c r="P36" s="116">
        <f t="shared" si="3"/>
        <v>37.281727588010959</v>
      </c>
    </row>
    <row r="37" spans="1:16" x14ac:dyDescent="0.15">
      <c r="A37" s="120">
        <v>39069</v>
      </c>
      <c r="B37" s="116">
        <v>4.1900000000000004</v>
      </c>
      <c r="C37" s="116">
        <v>4.28</v>
      </c>
      <c r="D37" s="116">
        <v>4.16</v>
      </c>
      <c r="E37" s="116">
        <v>4.26</v>
      </c>
      <c r="F37" s="116">
        <v>0.11</v>
      </c>
      <c r="G37" s="116">
        <v>2.65</v>
      </c>
      <c r="H37" s="117">
        <v>746068614</v>
      </c>
      <c r="I37" s="115">
        <v>1.0066600000000001</v>
      </c>
      <c r="J37" s="115">
        <f t="shared" si="0"/>
        <v>4.2883716000000005</v>
      </c>
      <c r="K37" s="115">
        <v>33401885</v>
      </c>
      <c r="L37" s="123">
        <f t="shared" si="1"/>
        <v>1432396950204.6604</v>
      </c>
      <c r="M37" s="123">
        <v>330317000000</v>
      </c>
      <c r="N37" s="123">
        <v>37405000000</v>
      </c>
      <c r="O37" s="116">
        <f t="shared" si="2"/>
        <v>4.3364312166938435</v>
      </c>
      <c r="P37" s="116">
        <f t="shared" si="3"/>
        <v>38.294264141282191</v>
      </c>
    </row>
    <row r="38" spans="1:16" x14ac:dyDescent="0.15">
      <c r="A38" s="120">
        <v>39070</v>
      </c>
      <c r="B38" s="116">
        <v>4.26</v>
      </c>
      <c r="C38" s="116">
        <v>4.34</v>
      </c>
      <c r="D38" s="116">
        <v>4.21</v>
      </c>
      <c r="E38" s="116">
        <v>4.3</v>
      </c>
      <c r="F38" s="116">
        <v>0.04</v>
      </c>
      <c r="G38" s="116">
        <v>0.94</v>
      </c>
      <c r="H38" s="117">
        <v>554646967</v>
      </c>
      <c r="I38" s="115">
        <v>1.0067999999999999</v>
      </c>
      <c r="J38" s="115">
        <f t="shared" si="0"/>
        <v>4.3292399999999995</v>
      </c>
      <c r="K38" s="115">
        <v>33401885</v>
      </c>
      <c r="L38" s="123">
        <f t="shared" si="1"/>
        <v>1446047766174</v>
      </c>
      <c r="M38" s="123">
        <v>330317000000</v>
      </c>
      <c r="N38" s="123">
        <v>37405000000</v>
      </c>
      <c r="O38" s="116">
        <f t="shared" si="2"/>
        <v>4.3777576272913592</v>
      </c>
      <c r="P38" s="116">
        <f t="shared" si="3"/>
        <v>38.659210431065368</v>
      </c>
    </row>
    <row r="39" spans="1:16" x14ac:dyDescent="0.15">
      <c r="A39" s="120">
        <v>39071</v>
      </c>
      <c r="B39" s="116">
        <v>4.33</v>
      </c>
      <c r="C39" s="116">
        <v>4.41</v>
      </c>
      <c r="D39" s="116">
        <v>4.3099999999999996</v>
      </c>
      <c r="E39" s="116">
        <v>4.3899999999999997</v>
      </c>
      <c r="F39" s="116">
        <v>0.09</v>
      </c>
      <c r="G39" s="116">
        <v>2.09</v>
      </c>
      <c r="H39" s="117">
        <v>497612377</v>
      </c>
      <c r="I39" s="115">
        <v>1.0057</v>
      </c>
      <c r="J39" s="115">
        <f t="shared" si="0"/>
        <v>4.4150229999999997</v>
      </c>
      <c r="K39" s="115">
        <v>33401885</v>
      </c>
      <c r="L39" s="123">
        <f t="shared" si="1"/>
        <v>1474700905183.5498</v>
      </c>
      <c r="M39" s="123">
        <v>330317000000</v>
      </c>
      <c r="N39" s="123">
        <v>37405000000</v>
      </c>
      <c r="O39" s="116">
        <f t="shared" si="2"/>
        <v>4.4645019940952171</v>
      </c>
      <c r="P39" s="116">
        <f t="shared" si="3"/>
        <v>39.425234732884633</v>
      </c>
    </row>
    <row r="40" spans="1:16" x14ac:dyDescent="0.15">
      <c r="A40" s="120">
        <v>39072</v>
      </c>
      <c r="B40" s="116">
        <v>4.4000000000000004</v>
      </c>
      <c r="C40" s="116">
        <v>4.43</v>
      </c>
      <c r="D40" s="116">
        <v>4.3499999999999996</v>
      </c>
      <c r="E40" s="116">
        <v>4.38</v>
      </c>
      <c r="F40" s="116">
        <v>-0.01</v>
      </c>
      <c r="G40" s="116">
        <v>-0.23</v>
      </c>
      <c r="H40" s="117">
        <v>471867028</v>
      </c>
      <c r="I40" s="115">
        <v>1.00576</v>
      </c>
      <c r="J40" s="115">
        <f t="shared" si="0"/>
        <v>4.4052287999999997</v>
      </c>
      <c r="K40" s="115">
        <v>33401885</v>
      </c>
      <c r="L40" s="123">
        <f t="shared" si="1"/>
        <v>1471429457762.8801</v>
      </c>
      <c r="M40" s="123">
        <v>330317000000</v>
      </c>
      <c r="N40" s="123">
        <v>37405000000</v>
      </c>
      <c r="O40" s="116">
        <f t="shared" si="2"/>
        <v>4.4545980308699828</v>
      </c>
      <c r="P40" s="116">
        <f t="shared" si="3"/>
        <v>39.33777456925224</v>
      </c>
    </row>
    <row r="41" spans="1:16" x14ac:dyDescent="0.15">
      <c r="A41" s="120">
        <v>39073</v>
      </c>
      <c r="B41" s="116">
        <v>4.3899999999999997</v>
      </c>
      <c r="C41" s="116">
        <v>4.4000000000000004</v>
      </c>
      <c r="D41" s="116">
        <v>4.3499999999999996</v>
      </c>
      <c r="E41" s="116">
        <v>4.4000000000000004</v>
      </c>
      <c r="F41" s="116">
        <v>0.02</v>
      </c>
      <c r="G41" s="116">
        <v>0.46</v>
      </c>
      <c r="H41" s="117">
        <v>277786104</v>
      </c>
      <c r="I41" s="115">
        <v>1.0056700000000001</v>
      </c>
      <c r="J41" s="115">
        <f t="shared" si="0"/>
        <v>4.4249480000000005</v>
      </c>
      <c r="K41" s="115">
        <v>33401885</v>
      </c>
      <c r="L41" s="123">
        <f t="shared" si="1"/>
        <v>1478016042269.8003</v>
      </c>
      <c r="M41" s="123">
        <v>330317000000</v>
      </c>
      <c r="N41" s="123">
        <v>37405000000</v>
      </c>
      <c r="O41" s="116">
        <f t="shared" si="2"/>
        <v>4.4745382231910567</v>
      </c>
      <c r="P41" s="116">
        <f t="shared" si="3"/>
        <v>39.513862913241553</v>
      </c>
    </row>
    <row r="42" spans="1:16" x14ac:dyDescent="0.15">
      <c r="A42" s="120">
        <v>39078</v>
      </c>
      <c r="B42" s="116">
        <v>4.8</v>
      </c>
      <c r="C42" s="116">
        <v>5.0199999999999996</v>
      </c>
      <c r="D42" s="116">
        <v>4.8</v>
      </c>
      <c r="E42" s="116">
        <v>4.9800000000000004</v>
      </c>
      <c r="F42" s="116">
        <v>0.57999999999999996</v>
      </c>
      <c r="G42" s="116">
        <v>13.18</v>
      </c>
      <c r="H42" s="117">
        <v>1124619193</v>
      </c>
      <c r="I42" s="115">
        <v>1.0055799999999999</v>
      </c>
      <c r="J42" s="115">
        <f t="shared" si="0"/>
        <v>5.0077883999999999</v>
      </c>
      <c r="K42" s="115">
        <v>33401885</v>
      </c>
      <c r="L42" s="123">
        <f t="shared" si="1"/>
        <v>1672695722411.3398</v>
      </c>
      <c r="M42" s="123">
        <v>330317000000</v>
      </c>
      <c r="N42" s="123">
        <v>37405000000</v>
      </c>
      <c r="O42" s="116">
        <f t="shared" si="2"/>
        <v>5.0639104932877803</v>
      </c>
      <c r="P42" s="116">
        <f t="shared" si="3"/>
        <v>44.7185061465403</v>
      </c>
    </row>
    <row r="43" spans="1:16" x14ac:dyDescent="0.15">
      <c r="A43" s="120">
        <v>39079</v>
      </c>
      <c r="B43" s="116">
        <v>4.93</v>
      </c>
      <c r="C43" s="116">
        <v>4.99</v>
      </c>
      <c r="D43" s="116">
        <v>4.8099999999999996</v>
      </c>
      <c r="E43" s="116">
        <v>4.92</v>
      </c>
      <c r="F43" s="116">
        <v>-0.06</v>
      </c>
      <c r="G43" s="116">
        <v>-1.21</v>
      </c>
      <c r="H43" s="117">
        <v>761885473</v>
      </c>
      <c r="I43" s="115">
        <v>1.0050699999999999</v>
      </c>
      <c r="J43" s="115">
        <f t="shared" si="0"/>
        <v>4.9449443999999998</v>
      </c>
      <c r="K43" s="115">
        <v>33401885</v>
      </c>
      <c r="L43" s="123">
        <f t="shared" si="1"/>
        <v>1651704641801.9399</v>
      </c>
      <c r="M43" s="123">
        <v>330317000000</v>
      </c>
      <c r="N43" s="123">
        <v>37405000000</v>
      </c>
      <c r="O43" s="116">
        <f t="shared" si="2"/>
        <v>5.0003622029805914</v>
      </c>
      <c r="P43" s="116">
        <f t="shared" si="3"/>
        <v>44.157322331290999</v>
      </c>
    </row>
    <row r="44" spans="1:16" x14ac:dyDescent="0.15">
      <c r="A44" s="120">
        <v>39080</v>
      </c>
      <c r="B44" s="116">
        <v>4.9400000000000004</v>
      </c>
      <c r="C44" s="116">
        <v>4.95</v>
      </c>
      <c r="D44" s="116">
        <v>4.78</v>
      </c>
      <c r="E44" s="116">
        <v>4.83</v>
      </c>
      <c r="F44" s="116">
        <v>-0.09</v>
      </c>
      <c r="G44" s="116">
        <v>-1.83</v>
      </c>
      <c r="H44" s="117">
        <v>840102410</v>
      </c>
      <c r="I44" s="115">
        <v>1.00467</v>
      </c>
      <c r="J44" s="115">
        <f t="shared" si="0"/>
        <v>4.8525561000000001</v>
      </c>
      <c r="K44" s="115">
        <v>33401885</v>
      </c>
      <c r="L44" s="123">
        <f t="shared" si="1"/>
        <v>1620845208082.4851</v>
      </c>
      <c r="M44" s="123">
        <v>330317000000</v>
      </c>
      <c r="N44" s="123">
        <v>37405000000</v>
      </c>
      <c r="O44" s="116">
        <f t="shared" si="2"/>
        <v>4.9069385108319734</v>
      </c>
      <c r="P44" s="116">
        <f t="shared" si="3"/>
        <v>43.332314077863522</v>
      </c>
    </row>
    <row r="45" spans="1:16" x14ac:dyDescent="0.15">
      <c r="A45" s="120">
        <v>39084</v>
      </c>
      <c r="B45" s="116">
        <v>4.88</v>
      </c>
      <c r="C45" s="116">
        <v>5.14</v>
      </c>
      <c r="D45" s="116">
        <v>4.8499999999999996</v>
      </c>
      <c r="E45" s="116">
        <v>5.1100000000000003</v>
      </c>
      <c r="F45" s="116">
        <v>0.28000000000000003</v>
      </c>
      <c r="G45" s="116">
        <v>5.8</v>
      </c>
      <c r="H45" s="117">
        <v>664383399</v>
      </c>
      <c r="I45" s="115">
        <v>1.00467</v>
      </c>
      <c r="J45" s="115">
        <f t="shared" si="0"/>
        <v>5.1338637</v>
      </c>
      <c r="K45" s="115">
        <v>33401885</v>
      </c>
      <c r="L45" s="123">
        <f t="shared" si="1"/>
        <v>1714807249130.7449</v>
      </c>
      <c r="M45" s="123">
        <v>330317000000</v>
      </c>
      <c r="N45" s="123">
        <v>37405000000</v>
      </c>
      <c r="O45" s="116">
        <f t="shared" si="2"/>
        <v>5.1913987143584643</v>
      </c>
      <c r="P45" s="116">
        <f t="shared" si="3"/>
        <v>45.844332285275897</v>
      </c>
    </row>
    <row r="46" spans="1:16" x14ac:dyDescent="0.15">
      <c r="A46" s="120">
        <v>39085</v>
      </c>
      <c r="B46" s="116">
        <v>5.12</v>
      </c>
      <c r="C46" s="116">
        <v>5.18</v>
      </c>
      <c r="D46" s="116">
        <v>5.0199999999999996</v>
      </c>
      <c r="E46" s="116">
        <v>5.15</v>
      </c>
      <c r="F46" s="116">
        <v>0.04</v>
      </c>
      <c r="G46" s="116">
        <v>0.78</v>
      </c>
      <c r="H46" s="117">
        <v>761984764</v>
      </c>
      <c r="I46" s="115">
        <v>1.00467</v>
      </c>
      <c r="J46" s="115">
        <f t="shared" si="0"/>
        <v>5.1740504999999999</v>
      </c>
      <c r="K46" s="115">
        <v>33401885</v>
      </c>
      <c r="L46" s="123">
        <f t="shared" si="1"/>
        <v>1728230397851.9248</v>
      </c>
      <c r="M46" s="123">
        <v>330317000000</v>
      </c>
      <c r="N46" s="123">
        <v>37405000000</v>
      </c>
      <c r="O46" s="116">
        <f t="shared" si="2"/>
        <v>5.2320358862908201</v>
      </c>
      <c r="P46" s="116">
        <f t="shared" si="3"/>
        <v>46.203192029191946</v>
      </c>
    </row>
    <row r="47" spans="1:16" x14ac:dyDescent="0.15">
      <c r="A47" s="120">
        <v>39086</v>
      </c>
      <c r="B47" s="116">
        <v>5.2</v>
      </c>
      <c r="C47" s="116">
        <v>5.22</v>
      </c>
      <c r="D47" s="116">
        <v>4.8899999999999997</v>
      </c>
      <c r="E47" s="116">
        <v>4.93</v>
      </c>
      <c r="F47" s="116">
        <v>-0.22</v>
      </c>
      <c r="G47" s="116">
        <v>-4.2699999999999996</v>
      </c>
      <c r="H47" s="117">
        <v>973499290</v>
      </c>
      <c r="I47" s="115">
        <v>1.0023899999999999</v>
      </c>
      <c r="J47" s="115">
        <f t="shared" si="0"/>
        <v>4.9417826999999992</v>
      </c>
      <c r="K47" s="115">
        <v>33401885</v>
      </c>
      <c r="L47" s="123">
        <f t="shared" si="1"/>
        <v>1650648574403.8948</v>
      </c>
      <c r="M47" s="123">
        <v>330317000000</v>
      </c>
      <c r="N47" s="123">
        <v>37405000000</v>
      </c>
      <c r="O47" s="116">
        <f t="shared" si="2"/>
        <v>4.9971650699294763</v>
      </c>
      <c r="P47" s="116">
        <f t="shared" si="3"/>
        <v>44.129089009594836</v>
      </c>
    </row>
    <row r="48" spans="1:16" x14ac:dyDescent="0.15">
      <c r="A48" s="120">
        <v>39087</v>
      </c>
      <c r="B48" s="116">
        <v>4.8</v>
      </c>
      <c r="C48" s="116">
        <v>4.95</v>
      </c>
      <c r="D48" s="116">
        <v>4.6100000000000003</v>
      </c>
      <c r="E48" s="116">
        <v>4.95</v>
      </c>
      <c r="F48" s="116">
        <v>0.02</v>
      </c>
      <c r="G48" s="116">
        <v>0.41</v>
      </c>
      <c r="H48" s="117">
        <v>1057512575</v>
      </c>
      <c r="I48" s="115">
        <v>1.00268</v>
      </c>
      <c r="J48" s="115">
        <f t="shared" si="0"/>
        <v>4.963266</v>
      </c>
      <c r="K48" s="115">
        <v>33401885</v>
      </c>
      <c r="L48" s="123">
        <f t="shared" si="1"/>
        <v>1657824401564.1001</v>
      </c>
      <c r="M48" s="123">
        <v>330317000000</v>
      </c>
      <c r="N48" s="123">
        <v>37405000000</v>
      </c>
      <c r="O48" s="116">
        <f t="shared" si="2"/>
        <v>5.0188891324518572</v>
      </c>
      <c r="P48" s="116">
        <f t="shared" si="3"/>
        <v>44.320930398719426</v>
      </c>
    </row>
    <row r="49" spans="1:16" x14ac:dyDescent="0.15">
      <c r="A49" s="120">
        <v>39090</v>
      </c>
      <c r="B49" s="116">
        <v>4.8</v>
      </c>
      <c r="C49" s="116">
        <v>4.84</v>
      </c>
      <c r="D49" s="116">
        <v>4.74</v>
      </c>
      <c r="E49" s="116">
        <v>4.7699999999999996</v>
      </c>
      <c r="F49" s="116">
        <v>-0.18</v>
      </c>
      <c r="G49" s="116">
        <v>-3.64</v>
      </c>
      <c r="H49" s="117">
        <v>647464442</v>
      </c>
      <c r="I49" s="115">
        <v>1.00281</v>
      </c>
      <c r="J49" s="115">
        <f t="shared" si="0"/>
        <v>4.7834036999999991</v>
      </c>
      <c r="K49" s="115">
        <v>33401885</v>
      </c>
      <c r="L49" s="123">
        <f t="shared" si="1"/>
        <v>1597747002959.7446</v>
      </c>
      <c r="M49" s="123">
        <v>330317000000</v>
      </c>
      <c r="N49" s="123">
        <v>37405000000</v>
      </c>
      <c r="O49" s="116">
        <f t="shared" si="2"/>
        <v>4.837011122526981</v>
      </c>
      <c r="P49" s="116">
        <f t="shared" si="3"/>
        <v>42.714797566093964</v>
      </c>
    </row>
    <row r="50" spans="1:16" x14ac:dyDescent="0.15">
      <c r="A50" s="120">
        <v>39091</v>
      </c>
      <c r="B50" s="116">
        <v>4.8</v>
      </c>
      <c r="C50" s="116">
        <v>4.82</v>
      </c>
      <c r="D50" s="116">
        <v>4.5999999999999996</v>
      </c>
      <c r="E50" s="116">
        <v>4.68</v>
      </c>
      <c r="F50" s="116">
        <v>-0.1</v>
      </c>
      <c r="G50" s="116">
        <v>-2.09</v>
      </c>
      <c r="H50" s="117">
        <v>681145159</v>
      </c>
      <c r="I50" s="115">
        <v>1.0015099999999999</v>
      </c>
      <c r="J50" s="115">
        <f t="shared" si="0"/>
        <v>4.6870667999999993</v>
      </c>
      <c r="K50" s="115">
        <v>33401885</v>
      </c>
      <c r="L50" s="123">
        <f t="shared" si="1"/>
        <v>1565568662409.1797</v>
      </c>
      <c r="M50" s="123">
        <v>330317000000</v>
      </c>
      <c r="N50" s="123">
        <v>37405000000</v>
      </c>
      <c r="O50" s="116">
        <f t="shared" si="2"/>
        <v>4.7395945785690099</v>
      </c>
      <c r="P50" s="116">
        <f t="shared" si="3"/>
        <v>41.85452913806121</v>
      </c>
    </row>
    <row r="51" spans="1:16" x14ac:dyDescent="0.15">
      <c r="A51" s="120">
        <v>39092</v>
      </c>
      <c r="B51" s="116">
        <v>4.55</v>
      </c>
      <c r="C51" s="116">
        <v>4.6500000000000004</v>
      </c>
      <c r="D51" s="116">
        <v>4.5199999999999996</v>
      </c>
      <c r="E51" s="116">
        <v>4.63</v>
      </c>
      <c r="F51" s="116">
        <v>-0.05</v>
      </c>
      <c r="G51" s="116">
        <v>-1.07</v>
      </c>
      <c r="H51" s="117">
        <v>774491290</v>
      </c>
      <c r="I51" s="115">
        <v>1.00122</v>
      </c>
      <c r="J51" s="115">
        <f t="shared" si="0"/>
        <v>4.6356485999999997</v>
      </c>
      <c r="K51" s="115">
        <v>33401885</v>
      </c>
      <c r="L51" s="123">
        <f t="shared" si="1"/>
        <v>1548394014376.1099</v>
      </c>
      <c r="M51" s="123">
        <v>330317000000</v>
      </c>
      <c r="N51" s="123">
        <v>37405000000</v>
      </c>
      <c r="O51" s="116">
        <f t="shared" si="2"/>
        <v>4.6876001367659246</v>
      </c>
      <c r="P51" s="116">
        <f t="shared" si="3"/>
        <v>41.395375334209596</v>
      </c>
    </row>
    <row r="52" spans="1:16" x14ac:dyDescent="0.15">
      <c r="A52" s="120">
        <v>39093</v>
      </c>
      <c r="B52" s="116">
        <v>4.6900000000000004</v>
      </c>
      <c r="C52" s="116">
        <v>4.7</v>
      </c>
      <c r="D52" s="116">
        <v>4.53</v>
      </c>
      <c r="E52" s="116">
        <v>4.5599999999999996</v>
      </c>
      <c r="F52" s="116">
        <v>-7.0000000000000007E-2</v>
      </c>
      <c r="G52" s="116">
        <v>-1.51</v>
      </c>
      <c r="H52" s="117">
        <v>538741047</v>
      </c>
      <c r="I52" s="115">
        <v>1.00004</v>
      </c>
      <c r="J52" s="115">
        <f t="shared" si="0"/>
        <v>4.5601823999999995</v>
      </c>
      <c r="K52" s="115">
        <v>33401885</v>
      </c>
      <c r="L52" s="123">
        <f t="shared" si="1"/>
        <v>1523186881038.24</v>
      </c>
      <c r="M52" s="123">
        <v>330317000000</v>
      </c>
      <c r="N52" s="123">
        <v>37405000000</v>
      </c>
      <c r="O52" s="116">
        <f t="shared" si="2"/>
        <v>4.6112881899455376</v>
      </c>
      <c r="P52" s="116">
        <f t="shared" si="3"/>
        <v>40.721477905045852</v>
      </c>
    </row>
    <row r="53" spans="1:16" x14ac:dyDescent="0.15">
      <c r="A53" s="120">
        <v>39094</v>
      </c>
      <c r="B53" s="116">
        <v>4.6399999999999997</v>
      </c>
      <c r="C53" s="116">
        <v>4.68</v>
      </c>
      <c r="D53" s="116">
        <v>4.58</v>
      </c>
      <c r="E53" s="116">
        <v>4.62</v>
      </c>
      <c r="F53" s="116">
        <v>0.06</v>
      </c>
      <c r="G53" s="116">
        <v>1.32</v>
      </c>
      <c r="H53" s="117">
        <v>463603404</v>
      </c>
      <c r="I53" s="115">
        <v>1.00037</v>
      </c>
      <c r="J53" s="115">
        <f t="shared" si="0"/>
        <v>4.6217094000000003</v>
      </c>
      <c r="K53" s="115">
        <v>33401885</v>
      </c>
      <c r="L53" s="123">
        <f t="shared" si="1"/>
        <v>1543738058822.1902</v>
      </c>
      <c r="M53" s="123">
        <v>330317000000</v>
      </c>
      <c r="N53" s="123">
        <v>37405000000</v>
      </c>
      <c r="O53" s="116">
        <f t="shared" si="2"/>
        <v>4.6735047206840408</v>
      </c>
      <c r="P53" s="116">
        <f t="shared" si="3"/>
        <v>41.270901184926885</v>
      </c>
    </row>
    <row r="54" spans="1:16" x14ac:dyDescent="0.15">
      <c r="A54" s="120">
        <v>39097</v>
      </c>
      <c r="B54" s="116">
        <v>4.67</v>
      </c>
      <c r="C54" s="116">
        <v>4.74</v>
      </c>
      <c r="D54" s="116">
        <v>4.63</v>
      </c>
      <c r="E54" s="116">
        <v>4.72</v>
      </c>
      <c r="F54" s="116">
        <v>0.1</v>
      </c>
      <c r="G54" s="116">
        <v>2.16</v>
      </c>
      <c r="H54" s="117">
        <v>367994759</v>
      </c>
      <c r="I54" s="115">
        <v>0.99944999999999995</v>
      </c>
      <c r="J54" s="115">
        <f t="shared" si="0"/>
        <v>4.7174039999999993</v>
      </c>
      <c r="K54" s="115">
        <v>33401885</v>
      </c>
      <c r="L54" s="123">
        <f t="shared" si="1"/>
        <v>1575701859065.3997</v>
      </c>
      <c r="M54" s="123">
        <v>330317000000</v>
      </c>
      <c r="N54" s="123">
        <v>37405000000</v>
      </c>
      <c r="O54" s="116">
        <f t="shared" si="2"/>
        <v>4.7702717664104473</v>
      </c>
      <c r="P54" s="116">
        <f t="shared" si="3"/>
        <v>42.125434007897333</v>
      </c>
    </row>
    <row r="55" spans="1:16" x14ac:dyDescent="0.15">
      <c r="A55" s="120">
        <v>39098</v>
      </c>
      <c r="B55" s="116">
        <v>4.75</v>
      </c>
      <c r="C55" s="116">
        <v>4.78</v>
      </c>
      <c r="D55" s="116">
        <v>4.71</v>
      </c>
      <c r="E55" s="116">
        <v>4.74</v>
      </c>
      <c r="F55" s="116">
        <v>0.02</v>
      </c>
      <c r="G55" s="116">
        <v>0.42</v>
      </c>
      <c r="H55" s="117">
        <v>293178895</v>
      </c>
      <c r="I55" s="115">
        <v>0.99885999999999997</v>
      </c>
      <c r="J55" s="115">
        <f t="shared" si="0"/>
        <v>4.7345964</v>
      </c>
      <c r="K55" s="115">
        <v>33401885</v>
      </c>
      <c r="L55" s="123">
        <f t="shared" si="1"/>
        <v>1581444444742.1399</v>
      </c>
      <c r="M55" s="123">
        <v>330317000000</v>
      </c>
      <c r="N55" s="123">
        <v>37405000000</v>
      </c>
      <c r="O55" s="116">
        <f t="shared" si="2"/>
        <v>4.7876568409804516</v>
      </c>
      <c r="P55" s="116">
        <f t="shared" si="3"/>
        <v>42.278958554795878</v>
      </c>
    </row>
    <row r="56" spans="1:16" x14ac:dyDescent="0.15">
      <c r="A56" s="120">
        <v>39099</v>
      </c>
      <c r="B56" s="116">
        <v>4.74</v>
      </c>
      <c r="C56" s="116">
        <v>4.7699999999999996</v>
      </c>
      <c r="D56" s="116">
        <v>4.6500000000000004</v>
      </c>
      <c r="E56" s="116">
        <v>4.66</v>
      </c>
      <c r="F56" s="116">
        <v>-0.08</v>
      </c>
      <c r="G56" s="116">
        <v>-1.69</v>
      </c>
      <c r="H56" s="117">
        <v>299731700</v>
      </c>
      <c r="I56" s="115">
        <v>0.99697999999999998</v>
      </c>
      <c r="J56" s="115">
        <f t="shared" si="0"/>
        <v>4.6459267999999998</v>
      </c>
      <c r="K56" s="115">
        <v>33401885</v>
      </c>
      <c r="L56" s="123">
        <f t="shared" si="1"/>
        <v>1551827126920.1799</v>
      </c>
      <c r="M56" s="123">
        <v>330317000000</v>
      </c>
      <c r="N56" s="123">
        <v>37405000000</v>
      </c>
      <c r="O56" s="116">
        <f t="shared" si="2"/>
        <v>4.6979935241606698</v>
      </c>
      <c r="P56" s="116">
        <f t="shared" si="3"/>
        <v>41.487157516914316</v>
      </c>
    </row>
    <row r="57" spans="1:16" x14ac:dyDescent="0.15">
      <c r="A57" s="120">
        <v>39100</v>
      </c>
      <c r="B57" s="116">
        <v>4.66</v>
      </c>
      <c r="C57" s="116">
        <v>4.68</v>
      </c>
      <c r="D57" s="116">
        <v>4.55</v>
      </c>
      <c r="E57" s="116">
        <v>4.6100000000000003</v>
      </c>
      <c r="F57" s="116">
        <v>-0.05</v>
      </c>
      <c r="G57" s="116">
        <v>-1.07</v>
      </c>
      <c r="H57" s="117">
        <v>579149318</v>
      </c>
      <c r="I57" s="115">
        <v>0.99634</v>
      </c>
      <c r="J57" s="115">
        <f t="shared" si="0"/>
        <v>4.5931274000000002</v>
      </c>
      <c r="K57" s="115">
        <v>33401885</v>
      </c>
      <c r="L57" s="123">
        <f t="shared" si="1"/>
        <v>1534191132051.49</v>
      </c>
      <c r="M57" s="123">
        <v>330317000000</v>
      </c>
      <c r="N57" s="123">
        <v>37405000000</v>
      </c>
      <c r="O57" s="116">
        <f t="shared" si="2"/>
        <v>4.6446024033019491</v>
      </c>
      <c r="P57" s="116">
        <f t="shared" si="3"/>
        <v>41.015669885081941</v>
      </c>
    </row>
    <row r="58" spans="1:16" x14ac:dyDescent="0.15">
      <c r="A58" s="120">
        <v>39101</v>
      </c>
      <c r="B58" s="116">
        <v>4.58</v>
      </c>
      <c r="C58" s="116">
        <v>4.6399999999999997</v>
      </c>
      <c r="D58" s="116">
        <v>4.55</v>
      </c>
      <c r="E58" s="116">
        <v>4.5999999999999996</v>
      </c>
      <c r="F58" s="116">
        <v>-0.01</v>
      </c>
      <c r="G58" s="116">
        <v>-0.22</v>
      </c>
      <c r="H58" s="117">
        <v>321386591</v>
      </c>
      <c r="I58" s="115">
        <v>0.99573999999999996</v>
      </c>
      <c r="J58" s="115">
        <f t="shared" si="0"/>
        <v>4.5804039999999997</v>
      </c>
      <c r="K58" s="115">
        <v>33401885</v>
      </c>
      <c r="L58" s="123">
        <f t="shared" si="1"/>
        <v>1529941276615.3999</v>
      </c>
      <c r="M58" s="123">
        <v>330317000000</v>
      </c>
      <c r="N58" s="123">
        <v>37405000000</v>
      </c>
      <c r="O58" s="116">
        <f t="shared" si="2"/>
        <v>4.6317364126442175</v>
      </c>
      <c r="P58" s="116">
        <f t="shared" si="3"/>
        <v>40.902052576270549</v>
      </c>
    </row>
    <row r="59" spans="1:16" x14ac:dyDescent="0.15">
      <c r="A59" s="120">
        <v>39104</v>
      </c>
      <c r="B59" s="116">
        <v>4.62</v>
      </c>
      <c r="C59" s="116">
        <v>4.67</v>
      </c>
      <c r="D59" s="116">
        <v>4.6100000000000003</v>
      </c>
      <c r="E59" s="116">
        <v>4.63</v>
      </c>
      <c r="F59" s="116">
        <v>0.03</v>
      </c>
      <c r="G59" s="116">
        <v>0.65</v>
      </c>
      <c r="H59" s="117">
        <v>303111634</v>
      </c>
      <c r="I59" s="115">
        <v>0.99639</v>
      </c>
      <c r="J59" s="115">
        <f t="shared" si="0"/>
        <v>4.6132856999999996</v>
      </c>
      <c r="K59" s="115">
        <v>33401885</v>
      </c>
      <c r="L59" s="123">
        <f t="shared" si="1"/>
        <v>1540924384235.4451</v>
      </c>
      <c r="M59" s="123">
        <v>330317000000</v>
      </c>
      <c r="N59" s="123">
        <v>37405000000</v>
      </c>
      <c r="O59" s="116">
        <f t="shared" si="2"/>
        <v>4.6649866165999478</v>
      </c>
      <c r="P59" s="116">
        <f t="shared" si="3"/>
        <v>41.195679300506484</v>
      </c>
    </row>
    <row r="60" spans="1:16" x14ac:dyDescent="0.15">
      <c r="A60" s="120">
        <v>39105</v>
      </c>
      <c r="B60" s="116">
        <v>4.5999999999999996</v>
      </c>
      <c r="C60" s="116">
        <v>4.6399999999999997</v>
      </c>
      <c r="D60" s="116">
        <v>4.58</v>
      </c>
      <c r="E60" s="116">
        <v>4.62</v>
      </c>
      <c r="F60" s="116">
        <v>-0.01</v>
      </c>
      <c r="G60" s="116">
        <v>-0.22</v>
      </c>
      <c r="H60" s="117">
        <v>182303635</v>
      </c>
      <c r="I60" s="115">
        <v>0.99792000000000003</v>
      </c>
      <c r="J60" s="115">
        <f t="shared" si="0"/>
        <v>4.6103904</v>
      </c>
      <c r="K60" s="115">
        <v>33401885</v>
      </c>
      <c r="L60" s="123">
        <f t="shared" si="1"/>
        <v>1539957299459.0398</v>
      </c>
      <c r="M60" s="123">
        <v>330317000000</v>
      </c>
      <c r="N60" s="123">
        <v>37405000000</v>
      </c>
      <c r="O60" s="116">
        <f t="shared" si="2"/>
        <v>4.6620588690834559</v>
      </c>
      <c r="P60" s="116">
        <f t="shared" si="3"/>
        <v>41.169824875258385</v>
      </c>
    </row>
    <row r="61" spans="1:16" x14ac:dyDescent="0.15">
      <c r="A61" s="120">
        <v>39106</v>
      </c>
      <c r="B61" s="116">
        <v>4.62</v>
      </c>
      <c r="C61" s="116">
        <v>4.68</v>
      </c>
      <c r="D61" s="116">
        <v>4.6100000000000003</v>
      </c>
      <c r="E61" s="116">
        <v>4.68</v>
      </c>
      <c r="F61" s="116">
        <v>0.06</v>
      </c>
      <c r="G61" s="116">
        <v>1.3</v>
      </c>
      <c r="H61" s="117">
        <v>264428313</v>
      </c>
      <c r="I61" s="115">
        <v>0.99687000000000003</v>
      </c>
      <c r="J61" s="115">
        <f t="shared" si="0"/>
        <v>4.6653516000000002</v>
      </c>
      <c r="K61" s="115">
        <v>33401885</v>
      </c>
      <c r="L61" s="123">
        <f t="shared" si="1"/>
        <v>1558315376277.6602</v>
      </c>
      <c r="M61" s="123">
        <v>330317000000</v>
      </c>
      <c r="N61" s="123">
        <v>37405000000</v>
      </c>
      <c r="O61" s="116">
        <f t="shared" si="2"/>
        <v>4.7176360171521905</v>
      </c>
      <c r="P61" s="116">
        <f t="shared" si="3"/>
        <v>41.660616930294353</v>
      </c>
    </row>
    <row r="62" spans="1:16" x14ac:dyDescent="0.15">
      <c r="A62" s="120">
        <v>39107</v>
      </c>
      <c r="B62" s="116">
        <v>4.71</v>
      </c>
      <c r="C62" s="116">
        <v>4.74</v>
      </c>
      <c r="D62" s="116">
        <v>4.6399999999999997</v>
      </c>
      <c r="E62" s="116">
        <v>4.67</v>
      </c>
      <c r="F62" s="116">
        <v>-0.01</v>
      </c>
      <c r="G62" s="116">
        <v>-0.21</v>
      </c>
      <c r="H62" s="117">
        <v>334370207</v>
      </c>
      <c r="I62" s="115">
        <v>0.99599000000000004</v>
      </c>
      <c r="J62" s="115">
        <f t="shared" si="0"/>
        <v>4.6512732999999997</v>
      </c>
      <c r="K62" s="115">
        <v>33401885</v>
      </c>
      <c r="L62" s="123">
        <f t="shared" si="1"/>
        <v>1553612958701.7051</v>
      </c>
      <c r="M62" s="123">
        <v>330317000000</v>
      </c>
      <c r="N62" s="123">
        <v>37405000000</v>
      </c>
      <c r="O62" s="116">
        <f t="shared" si="2"/>
        <v>4.7033999421819193</v>
      </c>
      <c r="P62" s="116">
        <f t="shared" si="3"/>
        <v>41.534900647017913</v>
      </c>
    </row>
    <row r="63" spans="1:16" x14ac:dyDescent="0.15">
      <c r="A63" s="120">
        <v>39108</v>
      </c>
      <c r="B63" s="116">
        <v>4.55</v>
      </c>
      <c r="C63" s="116">
        <v>4.5999999999999996</v>
      </c>
      <c r="D63" s="116">
        <v>4.5199999999999996</v>
      </c>
      <c r="E63" s="116">
        <v>4.59</v>
      </c>
      <c r="F63" s="116">
        <v>-0.08</v>
      </c>
      <c r="G63" s="116">
        <v>-1.71</v>
      </c>
      <c r="H63" s="117">
        <v>566884700</v>
      </c>
      <c r="I63" s="115">
        <v>0.99651999999999996</v>
      </c>
      <c r="J63" s="115">
        <f t="shared" si="0"/>
        <v>4.5740267999999995</v>
      </c>
      <c r="K63" s="115">
        <v>33401885</v>
      </c>
      <c r="L63" s="123">
        <f t="shared" si="1"/>
        <v>1527811171605.1799</v>
      </c>
      <c r="M63" s="123">
        <v>330317000000</v>
      </c>
      <c r="N63" s="123">
        <v>37405000000</v>
      </c>
      <c r="O63" s="116">
        <f t="shared" si="2"/>
        <v>4.6252877436074433</v>
      </c>
      <c r="P63" s="116">
        <f t="shared" si="3"/>
        <v>40.845105510097042</v>
      </c>
    </row>
    <row r="64" spans="1:16" x14ac:dyDescent="0.15">
      <c r="A64" s="120">
        <v>39111</v>
      </c>
      <c r="B64" s="116">
        <v>4.58</v>
      </c>
      <c r="C64" s="116">
        <v>4.6399999999999997</v>
      </c>
      <c r="D64" s="116">
        <v>4.54</v>
      </c>
      <c r="E64" s="116">
        <v>4.57</v>
      </c>
      <c r="F64" s="116">
        <v>-0.02</v>
      </c>
      <c r="G64" s="116">
        <v>-0.44</v>
      </c>
      <c r="H64" s="117">
        <v>224961682</v>
      </c>
      <c r="I64" s="115">
        <v>0.99656</v>
      </c>
      <c r="J64" s="115">
        <f t="shared" si="0"/>
        <v>4.5542791999999999</v>
      </c>
      <c r="K64" s="115">
        <v>33401885</v>
      </c>
      <c r="L64" s="123">
        <f t="shared" si="1"/>
        <v>1521215100962.9199</v>
      </c>
      <c r="M64" s="123">
        <v>330317000000</v>
      </c>
      <c r="N64" s="123">
        <v>37405000000</v>
      </c>
      <c r="O64" s="116">
        <f t="shared" si="2"/>
        <v>4.6053188330086554</v>
      </c>
      <c r="P64" s="116">
        <f t="shared" si="3"/>
        <v>40.668763560029937</v>
      </c>
    </row>
    <row r="65" spans="1:16" x14ac:dyDescent="0.15">
      <c r="A65" s="120">
        <v>39112</v>
      </c>
      <c r="B65" s="116">
        <v>4.5599999999999996</v>
      </c>
      <c r="C65" s="116">
        <v>4.5999999999999996</v>
      </c>
      <c r="D65" s="116">
        <v>4.53</v>
      </c>
      <c r="E65" s="116">
        <v>4.58</v>
      </c>
      <c r="F65" s="116">
        <v>0.01</v>
      </c>
      <c r="G65" s="116">
        <v>0.22</v>
      </c>
      <c r="H65" s="117">
        <v>193851818</v>
      </c>
      <c r="I65" s="115">
        <v>0.99587000000000003</v>
      </c>
      <c r="J65" s="115">
        <f t="shared" si="0"/>
        <v>4.5610846</v>
      </c>
      <c r="K65" s="115">
        <v>33401885</v>
      </c>
      <c r="L65" s="123">
        <f t="shared" si="1"/>
        <v>1523488232844.71</v>
      </c>
      <c r="M65" s="123">
        <v>330317000000</v>
      </c>
      <c r="N65" s="123">
        <v>37405000000</v>
      </c>
      <c r="O65" s="116">
        <f t="shared" si="2"/>
        <v>4.6122005008664706</v>
      </c>
      <c r="P65" s="116">
        <f t="shared" si="3"/>
        <v>40.729534362911643</v>
      </c>
    </row>
    <row r="66" spans="1:16" x14ac:dyDescent="0.15">
      <c r="A66" s="120">
        <v>39113</v>
      </c>
      <c r="B66" s="116">
        <v>4.5599999999999996</v>
      </c>
      <c r="C66" s="116">
        <v>4.59</v>
      </c>
      <c r="D66" s="116">
        <v>4.49</v>
      </c>
      <c r="E66" s="116">
        <v>4.53</v>
      </c>
      <c r="F66" s="116">
        <v>-0.05</v>
      </c>
      <c r="G66" s="116">
        <v>-1.0900000000000001</v>
      </c>
      <c r="H66" s="117">
        <v>317740553</v>
      </c>
      <c r="I66" s="115">
        <v>0.99619999999999997</v>
      </c>
      <c r="J66" s="115">
        <f t="shared" si="0"/>
        <v>4.5127860000000002</v>
      </c>
      <c r="K66" s="115">
        <v>33401885</v>
      </c>
      <c r="L66" s="123">
        <f t="shared" si="1"/>
        <v>1507355590016.1001</v>
      </c>
      <c r="M66" s="123">
        <v>330317000000</v>
      </c>
      <c r="N66" s="123">
        <v>37405000000</v>
      </c>
      <c r="O66" s="116">
        <f t="shared" si="2"/>
        <v>4.5633606203014079</v>
      </c>
      <c r="P66" s="116">
        <f t="shared" si="3"/>
        <v>40.298237936535223</v>
      </c>
    </row>
    <row r="67" spans="1:16" x14ac:dyDescent="0.15">
      <c r="A67" s="120">
        <v>39114</v>
      </c>
      <c r="B67" s="116">
        <v>4.51</v>
      </c>
      <c r="C67" s="116">
        <v>4.53</v>
      </c>
      <c r="D67" s="116">
        <v>4.43</v>
      </c>
      <c r="E67" s="116">
        <v>4.45</v>
      </c>
      <c r="F67" s="116">
        <v>-0.08</v>
      </c>
      <c r="G67" s="116">
        <v>-1.77</v>
      </c>
      <c r="H67" s="117">
        <v>465617706</v>
      </c>
      <c r="I67" s="115">
        <v>0.99431000000000003</v>
      </c>
      <c r="J67" s="115">
        <f t="shared" ref="J67:J130" si="4">E67*I67</f>
        <v>4.4246794999999999</v>
      </c>
      <c r="K67" s="115">
        <v>33401885</v>
      </c>
      <c r="L67" s="123">
        <f t="shared" ref="L67:L130" si="5">J67*K67*10000</f>
        <v>1477926358208.575</v>
      </c>
      <c r="M67" s="123">
        <v>330317000000</v>
      </c>
      <c r="N67" s="123">
        <v>37405000000</v>
      </c>
      <c r="O67" s="116">
        <f t="shared" ref="O67:O130" si="6">L67/M67</f>
        <v>4.4742667141218133</v>
      </c>
      <c r="P67" s="116">
        <f t="shared" ref="P67:P130" si="7">L67/N67</f>
        <v>39.511465264231383</v>
      </c>
    </row>
    <row r="68" spans="1:16" x14ac:dyDescent="0.15">
      <c r="A68" s="120">
        <v>39115</v>
      </c>
      <c r="B68" s="116">
        <v>4.47</v>
      </c>
      <c r="C68" s="116">
        <v>4.57</v>
      </c>
      <c r="D68" s="116">
        <v>4.42</v>
      </c>
      <c r="E68" s="116">
        <v>4.5199999999999996</v>
      </c>
      <c r="F68" s="116">
        <v>7.0000000000000007E-2</v>
      </c>
      <c r="G68" s="116">
        <v>1.57</v>
      </c>
      <c r="H68" s="117">
        <v>389049499</v>
      </c>
      <c r="I68" s="115">
        <v>0.99443999999999999</v>
      </c>
      <c r="J68" s="115">
        <f t="shared" si="4"/>
        <v>4.4948687999999999</v>
      </c>
      <c r="K68" s="115">
        <v>33401885</v>
      </c>
      <c r="L68" s="123">
        <f t="shared" si="5"/>
        <v>1501370907476.8799</v>
      </c>
      <c r="M68" s="123">
        <v>330317000000</v>
      </c>
      <c r="N68" s="123">
        <v>37405000000</v>
      </c>
      <c r="O68" s="116">
        <f t="shared" si="6"/>
        <v>4.5452426229254925</v>
      </c>
      <c r="P68" s="116">
        <f t="shared" si="7"/>
        <v>40.138241076777966</v>
      </c>
    </row>
    <row r="69" spans="1:16" x14ac:dyDescent="0.15">
      <c r="A69" s="120">
        <v>39118</v>
      </c>
      <c r="B69" s="116">
        <v>4.4800000000000004</v>
      </c>
      <c r="C69" s="116">
        <v>4.62</v>
      </c>
      <c r="D69" s="116">
        <v>4.4800000000000004</v>
      </c>
      <c r="E69" s="116">
        <v>4.55</v>
      </c>
      <c r="F69" s="116">
        <v>0.03</v>
      </c>
      <c r="G69" s="116">
        <v>0.66</v>
      </c>
      <c r="H69" s="117">
        <v>433445467</v>
      </c>
      <c r="I69" s="115">
        <v>0.99434</v>
      </c>
      <c r="J69" s="115">
        <f t="shared" si="4"/>
        <v>4.5242469999999999</v>
      </c>
      <c r="K69" s="115">
        <v>33401885</v>
      </c>
      <c r="L69" s="123">
        <f t="shared" si="5"/>
        <v>1511183780055.95</v>
      </c>
      <c r="M69" s="123">
        <v>330317000000</v>
      </c>
      <c r="N69" s="123">
        <v>37405000000</v>
      </c>
      <c r="O69" s="116">
        <f t="shared" si="6"/>
        <v>4.574950063290566</v>
      </c>
      <c r="P69" s="116">
        <f t="shared" si="7"/>
        <v>40.400582276592701</v>
      </c>
    </row>
    <row r="70" spans="1:16" x14ac:dyDescent="0.15">
      <c r="A70" s="120">
        <v>39119</v>
      </c>
      <c r="B70" s="116">
        <v>4.55</v>
      </c>
      <c r="C70" s="116">
        <v>4.5999999999999996</v>
      </c>
      <c r="D70" s="116">
        <v>4.5199999999999996</v>
      </c>
      <c r="E70" s="116">
        <v>4.5599999999999996</v>
      </c>
      <c r="F70" s="116">
        <v>0.01</v>
      </c>
      <c r="G70" s="116">
        <v>0.22</v>
      </c>
      <c r="H70" s="117">
        <v>292651929</v>
      </c>
      <c r="I70" s="115">
        <v>0.99382999999999999</v>
      </c>
      <c r="J70" s="115">
        <f t="shared" si="4"/>
        <v>4.5318647999999992</v>
      </c>
      <c r="K70" s="115">
        <v>33401885</v>
      </c>
      <c r="L70" s="123">
        <f t="shared" si="5"/>
        <v>1513728268851.48</v>
      </c>
      <c r="M70" s="123">
        <v>330317000000</v>
      </c>
      <c r="N70" s="123">
        <v>37405000000</v>
      </c>
      <c r="O70" s="116">
        <f t="shared" si="6"/>
        <v>4.5826532356841456</v>
      </c>
      <c r="P70" s="116">
        <f t="shared" si="7"/>
        <v>40.468607642066033</v>
      </c>
    </row>
    <row r="71" spans="1:16" x14ac:dyDescent="0.15">
      <c r="A71" s="120">
        <v>39120</v>
      </c>
      <c r="B71" s="116">
        <v>4.59</v>
      </c>
      <c r="C71" s="116">
        <v>4.6900000000000004</v>
      </c>
      <c r="D71" s="116">
        <v>4.57</v>
      </c>
      <c r="E71" s="116">
        <v>4.67</v>
      </c>
      <c r="F71" s="116">
        <v>0.11</v>
      </c>
      <c r="G71" s="116">
        <v>2.41</v>
      </c>
      <c r="H71" s="117">
        <v>380906408</v>
      </c>
      <c r="I71" s="115">
        <v>0.99246000000000001</v>
      </c>
      <c r="J71" s="115">
        <f t="shared" si="4"/>
        <v>4.6347882</v>
      </c>
      <c r="K71" s="115">
        <v>33401885</v>
      </c>
      <c r="L71" s="123">
        <f t="shared" si="5"/>
        <v>1548106624557.5698</v>
      </c>
      <c r="M71" s="123">
        <v>330317000000</v>
      </c>
      <c r="N71" s="123">
        <v>37405000000</v>
      </c>
      <c r="O71" s="116">
        <f t="shared" si="6"/>
        <v>4.686730094295994</v>
      </c>
      <c r="P71" s="116">
        <f t="shared" si="7"/>
        <v>41.387692141627319</v>
      </c>
    </row>
    <row r="72" spans="1:16" x14ac:dyDescent="0.15">
      <c r="A72" s="120">
        <v>39121</v>
      </c>
      <c r="B72" s="116">
        <v>4.6900000000000004</v>
      </c>
      <c r="C72" s="116">
        <v>4.7300000000000004</v>
      </c>
      <c r="D72" s="116">
        <v>4.6500000000000004</v>
      </c>
      <c r="E72" s="116">
        <v>4.7</v>
      </c>
      <c r="F72" s="116">
        <v>0.03</v>
      </c>
      <c r="G72" s="116">
        <v>0.64</v>
      </c>
      <c r="H72" s="117">
        <v>401288943</v>
      </c>
      <c r="I72" s="115">
        <v>0.99209000000000003</v>
      </c>
      <c r="J72" s="115">
        <f t="shared" si="4"/>
        <v>4.6628230000000004</v>
      </c>
      <c r="K72" s="115">
        <v>33401885</v>
      </c>
      <c r="L72" s="123">
        <f t="shared" si="5"/>
        <v>1557470776213.5503</v>
      </c>
      <c r="M72" s="123">
        <v>330317000000</v>
      </c>
      <c r="N72" s="123">
        <v>37405000000</v>
      </c>
      <c r="O72" s="116">
        <f t="shared" si="6"/>
        <v>4.7150790792285902</v>
      </c>
      <c r="P72" s="116">
        <f t="shared" si="7"/>
        <v>41.638037059578942</v>
      </c>
    </row>
    <row r="73" spans="1:16" x14ac:dyDescent="0.15">
      <c r="A73" s="120">
        <v>39122</v>
      </c>
      <c r="B73" s="116">
        <v>4.7</v>
      </c>
      <c r="C73" s="116">
        <v>4.74</v>
      </c>
      <c r="D73" s="116">
        <v>4.67</v>
      </c>
      <c r="E73" s="116">
        <v>4.68</v>
      </c>
      <c r="F73" s="116">
        <v>-0.02</v>
      </c>
      <c r="G73" s="116">
        <v>-0.43</v>
      </c>
      <c r="H73" s="117">
        <v>265264591</v>
      </c>
      <c r="I73" s="115">
        <v>0.99268000000000001</v>
      </c>
      <c r="J73" s="115">
        <f t="shared" si="4"/>
        <v>4.6457423999999996</v>
      </c>
      <c r="K73" s="115">
        <v>33401885</v>
      </c>
      <c r="L73" s="123">
        <f t="shared" si="5"/>
        <v>1551765533844.24</v>
      </c>
      <c r="M73" s="123">
        <v>330317000000</v>
      </c>
      <c r="N73" s="123">
        <v>37405000000</v>
      </c>
      <c r="O73" s="116">
        <f t="shared" si="6"/>
        <v>4.6978070575969149</v>
      </c>
      <c r="P73" s="116">
        <f t="shared" si="7"/>
        <v>41.485510863366926</v>
      </c>
    </row>
    <row r="74" spans="1:16" x14ac:dyDescent="0.15">
      <c r="A74" s="120">
        <v>39125</v>
      </c>
      <c r="B74" s="116">
        <v>4.67</v>
      </c>
      <c r="C74" s="116">
        <v>4.7300000000000004</v>
      </c>
      <c r="D74" s="116">
        <v>4.66</v>
      </c>
      <c r="E74" s="116">
        <v>4.6900000000000004</v>
      </c>
      <c r="F74" s="116">
        <v>0.01</v>
      </c>
      <c r="G74" s="116">
        <v>0.21</v>
      </c>
      <c r="H74" s="117">
        <v>216676760</v>
      </c>
      <c r="I74" s="115">
        <v>0.99348999999999998</v>
      </c>
      <c r="J74" s="115">
        <f t="shared" si="4"/>
        <v>4.6594681000000007</v>
      </c>
      <c r="K74" s="115">
        <v>33401885</v>
      </c>
      <c r="L74" s="123">
        <f t="shared" si="5"/>
        <v>1556350176373.6853</v>
      </c>
      <c r="M74" s="123">
        <v>330317000000</v>
      </c>
      <c r="N74" s="123">
        <v>37405000000</v>
      </c>
      <c r="O74" s="116">
        <f t="shared" si="6"/>
        <v>4.7116865809924571</v>
      </c>
      <c r="P74" s="116">
        <f t="shared" si="7"/>
        <v>41.608078502170443</v>
      </c>
    </row>
    <row r="75" spans="1:16" x14ac:dyDescent="0.15">
      <c r="A75" s="120">
        <v>39126</v>
      </c>
      <c r="B75" s="116">
        <v>4.6900000000000004</v>
      </c>
      <c r="C75" s="116">
        <v>4.6900000000000004</v>
      </c>
      <c r="D75" s="116">
        <v>4.59</v>
      </c>
      <c r="E75" s="116">
        <v>4.6100000000000003</v>
      </c>
      <c r="F75" s="116">
        <v>-0.08</v>
      </c>
      <c r="G75" s="116">
        <v>-1.71</v>
      </c>
      <c r="H75" s="117">
        <v>299994602</v>
      </c>
      <c r="I75" s="115">
        <v>0.99392999999999998</v>
      </c>
      <c r="J75" s="115">
        <f t="shared" si="4"/>
        <v>4.5820173000000004</v>
      </c>
      <c r="K75" s="115">
        <v>33401885</v>
      </c>
      <c r="L75" s="123">
        <f t="shared" si="5"/>
        <v>1530480149226.1052</v>
      </c>
      <c r="M75" s="123">
        <v>330317000000</v>
      </c>
      <c r="N75" s="123">
        <v>37405000000</v>
      </c>
      <c r="O75" s="116">
        <f t="shared" si="6"/>
        <v>4.6333677928356858</v>
      </c>
      <c r="P75" s="116">
        <f t="shared" si="7"/>
        <v>40.916459008851895</v>
      </c>
    </row>
    <row r="76" spans="1:16" x14ac:dyDescent="0.15">
      <c r="A76" s="120">
        <v>39127</v>
      </c>
      <c r="B76" s="116">
        <v>4.62</v>
      </c>
      <c r="C76" s="116">
        <v>4.6399999999999997</v>
      </c>
      <c r="D76" s="116">
        <v>4.57</v>
      </c>
      <c r="E76" s="116">
        <v>4.5999999999999996</v>
      </c>
      <c r="F76" s="116">
        <v>-0.01</v>
      </c>
      <c r="G76" s="116">
        <v>-0.22</v>
      </c>
      <c r="H76" s="117">
        <v>181740228</v>
      </c>
      <c r="I76" s="115">
        <v>0.99240989999999996</v>
      </c>
      <c r="J76" s="115">
        <f t="shared" si="4"/>
        <v>4.5650855399999992</v>
      </c>
      <c r="K76" s="115">
        <v>33401885</v>
      </c>
      <c r="L76" s="123">
        <f t="shared" si="5"/>
        <v>1524824622222.4287</v>
      </c>
      <c r="M76" s="123">
        <v>330317000000</v>
      </c>
      <c r="N76" s="123">
        <v>37405000000</v>
      </c>
      <c r="O76" s="116">
        <f t="shared" si="6"/>
        <v>4.6162462792482035</v>
      </c>
      <c r="P76" s="116">
        <f t="shared" si="7"/>
        <v>40.76526192280253</v>
      </c>
    </row>
    <row r="77" spans="1:16" x14ac:dyDescent="0.15">
      <c r="A77" s="120">
        <v>39128</v>
      </c>
      <c r="B77" s="116">
        <v>4.59</v>
      </c>
      <c r="C77" s="116">
        <v>4.6500000000000004</v>
      </c>
      <c r="D77" s="116">
        <v>4.59</v>
      </c>
      <c r="E77" s="116">
        <v>4.62</v>
      </c>
      <c r="F77" s="116">
        <v>0.02</v>
      </c>
      <c r="G77" s="116">
        <v>0.44</v>
      </c>
      <c r="H77" s="117">
        <v>169938846</v>
      </c>
      <c r="I77" s="115">
        <v>0.99248000000000003</v>
      </c>
      <c r="J77" s="115">
        <f t="shared" si="4"/>
        <v>4.5852576000000003</v>
      </c>
      <c r="K77" s="115">
        <v>33401885</v>
      </c>
      <c r="L77" s="123">
        <f t="shared" si="5"/>
        <v>1531562470505.76</v>
      </c>
      <c r="M77" s="123">
        <v>330317000000</v>
      </c>
      <c r="N77" s="123">
        <v>37405000000</v>
      </c>
      <c r="O77" s="116">
        <f t="shared" si="6"/>
        <v>4.6366444067539971</v>
      </c>
      <c r="P77" s="116">
        <f t="shared" si="7"/>
        <v>40.94539421215773</v>
      </c>
    </row>
    <row r="78" spans="1:16" x14ac:dyDescent="0.15">
      <c r="A78" s="120">
        <v>39129</v>
      </c>
      <c r="B78" s="116">
        <v>4.62</v>
      </c>
      <c r="C78" s="116">
        <v>4.68</v>
      </c>
      <c r="D78" s="116">
        <v>4.5999999999999996</v>
      </c>
      <c r="E78" s="116">
        <v>4.6500000000000004</v>
      </c>
      <c r="F78" s="116">
        <v>0.03</v>
      </c>
      <c r="G78" s="116">
        <v>0.65</v>
      </c>
      <c r="H78" s="117">
        <v>151673630</v>
      </c>
      <c r="I78" s="115">
        <v>0.99131999999999998</v>
      </c>
      <c r="J78" s="115">
        <f t="shared" si="4"/>
        <v>4.6096380000000003</v>
      </c>
      <c r="K78" s="115">
        <v>33401885</v>
      </c>
      <c r="L78" s="123">
        <f t="shared" si="5"/>
        <v>1539705983676.3</v>
      </c>
      <c r="M78" s="123">
        <v>330317000000</v>
      </c>
      <c r="N78" s="123">
        <v>37405000000</v>
      </c>
      <c r="O78" s="116">
        <f t="shared" si="6"/>
        <v>4.6612980369654</v>
      </c>
      <c r="P78" s="116">
        <f t="shared" si="7"/>
        <v>41.163106100155062</v>
      </c>
    </row>
    <row r="79" spans="1:16" x14ac:dyDescent="0.15">
      <c r="A79" s="120">
        <v>39134</v>
      </c>
      <c r="B79" s="116">
        <v>4.6100000000000003</v>
      </c>
      <c r="C79" s="116">
        <v>4.66</v>
      </c>
      <c r="D79" s="116">
        <v>4.6100000000000003</v>
      </c>
      <c r="E79" s="116">
        <v>4.63</v>
      </c>
      <c r="F79" s="116">
        <v>-0.02</v>
      </c>
      <c r="G79" s="116">
        <v>-0.43</v>
      </c>
      <c r="H79" s="117">
        <v>128723609</v>
      </c>
      <c r="I79" s="115">
        <v>0.99131999999999998</v>
      </c>
      <c r="J79" s="115">
        <f t="shared" si="4"/>
        <v>4.5898116</v>
      </c>
      <c r="K79" s="115">
        <v>33401885</v>
      </c>
      <c r="L79" s="123">
        <f t="shared" si="5"/>
        <v>1533083592348.6599</v>
      </c>
      <c r="M79" s="123">
        <v>330317000000</v>
      </c>
      <c r="N79" s="123">
        <v>37405000000</v>
      </c>
      <c r="O79" s="116">
        <f t="shared" si="6"/>
        <v>4.6412494432580216</v>
      </c>
      <c r="P79" s="116">
        <f t="shared" si="7"/>
        <v>40.986060482519981</v>
      </c>
    </row>
    <row r="80" spans="1:16" x14ac:dyDescent="0.15">
      <c r="A80" s="120">
        <v>39135</v>
      </c>
      <c r="B80" s="116">
        <v>4.62</v>
      </c>
      <c r="C80" s="116">
        <v>4.63</v>
      </c>
      <c r="D80" s="116">
        <v>4.58</v>
      </c>
      <c r="E80" s="116">
        <v>4.5999999999999996</v>
      </c>
      <c r="F80" s="116">
        <v>-0.03</v>
      </c>
      <c r="G80" s="116">
        <v>-0.65</v>
      </c>
      <c r="H80" s="117">
        <v>134332616</v>
      </c>
      <c r="I80" s="115">
        <v>0.99131999999999998</v>
      </c>
      <c r="J80" s="115">
        <f t="shared" si="4"/>
        <v>4.5600719999999999</v>
      </c>
      <c r="K80" s="115">
        <v>33401885</v>
      </c>
      <c r="L80" s="123">
        <f t="shared" si="5"/>
        <v>1523150005357.2</v>
      </c>
      <c r="M80" s="123">
        <v>330317000000</v>
      </c>
      <c r="N80" s="123">
        <v>37405000000</v>
      </c>
      <c r="O80" s="116">
        <f t="shared" si="6"/>
        <v>4.6111765526969544</v>
      </c>
      <c r="P80" s="116">
        <f t="shared" si="7"/>
        <v>40.720492056067371</v>
      </c>
    </row>
    <row r="81" spans="1:16" x14ac:dyDescent="0.15">
      <c r="A81" s="120">
        <v>39136</v>
      </c>
      <c r="B81" s="116">
        <v>4.58</v>
      </c>
      <c r="C81" s="116">
        <v>4.5999999999999996</v>
      </c>
      <c r="D81" s="116">
        <v>4.53</v>
      </c>
      <c r="E81" s="116">
        <v>4.5599999999999996</v>
      </c>
      <c r="F81" s="116">
        <v>-0.04</v>
      </c>
      <c r="G81" s="116">
        <v>-0.87</v>
      </c>
      <c r="H81" s="117">
        <v>183217081</v>
      </c>
      <c r="I81" s="115">
        <v>0.99131999999999998</v>
      </c>
      <c r="J81" s="115">
        <f t="shared" si="4"/>
        <v>4.5204191999999992</v>
      </c>
      <c r="K81" s="115">
        <v>33401885</v>
      </c>
      <c r="L81" s="123">
        <f t="shared" si="5"/>
        <v>1509905222701.9197</v>
      </c>
      <c r="M81" s="123">
        <v>330317000000</v>
      </c>
      <c r="N81" s="123">
        <v>37405000000</v>
      </c>
      <c r="O81" s="116">
        <f t="shared" si="6"/>
        <v>4.5710793652821975</v>
      </c>
      <c r="P81" s="116">
        <f t="shared" si="7"/>
        <v>40.36640082079721</v>
      </c>
    </row>
    <row r="82" spans="1:16" x14ac:dyDescent="0.15">
      <c r="A82" s="120">
        <v>39139</v>
      </c>
      <c r="B82" s="116">
        <v>4.53</v>
      </c>
      <c r="C82" s="116">
        <v>4.55</v>
      </c>
      <c r="D82" s="116">
        <v>4.5</v>
      </c>
      <c r="E82" s="116">
        <v>4.5199999999999996</v>
      </c>
      <c r="F82" s="116">
        <v>-0.04</v>
      </c>
      <c r="G82" s="116">
        <v>-0.88</v>
      </c>
      <c r="H82" s="117">
        <v>313019600</v>
      </c>
      <c r="I82" s="115">
        <v>0.99253000000000002</v>
      </c>
      <c r="J82" s="115">
        <f t="shared" si="4"/>
        <v>4.4862355999999997</v>
      </c>
      <c r="K82" s="115">
        <v>33401885</v>
      </c>
      <c r="L82" s="123">
        <f t="shared" si="5"/>
        <v>1498487255941.0598</v>
      </c>
      <c r="M82" s="123">
        <v>330317000000</v>
      </c>
      <c r="N82" s="123">
        <v>37405000000</v>
      </c>
      <c r="O82" s="116">
        <f t="shared" si="6"/>
        <v>4.536512670982904</v>
      </c>
      <c r="P82" s="116">
        <f t="shared" si="7"/>
        <v>40.061148401044242</v>
      </c>
    </row>
    <row r="83" spans="1:16" x14ac:dyDescent="0.15">
      <c r="A83" s="120">
        <v>39140</v>
      </c>
      <c r="B83" s="116">
        <v>4.5199999999999996</v>
      </c>
      <c r="C83" s="116">
        <v>4.5199999999999996</v>
      </c>
      <c r="D83" s="116">
        <v>4.41</v>
      </c>
      <c r="E83" s="116">
        <v>4.4400000000000004</v>
      </c>
      <c r="F83" s="116">
        <v>-0.08</v>
      </c>
      <c r="G83" s="116">
        <v>-1.77</v>
      </c>
      <c r="H83" s="117">
        <v>426153945</v>
      </c>
      <c r="I83" s="115">
        <v>0.99170000000000003</v>
      </c>
      <c r="J83" s="115">
        <f t="shared" si="4"/>
        <v>4.4031480000000007</v>
      </c>
      <c r="K83" s="115">
        <v>33401885</v>
      </c>
      <c r="L83" s="123">
        <f t="shared" si="5"/>
        <v>1470734431339.8003</v>
      </c>
      <c r="M83" s="123">
        <v>330317000000</v>
      </c>
      <c r="N83" s="123">
        <v>37405000000</v>
      </c>
      <c r="O83" s="116">
        <f t="shared" si="6"/>
        <v>4.4524939114238755</v>
      </c>
      <c r="P83" s="116">
        <f t="shared" si="7"/>
        <v>39.319193459157873</v>
      </c>
    </row>
    <row r="84" spans="1:16" x14ac:dyDescent="0.15">
      <c r="A84" s="120">
        <v>39141</v>
      </c>
      <c r="B84" s="116">
        <v>4.21</v>
      </c>
      <c r="C84" s="116">
        <v>4.33</v>
      </c>
      <c r="D84" s="116">
        <v>4.16</v>
      </c>
      <c r="E84" s="116">
        <v>4.3099999999999996</v>
      </c>
      <c r="F84" s="116">
        <v>-0.13</v>
      </c>
      <c r="G84" s="116">
        <v>-2.93</v>
      </c>
      <c r="H84" s="117">
        <v>986496106</v>
      </c>
      <c r="I84" s="115">
        <v>0.99072000000000005</v>
      </c>
      <c r="J84" s="115">
        <f t="shared" si="4"/>
        <v>4.2700031999999997</v>
      </c>
      <c r="K84" s="115">
        <v>33401885</v>
      </c>
      <c r="L84" s="123">
        <f t="shared" si="5"/>
        <v>1426261558360.3201</v>
      </c>
      <c r="M84" s="123">
        <v>330317000000</v>
      </c>
      <c r="N84" s="123">
        <v>37405000000</v>
      </c>
      <c r="O84" s="116">
        <f t="shared" si="6"/>
        <v>4.3178569627367649</v>
      </c>
      <c r="P84" s="116">
        <f t="shared" si="7"/>
        <v>38.130238159612887</v>
      </c>
    </row>
    <row r="85" spans="1:16" x14ac:dyDescent="0.15">
      <c r="A85" s="120">
        <v>39142</v>
      </c>
      <c r="B85" s="116">
        <v>4.25</v>
      </c>
      <c r="C85" s="116">
        <v>4.2699999999999996</v>
      </c>
      <c r="D85" s="116">
        <v>4.17</v>
      </c>
      <c r="E85" s="116">
        <v>4.1900000000000004</v>
      </c>
      <c r="F85" s="116">
        <v>-0.12</v>
      </c>
      <c r="G85" s="116">
        <v>-2.78</v>
      </c>
      <c r="H85" s="117">
        <v>518941912</v>
      </c>
      <c r="I85" s="115">
        <v>0.99173999999999995</v>
      </c>
      <c r="J85" s="115">
        <f t="shared" si="4"/>
        <v>4.1553906000000005</v>
      </c>
      <c r="K85" s="115">
        <v>33401885</v>
      </c>
      <c r="L85" s="123">
        <f t="shared" si="5"/>
        <v>1387978789512.8101</v>
      </c>
      <c r="M85" s="123">
        <v>330317000000</v>
      </c>
      <c r="N85" s="123">
        <v>37405000000</v>
      </c>
      <c r="O85" s="116">
        <f t="shared" si="6"/>
        <v>4.2019599037070758</v>
      </c>
      <c r="P85" s="116">
        <f t="shared" si="7"/>
        <v>37.106771541580272</v>
      </c>
    </row>
    <row r="86" spans="1:16" x14ac:dyDescent="0.15">
      <c r="A86" s="120">
        <v>39143</v>
      </c>
      <c r="B86" s="116">
        <v>4.16</v>
      </c>
      <c r="C86" s="116">
        <v>4.24</v>
      </c>
      <c r="D86" s="116">
        <v>4.16</v>
      </c>
      <c r="E86" s="116">
        <v>4.1900000000000004</v>
      </c>
      <c r="F86" s="116">
        <v>0</v>
      </c>
      <c r="G86" s="116">
        <v>0</v>
      </c>
      <c r="H86" s="117">
        <v>347574777</v>
      </c>
      <c r="I86" s="115">
        <v>0.99150000000000005</v>
      </c>
      <c r="J86" s="115">
        <f t="shared" si="4"/>
        <v>4.1543850000000004</v>
      </c>
      <c r="K86" s="115">
        <v>33401885</v>
      </c>
      <c r="L86" s="123">
        <f t="shared" si="5"/>
        <v>1387642900157.2502</v>
      </c>
      <c r="M86" s="123">
        <v>330317000000</v>
      </c>
      <c r="N86" s="123">
        <v>37405000000</v>
      </c>
      <c r="O86" s="116">
        <f t="shared" si="6"/>
        <v>4.2009430339862925</v>
      </c>
      <c r="P86" s="116">
        <f t="shared" si="7"/>
        <v>37.097791743276304</v>
      </c>
    </row>
    <row r="87" spans="1:16" x14ac:dyDescent="0.15">
      <c r="A87" s="120">
        <v>39146</v>
      </c>
      <c r="B87" s="116">
        <v>4.12</v>
      </c>
      <c r="C87" s="116">
        <v>4.1399999999999997</v>
      </c>
      <c r="D87" s="116">
        <v>3.96</v>
      </c>
      <c r="E87" s="116">
        <v>3.99</v>
      </c>
      <c r="F87" s="116">
        <v>-0.2</v>
      </c>
      <c r="G87" s="116">
        <v>-4.7699999999999996</v>
      </c>
      <c r="H87" s="117">
        <v>638843180</v>
      </c>
      <c r="I87" s="115">
        <v>0.99060990000000004</v>
      </c>
      <c r="J87" s="115">
        <f t="shared" si="4"/>
        <v>3.9525335010000004</v>
      </c>
      <c r="K87" s="115">
        <v>33401885</v>
      </c>
      <c r="L87" s="123">
        <f t="shared" si="5"/>
        <v>1320220694590.4941</v>
      </c>
      <c r="M87" s="123">
        <v>330317000000</v>
      </c>
      <c r="N87" s="123">
        <v>37405000000</v>
      </c>
      <c r="O87" s="116">
        <f t="shared" si="6"/>
        <v>3.9968293929482712</v>
      </c>
      <c r="P87" s="116">
        <f t="shared" si="7"/>
        <v>35.295299948950522</v>
      </c>
    </row>
    <row r="88" spans="1:16" x14ac:dyDescent="0.15">
      <c r="A88" s="120">
        <v>39147</v>
      </c>
      <c r="B88" s="116">
        <v>4.04</v>
      </c>
      <c r="C88" s="116">
        <v>4.28</v>
      </c>
      <c r="D88" s="116">
        <v>4.04</v>
      </c>
      <c r="E88" s="116">
        <v>4.2</v>
      </c>
      <c r="F88" s="116">
        <v>0.21</v>
      </c>
      <c r="G88" s="116">
        <v>5.26</v>
      </c>
      <c r="H88" s="117">
        <v>591415180</v>
      </c>
      <c r="I88" s="115">
        <v>0.99121999999999999</v>
      </c>
      <c r="J88" s="115">
        <f t="shared" si="4"/>
        <v>4.1631239999999998</v>
      </c>
      <c r="K88" s="115">
        <v>33401885</v>
      </c>
      <c r="L88" s="123">
        <f t="shared" si="5"/>
        <v>1390561890887.3999</v>
      </c>
      <c r="M88" s="123">
        <v>330317000000</v>
      </c>
      <c r="N88" s="123">
        <v>37405000000</v>
      </c>
      <c r="O88" s="116">
        <f t="shared" si="6"/>
        <v>4.209779971625438</v>
      </c>
      <c r="P88" s="116">
        <f t="shared" si="7"/>
        <v>37.175829190947731</v>
      </c>
    </row>
    <row r="89" spans="1:16" x14ac:dyDescent="0.15">
      <c r="A89" s="120">
        <v>39148</v>
      </c>
      <c r="B89" s="116">
        <v>4.2</v>
      </c>
      <c r="C89" s="116">
        <v>4.33</v>
      </c>
      <c r="D89" s="116">
        <v>4.2</v>
      </c>
      <c r="E89" s="116">
        <v>4.25</v>
      </c>
      <c r="F89" s="116">
        <v>0.05</v>
      </c>
      <c r="G89" s="116">
        <v>1.19</v>
      </c>
      <c r="H89" s="117">
        <v>455674840</v>
      </c>
      <c r="I89" s="115">
        <v>0.99075999999999997</v>
      </c>
      <c r="J89" s="115">
        <f t="shared" si="4"/>
        <v>4.2107299999999999</v>
      </c>
      <c r="K89" s="115">
        <v>33401885</v>
      </c>
      <c r="L89" s="123">
        <f t="shared" si="5"/>
        <v>1406463192260.5</v>
      </c>
      <c r="M89" s="123">
        <v>330317000000</v>
      </c>
      <c r="N89" s="123">
        <v>37405000000</v>
      </c>
      <c r="O89" s="116">
        <f t="shared" si="6"/>
        <v>4.2579194902487609</v>
      </c>
      <c r="P89" s="116">
        <f t="shared" si="7"/>
        <v>37.600940843750834</v>
      </c>
    </row>
    <row r="90" spans="1:16" x14ac:dyDescent="0.15">
      <c r="A90" s="120">
        <v>39149</v>
      </c>
      <c r="B90" s="116">
        <v>4.26</v>
      </c>
      <c r="C90" s="116">
        <v>4.41</v>
      </c>
      <c r="D90" s="116">
        <v>4.26</v>
      </c>
      <c r="E90" s="116">
        <v>4.3899999999999997</v>
      </c>
      <c r="F90" s="116">
        <v>0.14000000000000001</v>
      </c>
      <c r="G90" s="116">
        <v>3.29</v>
      </c>
      <c r="H90" s="117">
        <v>483456363</v>
      </c>
      <c r="I90" s="115">
        <v>0.99</v>
      </c>
      <c r="J90" s="115">
        <f t="shared" si="4"/>
        <v>4.3460999999999999</v>
      </c>
      <c r="K90" s="115">
        <v>33401885</v>
      </c>
      <c r="L90" s="123">
        <f t="shared" si="5"/>
        <v>1451679323985</v>
      </c>
      <c r="M90" s="123">
        <v>330317000000</v>
      </c>
      <c r="N90" s="123">
        <v>37405000000</v>
      </c>
      <c r="O90" s="116">
        <f t="shared" si="6"/>
        <v>4.3948065766672624</v>
      </c>
      <c r="P90" s="116">
        <f t="shared" si="7"/>
        <v>38.809766715278705</v>
      </c>
    </row>
    <row r="91" spans="1:16" x14ac:dyDescent="0.15">
      <c r="A91" s="120">
        <v>39150</v>
      </c>
      <c r="B91" s="116">
        <v>4.45</v>
      </c>
      <c r="C91" s="116">
        <v>4.45</v>
      </c>
      <c r="D91" s="116">
        <v>4.37</v>
      </c>
      <c r="E91" s="116">
        <v>4.4000000000000004</v>
      </c>
      <c r="F91" s="116">
        <v>0.01</v>
      </c>
      <c r="G91" s="116">
        <v>0.23</v>
      </c>
      <c r="H91" s="117">
        <v>860845426</v>
      </c>
      <c r="I91" s="115">
        <v>0.99124000000000001</v>
      </c>
      <c r="J91" s="115">
        <f t="shared" si="4"/>
        <v>4.3614560000000004</v>
      </c>
      <c r="K91" s="115">
        <v>33401885</v>
      </c>
      <c r="L91" s="123">
        <f t="shared" si="5"/>
        <v>1456808517445.6001</v>
      </c>
      <c r="M91" s="123">
        <v>330317000000</v>
      </c>
      <c r="N91" s="123">
        <v>37405000000</v>
      </c>
      <c r="O91" s="116">
        <f t="shared" si="6"/>
        <v>4.4103346707726221</v>
      </c>
      <c r="P91" s="116">
        <f t="shared" si="7"/>
        <v>38.946892593118569</v>
      </c>
    </row>
    <row r="92" spans="1:16" x14ac:dyDescent="0.15">
      <c r="A92" s="120">
        <v>39153</v>
      </c>
      <c r="B92" s="116">
        <v>4.43</v>
      </c>
      <c r="C92" s="116">
        <v>4.43</v>
      </c>
      <c r="D92" s="116">
        <v>4.3499999999999996</v>
      </c>
      <c r="E92" s="116">
        <v>4.43</v>
      </c>
      <c r="F92" s="116">
        <v>0.03</v>
      </c>
      <c r="G92" s="116">
        <v>0.68</v>
      </c>
      <c r="H92" s="117">
        <v>485528962</v>
      </c>
      <c r="I92" s="115">
        <v>0.99143000000000003</v>
      </c>
      <c r="J92" s="115">
        <f t="shared" si="4"/>
        <v>4.3920348999999996</v>
      </c>
      <c r="K92" s="115">
        <v>33401885</v>
      </c>
      <c r="L92" s="123">
        <f t="shared" si="5"/>
        <v>1467022446457.865</v>
      </c>
      <c r="M92" s="123">
        <v>330317000000</v>
      </c>
      <c r="N92" s="123">
        <v>37405000000</v>
      </c>
      <c r="O92" s="116">
        <f t="shared" si="6"/>
        <v>4.4412562673367253</v>
      </c>
      <c r="P92" s="116">
        <f t="shared" si="7"/>
        <v>39.219955793553403</v>
      </c>
    </row>
    <row r="93" spans="1:16" x14ac:dyDescent="0.15">
      <c r="A93" s="120">
        <v>39154</v>
      </c>
      <c r="B93" s="116">
        <v>4.41</v>
      </c>
      <c r="C93" s="116">
        <v>4.43</v>
      </c>
      <c r="D93" s="116">
        <v>4.32</v>
      </c>
      <c r="E93" s="116">
        <v>4.3600000000000003</v>
      </c>
      <c r="F93" s="116">
        <v>-7.0000000000000007E-2</v>
      </c>
      <c r="G93" s="116">
        <v>-1.58</v>
      </c>
      <c r="H93" s="117">
        <v>355333313</v>
      </c>
      <c r="I93" s="115">
        <v>0.99043000000000003</v>
      </c>
      <c r="J93" s="115">
        <f t="shared" si="4"/>
        <v>4.3182748000000002</v>
      </c>
      <c r="K93" s="115">
        <v>33401885</v>
      </c>
      <c r="L93" s="123">
        <f t="shared" si="5"/>
        <v>1442385182679.98</v>
      </c>
      <c r="M93" s="123">
        <v>330317000000</v>
      </c>
      <c r="N93" s="123">
        <v>37405000000</v>
      </c>
      <c r="O93" s="116">
        <f t="shared" si="6"/>
        <v>4.3666695407138594</v>
      </c>
      <c r="P93" s="116">
        <f t="shared" si="7"/>
        <v>38.561293481619572</v>
      </c>
    </row>
    <row r="94" spans="1:16" x14ac:dyDescent="0.15">
      <c r="A94" s="120">
        <v>39155</v>
      </c>
      <c r="B94" s="116">
        <v>4.2</v>
      </c>
      <c r="C94" s="116">
        <v>4.24</v>
      </c>
      <c r="D94" s="116">
        <v>4.18</v>
      </c>
      <c r="E94" s="116">
        <v>4.22</v>
      </c>
      <c r="F94" s="116">
        <v>-0.14000000000000001</v>
      </c>
      <c r="G94" s="116">
        <v>-3.21</v>
      </c>
      <c r="H94" s="117">
        <v>449700023</v>
      </c>
      <c r="I94" s="115">
        <v>0.99016999999999999</v>
      </c>
      <c r="J94" s="115">
        <f t="shared" si="4"/>
        <v>4.1785173999999996</v>
      </c>
      <c r="K94" s="115">
        <v>33401885</v>
      </c>
      <c r="L94" s="123">
        <f t="shared" si="5"/>
        <v>1395703576652.99</v>
      </c>
      <c r="M94" s="123">
        <v>330317000000</v>
      </c>
      <c r="N94" s="123">
        <v>37405000000</v>
      </c>
      <c r="O94" s="116">
        <f t="shared" si="6"/>
        <v>4.2253458848711691</v>
      </c>
      <c r="P94" s="116">
        <f t="shared" si="7"/>
        <v>37.313289042988636</v>
      </c>
    </row>
    <row r="95" spans="1:16" x14ac:dyDescent="0.15">
      <c r="A95" s="120">
        <v>39156</v>
      </c>
      <c r="B95" s="116">
        <v>4.28</v>
      </c>
      <c r="C95" s="116">
        <v>4.3099999999999996</v>
      </c>
      <c r="D95" s="116">
        <v>4.24</v>
      </c>
      <c r="E95" s="116">
        <v>4.25</v>
      </c>
      <c r="F95" s="116">
        <v>0.03</v>
      </c>
      <c r="G95" s="116">
        <v>0.71</v>
      </c>
      <c r="H95" s="117">
        <v>158123045</v>
      </c>
      <c r="I95" s="115">
        <v>0.99080000000000001</v>
      </c>
      <c r="J95" s="115">
        <f t="shared" si="4"/>
        <v>4.2108999999999996</v>
      </c>
      <c r="K95" s="115">
        <v>33401885</v>
      </c>
      <c r="L95" s="123">
        <f t="shared" si="5"/>
        <v>1406519975465</v>
      </c>
      <c r="M95" s="123">
        <v>330317000000</v>
      </c>
      <c r="N95" s="123">
        <v>37405000000</v>
      </c>
      <c r="O95" s="116">
        <f t="shared" si="6"/>
        <v>4.2580913954322668</v>
      </c>
      <c r="P95" s="116">
        <f t="shared" si="7"/>
        <v>37.602458908301031</v>
      </c>
    </row>
    <row r="96" spans="1:16" x14ac:dyDescent="0.15">
      <c r="A96" s="120">
        <v>39157</v>
      </c>
      <c r="B96" s="116">
        <v>4.22</v>
      </c>
      <c r="C96" s="116">
        <v>4.33</v>
      </c>
      <c r="D96" s="116">
        <v>4.2</v>
      </c>
      <c r="E96" s="116">
        <v>4.24</v>
      </c>
      <c r="F96" s="116">
        <v>-0.01</v>
      </c>
      <c r="G96" s="116">
        <v>-0.24</v>
      </c>
      <c r="H96" s="117">
        <v>211755940</v>
      </c>
      <c r="I96" s="115">
        <v>0.99073</v>
      </c>
      <c r="J96" s="115">
        <f t="shared" si="4"/>
        <v>4.2006952000000002</v>
      </c>
      <c r="K96" s="115">
        <v>33401885</v>
      </c>
      <c r="L96" s="123">
        <f t="shared" si="5"/>
        <v>1403111379904.52</v>
      </c>
      <c r="M96" s="123">
        <v>330317000000</v>
      </c>
      <c r="N96" s="123">
        <v>37405000000</v>
      </c>
      <c r="O96" s="116">
        <f t="shared" si="6"/>
        <v>4.2477722306285175</v>
      </c>
      <c r="P96" s="116">
        <f t="shared" si="7"/>
        <v>37.511332172290338</v>
      </c>
    </row>
    <row r="97" spans="1:16" x14ac:dyDescent="0.15">
      <c r="A97" s="120">
        <v>39160</v>
      </c>
      <c r="B97" s="116">
        <v>4.25</v>
      </c>
      <c r="C97" s="116">
        <v>4.3099999999999996</v>
      </c>
      <c r="D97" s="116">
        <v>4.21</v>
      </c>
      <c r="E97" s="116">
        <v>4.29</v>
      </c>
      <c r="F97" s="116">
        <v>0.05</v>
      </c>
      <c r="G97" s="116">
        <v>1.18</v>
      </c>
      <c r="H97" s="117">
        <v>194978816</v>
      </c>
      <c r="I97" s="115">
        <v>0.99021009999999998</v>
      </c>
      <c r="J97" s="115">
        <f t="shared" si="4"/>
        <v>4.248001329</v>
      </c>
      <c r="K97" s="115">
        <v>33401885</v>
      </c>
      <c r="L97" s="123">
        <f t="shared" si="5"/>
        <v>1418912518711.0518</v>
      </c>
      <c r="M97" s="123">
        <v>330317000000</v>
      </c>
      <c r="N97" s="123">
        <v>37405000000</v>
      </c>
      <c r="O97" s="116">
        <f t="shared" si="6"/>
        <v>4.2956085176089989</v>
      </c>
      <c r="P97" s="116">
        <f t="shared" si="7"/>
        <v>37.933766039595021</v>
      </c>
    </row>
    <row r="98" spans="1:16" x14ac:dyDescent="0.15">
      <c r="A98" s="120">
        <v>39161</v>
      </c>
      <c r="B98" s="116">
        <v>4.32</v>
      </c>
      <c r="C98" s="116">
        <v>4.33</v>
      </c>
      <c r="D98" s="116">
        <v>4.29</v>
      </c>
      <c r="E98" s="116">
        <v>4.3</v>
      </c>
      <c r="F98" s="116">
        <v>0.01</v>
      </c>
      <c r="G98" s="116">
        <v>0.23</v>
      </c>
      <c r="H98" s="117">
        <v>147785000</v>
      </c>
      <c r="I98" s="115">
        <v>0.99053999999999998</v>
      </c>
      <c r="J98" s="115">
        <f t="shared" si="4"/>
        <v>4.2593220000000001</v>
      </c>
      <c r="K98" s="115">
        <v>33401885</v>
      </c>
      <c r="L98" s="123">
        <f t="shared" si="5"/>
        <v>1422693836219.7</v>
      </c>
      <c r="M98" s="123">
        <v>330317000000</v>
      </c>
      <c r="N98" s="123">
        <v>37405000000</v>
      </c>
      <c r="O98" s="116">
        <f t="shared" si="6"/>
        <v>4.3070560589364151</v>
      </c>
      <c r="P98" s="116">
        <f t="shared" si="7"/>
        <v>38.034857270945061</v>
      </c>
    </row>
    <row r="99" spans="1:16" x14ac:dyDescent="0.15">
      <c r="A99" s="120">
        <v>39162</v>
      </c>
      <c r="B99" s="116">
        <v>4.3099999999999996</v>
      </c>
      <c r="C99" s="116">
        <v>4.37</v>
      </c>
      <c r="D99" s="116">
        <v>4.28</v>
      </c>
      <c r="E99" s="116">
        <v>4.34</v>
      </c>
      <c r="F99" s="116">
        <v>0.04</v>
      </c>
      <c r="G99" s="116">
        <v>0.93</v>
      </c>
      <c r="H99" s="117">
        <v>183632028</v>
      </c>
      <c r="I99" s="115">
        <v>0.99014000000000002</v>
      </c>
      <c r="J99" s="115">
        <f t="shared" si="4"/>
        <v>4.2972076000000001</v>
      </c>
      <c r="K99" s="115">
        <v>33401885</v>
      </c>
      <c r="L99" s="123">
        <f t="shared" si="5"/>
        <v>1435348340763.26</v>
      </c>
      <c r="M99" s="123">
        <v>330317000000</v>
      </c>
      <c r="N99" s="123">
        <v>37405000000</v>
      </c>
      <c r="O99" s="116">
        <f t="shared" si="6"/>
        <v>4.3453662414082839</v>
      </c>
      <c r="P99" s="116">
        <f t="shared" si="7"/>
        <v>38.373167778726376</v>
      </c>
    </row>
    <row r="100" spans="1:16" x14ac:dyDescent="0.15">
      <c r="A100" s="120">
        <v>39163</v>
      </c>
      <c r="B100" s="116">
        <v>4.41</v>
      </c>
      <c r="C100" s="116">
        <v>4.4400000000000004</v>
      </c>
      <c r="D100" s="116">
        <v>4.37</v>
      </c>
      <c r="E100" s="116">
        <v>4.3899999999999997</v>
      </c>
      <c r="F100" s="116">
        <v>0.05</v>
      </c>
      <c r="G100" s="116">
        <v>1.1499999999999999</v>
      </c>
      <c r="H100" s="117">
        <v>305499957</v>
      </c>
      <c r="I100" s="115">
        <v>0.98975999999999997</v>
      </c>
      <c r="J100" s="115">
        <f t="shared" si="4"/>
        <v>4.3450463999999993</v>
      </c>
      <c r="K100" s="115">
        <v>33401885</v>
      </c>
      <c r="L100" s="123">
        <f t="shared" si="5"/>
        <v>1451327401724.6399</v>
      </c>
      <c r="M100" s="123">
        <v>330317000000</v>
      </c>
      <c r="N100" s="123">
        <v>37405000000</v>
      </c>
      <c r="O100" s="116">
        <f t="shared" si="6"/>
        <v>4.393741169012312</v>
      </c>
      <c r="P100" s="116">
        <f t="shared" si="7"/>
        <v>38.800358286984093</v>
      </c>
    </row>
    <row r="101" spans="1:16" x14ac:dyDescent="0.15">
      <c r="A101" s="120">
        <v>39164</v>
      </c>
      <c r="B101" s="116">
        <v>4.4000000000000004</v>
      </c>
      <c r="C101" s="116">
        <v>4.4000000000000004</v>
      </c>
      <c r="D101" s="116">
        <v>4.3600000000000003</v>
      </c>
      <c r="E101" s="116">
        <v>4.3899999999999997</v>
      </c>
      <c r="F101" s="116">
        <v>0</v>
      </c>
      <c r="G101" s="116">
        <v>0</v>
      </c>
      <c r="H101" s="117">
        <v>132840195</v>
      </c>
      <c r="I101" s="115">
        <v>0.99043999999999999</v>
      </c>
      <c r="J101" s="115">
        <f t="shared" si="4"/>
        <v>4.3480315999999997</v>
      </c>
      <c r="K101" s="115">
        <v>33401885</v>
      </c>
      <c r="L101" s="123">
        <f t="shared" si="5"/>
        <v>1452324514795.6597</v>
      </c>
      <c r="M101" s="123">
        <v>330317000000</v>
      </c>
      <c r="N101" s="123">
        <v>37405000000</v>
      </c>
      <c r="O101" s="116">
        <f t="shared" si="6"/>
        <v>4.3967598240346684</v>
      </c>
      <c r="P101" s="116">
        <f t="shared" si="7"/>
        <v>38.827015500485487</v>
      </c>
    </row>
    <row r="102" spans="1:16" x14ac:dyDescent="0.15">
      <c r="A102" s="120">
        <v>39167</v>
      </c>
      <c r="B102" s="116">
        <v>4.3499999999999996</v>
      </c>
      <c r="C102" s="116">
        <v>4.41</v>
      </c>
      <c r="D102" s="116">
        <v>4.3499999999999996</v>
      </c>
      <c r="E102" s="116">
        <v>4.4000000000000004</v>
      </c>
      <c r="F102" s="116">
        <v>0.01</v>
      </c>
      <c r="G102" s="116">
        <v>0.23</v>
      </c>
      <c r="H102" s="117">
        <v>79997790</v>
      </c>
      <c r="I102" s="115">
        <v>0.99063000000000001</v>
      </c>
      <c r="J102" s="115">
        <f t="shared" si="4"/>
        <v>4.3587720000000001</v>
      </c>
      <c r="K102" s="115">
        <v>33401885</v>
      </c>
      <c r="L102" s="123">
        <f t="shared" si="5"/>
        <v>1455912010852.2002</v>
      </c>
      <c r="M102" s="123">
        <v>330317000000</v>
      </c>
      <c r="N102" s="123">
        <v>37405000000</v>
      </c>
      <c r="O102" s="116">
        <f t="shared" si="6"/>
        <v>4.4076205912871584</v>
      </c>
      <c r="P102" s="116">
        <f t="shared" si="7"/>
        <v>38.92292503280845</v>
      </c>
    </row>
    <row r="103" spans="1:16" x14ac:dyDescent="0.15">
      <c r="A103" s="120">
        <v>39168</v>
      </c>
      <c r="B103" s="116">
        <v>4.41</v>
      </c>
      <c r="C103" s="116">
        <v>4.41</v>
      </c>
      <c r="D103" s="116">
        <v>4.3499999999999996</v>
      </c>
      <c r="E103" s="116">
        <v>4.37</v>
      </c>
      <c r="F103" s="116">
        <v>-0.03</v>
      </c>
      <c r="G103" s="116">
        <v>-0.68</v>
      </c>
      <c r="H103" s="117">
        <v>133211125</v>
      </c>
      <c r="I103" s="115">
        <v>0.98985999999999996</v>
      </c>
      <c r="J103" s="115">
        <f t="shared" si="4"/>
        <v>4.3256882000000001</v>
      </c>
      <c r="K103" s="115">
        <v>33401885</v>
      </c>
      <c r="L103" s="123">
        <f t="shared" si="5"/>
        <v>1444861398022.5701</v>
      </c>
      <c r="M103" s="123">
        <v>330317000000</v>
      </c>
      <c r="N103" s="123">
        <v>37405000000</v>
      </c>
      <c r="O103" s="116">
        <f t="shared" si="6"/>
        <v>4.3741660224044479</v>
      </c>
      <c r="P103" s="116">
        <f t="shared" si="7"/>
        <v>38.627493597716082</v>
      </c>
    </row>
    <row r="104" spans="1:16" x14ac:dyDescent="0.15">
      <c r="A104" s="120">
        <v>39169</v>
      </c>
      <c r="B104" s="116">
        <v>4.3600000000000003</v>
      </c>
      <c r="C104" s="116">
        <v>4.37</v>
      </c>
      <c r="D104" s="116">
        <v>4.28</v>
      </c>
      <c r="E104" s="116">
        <v>4.32</v>
      </c>
      <c r="F104" s="116">
        <v>-0.05</v>
      </c>
      <c r="G104" s="116">
        <v>-1.1399999999999999</v>
      </c>
      <c r="H104" s="117">
        <v>169259432</v>
      </c>
      <c r="I104" s="115">
        <v>0.98972000000000004</v>
      </c>
      <c r="J104" s="115">
        <f t="shared" si="4"/>
        <v>4.2755904000000005</v>
      </c>
      <c r="K104" s="115">
        <v>33401885</v>
      </c>
      <c r="L104" s="123">
        <f t="shared" si="5"/>
        <v>1428127788479.0403</v>
      </c>
      <c r="M104" s="123">
        <v>330317000000</v>
      </c>
      <c r="N104" s="123">
        <v>37405000000</v>
      </c>
      <c r="O104" s="116">
        <f t="shared" si="6"/>
        <v>4.3235067782737193</v>
      </c>
      <c r="P104" s="116">
        <f t="shared" si="7"/>
        <v>38.180130690523733</v>
      </c>
    </row>
    <row r="105" spans="1:16" x14ac:dyDescent="0.15">
      <c r="A105" s="120">
        <v>39170</v>
      </c>
      <c r="B105" s="116">
        <v>4.3</v>
      </c>
      <c r="C105" s="116">
        <v>4.43</v>
      </c>
      <c r="D105" s="116">
        <v>4.29</v>
      </c>
      <c r="E105" s="116">
        <v>4.3899999999999997</v>
      </c>
      <c r="F105" s="116">
        <v>7.0000000000000007E-2</v>
      </c>
      <c r="G105" s="116">
        <v>1.62</v>
      </c>
      <c r="H105" s="117">
        <v>380522900</v>
      </c>
      <c r="I105" s="115">
        <v>0.98941999999999997</v>
      </c>
      <c r="J105" s="115">
        <f t="shared" si="4"/>
        <v>4.3435537999999996</v>
      </c>
      <c r="K105" s="115">
        <v>33401885</v>
      </c>
      <c r="L105" s="123">
        <f t="shared" si="5"/>
        <v>1450828845189.1296</v>
      </c>
      <c r="M105" s="123">
        <v>330317000000</v>
      </c>
      <c r="N105" s="123">
        <v>37405000000</v>
      </c>
      <c r="O105" s="116">
        <f t="shared" si="6"/>
        <v>4.3922318415011325</v>
      </c>
      <c r="P105" s="116">
        <f t="shared" si="7"/>
        <v>38.787029680233381</v>
      </c>
    </row>
    <row r="106" spans="1:16" x14ac:dyDescent="0.15">
      <c r="A106" s="120">
        <v>39171</v>
      </c>
      <c r="B106" s="116">
        <v>4.4000000000000004</v>
      </c>
      <c r="C106" s="116">
        <v>4.4000000000000004</v>
      </c>
      <c r="D106" s="116">
        <v>4.34</v>
      </c>
      <c r="E106" s="116">
        <v>4.38</v>
      </c>
      <c r="F106" s="116">
        <v>-0.01</v>
      </c>
      <c r="G106" s="116">
        <v>-0.23</v>
      </c>
      <c r="H106" s="117">
        <v>159255347</v>
      </c>
      <c r="I106" s="115">
        <v>0.98992999999999998</v>
      </c>
      <c r="J106" s="115">
        <f t="shared" si="4"/>
        <v>4.3358933999999998</v>
      </c>
      <c r="K106" s="115">
        <v>33401885</v>
      </c>
      <c r="L106" s="123">
        <f t="shared" si="5"/>
        <v>1448270127190.5898</v>
      </c>
      <c r="M106" s="123">
        <v>330317000000</v>
      </c>
      <c r="N106" s="123">
        <v>37405000000</v>
      </c>
      <c r="O106" s="116">
        <f t="shared" si="6"/>
        <v>4.3844855916909813</v>
      </c>
      <c r="P106" s="116">
        <f t="shared" si="7"/>
        <v>38.718623905643362</v>
      </c>
    </row>
    <row r="107" spans="1:16" x14ac:dyDescent="0.15">
      <c r="A107" s="120">
        <v>39174</v>
      </c>
      <c r="B107" s="116">
        <v>4.41</v>
      </c>
      <c r="C107" s="116">
        <v>4.42</v>
      </c>
      <c r="D107" s="116">
        <v>4.3499999999999996</v>
      </c>
      <c r="E107" s="116">
        <v>4.4000000000000004</v>
      </c>
      <c r="F107" s="116">
        <v>0.02</v>
      </c>
      <c r="G107" s="116">
        <v>0.46</v>
      </c>
      <c r="H107" s="117">
        <v>149724625</v>
      </c>
      <c r="I107" s="115">
        <v>0.98924999999999996</v>
      </c>
      <c r="J107" s="115">
        <f t="shared" si="4"/>
        <v>4.3527000000000005</v>
      </c>
      <c r="K107" s="115">
        <v>33401885</v>
      </c>
      <c r="L107" s="123">
        <f t="shared" si="5"/>
        <v>1453883848395</v>
      </c>
      <c r="M107" s="123">
        <v>330317000000</v>
      </c>
      <c r="N107" s="123">
        <v>37405000000</v>
      </c>
      <c r="O107" s="116">
        <f t="shared" si="6"/>
        <v>4.4014805426151247</v>
      </c>
      <c r="P107" s="116">
        <f t="shared" si="7"/>
        <v>38.868703338992113</v>
      </c>
    </row>
    <row r="108" spans="1:16" x14ac:dyDescent="0.15">
      <c r="A108" s="120">
        <v>39175</v>
      </c>
      <c r="B108" s="116">
        <v>4.3899999999999997</v>
      </c>
      <c r="C108" s="116">
        <v>4.42</v>
      </c>
      <c r="D108" s="116">
        <v>4.37</v>
      </c>
      <c r="E108" s="116">
        <v>4.4000000000000004</v>
      </c>
      <c r="F108" s="116">
        <v>0</v>
      </c>
      <c r="G108" s="116">
        <v>0</v>
      </c>
      <c r="H108" s="117">
        <v>178418062</v>
      </c>
      <c r="I108" s="115">
        <v>0.98892000000000002</v>
      </c>
      <c r="J108" s="115">
        <f t="shared" si="4"/>
        <v>4.351248</v>
      </c>
      <c r="K108" s="115">
        <v>33401885</v>
      </c>
      <c r="L108" s="123">
        <f t="shared" si="5"/>
        <v>1453398853024.8</v>
      </c>
      <c r="M108" s="123">
        <v>330317000000</v>
      </c>
      <c r="N108" s="123">
        <v>37405000000</v>
      </c>
      <c r="O108" s="116">
        <f t="shared" si="6"/>
        <v>4.4000122701065951</v>
      </c>
      <c r="P108" s="116">
        <f t="shared" si="7"/>
        <v>38.855737281775163</v>
      </c>
    </row>
    <row r="109" spans="1:16" x14ac:dyDescent="0.15">
      <c r="A109" s="120">
        <v>39176</v>
      </c>
      <c r="B109" s="116">
        <v>4.38</v>
      </c>
      <c r="C109" s="116">
        <v>4.3899999999999997</v>
      </c>
      <c r="D109" s="116">
        <v>4.28</v>
      </c>
      <c r="E109" s="116">
        <v>4.3099999999999996</v>
      </c>
      <c r="F109" s="116">
        <v>-0.09</v>
      </c>
      <c r="G109" s="116">
        <v>-2.0499999999999998</v>
      </c>
      <c r="H109" s="117">
        <v>656471470</v>
      </c>
      <c r="I109" s="115">
        <v>0.98955000000000004</v>
      </c>
      <c r="J109" s="115">
        <f t="shared" si="4"/>
        <v>4.2649604999999999</v>
      </c>
      <c r="K109" s="115">
        <v>33401885</v>
      </c>
      <c r="L109" s="123">
        <f t="shared" si="5"/>
        <v>1424577201505.425</v>
      </c>
      <c r="M109" s="123">
        <v>471804000000</v>
      </c>
      <c r="N109" s="123">
        <v>48819000000</v>
      </c>
      <c r="O109" s="116">
        <f t="shared" si="6"/>
        <v>3.0194258664729952</v>
      </c>
      <c r="P109" s="116">
        <f t="shared" si="7"/>
        <v>29.180794393687396</v>
      </c>
    </row>
    <row r="110" spans="1:16" x14ac:dyDescent="0.15">
      <c r="A110" s="120">
        <v>39182</v>
      </c>
      <c r="B110" s="116">
        <v>4.3099999999999996</v>
      </c>
      <c r="C110" s="116">
        <v>4.3600000000000003</v>
      </c>
      <c r="D110" s="116">
        <v>4.3</v>
      </c>
      <c r="E110" s="116">
        <v>4.32</v>
      </c>
      <c r="F110" s="116">
        <v>0.01</v>
      </c>
      <c r="G110" s="116">
        <v>0.23</v>
      </c>
      <c r="H110" s="117">
        <v>261853804</v>
      </c>
      <c r="I110" s="115">
        <v>0.98892999999999998</v>
      </c>
      <c r="J110" s="115">
        <f t="shared" si="4"/>
        <v>4.2721776</v>
      </c>
      <c r="K110" s="115">
        <v>33401885</v>
      </c>
      <c r="L110" s="123">
        <f t="shared" si="5"/>
        <v>1426987848947.7598</v>
      </c>
      <c r="M110" s="123">
        <v>471804000000</v>
      </c>
      <c r="N110" s="123">
        <v>48819000000</v>
      </c>
      <c r="O110" s="116">
        <f t="shared" si="6"/>
        <v>3.0245352920868829</v>
      </c>
      <c r="P110" s="116">
        <f t="shared" si="7"/>
        <v>29.230173681307683</v>
      </c>
    </row>
    <row r="111" spans="1:16" x14ac:dyDescent="0.15">
      <c r="A111" s="120">
        <v>39183</v>
      </c>
      <c r="B111" s="116">
        <v>4.33</v>
      </c>
      <c r="C111" s="116">
        <v>4.37</v>
      </c>
      <c r="D111" s="116">
        <v>4.28</v>
      </c>
      <c r="E111" s="116">
        <v>4.33</v>
      </c>
      <c r="F111" s="116">
        <v>0.01</v>
      </c>
      <c r="G111" s="116">
        <v>0.23</v>
      </c>
      <c r="H111" s="117">
        <v>333843837</v>
      </c>
      <c r="I111" s="115">
        <v>0.98909000000000002</v>
      </c>
      <c r="J111" s="115">
        <f t="shared" si="4"/>
        <v>4.2827597000000006</v>
      </c>
      <c r="K111" s="115">
        <v>33401885</v>
      </c>
      <c r="L111" s="123">
        <f t="shared" si="5"/>
        <v>1430522469820.3455</v>
      </c>
      <c r="M111" s="123">
        <v>471804000000</v>
      </c>
      <c r="N111" s="123">
        <v>48819000000</v>
      </c>
      <c r="O111" s="116">
        <f t="shared" si="6"/>
        <v>3.0320270065966914</v>
      </c>
      <c r="P111" s="116">
        <f t="shared" si="7"/>
        <v>29.302576247369782</v>
      </c>
    </row>
    <row r="112" spans="1:16" x14ac:dyDescent="0.15">
      <c r="A112" s="120">
        <v>39184</v>
      </c>
      <c r="B112" s="116">
        <v>4.29</v>
      </c>
      <c r="C112" s="116">
        <v>4.3499999999999996</v>
      </c>
      <c r="D112" s="116">
        <v>4.29</v>
      </c>
      <c r="E112" s="116">
        <v>4.32</v>
      </c>
      <c r="F112" s="116">
        <v>-0.01</v>
      </c>
      <c r="G112" s="116">
        <v>-0.23</v>
      </c>
      <c r="H112" s="117">
        <v>363207267</v>
      </c>
      <c r="I112" s="115">
        <v>0.98885000000000001</v>
      </c>
      <c r="J112" s="115">
        <f t="shared" si="4"/>
        <v>4.2718320000000007</v>
      </c>
      <c r="K112" s="115">
        <v>33401885</v>
      </c>
      <c r="L112" s="123">
        <f t="shared" si="5"/>
        <v>1426872412033.2002</v>
      </c>
      <c r="M112" s="123">
        <v>471804000000</v>
      </c>
      <c r="N112" s="123">
        <v>48819000000</v>
      </c>
      <c r="O112" s="116">
        <f t="shared" si="6"/>
        <v>3.0242906207518381</v>
      </c>
      <c r="P112" s="116">
        <f t="shared" si="7"/>
        <v>29.227809091402943</v>
      </c>
    </row>
    <row r="113" spans="1:16" x14ac:dyDescent="0.15">
      <c r="A113" s="120">
        <v>39185</v>
      </c>
      <c r="B113" s="116">
        <v>4.34</v>
      </c>
      <c r="C113" s="116">
        <v>4.34</v>
      </c>
      <c r="D113" s="116">
        <v>4.28</v>
      </c>
      <c r="E113" s="116">
        <v>4.29</v>
      </c>
      <c r="F113" s="116">
        <v>-0.03</v>
      </c>
      <c r="G113" s="116">
        <v>-0.69</v>
      </c>
      <c r="H113" s="117">
        <v>372570809</v>
      </c>
      <c r="I113" s="115">
        <v>0.98836999999999997</v>
      </c>
      <c r="J113" s="115">
        <f t="shared" si="4"/>
        <v>4.2401073</v>
      </c>
      <c r="K113" s="115">
        <v>33401885</v>
      </c>
      <c r="L113" s="123">
        <f t="shared" si="5"/>
        <v>1416275764222.605</v>
      </c>
      <c r="M113" s="123">
        <v>471804000000</v>
      </c>
      <c r="N113" s="123">
        <v>48819000000</v>
      </c>
      <c r="O113" s="116">
        <f t="shared" si="6"/>
        <v>3.0018307691808568</v>
      </c>
      <c r="P113" s="116">
        <f t="shared" si="7"/>
        <v>29.010749180085725</v>
      </c>
    </row>
    <row r="114" spans="1:16" x14ac:dyDescent="0.15">
      <c r="A114" s="120">
        <v>39188</v>
      </c>
      <c r="B114" s="116">
        <v>4.3099999999999996</v>
      </c>
      <c r="C114" s="116">
        <v>4.34</v>
      </c>
      <c r="D114" s="116">
        <v>4.28</v>
      </c>
      <c r="E114" s="116">
        <v>4.32</v>
      </c>
      <c r="F114" s="116">
        <v>0.03</v>
      </c>
      <c r="G114" s="116">
        <v>0.7</v>
      </c>
      <c r="H114" s="117">
        <v>282929873</v>
      </c>
      <c r="I114" s="115">
        <v>0.98833000000000004</v>
      </c>
      <c r="J114" s="115">
        <f t="shared" si="4"/>
        <v>4.2695856000000001</v>
      </c>
      <c r="K114" s="115">
        <v>33401885</v>
      </c>
      <c r="L114" s="123">
        <f t="shared" si="5"/>
        <v>1426122072088.5601</v>
      </c>
      <c r="M114" s="123">
        <v>471804000000</v>
      </c>
      <c r="N114" s="123">
        <v>48819000000</v>
      </c>
      <c r="O114" s="116">
        <f t="shared" si="6"/>
        <v>3.0227002570740393</v>
      </c>
      <c r="P114" s="116">
        <f t="shared" si="7"/>
        <v>29.212439257022062</v>
      </c>
    </row>
    <row r="115" spans="1:16" x14ac:dyDescent="0.15">
      <c r="A115" s="120">
        <v>39189</v>
      </c>
      <c r="B115" s="116">
        <v>4.33</v>
      </c>
      <c r="C115" s="116">
        <v>4.3899999999999997</v>
      </c>
      <c r="D115" s="116">
        <v>4.3099999999999996</v>
      </c>
      <c r="E115" s="116">
        <v>4.33</v>
      </c>
      <c r="F115" s="116">
        <v>0.01</v>
      </c>
      <c r="G115" s="116">
        <v>0.23</v>
      </c>
      <c r="H115" s="117">
        <v>316686370</v>
      </c>
      <c r="I115" s="115">
        <v>0.98963999999999996</v>
      </c>
      <c r="J115" s="115">
        <f t="shared" si="4"/>
        <v>4.2851412</v>
      </c>
      <c r="K115" s="115">
        <v>33401885</v>
      </c>
      <c r="L115" s="123">
        <f t="shared" si="5"/>
        <v>1431317935711.6199</v>
      </c>
      <c r="M115" s="123">
        <v>471804000000</v>
      </c>
      <c r="N115" s="123">
        <v>48819000000</v>
      </c>
      <c r="O115" s="116">
        <f t="shared" si="6"/>
        <v>3.0337130158108447</v>
      </c>
      <c r="P115" s="116">
        <f t="shared" si="7"/>
        <v>29.318870433880658</v>
      </c>
    </row>
    <row r="116" spans="1:16" x14ac:dyDescent="0.15">
      <c r="A116" s="120">
        <v>39190</v>
      </c>
      <c r="B116" s="116">
        <v>4.33</v>
      </c>
      <c r="C116" s="116">
        <v>4.42</v>
      </c>
      <c r="D116" s="116">
        <v>4.32</v>
      </c>
      <c r="E116" s="116">
        <v>4.41</v>
      </c>
      <c r="F116" s="116">
        <v>0.08</v>
      </c>
      <c r="G116" s="116">
        <v>1.85</v>
      </c>
      <c r="H116" s="117">
        <v>475742869</v>
      </c>
      <c r="I116" s="115">
        <v>0.98887000000000003</v>
      </c>
      <c r="J116" s="115">
        <f t="shared" si="4"/>
        <v>4.3609167000000006</v>
      </c>
      <c r="K116" s="115">
        <v>33401885</v>
      </c>
      <c r="L116" s="123">
        <f t="shared" si="5"/>
        <v>1456628381079.7954</v>
      </c>
      <c r="M116" s="123">
        <v>471804000000</v>
      </c>
      <c r="N116" s="123">
        <v>48819000000</v>
      </c>
      <c r="O116" s="116">
        <f t="shared" si="6"/>
        <v>3.0873591175144668</v>
      </c>
      <c r="P116" s="116">
        <f t="shared" si="7"/>
        <v>29.837325243855783</v>
      </c>
    </row>
    <row r="117" spans="1:16" x14ac:dyDescent="0.15">
      <c r="A117" s="120">
        <v>39191</v>
      </c>
      <c r="B117" s="116">
        <v>4.38</v>
      </c>
      <c r="C117" s="116">
        <v>4.4000000000000004</v>
      </c>
      <c r="D117" s="116">
        <v>4.28</v>
      </c>
      <c r="E117" s="116">
        <v>4.33</v>
      </c>
      <c r="F117" s="116">
        <v>-0.08</v>
      </c>
      <c r="G117" s="116">
        <v>-1.81</v>
      </c>
      <c r="H117" s="117">
        <v>470003592</v>
      </c>
      <c r="I117" s="115">
        <v>0.98823000000000005</v>
      </c>
      <c r="J117" s="115">
        <f t="shared" si="4"/>
        <v>4.2790359000000002</v>
      </c>
      <c r="K117" s="115">
        <v>33401885</v>
      </c>
      <c r="L117" s="123">
        <f t="shared" si="5"/>
        <v>1429278650426.7151</v>
      </c>
      <c r="M117" s="123">
        <v>471804000000</v>
      </c>
      <c r="N117" s="123">
        <v>48819000000</v>
      </c>
      <c r="O117" s="116">
        <f t="shared" si="6"/>
        <v>3.0293907012800125</v>
      </c>
      <c r="P117" s="116">
        <f t="shared" si="7"/>
        <v>29.277098064825481</v>
      </c>
    </row>
    <row r="118" spans="1:16" x14ac:dyDescent="0.15">
      <c r="A118" s="120">
        <v>39192</v>
      </c>
      <c r="B118" s="116">
        <v>4.3600000000000003</v>
      </c>
      <c r="C118" s="116">
        <v>4.4000000000000004</v>
      </c>
      <c r="D118" s="116">
        <v>4.32</v>
      </c>
      <c r="E118" s="116">
        <v>4.33</v>
      </c>
      <c r="F118" s="116">
        <v>0</v>
      </c>
      <c r="G118" s="116">
        <v>0</v>
      </c>
      <c r="H118" s="117">
        <v>327571314</v>
      </c>
      <c r="I118" s="115">
        <v>0.98829999999999996</v>
      </c>
      <c r="J118" s="115">
        <f t="shared" si="4"/>
        <v>4.2793390000000002</v>
      </c>
      <c r="K118" s="115">
        <v>33401885</v>
      </c>
      <c r="L118" s="123">
        <f t="shared" si="5"/>
        <v>1429379891540.1501</v>
      </c>
      <c r="M118" s="123">
        <v>471804000000</v>
      </c>
      <c r="N118" s="123">
        <v>48819000000</v>
      </c>
      <c r="O118" s="116">
        <f t="shared" si="6"/>
        <v>3.0296052842709051</v>
      </c>
      <c r="P118" s="116">
        <f t="shared" si="7"/>
        <v>29.279171870381411</v>
      </c>
    </row>
    <row r="119" spans="1:16" x14ac:dyDescent="0.15">
      <c r="A119" s="120">
        <v>39195</v>
      </c>
      <c r="B119" s="116">
        <v>4.34</v>
      </c>
      <c r="C119" s="116">
        <v>4.4000000000000004</v>
      </c>
      <c r="D119" s="116">
        <v>4.33</v>
      </c>
      <c r="E119" s="116">
        <v>4.34</v>
      </c>
      <c r="F119" s="116">
        <v>0.01</v>
      </c>
      <c r="G119" s="116">
        <v>0.23</v>
      </c>
      <c r="H119" s="117">
        <v>319937840</v>
      </c>
      <c r="I119" s="115">
        <v>0.98904000000000003</v>
      </c>
      <c r="J119" s="115">
        <f t="shared" si="4"/>
        <v>4.2924335999999998</v>
      </c>
      <c r="K119" s="115">
        <v>33401885</v>
      </c>
      <c r="L119" s="123">
        <f t="shared" si="5"/>
        <v>1433753734773.3599</v>
      </c>
      <c r="M119" s="123">
        <v>471804000000</v>
      </c>
      <c r="N119" s="123">
        <v>48819000000</v>
      </c>
      <c r="O119" s="116">
        <f t="shared" si="6"/>
        <v>3.0388757508909627</v>
      </c>
      <c r="P119" s="116">
        <f t="shared" si="7"/>
        <v>29.368764922947211</v>
      </c>
    </row>
    <row r="120" spans="1:16" x14ac:dyDescent="0.15">
      <c r="A120" s="120">
        <v>39196</v>
      </c>
      <c r="B120" s="116">
        <v>4.32</v>
      </c>
      <c r="C120" s="116">
        <v>4.3600000000000003</v>
      </c>
      <c r="D120" s="116">
        <v>4.3</v>
      </c>
      <c r="E120" s="116">
        <v>4.33</v>
      </c>
      <c r="F120" s="116">
        <v>-0.01</v>
      </c>
      <c r="G120" s="116">
        <v>-0.23</v>
      </c>
      <c r="H120" s="117">
        <v>246001080</v>
      </c>
      <c r="I120" s="115">
        <v>0.98895</v>
      </c>
      <c r="J120" s="115">
        <f t="shared" si="4"/>
        <v>4.2821534999999997</v>
      </c>
      <c r="K120" s="115">
        <v>33401885</v>
      </c>
      <c r="L120" s="123">
        <f t="shared" si="5"/>
        <v>1430319987593.4751</v>
      </c>
      <c r="M120" s="123">
        <v>471804000000</v>
      </c>
      <c r="N120" s="123">
        <v>48819000000</v>
      </c>
      <c r="O120" s="116">
        <f t="shared" si="6"/>
        <v>3.0315978406149058</v>
      </c>
      <c r="P120" s="116">
        <f t="shared" si="7"/>
        <v>29.298428636257913</v>
      </c>
    </row>
    <row r="121" spans="1:16" x14ac:dyDescent="0.15">
      <c r="A121" s="120">
        <v>39197</v>
      </c>
      <c r="B121" s="116">
        <v>4.3</v>
      </c>
      <c r="C121" s="116">
        <v>4.3600000000000003</v>
      </c>
      <c r="D121" s="116">
        <v>4.29</v>
      </c>
      <c r="E121" s="116">
        <v>4.3099999999999996</v>
      </c>
      <c r="F121" s="116">
        <v>-0.02</v>
      </c>
      <c r="G121" s="116">
        <v>-0.46</v>
      </c>
      <c r="H121" s="117">
        <v>313286849</v>
      </c>
      <c r="I121" s="115">
        <v>0.98768999999999996</v>
      </c>
      <c r="J121" s="115">
        <f t="shared" si="4"/>
        <v>4.2569438999999996</v>
      </c>
      <c r="K121" s="115">
        <v>33401885</v>
      </c>
      <c r="L121" s="123">
        <f t="shared" si="5"/>
        <v>1421899505992.5149</v>
      </c>
      <c r="M121" s="123">
        <v>471804000000</v>
      </c>
      <c r="N121" s="123">
        <v>48819000000</v>
      </c>
      <c r="O121" s="116">
        <f t="shared" si="6"/>
        <v>3.0137504260085013</v>
      </c>
      <c r="P121" s="116">
        <f t="shared" si="7"/>
        <v>29.125944939316966</v>
      </c>
    </row>
    <row r="122" spans="1:16" x14ac:dyDescent="0.15">
      <c r="A122" s="120">
        <v>39198</v>
      </c>
      <c r="B122" s="116">
        <v>4.38</v>
      </c>
      <c r="C122" s="116">
        <v>4.4400000000000004</v>
      </c>
      <c r="D122" s="116">
        <v>4.3499999999999996</v>
      </c>
      <c r="E122" s="116">
        <v>4.3600000000000003</v>
      </c>
      <c r="F122" s="116">
        <v>0.05</v>
      </c>
      <c r="G122" s="116">
        <v>1.1599999999999999</v>
      </c>
      <c r="H122" s="117">
        <v>533952618</v>
      </c>
      <c r="I122" s="115">
        <v>0.98733000000000004</v>
      </c>
      <c r="J122" s="115">
        <f t="shared" si="4"/>
        <v>4.3047588000000001</v>
      </c>
      <c r="K122" s="115">
        <v>33401885</v>
      </c>
      <c r="L122" s="123">
        <f t="shared" si="5"/>
        <v>1437870583903.3801</v>
      </c>
      <c r="M122" s="123">
        <v>489953000000</v>
      </c>
      <c r="N122" s="123">
        <v>48819000000</v>
      </c>
      <c r="O122" s="116">
        <f t="shared" si="6"/>
        <v>2.934711255780412</v>
      </c>
      <c r="P122" s="116">
        <f t="shared" si="7"/>
        <v>29.453093752501694</v>
      </c>
    </row>
    <row r="123" spans="1:16" x14ac:dyDescent="0.15">
      <c r="A123" s="120">
        <v>39199</v>
      </c>
      <c r="B123" s="116">
        <v>4.3499999999999996</v>
      </c>
      <c r="C123" s="116">
        <v>4.38</v>
      </c>
      <c r="D123" s="116">
        <v>4.32</v>
      </c>
      <c r="E123" s="116">
        <v>4.34</v>
      </c>
      <c r="F123" s="116">
        <v>-0.02</v>
      </c>
      <c r="G123" s="116">
        <v>-0.46</v>
      </c>
      <c r="H123" s="117">
        <v>297709578</v>
      </c>
      <c r="I123" s="115">
        <v>0.98624999999999996</v>
      </c>
      <c r="J123" s="115">
        <f t="shared" si="4"/>
        <v>4.2803249999999995</v>
      </c>
      <c r="K123" s="115">
        <v>33401885</v>
      </c>
      <c r="L123" s="123">
        <f t="shared" si="5"/>
        <v>1429709234126.2498</v>
      </c>
      <c r="M123" s="123">
        <v>489953000000</v>
      </c>
      <c r="N123" s="123">
        <v>48819000000</v>
      </c>
      <c r="O123" s="116">
        <f t="shared" si="6"/>
        <v>2.9180538421567981</v>
      </c>
      <c r="P123" s="116">
        <f t="shared" si="7"/>
        <v>29.285918067274007</v>
      </c>
    </row>
    <row r="124" spans="1:16" x14ac:dyDescent="0.15">
      <c r="A124" s="120">
        <v>39202</v>
      </c>
      <c r="B124" s="116">
        <v>4.3499999999999996</v>
      </c>
      <c r="C124" s="116">
        <v>4.3600000000000003</v>
      </c>
      <c r="D124" s="116">
        <v>4.2699999999999996</v>
      </c>
      <c r="E124" s="116">
        <v>4.29</v>
      </c>
      <c r="F124" s="116">
        <v>-0.05</v>
      </c>
      <c r="G124" s="116">
        <v>-1.1499999999999999</v>
      </c>
      <c r="H124" s="117">
        <v>330616901</v>
      </c>
      <c r="I124" s="115">
        <v>0.98517999999999994</v>
      </c>
      <c r="J124" s="115">
        <f t="shared" si="4"/>
        <v>4.2264222</v>
      </c>
      <c r="K124" s="115">
        <v>33401885</v>
      </c>
      <c r="L124" s="123">
        <f t="shared" si="5"/>
        <v>1411704682858.47</v>
      </c>
      <c r="M124" s="123">
        <v>489953000000</v>
      </c>
      <c r="N124" s="123">
        <v>48819000000</v>
      </c>
      <c r="O124" s="116">
        <f t="shared" si="6"/>
        <v>2.8813063352167863</v>
      </c>
      <c r="P124" s="116">
        <f t="shared" si="7"/>
        <v>28.917115935567505</v>
      </c>
    </row>
    <row r="125" spans="1:16" x14ac:dyDescent="0.15">
      <c r="A125" s="120">
        <v>39204</v>
      </c>
      <c r="B125" s="116">
        <v>4.28</v>
      </c>
      <c r="C125" s="116">
        <v>4.3</v>
      </c>
      <c r="D125" s="116">
        <v>4.25</v>
      </c>
      <c r="E125" s="116">
        <v>4.26</v>
      </c>
      <c r="F125" s="116">
        <v>-0.03</v>
      </c>
      <c r="G125" s="116">
        <v>-0.7</v>
      </c>
      <c r="H125" s="117">
        <v>257382241</v>
      </c>
      <c r="I125" s="115">
        <v>0.98517999999999994</v>
      </c>
      <c r="J125" s="115">
        <f t="shared" si="4"/>
        <v>4.1968667999999996</v>
      </c>
      <c r="K125" s="115">
        <v>33401885</v>
      </c>
      <c r="L125" s="123">
        <f t="shared" si="5"/>
        <v>1401832622139.1797</v>
      </c>
      <c r="M125" s="123">
        <v>489953000000</v>
      </c>
      <c r="N125" s="123">
        <v>48819000000</v>
      </c>
      <c r="O125" s="116">
        <f t="shared" si="6"/>
        <v>2.8611573398656192</v>
      </c>
      <c r="P125" s="116">
        <f t="shared" si="7"/>
        <v>28.714898341612482</v>
      </c>
    </row>
    <row r="126" spans="1:16" x14ac:dyDescent="0.15">
      <c r="A126" s="120">
        <v>39205</v>
      </c>
      <c r="B126" s="116">
        <v>4.29</v>
      </c>
      <c r="C126" s="116">
        <v>4.3</v>
      </c>
      <c r="D126" s="116">
        <v>4.25</v>
      </c>
      <c r="E126" s="116">
        <v>4.2699999999999996</v>
      </c>
      <c r="F126" s="116">
        <v>0.01</v>
      </c>
      <c r="G126" s="116">
        <v>0.24</v>
      </c>
      <c r="H126" s="117">
        <v>253737303</v>
      </c>
      <c r="I126" s="115">
        <v>0.98517999999999994</v>
      </c>
      <c r="J126" s="115">
        <f t="shared" si="4"/>
        <v>4.2067185999999994</v>
      </c>
      <c r="K126" s="115">
        <v>33401885</v>
      </c>
      <c r="L126" s="123">
        <f t="shared" si="5"/>
        <v>1405123309045.6099</v>
      </c>
      <c r="M126" s="123">
        <v>489953000000</v>
      </c>
      <c r="N126" s="123">
        <v>48819000000</v>
      </c>
      <c r="O126" s="116">
        <f t="shared" si="6"/>
        <v>2.8678736716493418</v>
      </c>
      <c r="P126" s="116">
        <f t="shared" si="7"/>
        <v>28.782304206264158</v>
      </c>
    </row>
    <row r="127" spans="1:16" x14ac:dyDescent="0.15">
      <c r="A127" s="120">
        <v>39206</v>
      </c>
      <c r="B127" s="116">
        <v>4.3099999999999996</v>
      </c>
      <c r="C127" s="116">
        <v>4.32</v>
      </c>
      <c r="D127" s="116">
        <v>4.2699999999999996</v>
      </c>
      <c r="E127" s="116">
        <v>4.29</v>
      </c>
      <c r="F127" s="116">
        <v>0.02</v>
      </c>
      <c r="G127" s="116">
        <v>0.47</v>
      </c>
      <c r="H127" s="117">
        <v>252074840</v>
      </c>
      <c r="I127" s="115">
        <v>0.98517999999999994</v>
      </c>
      <c r="J127" s="115">
        <f t="shared" si="4"/>
        <v>4.2264222</v>
      </c>
      <c r="K127" s="115">
        <v>33401885</v>
      </c>
      <c r="L127" s="123">
        <f t="shared" si="5"/>
        <v>1411704682858.47</v>
      </c>
      <c r="M127" s="123">
        <v>489953000000</v>
      </c>
      <c r="N127" s="123">
        <v>48819000000</v>
      </c>
      <c r="O127" s="116">
        <f t="shared" si="6"/>
        <v>2.8813063352167863</v>
      </c>
      <c r="P127" s="116">
        <f t="shared" si="7"/>
        <v>28.917115935567505</v>
      </c>
    </row>
    <row r="128" spans="1:16" x14ac:dyDescent="0.15">
      <c r="A128" s="120">
        <v>39209</v>
      </c>
      <c r="B128" s="116">
        <v>4.3099999999999996</v>
      </c>
      <c r="C128" s="116">
        <v>4.37</v>
      </c>
      <c r="D128" s="116">
        <v>4.3</v>
      </c>
      <c r="E128" s="116">
        <v>4.32</v>
      </c>
      <c r="F128" s="116">
        <v>0.03</v>
      </c>
      <c r="G128" s="116">
        <v>0.7</v>
      </c>
      <c r="H128" s="117">
        <v>252978471</v>
      </c>
      <c r="I128" s="115">
        <v>0.98517999999999994</v>
      </c>
      <c r="J128" s="115">
        <f t="shared" si="4"/>
        <v>4.2559776000000005</v>
      </c>
      <c r="K128" s="115">
        <v>33401885</v>
      </c>
      <c r="L128" s="123">
        <f t="shared" si="5"/>
        <v>1421576743577.7603</v>
      </c>
      <c r="M128" s="123">
        <v>489953000000</v>
      </c>
      <c r="N128" s="123">
        <v>48819000000</v>
      </c>
      <c r="O128" s="116">
        <f t="shared" si="6"/>
        <v>2.9014553305679529</v>
      </c>
      <c r="P128" s="116">
        <f t="shared" si="7"/>
        <v>29.119333529522528</v>
      </c>
    </row>
    <row r="129" spans="1:16" x14ac:dyDescent="0.15">
      <c r="A129" s="120">
        <v>39210</v>
      </c>
      <c r="B129" s="116">
        <v>4.33</v>
      </c>
      <c r="C129" s="116">
        <v>4.3499999999999996</v>
      </c>
      <c r="D129" s="116">
        <v>4.28</v>
      </c>
      <c r="E129" s="116">
        <v>4.32</v>
      </c>
      <c r="F129" s="116">
        <v>0</v>
      </c>
      <c r="G129" s="116">
        <v>0</v>
      </c>
      <c r="H129" s="117">
        <v>180589800</v>
      </c>
      <c r="I129" s="115">
        <v>0.98416999999999999</v>
      </c>
      <c r="J129" s="115">
        <f t="shared" si="4"/>
        <v>4.2516144000000002</v>
      </c>
      <c r="K129" s="115">
        <v>33401885</v>
      </c>
      <c r="L129" s="123">
        <f t="shared" si="5"/>
        <v>1420119352531.4399</v>
      </c>
      <c r="M129" s="123">
        <v>489953000000</v>
      </c>
      <c r="N129" s="123">
        <v>48819000000</v>
      </c>
      <c r="O129" s="116">
        <f t="shared" si="6"/>
        <v>2.8984807778122392</v>
      </c>
      <c r="P129" s="116">
        <f t="shared" si="7"/>
        <v>29.089480581975049</v>
      </c>
    </row>
    <row r="130" spans="1:16" x14ac:dyDescent="0.15">
      <c r="A130" s="120">
        <v>39211</v>
      </c>
      <c r="B130" s="116">
        <v>4.3</v>
      </c>
      <c r="C130" s="116">
        <v>4.34</v>
      </c>
      <c r="D130" s="116">
        <v>4.28</v>
      </c>
      <c r="E130" s="116">
        <v>4.3099999999999996</v>
      </c>
      <c r="F130" s="116">
        <v>-0.01</v>
      </c>
      <c r="G130" s="116">
        <v>-0.23</v>
      </c>
      <c r="H130" s="117">
        <v>147488572</v>
      </c>
      <c r="I130" s="115">
        <v>0.98443000000000003</v>
      </c>
      <c r="J130" s="115">
        <f t="shared" si="4"/>
        <v>4.2428932999999995</v>
      </c>
      <c r="K130" s="115">
        <v>33401885</v>
      </c>
      <c r="L130" s="123">
        <f t="shared" si="5"/>
        <v>1417206340738.7048</v>
      </c>
      <c r="M130" s="123">
        <v>489953000000</v>
      </c>
      <c r="N130" s="123">
        <v>48819000000</v>
      </c>
      <c r="O130" s="116">
        <f t="shared" si="6"/>
        <v>2.8925352855043336</v>
      </c>
      <c r="P130" s="116">
        <f t="shared" si="7"/>
        <v>29.0298109493989</v>
      </c>
    </row>
    <row r="131" spans="1:16" x14ac:dyDescent="0.15">
      <c r="A131" s="120">
        <v>39212</v>
      </c>
      <c r="B131" s="116">
        <v>4.29</v>
      </c>
      <c r="C131" s="116">
        <v>4.34</v>
      </c>
      <c r="D131" s="116">
        <v>4.2699999999999996</v>
      </c>
      <c r="E131" s="116">
        <v>4.3</v>
      </c>
      <c r="F131" s="116">
        <v>-0.01</v>
      </c>
      <c r="G131" s="116">
        <v>-0.23</v>
      </c>
      <c r="H131" s="117">
        <v>250443086</v>
      </c>
      <c r="I131" s="115">
        <v>0.98424009999999995</v>
      </c>
      <c r="J131" s="115">
        <f t="shared" ref="J131:J194" si="8">E131*I131</f>
        <v>4.2322324299999998</v>
      </c>
      <c r="K131" s="115">
        <v>33401885</v>
      </c>
      <c r="L131" s="123">
        <f t="shared" ref="L131:L194" si="9">J131*K131*10000</f>
        <v>1413645409201.3054</v>
      </c>
      <c r="M131" s="123">
        <v>489953000000</v>
      </c>
      <c r="N131" s="123">
        <v>48819000000</v>
      </c>
      <c r="O131" s="116">
        <f t="shared" ref="O131:O194" si="10">L131/M131</f>
        <v>2.8852673811596325</v>
      </c>
      <c r="P131" s="116">
        <f t="shared" ref="P131:P194" si="11">L131/N131</f>
        <v>28.956869440203722</v>
      </c>
    </row>
    <row r="132" spans="1:16" x14ac:dyDescent="0.15">
      <c r="A132" s="120">
        <v>39213</v>
      </c>
      <c r="B132" s="116">
        <v>4.24</v>
      </c>
      <c r="C132" s="116">
        <v>4.26</v>
      </c>
      <c r="D132" s="116">
        <v>4.2</v>
      </c>
      <c r="E132" s="116">
        <v>4.21</v>
      </c>
      <c r="F132" s="116">
        <v>-0.09</v>
      </c>
      <c r="G132" s="116">
        <v>-2.09</v>
      </c>
      <c r="H132" s="117">
        <v>465719499</v>
      </c>
      <c r="I132" s="115">
        <v>0.98224999999999996</v>
      </c>
      <c r="J132" s="115">
        <f t="shared" si="8"/>
        <v>4.1352725000000001</v>
      </c>
      <c r="K132" s="115">
        <v>33401885</v>
      </c>
      <c r="L132" s="123">
        <f t="shared" si="9"/>
        <v>1381258964886.625</v>
      </c>
      <c r="M132" s="123">
        <v>489953000000</v>
      </c>
      <c r="N132" s="123">
        <v>48819000000</v>
      </c>
      <c r="O132" s="116">
        <f t="shared" si="10"/>
        <v>2.8191662565320041</v>
      </c>
      <c r="P132" s="116">
        <f t="shared" si="11"/>
        <v>28.293471084754398</v>
      </c>
    </row>
    <row r="133" spans="1:16" x14ac:dyDescent="0.15">
      <c r="A133" s="120">
        <v>39216</v>
      </c>
      <c r="B133" s="116">
        <v>4.3600000000000003</v>
      </c>
      <c r="C133" s="116">
        <v>4.3899999999999997</v>
      </c>
      <c r="D133" s="116">
        <v>4.24</v>
      </c>
      <c r="E133" s="116">
        <v>4.3099999999999996</v>
      </c>
      <c r="F133" s="116">
        <v>0.1</v>
      </c>
      <c r="G133" s="116">
        <v>2.38</v>
      </c>
      <c r="H133" s="117">
        <v>477142450</v>
      </c>
      <c r="I133" s="115">
        <v>0.98161010000000004</v>
      </c>
      <c r="J133" s="115">
        <f t="shared" si="8"/>
        <v>4.2307395310000002</v>
      </c>
      <c r="K133" s="115">
        <v>33401885</v>
      </c>
      <c r="L133" s="123">
        <f t="shared" si="9"/>
        <v>1413146752794.1594</v>
      </c>
      <c r="M133" s="123">
        <v>489953000000</v>
      </c>
      <c r="N133" s="123">
        <v>48819000000</v>
      </c>
      <c r="O133" s="116">
        <f t="shared" si="10"/>
        <v>2.8842496174003616</v>
      </c>
      <c r="P133" s="116">
        <f t="shared" si="11"/>
        <v>28.946655048119776</v>
      </c>
    </row>
    <row r="134" spans="1:16" x14ac:dyDescent="0.15">
      <c r="A134" s="120">
        <v>39217</v>
      </c>
      <c r="B134" s="116">
        <v>4.3099999999999996</v>
      </c>
      <c r="C134" s="116">
        <v>4.3600000000000003</v>
      </c>
      <c r="D134" s="116">
        <v>4.2699999999999996</v>
      </c>
      <c r="E134" s="116">
        <v>4.3099999999999996</v>
      </c>
      <c r="F134" s="116">
        <v>0</v>
      </c>
      <c r="G134" s="116">
        <v>0</v>
      </c>
      <c r="H134" s="117">
        <v>302393568</v>
      </c>
      <c r="I134" s="115">
        <v>0.98524</v>
      </c>
      <c r="J134" s="115">
        <f t="shared" si="8"/>
        <v>4.2463843999999993</v>
      </c>
      <c r="K134" s="115">
        <v>33401885</v>
      </c>
      <c r="L134" s="123">
        <f t="shared" si="9"/>
        <v>1418372433945.9399</v>
      </c>
      <c r="M134" s="123">
        <v>489953000000</v>
      </c>
      <c r="N134" s="123">
        <v>48819000000</v>
      </c>
      <c r="O134" s="116">
        <f t="shared" si="10"/>
        <v>2.894915295846622</v>
      </c>
      <c r="P134" s="116">
        <f t="shared" si="11"/>
        <v>29.053697002108603</v>
      </c>
    </row>
    <row r="135" spans="1:16" x14ac:dyDescent="0.15">
      <c r="A135" s="120">
        <v>39218</v>
      </c>
      <c r="B135" s="116">
        <v>4.3</v>
      </c>
      <c r="C135" s="116">
        <v>4.32</v>
      </c>
      <c r="D135" s="116">
        <v>4.2699999999999996</v>
      </c>
      <c r="E135" s="116">
        <v>4.3</v>
      </c>
      <c r="F135" s="116">
        <v>-0.01</v>
      </c>
      <c r="G135" s="116">
        <v>-0.23</v>
      </c>
      <c r="H135" s="117">
        <v>166766494</v>
      </c>
      <c r="I135" s="115">
        <v>0.98338999999999999</v>
      </c>
      <c r="J135" s="115">
        <f t="shared" si="8"/>
        <v>4.2285769999999996</v>
      </c>
      <c r="K135" s="115">
        <v>33401885</v>
      </c>
      <c r="L135" s="123">
        <f t="shared" si="9"/>
        <v>1412424426676.4497</v>
      </c>
      <c r="M135" s="123">
        <v>489953000000</v>
      </c>
      <c r="N135" s="123">
        <v>48819000000</v>
      </c>
      <c r="O135" s="116">
        <f t="shared" si="10"/>
        <v>2.8827753410560804</v>
      </c>
      <c r="P135" s="116">
        <f t="shared" si="11"/>
        <v>28.93185904415186</v>
      </c>
    </row>
    <row r="136" spans="1:16" x14ac:dyDescent="0.15">
      <c r="A136" s="120">
        <v>39219</v>
      </c>
      <c r="B136" s="116">
        <v>4.2699999999999996</v>
      </c>
      <c r="C136" s="116">
        <v>4.33</v>
      </c>
      <c r="D136" s="116">
        <v>4.2699999999999996</v>
      </c>
      <c r="E136" s="116">
        <v>4.28</v>
      </c>
      <c r="F136" s="116">
        <v>-0.02</v>
      </c>
      <c r="G136" s="116">
        <v>-0.47</v>
      </c>
      <c r="H136" s="117">
        <v>198250503</v>
      </c>
      <c r="I136" s="115">
        <v>0.98218000000000005</v>
      </c>
      <c r="J136" s="115">
        <f t="shared" si="8"/>
        <v>4.2037304000000004</v>
      </c>
      <c r="K136" s="115">
        <v>33401885</v>
      </c>
      <c r="L136" s="123">
        <f t="shared" si="9"/>
        <v>1404125193918.04</v>
      </c>
      <c r="M136" s="123">
        <v>489953000000</v>
      </c>
      <c r="N136" s="123">
        <v>48819000000</v>
      </c>
      <c r="O136" s="116">
        <f t="shared" si="10"/>
        <v>2.8658365065996945</v>
      </c>
      <c r="P136" s="116">
        <f t="shared" si="11"/>
        <v>28.76185898764907</v>
      </c>
    </row>
    <row r="137" spans="1:16" x14ac:dyDescent="0.15">
      <c r="A137" s="120">
        <v>39220</v>
      </c>
      <c r="B137" s="116">
        <v>4.25</v>
      </c>
      <c r="C137" s="116">
        <v>4.28</v>
      </c>
      <c r="D137" s="116">
        <v>4.2300000000000004</v>
      </c>
      <c r="E137" s="116">
        <v>4.2699999999999996</v>
      </c>
      <c r="F137" s="116">
        <v>-0.01</v>
      </c>
      <c r="G137" s="116">
        <v>-0.23</v>
      </c>
      <c r="H137" s="117">
        <v>202759048</v>
      </c>
      <c r="I137" s="115">
        <v>0.98206000000000004</v>
      </c>
      <c r="J137" s="115">
        <f t="shared" si="8"/>
        <v>4.1933961999999996</v>
      </c>
      <c r="K137" s="115">
        <v>33401885</v>
      </c>
      <c r="L137" s="123">
        <f t="shared" si="9"/>
        <v>1400673376318.3699</v>
      </c>
      <c r="M137" s="123">
        <v>489953000000</v>
      </c>
      <c r="N137" s="123">
        <v>48819000000</v>
      </c>
      <c r="O137" s="116">
        <f t="shared" si="10"/>
        <v>2.8587913051218585</v>
      </c>
      <c r="P137" s="116">
        <f t="shared" si="11"/>
        <v>28.691152549588683</v>
      </c>
    </row>
    <row r="138" spans="1:16" x14ac:dyDescent="0.15">
      <c r="A138" s="120">
        <v>39223</v>
      </c>
      <c r="B138" s="116">
        <v>4.2300000000000004</v>
      </c>
      <c r="C138" s="116">
        <v>4.26</v>
      </c>
      <c r="D138" s="116">
        <v>4.21</v>
      </c>
      <c r="E138" s="116">
        <v>4.22</v>
      </c>
      <c r="F138" s="116">
        <v>-0.05</v>
      </c>
      <c r="G138" s="116">
        <v>-1.17</v>
      </c>
      <c r="H138" s="117">
        <v>257131149</v>
      </c>
      <c r="I138" s="115">
        <v>0.98026999999999997</v>
      </c>
      <c r="J138" s="115">
        <f t="shared" si="8"/>
        <v>4.1367393999999997</v>
      </c>
      <c r="K138" s="115">
        <v>33401885</v>
      </c>
      <c r="L138" s="123">
        <f t="shared" si="9"/>
        <v>1381748937137.6899</v>
      </c>
      <c r="M138" s="123">
        <v>489953000000</v>
      </c>
      <c r="N138" s="123">
        <v>48819000000</v>
      </c>
      <c r="O138" s="116">
        <f t="shared" si="10"/>
        <v>2.8201662958236606</v>
      </c>
      <c r="P138" s="116">
        <f t="shared" si="11"/>
        <v>28.303507592078699</v>
      </c>
    </row>
    <row r="139" spans="1:16" x14ac:dyDescent="0.15">
      <c r="A139" s="120">
        <v>39224</v>
      </c>
      <c r="B139" s="116">
        <v>4.2300000000000004</v>
      </c>
      <c r="C139" s="116">
        <v>4.25</v>
      </c>
      <c r="D139" s="116">
        <v>4.16</v>
      </c>
      <c r="E139" s="116">
        <v>4.1900000000000004</v>
      </c>
      <c r="F139" s="116">
        <v>-0.03</v>
      </c>
      <c r="G139" s="116">
        <v>-0.71</v>
      </c>
      <c r="H139" s="117">
        <v>284124554</v>
      </c>
      <c r="I139" s="115">
        <v>0.97870999999999997</v>
      </c>
      <c r="J139" s="115">
        <f t="shared" si="8"/>
        <v>4.1007949000000004</v>
      </c>
      <c r="K139" s="115">
        <v>33401885</v>
      </c>
      <c r="L139" s="123">
        <f t="shared" si="9"/>
        <v>1369742796583.865</v>
      </c>
      <c r="M139" s="123">
        <v>489953000000</v>
      </c>
      <c r="N139" s="123">
        <v>48819000000</v>
      </c>
      <c r="O139" s="116">
        <f t="shared" si="10"/>
        <v>2.7956616177140767</v>
      </c>
      <c r="P139" s="116">
        <f t="shared" si="11"/>
        <v>28.057575873816855</v>
      </c>
    </row>
    <row r="140" spans="1:16" x14ac:dyDescent="0.15">
      <c r="A140" s="120">
        <v>39225</v>
      </c>
      <c r="B140" s="116">
        <v>4.17</v>
      </c>
      <c r="C140" s="116">
        <v>4.2</v>
      </c>
      <c r="D140" s="116">
        <v>4.17</v>
      </c>
      <c r="E140" s="116">
        <v>4.1900000000000004</v>
      </c>
      <c r="F140" s="116">
        <v>0</v>
      </c>
      <c r="G140" s="116">
        <v>0</v>
      </c>
      <c r="H140" s="117">
        <v>147396411</v>
      </c>
      <c r="I140" s="115">
        <v>0.97838000000000003</v>
      </c>
      <c r="J140" s="115">
        <f t="shared" si="8"/>
        <v>4.0994122000000006</v>
      </c>
      <c r="K140" s="115">
        <v>33401885</v>
      </c>
      <c r="L140" s="123">
        <f t="shared" si="9"/>
        <v>1369280948719.9702</v>
      </c>
      <c r="M140" s="123">
        <v>489953000000</v>
      </c>
      <c r="N140" s="123">
        <v>48819000000</v>
      </c>
      <c r="O140" s="116">
        <f t="shared" si="10"/>
        <v>2.7947189806368575</v>
      </c>
      <c r="P140" s="116">
        <f t="shared" si="11"/>
        <v>28.048115461602453</v>
      </c>
    </row>
    <row r="141" spans="1:16" x14ac:dyDescent="0.15">
      <c r="A141" s="120">
        <v>39227</v>
      </c>
      <c r="B141" s="116">
        <v>4.12</v>
      </c>
      <c r="C141" s="116">
        <v>4.16</v>
      </c>
      <c r="D141" s="116">
        <v>4.09</v>
      </c>
      <c r="E141" s="116">
        <v>4.1100000000000003</v>
      </c>
      <c r="F141" s="116">
        <v>-0.08</v>
      </c>
      <c r="G141" s="116">
        <v>-1.91</v>
      </c>
      <c r="H141" s="117">
        <v>371273059</v>
      </c>
      <c r="I141" s="115">
        <v>0.9778</v>
      </c>
      <c r="J141" s="115">
        <f t="shared" si="8"/>
        <v>4.0187580000000001</v>
      </c>
      <c r="K141" s="115">
        <v>33401885</v>
      </c>
      <c r="L141" s="123">
        <f t="shared" si="9"/>
        <v>1342340925588.3</v>
      </c>
      <c r="M141" s="123">
        <v>489953000000</v>
      </c>
      <c r="N141" s="123">
        <v>48819000000</v>
      </c>
      <c r="O141" s="116">
        <f t="shared" si="10"/>
        <v>2.7397340675295387</v>
      </c>
      <c r="P141" s="116">
        <f t="shared" si="11"/>
        <v>27.496280660978307</v>
      </c>
    </row>
    <row r="142" spans="1:16" x14ac:dyDescent="0.15">
      <c r="A142" s="120">
        <v>39230</v>
      </c>
      <c r="B142" s="116">
        <v>4.13</v>
      </c>
      <c r="C142" s="116">
        <v>4.1399999999999997</v>
      </c>
      <c r="D142" s="116">
        <v>4.08</v>
      </c>
      <c r="E142" s="116">
        <v>4.1100000000000003</v>
      </c>
      <c r="F142" s="116">
        <v>0</v>
      </c>
      <c r="G142" s="116">
        <v>0</v>
      </c>
      <c r="H142" s="117">
        <v>214679986</v>
      </c>
      <c r="I142" s="115">
        <v>0.97794000000000003</v>
      </c>
      <c r="J142" s="115">
        <f t="shared" si="8"/>
        <v>4.0193334000000007</v>
      </c>
      <c r="K142" s="115">
        <v>33401885</v>
      </c>
      <c r="L142" s="123">
        <f t="shared" si="9"/>
        <v>1342533120034.5903</v>
      </c>
      <c r="M142" s="123">
        <v>489953000000</v>
      </c>
      <c r="N142" s="123">
        <v>48819000000</v>
      </c>
      <c r="O142" s="116">
        <f t="shared" si="10"/>
        <v>2.7401263387194086</v>
      </c>
      <c r="P142" s="116">
        <f t="shared" si="11"/>
        <v>27.50021753896209</v>
      </c>
    </row>
    <row r="143" spans="1:16" x14ac:dyDescent="0.15">
      <c r="A143" s="120">
        <v>39231</v>
      </c>
      <c r="B143" s="116">
        <v>4.08</v>
      </c>
      <c r="C143" s="116">
        <v>4.1100000000000003</v>
      </c>
      <c r="D143" s="116">
        <v>4.05</v>
      </c>
      <c r="E143" s="116">
        <v>4.07</v>
      </c>
      <c r="F143" s="116">
        <v>-0.04</v>
      </c>
      <c r="G143" s="116">
        <v>-0.97</v>
      </c>
      <c r="H143" s="117">
        <v>201912172</v>
      </c>
      <c r="I143" s="115">
        <v>0.97877999999999998</v>
      </c>
      <c r="J143" s="115">
        <f t="shared" si="8"/>
        <v>3.9836346000000002</v>
      </c>
      <c r="K143" s="115">
        <v>33401885</v>
      </c>
      <c r="L143" s="123">
        <f t="shared" si="9"/>
        <v>1330609047912.21</v>
      </c>
      <c r="M143" s="123">
        <v>489953000000</v>
      </c>
      <c r="N143" s="123">
        <v>48819000000</v>
      </c>
      <c r="O143" s="116">
        <f t="shared" si="10"/>
        <v>2.7157891632711912</v>
      </c>
      <c r="P143" s="116">
        <f t="shared" si="11"/>
        <v>27.255966896335647</v>
      </c>
    </row>
    <row r="144" spans="1:16" x14ac:dyDescent="0.15">
      <c r="A144" s="120">
        <v>39232</v>
      </c>
      <c r="B144" s="116">
        <v>4.05</v>
      </c>
      <c r="C144" s="116">
        <v>4.07</v>
      </c>
      <c r="D144" s="116">
        <v>4.01</v>
      </c>
      <c r="E144" s="116">
        <v>4.0599999999999996</v>
      </c>
      <c r="F144" s="116">
        <v>-0.01</v>
      </c>
      <c r="G144" s="116">
        <v>-0.25</v>
      </c>
      <c r="H144" s="117">
        <v>344914766</v>
      </c>
      <c r="I144" s="115">
        <v>0.97826000000000002</v>
      </c>
      <c r="J144" s="115">
        <f t="shared" si="8"/>
        <v>3.9717355999999997</v>
      </c>
      <c r="K144" s="115">
        <v>33401885</v>
      </c>
      <c r="L144" s="123">
        <f t="shared" si="9"/>
        <v>1326634557616.0598</v>
      </c>
      <c r="M144" s="123">
        <v>489953000000</v>
      </c>
      <c r="N144" s="123">
        <v>48819000000</v>
      </c>
      <c r="O144" s="116">
        <f t="shared" si="10"/>
        <v>2.707677180497027</v>
      </c>
      <c r="P144" s="116">
        <f t="shared" si="11"/>
        <v>27.174554120650971</v>
      </c>
    </row>
    <row r="145" spans="1:16" x14ac:dyDescent="0.15">
      <c r="A145" s="120">
        <v>39233</v>
      </c>
      <c r="B145" s="116">
        <v>4.0599999999999996</v>
      </c>
      <c r="C145" s="116">
        <v>4.1399999999999997</v>
      </c>
      <c r="D145" s="116">
        <v>4.04</v>
      </c>
      <c r="E145" s="116">
        <v>4.09</v>
      </c>
      <c r="F145" s="116">
        <v>0.03</v>
      </c>
      <c r="G145" s="116">
        <v>0.74</v>
      </c>
      <c r="H145" s="117">
        <v>351352204</v>
      </c>
      <c r="I145" s="115">
        <v>0.97997000000000001</v>
      </c>
      <c r="J145" s="115">
        <f t="shared" si="8"/>
        <v>4.0080773000000001</v>
      </c>
      <c r="K145" s="115">
        <v>33401885</v>
      </c>
      <c r="L145" s="123">
        <f t="shared" si="9"/>
        <v>1338773370457.105</v>
      </c>
      <c r="M145" s="123">
        <v>489953000000</v>
      </c>
      <c r="N145" s="123">
        <v>48819000000</v>
      </c>
      <c r="O145" s="116">
        <f t="shared" si="10"/>
        <v>2.7324526443497743</v>
      </c>
      <c r="P145" s="116">
        <f t="shared" si="11"/>
        <v>27.423203475226959</v>
      </c>
    </row>
    <row r="146" spans="1:16" x14ac:dyDescent="0.15">
      <c r="A146" s="120">
        <v>39234</v>
      </c>
      <c r="B146" s="116">
        <v>4.08</v>
      </c>
      <c r="C146" s="116">
        <v>4.12</v>
      </c>
      <c r="D146" s="116">
        <v>4.08</v>
      </c>
      <c r="E146" s="116">
        <v>4.09</v>
      </c>
      <c r="F146" s="116">
        <v>0</v>
      </c>
      <c r="G146" s="116">
        <v>0</v>
      </c>
      <c r="H146" s="117">
        <v>222929973</v>
      </c>
      <c r="I146" s="115">
        <v>0.97929999999999995</v>
      </c>
      <c r="J146" s="115">
        <f t="shared" si="8"/>
        <v>4.0053369999999999</v>
      </c>
      <c r="K146" s="115">
        <v>33401885</v>
      </c>
      <c r="L146" s="123">
        <f t="shared" si="9"/>
        <v>1337858058602.45</v>
      </c>
      <c r="M146" s="123">
        <v>489953000000</v>
      </c>
      <c r="N146" s="123">
        <v>48819000000</v>
      </c>
      <c r="O146" s="116">
        <f t="shared" si="10"/>
        <v>2.7305844817818237</v>
      </c>
      <c r="P146" s="116">
        <f t="shared" si="11"/>
        <v>27.404454384613572</v>
      </c>
    </row>
    <row r="147" spans="1:16" x14ac:dyDescent="0.15">
      <c r="A147" s="120">
        <v>39237</v>
      </c>
      <c r="B147" s="116">
        <v>4.1100000000000003</v>
      </c>
      <c r="C147" s="116">
        <v>4.13</v>
      </c>
      <c r="D147" s="116">
        <v>4.09</v>
      </c>
      <c r="E147" s="116">
        <v>4.0999999999999996</v>
      </c>
      <c r="F147" s="116">
        <v>0.01</v>
      </c>
      <c r="G147" s="116">
        <v>0.24</v>
      </c>
      <c r="H147" s="117">
        <v>221135936</v>
      </c>
      <c r="I147" s="115">
        <v>0.97970000000000002</v>
      </c>
      <c r="J147" s="115">
        <f t="shared" si="8"/>
        <v>4.0167699999999993</v>
      </c>
      <c r="K147" s="115">
        <v>33401885</v>
      </c>
      <c r="L147" s="123">
        <f t="shared" si="9"/>
        <v>1341676896114.4998</v>
      </c>
      <c r="M147" s="123">
        <v>489953000000</v>
      </c>
      <c r="N147" s="123">
        <v>48819000000</v>
      </c>
      <c r="O147" s="116">
        <f t="shared" si="10"/>
        <v>2.7383787753406956</v>
      </c>
      <c r="P147" s="116">
        <f t="shared" si="11"/>
        <v>27.482678795438247</v>
      </c>
    </row>
    <row r="148" spans="1:16" x14ac:dyDescent="0.15">
      <c r="A148" s="120">
        <v>39238</v>
      </c>
      <c r="B148" s="116">
        <v>4.12</v>
      </c>
      <c r="C148" s="116">
        <v>4.13</v>
      </c>
      <c r="D148" s="116">
        <v>4.0599999999999996</v>
      </c>
      <c r="E148" s="116">
        <v>4.0999999999999996</v>
      </c>
      <c r="F148" s="116">
        <v>0</v>
      </c>
      <c r="G148" s="116">
        <v>0</v>
      </c>
      <c r="H148" s="117">
        <v>258260225</v>
      </c>
      <c r="I148" s="115">
        <v>0.97899000000000003</v>
      </c>
      <c r="J148" s="115">
        <f t="shared" si="8"/>
        <v>4.0138590000000001</v>
      </c>
      <c r="K148" s="115">
        <v>33401885</v>
      </c>
      <c r="L148" s="123">
        <f t="shared" si="9"/>
        <v>1340704567242.1499</v>
      </c>
      <c r="M148" s="123">
        <v>489953000000</v>
      </c>
      <c r="N148" s="123">
        <v>48819000000</v>
      </c>
      <c r="O148" s="116">
        <f t="shared" si="10"/>
        <v>2.7363942403498904</v>
      </c>
      <c r="P148" s="116">
        <f t="shared" si="11"/>
        <v>27.46276177804031</v>
      </c>
    </row>
    <row r="149" spans="1:16" x14ac:dyDescent="0.15">
      <c r="A149" s="120">
        <v>39239</v>
      </c>
      <c r="B149" s="116">
        <v>4.08</v>
      </c>
      <c r="C149" s="116">
        <v>4.12</v>
      </c>
      <c r="D149" s="116">
        <v>4.08</v>
      </c>
      <c r="E149" s="116">
        <v>4.09</v>
      </c>
      <c r="F149" s="116">
        <v>-0.01</v>
      </c>
      <c r="G149" s="116">
        <v>-0.24</v>
      </c>
      <c r="H149" s="117">
        <v>148407766</v>
      </c>
      <c r="I149" s="115">
        <v>0.97843000000000002</v>
      </c>
      <c r="J149" s="115">
        <f t="shared" si="8"/>
        <v>4.0017787</v>
      </c>
      <c r="K149" s="115">
        <v>33401885</v>
      </c>
      <c r="L149" s="123">
        <f t="shared" si="9"/>
        <v>1336669519328.4949</v>
      </c>
      <c r="M149" s="123">
        <v>489953000000</v>
      </c>
      <c r="N149" s="123">
        <v>48819000000</v>
      </c>
      <c r="O149" s="116">
        <f t="shared" si="10"/>
        <v>2.7281586587458286</v>
      </c>
      <c r="P149" s="116">
        <f t="shared" si="11"/>
        <v>27.3801085505335</v>
      </c>
    </row>
    <row r="150" spans="1:16" x14ac:dyDescent="0.15">
      <c r="A150" s="120">
        <v>39240</v>
      </c>
      <c r="B150" s="116">
        <v>4.0599999999999996</v>
      </c>
      <c r="C150" s="116">
        <v>4.09</v>
      </c>
      <c r="D150" s="116">
        <v>4.05</v>
      </c>
      <c r="E150" s="116">
        <v>4.07</v>
      </c>
      <c r="F150" s="116">
        <v>-0.02</v>
      </c>
      <c r="G150" s="116">
        <v>-0.49</v>
      </c>
      <c r="H150" s="117">
        <v>219884774</v>
      </c>
      <c r="I150" s="115">
        <v>0.97943000000000002</v>
      </c>
      <c r="J150" s="115">
        <f t="shared" si="8"/>
        <v>3.9862801000000005</v>
      </c>
      <c r="K150" s="115">
        <v>33401885</v>
      </c>
      <c r="L150" s="123">
        <f t="shared" si="9"/>
        <v>1331492694779.885</v>
      </c>
      <c r="M150" s="123">
        <v>489953000000</v>
      </c>
      <c r="N150" s="123">
        <v>48819000000</v>
      </c>
      <c r="O150" s="116">
        <f t="shared" si="10"/>
        <v>2.7175926972176616</v>
      </c>
      <c r="P150" s="116">
        <f t="shared" si="11"/>
        <v>27.274067366801553</v>
      </c>
    </row>
    <row r="151" spans="1:16" x14ac:dyDescent="0.15">
      <c r="A151" s="120">
        <v>39241</v>
      </c>
      <c r="B151" s="116">
        <v>4.0199999999999996</v>
      </c>
      <c r="C151" s="116">
        <v>4.0599999999999996</v>
      </c>
      <c r="D151" s="116">
        <v>4</v>
      </c>
      <c r="E151" s="116">
        <v>4.03</v>
      </c>
      <c r="F151" s="116">
        <v>-0.04</v>
      </c>
      <c r="G151" s="116">
        <v>-0.98</v>
      </c>
      <c r="H151" s="117">
        <v>319408851</v>
      </c>
      <c r="I151" s="115">
        <v>0.98089000000000004</v>
      </c>
      <c r="J151" s="115">
        <f t="shared" si="8"/>
        <v>3.9529867000000003</v>
      </c>
      <c r="K151" s="115">
        <v>33401885</v>
      </c>
      <c r="L151" s="123">
        <f t="shared" si="9"/>
        <v>1320372071599.2952</v>
      </c>
      <c r="M151" s="123">
        <v>489953000000</v>
      </c>
      <c r="N151" s="123">
        <v>48819000000</v>
      </c>
      <c r="O151" s="116">
        <f t="shared" si="10"/>
        <v>2.6948953707790242</v>
      </c>
      <c r="P151" s="116">
        <f t="shared" si="11"/>
        <v>27.046274434119812</v>
      </c>
    </row>
    <row r="152" spans="1:16" x14ac:dyDescent="0.15">
      <c r="A152" s="120">
        <v>39244</v>
      </c>
      <c r="B152" s="116">
        <v>4.05</v>
      </c>
      <c r="C152" s="116">
        <v>4.0599999999999996</v>
      </c>
      <c r="D152" s="116">
        <v>4.03</v>
      </c>
      <c r="E152" s="116">
        <v>4.05</v>
      </c>
      <c r="F152" s="116">
        <v>0.02</v>
      </c>
      <c r="G152" s="116">
        <v>0.5</v>
      </c>
      <c r="H152" s="117">
        <v>131133285</v>
      </c>
      <c r="I152" s="115">
        <v>0.98262000000000005</v>
      </c>
      <c r="J152" s="115">
        <f t="shared" si="8"/>
        <v>3.9796110000000002</v>
      </c>
      <c r="K152" s="115">
        <v>33401885</v>
      </c>
      <c r="L152" s="123">
        <f t="shared" si="9"/>
        <v>1329265089667.3501</v>
      </c>
      <c r="M152" s="123">
        <v>489953000000</v>
      </c>
      <c r="N152" s="123">
        <v>48819000000</v>
      </c>
      <c r="O152" s="116">
        <f t="shared" si="10"/>
        <v>2.7130461282354634</v>
      </c>
      <c r="P152" s="116">
        <f t="shared" si="11"/>
        <v>27.228437486784859</v>
      </c>
    </row>
    <row r="153" spans="1:16" x14ac:dyDescent="0.15">
      <c r="A153" s="120">
        <v>39245</v>
      </c>
      <c r="B153" s="116">
        <v>4.03</v>
      </c>
      <c r="C153" s="116">
        <v>4.05</v>
      </c>
      <c r="D153" s="116">
        <v>4.0199999999999996</v>
      </c>
      <c r="E153" s="116">
        <v>4.04</v>
      </c>
      <c r="F153" s="116">
        <v>-0.01</v>
      </c>
      <c r="G153" s="116">
        <v>-0.25</v>
      </c>
      <c r="H153" s="117">
        <v>116745917</v>
      </c>
      <c r="I153" s="115">
        <v>0.97863999999999995</v>
      </c>
      <c r="J153" s="115">
        <f t="shared" si="8"/>
        <v>3.9537055999999997</v>
      </c>
      <c r="K153" s="115">
        <v>33401885</v>
      </c>
      <c r="L153" s="123">
        <f t="shared" si="9"/>
        <v>1320612197750.5598</v>
      </c>
      <c r="M153" s="123">
        <v>489953000000</v>
      </c>
      <c r="N153" s="123">
        <v>48819000000</v>
      </c>
      <c r="O153" s="116">
        <f t="shared" si="10"/>
        <v>2.6953854711585801</v>
      </c>
      <c r="P153" s="116">
        <f t="shared" si="11"/>
        <v>27.051193136904889</v>
      </c>
    </row>
    <row r="154" spans="1:16" x14ac:dyDescent="0.15">
      <c r="A154" s="120">
        <v>39246</v>
      </c>
      <c r="B154" s="116">
        <v>4.01</v>
      </c>
      <c r="C154" s="116">
        <v>4.04</v>
      </c>
      <c r="D154" s="116">
        <v>4</v>
      </c>
      <c r="E154" s="116">
        <v>4.03</v>
      </c>
      <c r="F154" s="116">
        <v>0.01</v>
      </c>
      <c r="G154" s="116">
        <v>0.15</v>
      </c>
      <c r="H154" s="117">
        <v>224879886</v>
      </c>
      <c r="I154" s="115">
        <v>0.97589000000000004</v>
      </c>
      <c r="J154" s="115">
        <f t="shared" si="8"/>
        <v>3.9328367000000002</v>
      </c>
      <c r="K154" s="115">
        <v>33401885</v>
      </c>
      <c r="L154" s="123">
        <f t="shared" si="9"/>
        <v>1313641591771.7949</v>
      </c>
      <c r="M154" s="123">
        <v>489953000000</v>
      </c>
      <c r="N154" s="123">
        <v>48819000000</v>
      </c>
      <c r="O154" s="116">
        <f t="shared" si="10"/>
        <v>2.6811583800319521</v>
      </c>
      <c r="P154" s="116">
        <f t="shared" si="11"/>
        <v>26.90840844285616</v>
      </c>
    </row>
    <row r="155" spans="1:16" x14ac:dyDescent="0.15">
      <c r="A155" s="120">
        <v>39247</v>
      </c>
      <c r="B155" s="116">
        <v>4.04</v>
      </c>
      <c r="C155" s="116">
        <v>4.22</v>
      </c>
      <c r="D155" s="116">
        <v>4.03</v>
      </c>
      <c r="E155" s="116">
        <v>4.18</v>
      </c>
      <c r="F155" s="116">
        <v>0.15</v>
      </c>
      <c r="G155" s="116">
        <v>3.72</v>
      </c>
      <c r="H155" s="117">
        <v>705784277</v>
      </c>
      <c r="I155" s="115">
        <v>0.97572000000000003</v>
      </c>
      <c r="J155" s="115">
        <f t="shared" si="8"/>
        <v>4.0785096000000003</v>
      </c>
      <c r="K155" s="115">
        <v>33401885</v>
      </c>
      <c r="L155" s="123">
        <f t="shared" si="9"/>
        <v>1362299086305.9602</v>
      </c>
      <c r="M155" s="123">
        <v>489953000000</v>
      </c>
      <c r="N155" s="123">
        <v>48819000000</v>
      </c>
      <c r="O155" s="116">
        <f t="shared" si="10"/>
        <v>2.7804689149897239</v>
      </c>
      <c r="P155" s="116">
        <f t="shared" si="11"/>
        <v>27.905100192670073</v>
      </c>
    </row>
    <row r="156" spans="1:16" x14ac:dyDescent="0.15">
      <c r="A156" s="120">
        <v>39248</v>
      </c>
      <c r="B156" s="116">
        <v>4.26</v>
      </c>
      <c r="C156" s="116">
        <v>4.32</v>
      </c>
      <c r="D156" s="116">
        <v>4.21</v>
      </c>
      <c r="E156" s="116">
        <v>4.25</v>
      </c>
      <c r="F156" s="116">
        <v>7.0000000000000007E-2</v>
      </c>
      <c r="G156" s="116">
        <v>1.68</v>
      </c>
      <c r="H156" s="117">
        <v>834122490</v>
      </c>
      <c r="I156" s="115">
        <v>0.97524</v>
      </c>
      <c r="J156" s="115">
        <f t="shared" si="8"/>
        <v>4.1447700000000003</v>
      </c>
      <c r="K156" s="115">
        <v>33401885</v>
      </c>
      <c r="L156" s="123">
        <f t="shared" si="9"/>
        <v>1384431308914.5002</v>
      </c>
      <c r="M156" s="123">
        <v>489953000000</v>
      </c>
      <c r="N156" s="123">
        <v>48819000000</v>
      </c>
      <c r="O156" s="116">
        <f t="shared" si="10"/>
        <v>2.8256410490689929</v>
      </c>
      <c r="P156" s="116">
        <f t="shared" si="11"/>
        <v>28.358452834234626</v>
      </c>
    </row>
    <row r="157" spans="1:16" x14ac:dyDescent="0.15">
      <c r="A157" s="120">
        <v>39251</v>
      </c>
      <c r="B157" s="116">
        <v>4.34</v>
      </c>
      <c r="C157" s="116">
        <v>4.47</v>
      </c>
      <c r="D157" s="116">
        <v>4.33</v>
      </c>
      <c r="E157" s="116">
        <v>4.4400000000000004</v>
      </c>
      <c r="F157" s="116">
        <v>0.19</v>
      </c>
      <c r="G157" s="116">
        <v>4.47</v>
      </c>
      <c r="H157" s="117">
        <v>1170586437</v>
      </c>
      <c r="I157" s="115">
        <v>0.97482000000000002</v>
      </c>
      <c r="J157" s="115">
        <f t="shared" si="8"/>
        <v>4.3282008000000003</v>
      </c>
      <c r="K157" s="115">
        <v>33401885</v>
      </c>
      <c r="L157" s="123">
        <f t="shared" si="9"/>
        <v>1445700653785.0801</v>
      </c>
      <c r="M157" s="123">
        <v>489953000000</v>
      </c>
      <c r="N157" s="123">
        <v>48819000000</v>
      </c>
      <c r="O157" s="116">
        <f t="shared" si="10"/>
        <v>2.9506925231299332</v>
      </c>
      <c r="P157" s="116">
        <f t="shared" si="11"/>
        <v>29.613483557325633</v>
      </c>
    </row>
    <row r="158" spans="1:16" x14ac:dyDescent="0.15">
      <c r="A158" s="120">
        <v>39253</v>
      </c>
      <c r="B158" s="116">
        <v>4.47</v>
      </c>
      <c r="C158" s="116">
        <v>4.54</v>
      </c>
      <c r="D158" s="116">
        <v>4.37</v>
      </c>
      <c r="E158" s="116">
        <v>4.42</v>
      </c>
      <c r="F158" s="116">
        <v>-0.02</v>
      </c>
      <c r="G158" s="116">
        <v>-0.45</v>
      </c>
      <c r="H158" s="117">
        <v>684991347</v>
      </c>
      <c r="I158" s="115">
        <v>0.97458999999999996</v>
      </c>
      <c r="J158" s="115">
        <f t="shared" si="8"/>
        <v>4.3076878000000001</v>
      </c>
      <c r="K158" s="115">
        <v>33401885</v>
      </c>
      <c r="L158" s="123">
        <f t="shared" si="9"/>
        <v>1438848925115.03</v>
      </c>
      <c r="M158" s="123">
        <v>489953000000</v>
      </c>
      <c r="N158" s="123">
        <v>48819000000</v>
      </c>
      <c r="O158" s="116">
        <f t="shared" si="10"/>
        <v>2.93670806202846</v>
      </c>
      <c r="P158" s="116">
        <f t="shared" si="11"/>
        <v>29.473133925623834</v>
      </c>
    </row>
    <row r="159" spans="1:16" x14ac:dyDescent="0.15">
      <c r="A159" s="120">
        <v>39254</v>
      </c>
      <c r="B159" s="116">
        <v>4.42</v>
      </c>
      <c r="C159" s="116">
        <v>4.45</v>
      </c>
      <c r="D159" s="116">
        <v>4.38</v>
      </c>
      <c r="E159" s="116">
        <v>4.3899999999999997</v>
      </c>
      <c r="F159" s="116">
        <v>-0.03</v>
      </c>
      <c r="G159" s="116">
        <v>-0.68</v>
      </c>
      <c r="H159" s="117">
        <v>436717305</v>
      </c>
      <c r="I159" s="115">
        <v>0.97511999999999999</v>
      </c>
      <c r="J159" s="115">
        <f t="shared" si="8"/>
        <v>4.2807767999999999</v>
      </c>
      <c r="K159" s="115">
        <v>33401885</v>
      </c>
      <c r="L159" s="123">
        <f t="shared" si="9"/>
        <v>1429860143842.6799</v>
      </c>
      <c r="M159" s="123">
        <v>489953000000</v>
      </c>
      <c r="N159" s="123">
        <v>48819000000</v>
      </c>
      <c r="O159" s="116">
        <f t="shared" si="10"/>
        <v>2.9183618507135991</v>
      </c>
      <c r="P159" s="116">
        <f t="shared" si="11"/>
        <v>29.289009275951575</v>
      </c>
    </row>
    <row r="160" spans="1:16" x14ac:dyDescent="0.15">
      <c r="A160" s="120">
        <v>39255</v>
      </c>
      <c r="B160" s="116">
        <v>4.3899999999999997</v>
      </c>
      <c r="C160" s="116">
        <v>4.41</v>
      </c>
      <c r="D160" s="116">
        <v>4.33</v>
      </c>
      <c r="E160" s="116">
        <v>4.37</v>
      </c>
      <c r="F160" s="116">
        <v>-0.02</v>
      </c>
      <c r="G160" s="116">
        <v>-0.46</v>
      </c>
      <c r="H160" s="117">
        <v>293595183</v>
      </c>
      <c r="I160" s="115">
        <v>0.97564010000000001</v>
      </c>
      <c r="J160" s="115">
        <f t="shared" si="8"/>
        <v>4.263547237</v>
      </c>
      <c r="K160" s="115">
        <v>33401885</v>
      </c>
      <c r="L160" s="123">
        <f t="shared" si="9"/>
        <v>1424105145023.4175</v>
      </c>
      <c r="M160" s="123">
        <v>489953000000</v>
      </c>
      <c r="N160" s="123">
        <v>48819000000</v>
      </c>
      <c r="O160" s="116">
        <f t="shared" si="10"/>
        <v>2.9066158285048105</v>
      </c>
      <c r="P160" s="116">
        <f t="shared" si="11"/>
        <v>29.171124869895277</v>
      </c>
    </row>
    <row r="161" spans="1:16" x14ac:dyDescent="0.15">
      <c r="A161" s="120">
        <v>39258</v>
      </c>
      <c r="B161" s="116">
        <v>4.37</v>
      </c>
      <c r="C161" s="116">
        <v>4.4000000000000004</v>
      </c>
      <c r="D161" s="116">
        <v>4.32</v>
      </c>
      <c r="E161" s="116">
        <v>4.34</v>
      </c>
      <c r="F161" s="116">
        <v>-0.03</v>
      </c>
      <c r="G161" s="116">
        <v>-0.69</v>
      </c>
      <c r="H161" s="117">
        <v>278615328</v>
      </c>
      <c r="I161" s="115">
        <v>0.97504999999999997</v>
      </c>
      <c r="J161" s="115">
        <f t="shared" si="8"/>
        <v>4.2317169999999997</v>
      </c>
      <c r="K161" s="115">
        <v>33401885</v>
      </c>
      <c r="L161" s="123">
        <f t="shared" si="9"/>
        <v>1413473245865.45</v>
      </c>
      <c r="M161" s="123">
        <v>489953000000</v>
      </c>
      <c r="N161" s="123">
        <v>48819000000</v>
      </c>
      <c r="O161" s="116">
        <f t="shared" si="10"/>
        <v>2.8849159937084781</v>
      </c>
      <c r="P161" s="116">
        <f t="shared" si="11"/>
        <v>28.953342876041088</v>
      </c>
    </row>
    <row r="162" spans="1:16" x14ac:dyDescent="0.15">
      <c r="A162" s="120">
        <v>39259</v>
      </c>
      <c r="B162" s="116">
        <v>4.33</v>
      </c>
      <c r="C162" s="116">
        <v>4.38</v>
      </c>
      <c r="D162" s="116">
        <v>4.32</v>
      </c>
      <c r="E162" s="116">
        <v>4.32</v>
      </c>
      <c r="F162" s="116">
        <v>-0.02</v>
      </c>
      <c r="G162" s="116">
        <v>-0.46</v>
      </c>
      <c r="H162" s="117">
        <v>197716825</v>
      </c>
      <c r="I162" s="115">
        <v>0.97514000000000001</v>
      </c>
      <c r="J162" s="115">
        <f t="shared" si="8"/>
        <v>4.2126048000000003</v>
      </c>
      <c r="K162" s="115">
        <v>33401885</v>
      </c>
      <c r="L162" s="123">
        <f t="shared" si="9"/>
        <v>1407089410800.48</v>
      </c>
      <c r="M162" s="123">
        <v>489953000000</v>
      </c>
      <c r="N162" s="123">
        <v>48819000000</v>
      </c>
      <c r="O162" s="116">
        <f t="shared" si="10"/>
        <v>2.8718865091151193</v>
      </c>
      <c r="P162" s="116">
        <f t="shared" si="11"/>
        <v>28.82257749647637</v>
      </c>
    </row>
    <row r="163" spans="1:16" x14ac:dyDescent="0.15">
      <c r="A163" s="120">
        <v>39260</v>
      </c>
      <c r="B163" s="116">
        <v>4.3</v>
      </c>
      <c r="C163" s="116">
        <v>4.38</v>
      </c>
      <c r="D163" s="116">
        <v>4.25</v>
      </c>
      <c r="E163" s="116">
        <v>4.3600000000000003</v>
      </c>
      <c r="F163" s="116">
        <v>0.04</v>
      </c>
      <c r="G163" s="116">
        <v>0.93</v>
      </c>
      <c r="H163" s="117">
        <v>321476788</v>
      </c>
      <c r="I163" s="115">
        <v>0.97482999999999997</v>
      </c>
      <c r="J163" s="115">
        <f t="shared" si="8"/>
        <v>4.2502588000000001</v>
      </c>
      <c r="K163" s="115">
        <v>33401885</v>
      </c>
      <c r="L163" s="123">
        <f t="shared" si="9"/>
        <v>1419666556578.3801</v>
      </c>
      <c r="M163" s="123">
        <v>489953000000</v>
      </c>
      <c r="N163" s="123">
        <v>48819000000</v>
      </c>
      <c r="O163" s="116">
        <f t="shared" si="10"/>
        <v>2.8975566157945356</v>
      </c>
      <c r="P163" s="116">
        <f t="shared" si="11"/>
        <v>29.080205587545425</v>
      </c>
    </row>
    <row r="164" spans="1:16" x14ac:dyDescent="0.15">
      <c r="A164" s="120">
        <v>39261</v>
      </c>
      <c r="B164" s="116">
        <v>4.3899999999999997</v>
      </c>
      <c r="C164" s="116">
        <v>4.43</v>
      </c>
      <c r="D164" s="116">
        <v>4.3499999999999996</v>
      </c>
      <c r="E164" s="116">
        <v>4.38</v>
      </c>
      <c r="F164" s="116">
        <v>0.02</v>
      </c>
      <c r="G164" s="116">
        <v>0.46</v>
      </c>
      <c r="H164" s="117">
        <v>489510854</v>
      </c>
      <c r="I164" s="115">
        <v>0.97479000000000005</v>
      </c>
      <c r="J164" s="115">
        <f t="shared" si="8"/>
        <v>4.2695802</v>
      </c>
      <c r="K164" s="115">
        <v>33401885</v>
      </c>
      <c r="L164" s="123">
        <f t="shared" si="9"/>
        <v>1426120268386.7698</v>
      </c>
      <c r="M164" s="123">
        <v>489953000000</v>
      </c>
      <c r="N164" s="123">
        <v>48819000000</v>
      </c>
      <c r="O164" s="116">
        <f t="shared" si="10"/>
        <v>2.9107287196665186</v>
      </c>
      <c r="P164" s="116">
        <f t="shared" si="11"/>
        <v>29.212402310304796</v>
      </c>
    </row>
    <row r="165" spans="1:16" x14ac:dyDescent="0.15">
      <c r="A165" s="120">
        <v>39262</v>
      </c>
      <c r="B165" s="116">
        <v>4.4000000000000004</v>
      </c>
      <c r="C165" s="116">
        <v>4.41</v>
      </c>
      <c r="D165" s="116">
        <v>4.29</v>
      </c>
      <c r="E165" s="116">
        <v>4.34</v>
      </c>
      <c r="F165" s="116">
        <v>-0.04</v>
      </c>
      <c r="G165" s="116">
        <v>-0.91</v>
      </c>
      <c r="H165" s="117">
        <v>280930358</v>
      </c>
      <c r="I165" s="115">
        <v>0.97436</v>
      </c>
      <c r="J165" s="115">
        <f t="shared" si="8"/>
        <v>4.2287223999999997</v>
      </c>
      <c r="K165" s="115">
        <v>33401885</v>
      </c>
      <c r="L165" s="123">
        <f t="shared" si="9"/>
        <v>1412472993017.24</v>
      </c>
      <c r="M165" s="123">
        <v>489953000000</v>
      </c>
      <c r="N165" s="123">
        <v>48819000000</v>
      </c>
      <c r="O165" s="116">
        <f t="shared" si="10"/>
        <v>2.8828744655451439</v>
      </c>
      <c r="P165" s="116">
        <f t="shared" si="11"/>
        <v>28.932853868724063</v>
      </c>
    </row>
    <row r="166" spans="1:16" x14ac:dyDescent="0.15">
      <c r="A166" s="120">
        <v>39266</v>
      </c>
      <c r="B166" s="116">
        <v>4.38</v>
      </c>
      <c r="C166" s="116">
        <v>4.4800000000000004</v>
      </c>
      <c r="D166" s="116">
        <v>4.3499999999999996</v>
      </c>
      <c r="E166" s="116">
        <v>4.45</v>
      </c>
      <c r="F166" s="116">
        <v>0.11</v>
      </c>
      <c r="G166" s="116">
        <v>2.54</v>
      </c>
      <c r="H166" s="117">
        <v>541216856</v>
      </c>
      <c r="I166" s="115">
        <v>0.97163999999999995</v>
      </c>
      <c r="J166" s="115">
        <f t="shared" si="8"/>
        <v>4.323798</v>
      </c>
      <c r="K166" s="115">
        <v>33401885</v>
      </c>
      <c r="L166" s="123">
        <f t="shared" si="9"/>
        <v>1444230035592.3</v>
      </c>
      <c r="M166" s="123">
        <v>489953000000</v>
      </c>
      <c r="N166" s="123">
        <v>48819000000</v>
      </c>
      <c r="O166" s="116">
        <f t="shared" si="10"/>
        <v>2.9476909736082848</v>
      </c>
      <c r="P166" s="116">
        <f t="shared" si="11"/>
        <v>29.583359667184908</v>
      </c>
    </row>
    <row r="167" spans="1:16" x14ac:dyDescent="0.15">
      <c r="A167" s="120">
        <v>39267</v>
      </c>
      <c r="B167" s="116">
        <v>4.47</v>
      </c>
      <c r="C167" s="116">
        <v>4.54</v>
      </c>
      <c r="D167" s="116">
        <v>4.43</v>
      </c>
      <c r="E167" s="116">
        <v>4.4800000000000004</v>
      </c>
      <c r="F167" s="116">
        <v>0.03</v>
      </c>
      <c r="G167" s="116">
        <v>0.67</v>
      </c>
      <c r="H167" s="117">
        <v>498824591</v>
      </c>
      <c r="I167" s="115">
        <v>0.97304999999999997</v>
      </c>
      <c r="J167" s="115">
        <f t="shared" si="8"/>
        <v>4.3592640000000005</v>
      </c>
      <c r="K167" s="115">
        <v>33401885</v>
      </c>
      <c r="L167" s="123">
        <f t="shared" si="9"/>
        <v>1456076348126.4001</v>
      </c>
      <c r="M167" s="123">
        <v>489953000000</v>
      </c>
      <c r="N167" s="123">
        <v>48819000000</v>
      </c>
      <c r="O167" s="116">
        <f t="shared" si="10"/>
        <v>2.9718694407961581</v>
      </c>
      <c r="P167" s="116">
        <f t="shared" si="11"/>
        <v>29.826017495778284</v>
      </c>
    </row>
    <row r="168" spans="1:16" x14ac:dyDescent="0.15">
      <c r="A168" s="120">
        <v>39268</v>
      </c>
      <c r="B168" s="116">
        <v>4.47</v>
      </c>
      <c r="C168" s="116">
        <v>4.55</v>
      </c>
      <c r="D168" s="116">
        <v>4.45</v>
      </c>
      <c r="E168" s="116">
        <v>4.53</v>
      </c>
      <c r="F168" s="116">
        <v>0.05</v>
      </c>
      <c r="G168" s="116">
        <v>1.1200000000000001</v>
      </c>
      <c r="H168" s="117">
        <v>429081708</v>
      </c>
      <c r="I168" s="115">
        <v>0.97336999999999996</v>
      </c>
      <c r="J168" s="115">
        <f t="shared" si="8"/>
        <v>4.4093660999999997</v>
      </c>
      <c r="K168" s="115">
        <v>33401885</v>
      </c>
      <c r="L168" s="123">
        <f t="shared" si="9"/>
        <v>1472811393950.9849</v>
      </c>
      <c r="M168" s="123">
        <v>489953000000</v>
      </c>
      <c r="N168" s="123">
        <v>48819000000</v>
      </c>
      <c r="O168" s="116">
        <f t="shared" si="10"/>
        <v>3.0060258717693022</v>
      </c>
      <c r="P168" s="116">
        <f t="shared" si="11"/>
        <v>30.168815296318748</v>
      </c>
    </row>
    <row r="169" spans="1:16" x14ac:dyDescent="0.15">
      <c r="A169" s="120">
        <v>39269</v>
      </c>
      <c r="B169" s="116">
        <v>4.5199999999999996</v>
      </c>
      <c r="C169" s="116">
        <v>4.66</v>
      </c>
      <c r="D169" s="116">
        <v>4.46</v>
      </c>
      <c r="E169" s="116">
        <v>4.6100000000000003</v>
      </c>
      <c r="F169" s="116">
        <v>0.08</v>
      </c>
      <c r="G169" s="116">
        <v>1.77</v>
      </c>
      <c r="H169" s="117">
        <v>672141371</v>
      </c>
      <c r="I169" s="115">
        <v>0.97402999999999995</v>
      </c>
      <c r="J169" s="115">
        <f t="shared" si="8"/>
        <v>4.4902782999999999</v>
      </c>
      <c r="K169" s="115">
        <v>33401885</v>
      </c>
      <c r="L169" s="123">
        <f t="shared" si="9"/>
        <v>1499837593945.9551</v>
      </c>
      <c r="M169" s="123">
        <v>489953000000</v>
      </c>
      <c r="N169" s="123">
        <v>48819000000</v>
      </c>
      <c r="O169" s="116">
        <f t="shared" si="10"/>
        <v>3.0611866728971044</v>
      </c>
      <c r="P169" s="116">
        <f t="shared" si="11"/>
        <v>30.722415328989843</v>
      </c>
    </row>
    <row r="170" spans="1:16" x14ac:dyDescent="0.15">
      <c r="A170" s="120">
        <v>39272</v>
      </c>
      <c r="B170" s="116">
        <v>4.63</v>
      </c>
      <c r="C170" s="116">
        <v>4.7699999999999996</v>
      </c>
      <c r="D170" s="116">
        <v>4.63</v>
      </c>
      <c r="E170" s="116">
        <v>4.7300000000000004</v>
      </c>
      <c r="F170" s="116">
        <v>0.12</v>
      </c>
      <c r="G170" s="116">
        <v>2.6</v>
      </c>
      <c r="H170" s="117">
        <v>696476394</v>
      </c>
      <c r="I170" s="115">
        <v>0.97328000000000003</v>
      </c>
      <c r="J170" s="115">
        <f t="shared" si="8"/>
        <v>4.6036144000000006</v>
      </c>
      <c r="K170" s="115">
        <v>33401885</v>
      </c>
      <c r="L170" s="123">
        <f t="shared" si="9"/>
        <v>1537693987731.4402</v>
      </c>
      <c r="M170" s="123">
        <v>489953000000</v>
      </c>
      <c r="N170" s="123">
        <v>48819000000</v>
      </c>
      <c r="O170" s="116">
        <f t="shared" si="10"/>
        <v>3.1384520305650545</v>
      </c>
      <c r="P170" s="116">
        <f t="shared" si="11"/>
        <v>31.497859188665071</v>
      </c>
    </row>
    <row r="171" spans="1:16" x14ac:dyDescent="0.15">
      <c r="A171" s="120">
        <v>39273</v>
      </c>
      <c r="B171" s="116">
        <v>4.95</v>
      </c>
      <c r="C171" s="116">
        <v>4.9800000000000004</v>
      </c>
      <c r="D171" s="116">
        <v>4.84</v>
      </c>
      <c r="E171" s="116">
        <v>4.97</v>
      </c>
      <c r="F171" s="116">
        <v>0.24</v>
      </c>
      <c r="G171" s="116">
        <v>5.07</v>
      </c>
      <c r="H171" s="117">
        <v>1357581386</v>
      </c>
      <c r="I171" s="115">
        <v>0.97036</v>
      </c>
      <c r="J171" s="115">
        <f t="shared" si="8"/>
        <v>4.8226892000000001</v>
      </c>
      <c r="K171" s="115">
        <v>33401885</v>
      </c>
      <c r="L171" s="123">
        <f t="shared" si="9"/>
        <v>1610869100491.4199</v>
      </c>
      <c r="M171" s="123">
        <v>489953000000</v>
      </c>
      <c r="N171" s="123">
        <v>48819000000</v>
      </c>
      <c r="O171" s="116">
        <f t="shared" si="10"/>
        <v>3.2878033209132713</v>
      </c>
      <c r="P171" s="116">
        <f t="shared" si="11"/>
        <v>32.996765613622152</v>
      </c>
    </row>
    <row r="172" spans="1:16" x14ac:dyDescent="0.15">
      <c r="A172" s="120">
        <v>39274</v>
      </c>
      <c r="B172" s="116">
        <v>4.91</v>
      </c>
      <c r="C172" s="116">
        <v>4.9800000000000004</v>
      </c>
      <c r="D172" s="116">
        <v>4.83</v>
      </c>
      <c r="E172" s="116">
        <v>4.87</v>
      </c>
      <c r="F172" s="116">
        <v>-0.1</v>
      </c>
      <c r="G172" s="116">
        <v>-2.0099999999999998</v>
      </c>
      <c r="H172" s="117">
        <v>859204311</v>
      </c>
      <c r="I172" s="115">
        <v>0.96853999999999996</v>
      </c>
      <c r="J172" s="115">
        <f t="shared" si="8"/>
        <v>4.7167897999999999</v>
      </c>
      <c r="K172" s="115">
        <v>33401885</v>
      </c>
      <c r="L172" s="123">
        <f t="shared" si="9"/>
        <v>1575496704687.73</v>
      </c>
      <c r="M172" s="123">
        <v>489953000000</v>
      </c>
      <c r="N172" s="123">
        <v>48819000000</v>
      </c>
      <c r="O172" s="116">
        <f t="shared" si="10"/>
        <v>3.2156078331752842</v>
      </c>
      <c r="P172" s="116">
        <f t="shared" si="11"/>
        <v>32.272203541402526</v>
      </c>
    </row>
    <row r="173" spans="1:16" x14ac:dyDescent="0.15">
      <c r="A173" s="120">
        <v>39275</v>
      </c>
      <c r="B173" s="116">
        <v>4.91</v>
      </c>
      <c r="C173" s="116">
        <v>4.95</v>
      </c>
      <c r="D173" s="116">
        <v>4.74</v>
      </c>
      <c r="E173" s="116">
        <v>4.75</v>
      </c>
      <c r="F173" s="116">
        <v>-0.12</v>
      </c>
      <c r="G173" s="116">
        <v>-2.46</v>
      </c>
      <c r="H173" s="117">
        <v>595598791</v>
      </c>
      <c r="I173" s="115">
        <v>0.96931</v>
      </c>
      <c r="J173" s="115">
        <f t="shared" si="8"/>
        <v>4.6042224999999997</v>
      </c>
      <c r="K173" s="115">
        <v>33401885</v>
      </c>
      <c r="L173" s="123">
        <f t="shared" si="9"/>
        <v>1537897104594.1248</v>
      </c>
      <c r="M173" s="123">
        <v>489953000000</v>
      </c>
      <c r="N173" s="123">
        <v>48819000000</v>
      </c>
      <c r="O173" s="116">
        <f t="shared" si="10"/>
        <v>3.1388665945389143</v>
      </c>
      <c r="P173" s="116">
        <f t="shared" si="11"/>
        <v>31.502019799547814</v>
      </c>
    </row>
    <row r="174" spans="1:16" x14ac:dyDescent="0.15">
      <c r="A174" s="120">
        <v>39276</v>
      </c>
      <c r="B174" s="116">
        <v>4.9000000000000004</v>
      </c>
      <c r="C174" s="116">
        <v>4.9000000000000004</v>
      </c>
      <c r="D174" s="116">
        <v>4.75</v>
      </c>
      <c r="E174" s="116">
        <v>4.78</v>
      </c>
      <c r="F174" s="116">
        <v>0.03</v>
      </c>
      <c r="G174" s="116">
        <v>0.63</v>
      </c>
      <c r="H174" s="117">
        <v>488393147</v>
      </c>
      <c r="I174" s="115">
        <v>0.96879990000000005</v>
      </c>
      <c r="J174" s="115">
        <f t="shared" si="8"/>
        <v>4.6308635220000003</v>
      </c>
      <c r="K174" s="115">
        <v>33401885</v>
      </c>
      <c r="L174" s="123">
        <f t="shared" si="9"/>
        <v>1546795708125.3899</v>
      </c>
      <c r="M174" s="123">
        <v>489953000000</v>
      </c>
      <c r="N174" s="123">
        <v>48819000000</v>
      </c>
      <c r="O174" s="116">
        <f t="shared" si="10"/>
        <v>3.1570287519933338</v>
      </c>
      <c r="P174" s="116">
        <f t="shared" si="11"/>
        <v>31.684297263880659</v>
      </c>
    </row>
    <row r="175" spans="1:16" x14ac:dyDescent="0.15">
      <c r="A175" s="120">
        <v>39279</v>
      </c>
      <c r="B175" s="116">
        <v>4.8</v>
      </c>
      <c r="C175" s="116">
        <v>4.84</v>
      </c>
      <c r="D175" s="116">
        <v>4.68</v>
      </c>
      <c r="E175" s="116">
        <v>4.6900000000000004</v>
      </c>
      <c r="F175" s="116">
        <v>-0.09</v>
      </c>
      <c r="G175" s="116">
        <v>-1.88</v>
      </c>
      <c r="H175" s="117">
        <v>267719500</v>
      </c>
      <c r="I175" s="115">
        <v>0.96765999999999996</v>
      </c>
      <c r="J175" s="115">
        <f t="shared" si="8"/>
        <v>4.5383254000000006</v>
      </c>
      <c r="K175" s="115">
        <v>33401885</v>
      </c>
      <c r="L175" s="123">
        <f t="shared" si="9"/>
        <v>1515886231033.79</v>
      </c>
      <c r="M175" s="123">
        <v>489953000000</v>
      </c>
      <c r="N175" s="123">
        <v>48819000000</v>
      </c>
      <c r="O175" s="116">
        <f t="shared" si="10"/>
        <v>3.0939421353350016</v>
      </c>
      <c r="P175" s="116">
        <f t="shared" si="11"/>
        <v>31.05115285101682</v>
      </c>
    </row>
    <row r="176" spans="1:16" x14ac:dyDescent="0.15">
      <c r="A176" s="120">
        <v>39280</v>
      </c>
      <c r="B176" s="116">
        <v>4.62</v>
      </c>
      <c r="C176" s="116">
        <v>4.82</v>
      </c>
      <c r="D176" s="116">
        <v>4.6100000000000003</v>
      </c>
      <c r="E176" s="116">
        <v>4.79</v>
      </c>
      <c r="F176" s="116">
        <v>0.1</v>
      </c>
      <c r="G176" s="116">
        <v>2.13</v>
      </c>
      <c r="H176" s="117">
        <v>379384223</v>
      </c>
      <c r="I176" s="115">
        <v>0.96733999999999998</v>
      </c>
      <c r="J176" s="115">
        <f t="shared" si="8"/>
        <v>4.6335585999999997</v>
      </c>
      <c r="K176" s="115">
        <v>33401885</v>
      </c>
      <c r="L176" s="123">
        <f t="shared" si="9"/>
        <v>1547695914979.6099</v>
      </c>
      <c r="M176" s="123">
        <v>489953000000</v>
      </c>
      <c r="N176" s="123">
        <v>48819000000</v>
      </c>
      <c r="O176" s="116">
        <f t="shared" si="10"/>
        <v>3.15886608507267</v>
      </c>
      <c r="P176" s="116">
        <f t="shared" si="11"/>
        <v>31.702736946262927</v>
      </c>
    </row>
    <row r="177" spans="1:16" x14ac:dyDescent="0.15">
      <c r="A177" s="120">
        <v>39281</v>
      </c>
      <c r="B177" s="116">
        <v>4.82</v>
      </c>
      <c r="C177" s="116">
        <v>4.8899999999999997</v>
      </c>
      <c r="D177" s="116">
        <v>4.78</v>
      </c>
      <c r="E177" s="116">
        <v>4.8099999999999996</v>
      </c>
      <c r="F177" s="116">
        <v>0.02</v>
      </c>
      <c r="G177" s="116">
        <v>0.42</v>
      </c>
      <c r="H177" s="117">
        <v>684514369</v>
      </c>
      <c r="I177" s="115">
        <v>0.96738999999999997</v>
      </c>
      <c r="J177" s="115">
        <f t="shared" si="8"/>
        <v>4.6531458999999993</v>
      </c>
      <c r="K177" s="115">
        <v>33401885</v>
      </c>
      <c r="L177" s="123">
        <f t="shared" si="9"/>
        <v>1554238442400.2146</v>
      </c>
      <c r="M177" s="123">
        <v>489953000000</v>
      </c>
      <c r="N177" s="123">
        <v>48819000000</v>
      </c>
      <c r="O177" s="116">
        <f t="shared" si="10"/>
        <v>3.1722194626835933</v>
      </c>
      <c r="P177" s="116">
        <f t="shared" si="11"/>
        <v>31.836752952748206</v>
      </c>
    </row>
    <row r="178" spans="1:16" x14ac:dyDescent="0.15">
      <c r="A178" s="120">
        <v>39282</v>
      </c>
      <c r="B178" s="116">
        <v>4.84</v>
      </c>
      <c r="C178" s="116">
        <v>4.95</v>
      </c>
      <c r="D178" s="116">
        <v>4.8099999999999996</v>
      </c>
      <c r="E178" s="116">
        <v>4.92</v>
      </c>
      <c r="F178" s="116">
        <v>0.11</v>
      </c>
      <c r="G178" s="116">
        <v>2.29</v>
      </c>
      <c r="H178" s="117">
        <v>554036761</v>
      </c>
      <c r="I178" s="115">
        <v>0.96716000000000002</v>
      </c>
      <c r="J178" s="115">
        <f t="shared" si="8"/>
        <v>4.7584271999999999</v>
      </c>
      <c r="K178" s="115">
        <v>33401885</v>
      </c>
      <c r="L178" s="123">
        <f t="shared" si="9"/>
        <v>1589404381152.72</v>
      </c>
      <c r="M178" s="123">
        <v>489953000000</v>
      </c>
      <c r="N178" s="123">
        <v>48819000000</v>
      </c>
      <c r="O178" s="116">
        <f t="shared" si="10"/>
        <v>3.2439935690825856</v>
      </c>
      <c r="P178" s="116">
        <f t="shared" si="11"/>
        <v>32.557085994238307</v>
      </c>
    </row>
    <row r="179" spans="1:16" x14ac:dyDescent="0.15">
      <c r="A179" s="120">
        <v>39283</v>
      </c>
      <c r="B179" s="116">
        <v>4.96</v>
      </c>
      <c r="C179" s="116">
        <v>4.97</v>
      </c>
      <c r="D179" s="116">
        <v>4.9000000000000004</v>
      </c>
      <c r="E179" s="116">
        <v>4.92</v>
      </c>
      <c r="F179" s="116">
        <v>0</v>
      </c>
      <c r="G179" s="116">
        <v>0</v>
      </c>
      <c r="H179" s="117">
        <v>512830311</v>
      </c>
      <c r="I179" s="115">
        <v>0.96797999999999995</v>
      </c>
      <c r="J179" s="115">
        <f t="shared" si="8"/>
        <v>4.7624616</v>
      </c>
      <c r="K179" s="115">
        <v>33401885</v>
      </c>
      <c r="L179" s="123">
        <f t="shared" si="9"/>
        <v>1590751946801.1599</v>
      </c>
      <c r="M179" s="123">
        <v>489953000000</v>
      </c>
      <c r="N179" s="123">
        <v>48819000000</v>
      </c>
      <c r="O179" s="116">
        <f t="shared" si="10"/>
        <v>3.2467439668726592</v>
      </c>
      <c r="P179" s="116">
        <f t="shared" si="11"/>
        <v>32.584689297223619</v>
      </c>
    </row>
    <row r="180" spans="1:16" x14ac:dyDescent="0.15">
      <c r="A180" s="120">
        <v>39286</v>
      </c>
      <c r="B180" s="116">
        <v>4.92</v>
      </c>
      <c r="C180" s="116">
        <v>5.04</v>
      </c>
      <c r="D180" s="116">
        <v>4.88</v>
      </c>
      <c r="E180" s="116">
        <v>5.03</v>
      </c>
      <c r="F180" s="116">
        <v>0.11</v>
      </c>
      <c r="G180" s="116">
        <v>2.2400000000000002</v>
      </c>
      <c r="H180" s="117">
        <v>425652762</v>
      </c>
      <c r="I180" s="115">
        <v>0.96740999999999999</v>
      </c>
      <c r="J180" s="115">
        <f t="shared" si="8"/>
        <v>4.8660722999999999</v>
      </c>
      <c r="K180" s="115">
        <v>33401885</v>
      </c>
      <c r="L180" s="123">
        <f t="shared" si="9"/>
        <v>1625359873662.855</v>
      </c>
      <c r="M180" s="123">
        <v>489953000000</v>
      </c>
      <c r="N180" s="123">
        <v>48819000000</v>
      </c>
      <c r="O180" s="116">
        <f t="shared" si="10"/>
        <v>3.3173791642521935</v>
      </c>
      <c r="P180" s="116">
        <f t="shared" si="11"/>
        <v>33.293592119110492</v>
      </c>
    </row>
    <row r="181" spans="1:16" x14ac:dyDescent="0.15">
      <c r="A181" s="120">
        <v>39287</v>
      </c>
      <c r="B181" s="116">
        <v>5.05</v>
      </c>
      <c r="C181" s="116">
        <v>5.0599999999999996</v>
      </c>
      <c r="D181" s="116">
        <v>4.9800000000000004</v>
      </c>
      <c r="E181" s="116">
        <v>4.99</v>
      </c>
      <c r="F181" s="116">
        <v>-0.04</v>
      </c>
      <c r="G181" s="116">
        <v>-0.8</v>
      </c>
      <c r="H181" s="117">
        <v>433997347</v>
      </c>
      <c r="I181" s="115">
        <v>0.96816999999999998</v>
      </c>
      <c r="J181" s="115">
        <f t="shared" si="8"/>
        <v>4.8311682999999999</v>
      </c>
      <c r="K181" s="115">
        <v>33401885</v>
      </c>
      <c r="L181" s="123">
        <f t="shared" si="9"/>
        <v>1613701279722.4548</v>
      </c>
      <c r="M181" s="123">
        <v>489953000000</v>
      </c>
      <c r="N181" s="123">
        <v>48819000000</v>
      </c>
      <c r="O181" s="116">
        <f t="shared" si="10"/>
        <v>3.2935838329849085</v>
      </c>
      <c r="P181" s="116">
        <f t="shared" si="11"/>
        <v>33.054779485906202</v>
      </c>
    </row>
    <row r="182" spans="1:16" x14ac:dyDescent="0.15">
      <c r="A182" s="120">
        <v>39288</v>
      </c>
      <c r="B182" s="116">
        <v>4.95</v>
      </c>
      <c r="C182" s="116">
        <v>4.95</v>
      </c>
      <c r="D182" s="116">
        <v>4.88</v>
      </c>
      <c r="E182" s="116">
        <v>4.9000000000000004</v>
      </c>
      <c r="F182" s="116">
        <v>-0.09</v>
      </c>
      <c r="G182" s="116">
        <v>-1.8</v>
      </c>
      <c r="H182" s="117">
        <v>449599458</v>
      </c>
      <c r="I182" s="115">
        <v>0.96636999999999995</v>
      </c>
      <c r="J182" s="115">
        <f t="shared" si="8"/>
        <v>4.7352129999999999</v>
      </c>
      <c r="K182" s="115">
        <v>33401885</v>
      </c>
      <c r="L182" s="123">
        <f t="shared" si="9"/>
        <v>1581650400765.05</v>
      </c>
      <c r="M182" s="123">
        <v>489953000000</v>
      </c>
      <c r="N182" s="123">
        <v>48819000000</v>
      </c>
      <c r="O182" s="116">
        <f t="shared" si="10"/>
        <v>3.2281676013108402</v>
      </c>
      <c r="P182" s="116">
        <f t="shared" si="11"/>
        <v>32.398254793524039</v>
      </c>
    </row>
    <row r="183" spans="1:16" x14ac:dyDescent="0.15">
      <c r="A183" s="120">
        <v>39289</v>
      </c>
      <c r="B183" s="116">
        <v>5</v>
      </c>
      <c r="C183" s="116">
        <v>5</v>
      </c>
      <c r="D183" s="116">
        <v>4.82</v>
      </c>
      <c r="E183" s="116">
        <v>4.8600000000000003</v>
      </c>
      <c r="F183" s="116">
        <v>-0.04</v>
      </c>
      <c r="G183" s="116">
        <v>-0.82</v>
      </c>
      <c r="H183" s="117">
        <v>361147042</v>
      </c>
      <c r="I183" s="115">
        <v>0.96875</v>
      </c>
      <c r="J183" s="115">
        <f t="shared" si="8"/>
        <v>4.7081249999999999</v>
      </c>
      <c r="K183" s="115">
        <v>33401885</v>
      </c>
      <c r="L183" s="123">
        <f t="shared" si="9"/>
        <v>1572602498156.2498</v>
      </c>
      <c r="M183" s="123">
        <v>489953000000</v>
      </c>
      <c r="N183" s="123">
        <v>48819000000</v>
      </c>
      <c r="O183" s="116">
        <f t="shared" si="10"/>
        <v>3.2097007226330887</v>
      </c>
      <c r="P183" s="116">
        <f t="shared" si="11"/>
        <v>32.212919112563753</v>
      </c>
    </row>
    <row r="184" spans="1:16" x14ac:dyDescent="0.15">
      <c r="A184" s="120">
        <v>39290</v>
      </c>
      <c r="B184" s="116">
        <v>4.7</v>
      </c>
      <c r="C184" s="116">
        <v>4.78</v>
      </c>
      <c r="D184" s="116">
        <v>4.63</v>
      </c>
      <c r="E184" s="116">
        <v>4.66</v>
      </c>
      <c r="F184" s="116">
        <v>-0.2</v>
      </c>
      <c r="G184" s="116">
        <v>-4.12</v>
      </c>
      <c r="H184" s="117">
        <v>697763442</v>
      </c>
      <c r="I184" s="115">
        <v>0.96770999999999996</v>
      </c>
      <c r="J184" s="115">
        <f t="shared" si="8"/>
        <v>4.5095286000000003</v>
      </c>
      <c r="K184" s="115">
        <v>33401885</v>
      </c>
      <c r="L184" s="123">
        <f t="shared" si="9"/>
        <v>1506267557014.1101</v>
      </c>
      <c r="M184" s="123">
        <v>489953000000</v>
      </c>
      <c r="N184" s="123">
        <v>48819000000</v>
      </c>
      <c r="O184" s="116">
        <f t="shared" si="10"/>
        <v>3.0743103053029781</v>
      </c>
      <c r="P184" s="116">
        <f t="shared" si="11"/>
        <v>30.854125586638606</v>
      </c>
    </row>
    <row r="185" spans="1:16" x14ac:dyDescent="0.15">
      <c r="A185" s="120">
        <v>39293</v>
      </c>
      <c r="B185" s="116">
        <v>4.66</v>
      </c>
      <c r="C185" s="116">
        <v>4.74</v>
      </c>
      <c r="D185" s="116">
        <v>4.6399999999999997</v>
      </c>
      <c r="E185" s="116">
        <v>4.72</v>
      </c>
      <c r="F185" s="116">
        <v>0.06</v>
      </c>
      <c r="G185" s="116">
        <v>1.29</v>
      </c>
      <c r="H185" s="117">
        <v>393827494</v>
      </c>
      <c r="I185" s="115">
        <v>0.96911000000000003</v>
      </c>
      <c r="J185" s="115">
        <f t="shared" si="8"/>
        <v>4.5741991999999998</v>
      </c>
      <c r="K185" s="115">
        <v>33401885</v>
      </c>
      <c r="L185" s="123">
        <f t="shared" si="9"/>
        <v>1527868756454.9199</v>
      </c>
      <c r="M185" s="123">
        <v>489953000000</v>
      </c>
      <c r="N185" s="123">
        <v>48819000000</v>
      </c>
      <c r="O185" s="116">
        <f t="shared" si="10"/>
        <v>3.1183986146730809</v>
      </c>
      <c r="P185" s="116">
        <f t="shared" si="11"/>
        <v>31.296600840961919</v>
      </c>
    </row>
    <row r="186" spans="1:16" x14ac:dyDescent="0.15">
      <c r="A186" s="120">
        <v>39294</v>
      </c>
      <c r="B186" s="116">
        <v>4.82</v>
      </c>
      <c r="C186" s="116">
        <v>4.8499999999999996</v>
      </c>
      <c r="D186" s="116">
        <v>4.7300000000000004</v>
      </c>
      <c r="E186" s="116">
        <v>4.84</v>
      </c>
      <c r="F186" s="116">
        <v>0.12</v>
      </c>
      <c r="G186" s="116">
        <v>2.54</v>
      </c>
      <c r="H186" s="117">
        <v>328514570</v>
      </c>
      <c r="I186" s="115">
        <v>0.96804999999999997</v>
      </c>
      <c r="J186" s="115">
        <f t="shared" si="8"/>
        <v>4.6853619999999996</v>
      </c>
      <c r="K186" s="115">
        <v>33401885</v>
      </c>
      <c r="L186" s="123">
        <f t="shared" si="9"/>
        <v>1564999227073.7</v>
      </c>
      <c r="M186" s="123">
        <v>489953000000</v>
      </c>
      <c r="N186" s="123">
        <v>48819000000</v>
      </c>
      <c r="O186" s="116">
        <f t="shared" si="10"/>
        <v>3.194182354376236</v>
      </c>
      <c r="P186" s="116">
        <f t="shared" si="11"/>
        <v>32.057175015336242</v>
      </c>
    </row>
    <row r="187" spans="1:16" x14ac:dyDescent="0.15">
      <c r="A187" s="120">
        <v>39295</v>
      </c>
      <c r="B187" s="116">
        <v>4.76</v>
      </c>
      <c r="C187" s="116">
        <v>4.8</v>
      </c>
      <c r="D187" s="116">
        <v>4.58</v>
      </c>
      <c r="E187" s="116">
        <v>4.63</v>
      </c>
      <c r="F187" s="116">
        <v>-0.21</v>
      </c>
      <c r="G187" s="116">
        <v>-4.34</v>
      </c>
      <c r="H187" s="117">
        <v>615196259</v>
      </c>
      <c r="I187" s="115">
        <v>0.9667</v>
      </c>
      <c r="J187" s="115">
        <f t="shared" si="8"/>
        <v>4.4758209999999998</v>
      </c>
      <c r="K187" s="115">
        <v>33401885</v>
      </c>
      <c r="L187" s="123">
        <f t="shared" si="9"/>
        <v>1495008583225.8499</v>
      </c>
      <c r="M187" s="123">
        <v>489953000000</v>
      </c>
      <c r="N187" s="123">
        <v>48819000000</v>
      </c>
      <c r="O187" s="116">
        <f t="shared" si="10"/>
        <v>3.0513306036004471</v>
      </c>
      <c r="P187" s="116">
        <f t="shared" si="11"/>
        <v>30.623498703903191</v>
      </c>
    </row>
    <row r="188" spans="1:16" x14ac:dyDescent="0.15">
      <c r="A188" s="120">
        <v>39296</v>
      </c>
      <c r="B188" s="116">
        <v>4.7</v>
      </c>
      <c r="C188" s="116">
        <v>4.75</v>
      </c>
      <c r="D188" s="116">
        <v>4.58</v>
      </c>
      <c r="E188" s="116">
        <v>4.68</v>
      </c>
      <c r="F188" s="116">
        <v>0.05</v>
      </c>
      <c r="G188" s="116">
        <v>1.08</v>
      </c>
      <c r="H188" s="117">
        <v>494497988</v>
      </c>
      <c r="I188" s="115">
        <v>0.96725000000000005</v>
      </c>
      <c r="J188" s="115">
        <f t="shared" si="8"/>
        <v>4.5267299999999997</v>
      </c>
      <c r="K188" s="115">
        <v>33401885</v>
      </c>
      <c r="L188" s="123">
        <f t="shared" si="9"/>
        <v>1512013148860.4998</v>
      </c>
      <c r="M188" s="123">
        <v>489953000000</v>
      </c>
      <c r="N188" s="123">
        <v>48819000000</v>
      </c>
      <c r="O188" s="116">
        <f t="shared" si="10"/>
        <v>3.0860371277663363</v>
      </c>
      <c r="P188" s="116">
        <f t="shared" si="11"/>
        <v>30.97181730188041</v>
      </c>
    </row>
    <row r="189" spans="1:16" x14ac:dyDescent="0.15">
      <c r="A189" s="120">
        <v>39297</v>
      </c>
      <c r="B189" s="116">
        <v>4.72</v>
      </c>
      <c r="C189" s="116">
        <v>4.8099999999999996</v>
      </c>
      <c r="D189" s="116">
        <v>4.6900000000000004</v>
      </c>
      <c r="E189" s="116">
        <v>4.74</v>
      </c>
      <c r="F189" s="116">
        <v>0.06</v>
      </c>
      <c r="G189" s="116">
        <v>1.28</v>
      </c>
      <c r="H189" s="117">
        <v>469206022</v>
      </c>
      <c r="I189" s="115">
        <v>0.96684999999999999</v>
      </c>
      <c r="J189" s="115">
        <f t="shared" si="8"/>
        <v>4.5828690000000005</v>
      </c>
      <c r="K189" s="115">
        <v>33401885</v>
      </c>
      <c r="L189" s="123">
        <f t="shared" si="9"/>
        <v>1530764633080.6504</v>
      </c>
      <c r="M189" s="123">
        <v>489953000000</v>
      </c>
      <c r="N189" s="123">
        <v>48819000000</v>
      </c>
      <c r="O189" s="116">
        <f t="shared" si="10"/>
        <v>3.1243091338978441</v>
      </c>
      <c r="P189" s="116">
        <f t="shared" si="11"/>
        <v>31.35591947972409</v>
      </c>
    </row>
    <row r="190" spans="1:16" x14ac:dyDescent="0.15">
      <c r="A190" s="120">
        <v>39300</v>
      </c>
      <c r="B190" s="116">
        <v>4.63</v>
      </c>
      <c r="C190" s="116">
        <v>4.6399999999999997</v>
      </c>
      <c r="D190" s="116">
        <v>4.51</v>
      </c>
      <c r="E190" s="116">
        <v>4.53</v>
      </c>
      <c r="F190" s="116">
        <v>-0.21</v>
      </c>
      <c r="G190" s="116">
        <v>-4.43</v>
      </c>
      <c r="H190" s="117">
        <v>549201242</v>
      </c>
      <c r="I190" s="115">
        <v>0.96557000000000004</v>
      </c>
      <c r="J190" s="115">
        <f t="shared" si="8"/>
        <v>4.3740321</v>
      </c>
      <c r="K190" s="115">
        <v>33401885</v>
      </c>
      <c r="L190" s="123">
        <f t="shared" si="9"/>
        <v>1461009171905.085</v>
      </c>
      <c r="M190" s="123">
        <v>489953000000</v>
      </c>
      <c r="N190" s="123">
        <v>48819000000</v>
      </c>
      <c r="O190" s="116">
        <f t="shared" si="10"/>
        <v>2.9819373938012115</v>
      </c>
      <c r="P190" s="116">
        <f t="shared" si="11"/>
        <v>29.927060609702881</v>
      </c>
    </row>
    <row r="191" spans="1:16" x14ac:dyDescent="0.15">
      <c r="A191" s="120">
        <v>39301</v>
      </c>
      <c r="B191" s="116">
        <v>4.5999999999999996</v>
      </c>
      <c r="C191" s="116">
        <v>4.6100000000000003</v>
      </c>
      <c r="D191" s="116">
        <v>4.43</v>
      </c>
      <c r="E191" s="116">
        <v>4.4800000000000004</v>
      </c>
      <c r="F191" s="116">
        <v>-0.05</v>
      </c>
      <c r="G191" s="116">
        <v>-1.1000000000000001</v>
      </c>
      <c r="H191" s="117">
        <v>350653218</v>
      </c>
      <c r="I191" s="115">
        <v>0.96682000000000001</v>
      </c>
      <c r="J191" s="115">
        <f t="shared" si="8"/>
        <v>4.3313536000000008</v>
      </c>
      <c r="K191" s="115">
        <v>33401885</v>
      </c>
      <c r="L191" s="123">
        <f t="shared" si="9"/>
        <v>1446753748415.3601</v>
      </c>
      <c r="M191" s="123">
        <v>489953000000</v>
      </c>
      <c r="N191" s="123">
        <v>48819000000</v>
      </c>
      <c r="O191" s="116">
        <f t="shared" si="10"/>
        <v>2.9528419020097032</v>
      </c>
      <c r="P191" s="116">
        <f t="shared" si="11"/>
        <v>29.635054966618736</v>
      </c>
    </row>
    <row r="192" spans="1:16" x14ac:dyDescent="0.15">
      <c r="A192" s="120">
        <v>39302</v>
      </c>
      <c r="B192" s="116">
        <v>4.55</v>
      </c>
      <c r="C192" s="116">
        <v>4.74</v>
      </c>
      <c r="D192" s="116">
        <v>4.54</v>
      </c>
      <c r="E192" s="116">
        <v>4.72</v>
      </c>
      <c r="F192" s="116">
        <v>0.24</v>
      </c>
      <c r="G192" s="116">
        <v>5.36</v>
      </c>
      <c r="H192" s="117">
        <v>620224829</v>
      </c>
      <c r="I192" s="115">
        <v>0.96767000000000003</v>
      </c>
      <c r="J192" s="115">
        <f t="shared" si="8"/>
        <v>4.5674023999999998</v>
      </c>
      <c r="K192" s="115">
        <v>33401885</v>
      </c>
      <c r="L192" s="123">
        <f t="shared" si="9"/>
        <v>1525598497135.2397</v>
      </c>
      <c r="M192" s="123">
        <v>489953000000</v>
      </c>
      <c r="N192" s="123">
        <v>48819000000</v>
      </c>
      <c r="O192" s="116">
        <f t="shared" si="10"/>
        <v>3.113764987938108</v>
      </c>
      <c r="P192" s="116">
        <f t="shared" si="11"/>
        <v>31.250097239501827</v>
      </c>
    </row>
    <row r="193" spans="1:16" x14ac:dyDescent="0.15">
      <c r="A193" s="120">
        <v>39303</v>
      </c>
      <c r="B193" s="116">
        <v>4.75</v>
      </c>
      <c r="C193" s="116">
        <v>4.83</v>
      </c>
      <c r="D193" s="116">
        <v>4.66</v>
      </c>
      <c r="E193" s="116">
        <v>4.68</v>
      </c>
      <c r="F193" s="116">
        <v>-0.04</v>
      </c>
      <c r="G193" s="116">
        <v>-0.85</v>
      </c>
      <c r="H193" s="117">
        <v>526150455</v>
      </c>
      <c r="I193" s="115">
        <v>0.96645000000000003</v>
      </c>
      <c r="J193" s="115">
        <f t="shared" si="8"/>
        <v>4.5229859999999995</v>
      </c>
      <c r="K193" s="115">
        <v>33401885</v>
      </c>
      <c r="L193" s="123">
        <f t="shared" si="9"/>
        <v>1510762582286.0999</v>
      </c>
      <c r="M193" s="123">
        <v>489953000000</v>
      </c>
      <c r="N193" s="123">
        <v>48819000000</v>
      </c>
      <c r="O193" s="116">
        <f t="shared" si="10"/>
        <v>3.0834847062597839</v>
      </c>
      <c r="P193" s="116">
        <f t="shared" si="11"/>
        <v>30.946200911245619</v>
      </c>
    </row>
    <row r="194" spans="1:16" x14ac:dyDescent="0.15">
      <c r="A194" s="120">
        <v>39304</v>
      </c>
      <c r="B194" s="116">
        <v>4.4800000000000004</v>
      </c>
      <c r="C194" s="116">
        <v>4.6100000000000003</v>
      </c>
      <c r="D194" s="116">
        <v>4.46</v>
      </c>
      <c r="E194" s="116">
        <v>4.5999999999999996</v>
      </c>
      <c r="F194" s="116">
        <v>-0.08</v>
      </c>
      <c r="G194" s="116">
        <v>-1.71</v>
      </c>
      <c r="H194" s="117">
        <v>470557100</v>
      </c>
      <c r="I194" s="115">
        <v>0.96775</v>
      </c>
      <c r="J194" s="115">
        <f t="shared" si="8"/>
        <v>4.4516499999999999</v>
      </c>
      <c r="K194" s="115">
        <v>33401885</v>
      </c>
      <c r="L194" s="123">
        <f t="shared" si="9"/>
        <v>1486935013602.5</v>
      </c>
      <c r="M194" s="123">
        <v>489953000000</v>
      </c>
      <c r="N194" s="123">
        <v>48819000000</v>
      </c>
      <c r="O194" s="116">
        <f t="shared" si="10"/>
        <v>3.0348523503325828</v>
      </c>
      <c r="P194" s="116">
        <f t="shared" si="11"/>
        <v>30.45812109224892</v>
      </c>
    </row>
    <row r="195" spans="1:16" x14ac:dyDescent="0.15">
      <c r="A195" s="120">
        <v>39307</v>
      </c>
      <c r="B195" s="116">
        <v>4.68</v>
      </c>
      <c r="C195" s="116">
        <v>4.76</v>
      </c>
      <c r="D195" s="116">
        <v>4.58</v>
      </c>
      <c r="E195" s="116">
        <v>4.7300000000000004</v>
      </c>
      <c r="F195" s="116">
        <v>0.13</v>
      </c>
      <c r="G195" s="116">
        <v>2.83</v>
      </c>
      <c r="H195" s="117">
        <v>448563564</v>
      </c>
      <c r="I195" s="115">
        <v>0.96910010000000002</v>
      </c>
      <c r="J195" s="115">
        <f t="shared" ref="J195:J258" si="12">E195*I195</f>
        <v>4.5838434730000008</v>
      </c>
      <c r="K195" s="115">
        <v>33401885</v>
      </c>
      <c r="L195" s="123">
        <f t="shared" ref="L195:L258" si="13">J195*K195*10000</f>
        <v>1531090125431.4663</v>
      </c>
      <c r="M195" s="123">
        <v>489953000000</v>
      </c>
      <c r="N195" s="123">
        <v>48819000000</v>
      </c>
      <c r="O195" s="116">
        <f t="shared" ref="O195:O258" si="14">L195/M195</f>
        <v>3.124973467723366</v>
      </c>
      <c r="P195" s="116">
        <f t="shared" ref="P195:P258" si="15">L195/N195</f>
        <v>31.362586809059309</v>
      </c>
    </row>
    <row r="196" spans="1:16" x14ac:dyDescent="0.15">
      <c r="A196" s="120">
        <v>39308</v>
      </c>
      <c r="B196" s="116">
        <v>4.7</v>
      </c>
      <c r="C196" s="116">
        <v>4.7699999999999996</v>
      </c>
      <c r="D196" s="116">
        <v>4.67</v>
      </c>
      <c r="E196" s="116">
        <v>4.72</v>
      </c>
      <c r="F196" s="116">
        <v>-0.01</v>
      </c>
      <c r="G196" s="116">
        <v>-0.21</v>
      </c>
      <c r="H196" s="117">
        <v>302629677</v>
      </c>
      <c r="I196" s="115">
        <v>0.96958999999999995</v>
      </c>
      <c r="J196" s="115">
        <f t="shared" si="12"/>
        <v>4.5764647999999992</v>
      </c>
      <c r="K196" s="115">
        <v>33401885</v>
      </c>
      <c r="L196" s="123">
        <f t="shared" si="13"/>
        <v>1528625509561.4797</v>
      </c>
      <c r="M196" s="123">
        <v>489953000000</v>
      </c>
      <c r="N196" s="123">
        <v>48819000000</v>
      </c>
      <c r="O196" s="116">
        <f t="shared" si="14"/>
        <v>3.1199431569180711</v>
      </c>
      <c r="P196" s="116">
        <f t="shared" si="15"/>
        <v>31.312102041448611</v>
      </c>
    </row>
    <row r="197" spans="1:16" x14ac:dyDescent="0.15">
      <c r="A197" s="120">
        <v>39309</v>
      </c>
      <c r="B197" s="116">
        <v>4.5999999999999996</v>
      </c>
      <c r="C197" s="116">
        <v>4.6399999999999997</v>
      </c>
      <c r="D197" s="116">
        <v>4.53</v>
      </c>
      <c r="E197" s="116">
        <v>4.5599999999999996</v>
      </c>
      <c r="F197" s="116">
        <v>-0.16</v>
      </c>
      <c r="G197" s="116">
        <v>-3.39</v>
      </c>
      <c r="H197" s="117">
        <v>486163302</v>
      </c>
      <c r="I197" s="115">
        <v>0.97070000000000001</v>
      </c>
      <c r="J197" s="115">
        <f t="shared" si="12"/>
        <v>4.4263919999999999</v>
      </c>
      <c r="K197" s="115">
        <v>33401885</v>
      </c>
      <c r="L197" s="123">
        <f t="shared" si="13"/>
        <v>1478498365489.2</v>
      </c>
      <c r="M197" s="123">
        <v>489953000000</v>
      </c>
      <c r="N197" s="123">
        <v>48819000000</v>
      </c>
      <c r="O197" s="116">
        <f t="shared" si="14"/>
        <v>3.0176330494745414</v>
      </c>
      <c r="P197" s="116">
        <f t="shared" si="15"/>
        <v>30.285306243249554</v>
      </c>
    </row>
    <row r="198" spans="1:16" x14ac:dyDescent="0.15">
      <c r="A198" s="120">
        <v>39310</v>
      </c>
      <c r="B198" s="116">
        <v>4.4000000000000004</v>
      </c>
      <c r="C198" s="116">
        <v>4.43</v>
      </c>
      <c r="D198" s="116">
        <v>4.29</v>
      </c>
      <c r="E198" s="116">
        <v>4.3099999999999996</v>
      </c>
      <c r="F198" s="116">
        <v>-0.25</v>
      </c>
      <c r="G198" s="116">
        <v>-5.48</v>
      </c>
      <c r="H198" s="117">
        <v>770980304</v>
      </c>
      <c r="I198" s="115">
        <v>0.97216000000000002</v>
      </c>
      <c r="J198" s="115">
        <f t="shared" si="12"/>
        <v>4.1900095999999998</v>
      </c>
      <c r="K198" s="115">
        <v>33401885</v>
      </c>
      <c r="L198" s="123">
        <f t="shared" si="13"/>
        <v>1399542188080.96</v>
      </c>
      <c r="M198" s="123">
        <v>489953000000</v>
      </c>
      <c r="N198" s="123">
        <v>48819000000</v>
      </c>
      <c r="O198" s="116">
        <f t="shared" si="14"/>
        <v>2.8564825362452315</v>
      </c>
      <c r="P198" s="116">
        <f t="shared" si="15"/>
        <v>28.667981484277842</v>
      </c>
    </row>
    <row r="199" spans="1:16" x14ac:dyDescent="0.15">
      <c r="A199" s="120">
        <v>39311</v>
      </c>
      <c r="B199" s="116">
        <v>4.38</v>
      </c>
      <c r="C199" s="116">
        <v>4.4000000000000004</v>
      </c>
      <c r="D199" s="116">
        <v>4</v>
      </c>
      <c r="E199" s="116">
        <v>4.26</v>
      </c>
      <c r="F199" s="116">
        <v>-0.05</v>
      </c>
      <c r="G199" s="116">
        <v>-1.1599999999999999</v>
      </c>
      <c r="H199" s="117">
        <v>849384936</v>
      </c>
      <c r="I199" s="115">
        <v>0.97206000000000004</v>
      </c>
      <c r="J199" s="115">
        <f t="shared" si="12"/>
        <v>4.1409756</v>
      </c>
      <c r="K199" s="115">
        <v>33401885</v>
      </c>
      <c r="L199" s="123">
        <f t="shared" si="13"/>
        <v>1383163907790.0601</v>
      </c>
      <c r="M199" s="123">
        <v>489953000000</v>
      </c>
      <c r="N199" s="123">
        <v>48819000000</v>
      </c>
      <c r="O199" s="116">
        <f t="shared" si="14"/>
        <v>2.8230542680421591</v>
      </c>
      <c r="P199" s="116">
        <f t="shared" si="15"/>
        <v>28.332491607572052</v>
      </c>
    </row>
    <row r="200" spans="1:16" x14ac:dyDescent="0.15">
      <c r="A200" s="120">
        <v>39314</v>
      </c>
      <c r="B200" s="116">
        <v>4.45</v>
      </c>
      <c r="C200" s="116">
        <v>4.71</v>
      </c>
      <c r="D200" s="116">
        <v>4.4000000000000004</v>
      </c>
      <c r="E200" s="116">
        <v>4.67</v>
      </c>
      <c r="F200" s="116">
        <v>0.41</v>
      </c>
      <c r="G200" s="116">
        <v>9.6199999999999992</v>
      </c>
      <c r="H200" s="117">
        <v>839519358</v>
      </c>
      <c r="I200" s="115">
        <v>0.97231999999999996</v>
      </c>
      <c r="J200" s="115">
        <f t="shared" si="12"/>
        <v>4.5407343999999998</v>
      </c>
      <c r="K200" s="115">
        <v>33401885</v>
      </c>
      <c r="L200" s="123">
        <f t="shared" si="13"/>
        <v>1516690882443.4399</v>
      </c>
      <c r="M200" s="123">
        <v>489953000000</v>
      </c>
      <c r="N200" s="123">
        <v>48819000000</v>
      </c>
      <c r="O200" s="116">
        <f t="shared" si="14"/>
        <v>3.0955844385960285</v>
      </c>
      <c r="P200" s="116">
        <f t="shared" si="15"/>
        <v>31.067635192106351</v>
      </c>
    </row>
    <row r="201" spans="1:16" x14ac:dyDescent="0.15">
      <c r="A201" s="120">
        <v>39315</v>
      </c>
      <c r="B201" s="116">
        <v>5</v>
      </c>
      <c r="C201" s="116">
        <v>5</v>
      </c>
      <c r="D201" s="116">
        <v>4.66</v>
      </c>
      <c r="E201" s="116">
        <v>4.78</v>
      </c>
      <c r="F201" s="116">
        <v>0.11</v>
      </c>
      <c r="G201" s="116">
        <v>2.36</v>
      </c>
      <c r="H201" s="117">
        <v>1073300400</v>
      </c>
      <c r="I201" s="115">
        <v>0.97184999999999999</v>
      </c>
      <c r="J201" s="115">
        <f t="shared" si="12"/>
        <v>4.6454430000000002</v>
      </c>
      <c r="K201" s="115">
        <v>33401885</v>
      </c>
      <c r="L201" s="123">
        <f t="shared" si="13"/>
        <v>1551665528600.55</v>
      </c>
      <c r="M201" s="123">
        <v>489953000000</v>
      </c>
      <c r="N201" s="123">
        <v>48819000000</v>
      </c>
      <c r="O201" s="116">
        <f t="shared" si="14"/>
        <v>3.1669681144937374</v>
      </c>
      <c r="P201" s="116">
        <f t="shared" si="15"/>
        <v>31.784049828971302</v>
      </c>
    </row>
    <row r="202" spans="1:16" x14ac:dyDescent="0.15">
      <c r="A202" s="120">
        <v>39316</v>
      </c>
      <c r="B202" s="116">
        <v>4.8</v>
      </c>
      <c r="C202" s="116">
        <v>4.88</v>
      </c>
      <c r="D202" s="116">
        <v>4.7300000000000004</v>
      </c>
      <c r="E202" s="116">
        <v>4.87</v>
      </c>
      <c r="F202" s="116">
        <v>0.09</v>
      </c>
      <c r="G202" s="116">
        <v>1.88</v>
      </c>
      <c r="H202" s="117">
        <v>553691538</v>
      </c>
      <c r="I202" s="115">
        <v>0.97316000000000003</v>
      </c>
      <c r="J202" s="115">
        <f t="shared" si="12"/>
        <v>4.7392892</v>
      </c>
      <c r="K202" s="115">
        <v>33401885</v>
      </c>
      <c r="L202" s="123">
        <f t="shared" si="13"/>
        <v>1583011928401.4202</v>
      </c>
      <c r="M202" s="123">
        <v>489953000000</v>
      </c>
      <c r="N202" s="123">
        <v>48819000000</v>
      </c>
      <c r="O202" s="116">
        <f t="shared" si="14"/>
        <v>3.2309464956871783</v>
      </c>
      <c r="P202" s="116">
        <f t="shared" si="15"/>
        <v>32.426144091468899</v>
      </c>
    </row>
    <row r="203" spans="1:16" x14ac:dyDescent="0.15">
      <c r="A203" s="120">
        <v>39317</v>
      </c>
      <c r="B203" s="116">
        <v>5</v>
      </c>
      <c r="C203" s="116">
        <v>5</v>
      </c>
      <c r="D203" s="116">
        <v>4.87</v>
      </c>
      <c r="E203" s="116">
        <v>4.9000000000000004</v>
      </c>
      <c r="F203" s="116">
        <v>0.03</v>
      </c>
      <c r="G203" s="116">
        <v>0.62</v>
      </c>
      <c r="H203" s="117">
        <v>809421787</v>
      </c>
      <c r="I203" s="115">
        <v>0.97091000000000005</v>
      </c>
      <c r="J203" s="115">
        <f t="shared" si="12"/>
        <v>4.7574590000000008</v>
      </c>
      <c r="K203" s="115">
        <v>33401885</v>
      </c>
      <c r="L203" s="123">
        <f t="shared" si="13"/>
        <v>1589080984102.1501</v>
      </c>
      <c r="M203" s="123">
        <v>489953000000</v>
      </c>
      <c r="N203" s="123">
        <v>48819000000</v>
      </c>
      <c r="O203" s="116">
        <f t="shared" si="14"/>
        <v>3.2433335117902127</v>
      </c>
      <c r="P203" s="116">
        <f t="shared" si="15"/>
        <v>32.550461584672981</v>
      </c>
    </row>
    <row r="204" spans="1:16" x14ac:dyDescent="0.15">
      <c r="A204" s="120">
        <v>39318</v>
      </c>
      <c r="B204" s="116">
        <v>4.84</v>
      </c>
      <c r="C204" s="116">
        <v>4.93</v>
      </c>
      <c r="D204" s="116">
        <v>4.78</v>
      </c>
      <c r="E204" s="116">
        <v>4.91</v>
      </c>
      <c r="F204" s="116">
        <v>0.01</v>
      </c>
      <c r="G204" s="116">
        <v>0.2</v>
      </c>
      <c r="H204" s="117">
        <v>573668442</v>
      </c>
      <c r="I204" s="115">
        <v>0.96921000000000002</v>
      </c>
      <c r="J204" s="115">
        <f t="shared" si="12"/>
        <v>4.7588211000000005</v>
      </c>
      <c r="K204" s="115">
        <v>33401885</v>
      </c>
      <c r="L204" s="123">
        <f t="shared" si="13"/>
        <v>1589535951177.7351</v>
      </c>
      <c r="M204" s="123">
        <v>503317000000</v>
      </c>
      <c r="N204" s="123">
        <v>64470000000</v>
      </c>
      <c r="O204" s="116">
        <f t="shared" si="14"/>
        <v>3.1581209281183331</v>
      </c>
      <c r="P204" s="116">
        <f t="shared" si="15"/>
        <v>24.655435879909028</v>
      </c>
    </row>
    <row r="205" spans="1:16" x14ac:dyDescent="0.15">
      <c r="A205" s="120">
        <v>39321</v>
      </c>
      <c r="B205" s="116">
        <v>5</v>
      </c>
      <c r="C205" s="116">
        <v>5.09</v>
      </c>
      <c r="D205" s="116">
        <v>4.97</v>
      </c>
      <c r="E205" s="116">
        <v>5.08</v>
      </c>
      <c r="F205" s="116">
        <v>0.17</v>
      </c>
      <c r="G205" s="116">
        <v>3.46</v>
      </c>
      <c r="H205" s="117">
        <v>848542701</v>
      </c>
      <c r="I205" s="115">
        <v>0.96921999999999997</v>
      </c>
      <c r="J205" s="115">
        <f t="shared" si="12"/>
        <v>4.9236376000000002</v>
      </c>
      <c r="K205" s="115">
        <v>33401885</v>
      </c>
      <c r="L205" s="123">
        <f t="shared" si="13"/>
        <v>1644587768968.76</v>
      </c>
      <c r="M205" s="123">
        <v>503317000000</v>
      </c>
      <c r="N205" s="123">
        <v>64470000000</v>
      </c>
      <c r="O205" s="116">
        <f t="shared" si="14"/>
        <v>3.267498949903858</v>
      </c>
      <c r="P205" s="116">
        <f t="shared" si="15"/>
        <v>25.509349603982628</v>
      </c>
    </row>
    <row r="206" spans="1:16" x14ac:dyDescent="0.15">
      <c r="A206" s="120">
        <v>39322</v>
      </c>
      <c r="B206" s="116">
        <v>5.09</v>
      </c>
      <c r="C206" s="116">
        <v>5.09</v>
      </c>
      <c r="D206" s="116">
        <v>4.88</v>
      </c>
      <c r="E206" s="116">
        <v>4.92</v>
      </c>
      <c r="F206" s="116">
        <v>-0.16</v>
      </c>
      <c r="G206" s="116">
        <v>-3.15</v>
      </c>
      <c r="H206" s="117">
        <v>670120779</v>
      </c>
      <c r="I206" s="115">
        <v>0.96823000000000004</v>
      </c>
      <c r="J206" s="115">
        <f t="shared" si="12"/>
        <v>4.7636916000000005</v>
      </c>
      <c r="K206" s="115">
        <v>33401885</v>
      </c>
      <c r="L206" s="123">
        <f t="shared" si="13"/>
        <v>1591162789986.6602</v>
      </c>
      <c r="M206" s="123">
        <v>503317000000</v>
      </c>
      <c r="N206" s="123">
        <v>64470000000</v>
      </c>
      <c r="O206" s="116">
        <f t="shared" si="14"/>
        <v>3.1613531630893852</v>
      </c>
      <c r="P206" s="116">
        <f t="shared" si="15"/>
        <v>24.680669923788741</v>
      </c>
    </row>
    <row r="207" spans="1:16" x14ac:dyDescent="0.15">
      <c r="A207" s="120">
        <v>39323</v>
      </c>
      <c r="B207" s="116">
        <v>4.7</v>
      </c>
      <c r="C207" s="116">
        <v>4.88</v>
      </c>
      <c r="D207" s="116">
        <v>4.7</v>
      </c>
      <c r="E207" s="116">
        <v>4.8600000000000003</v>
      </c>
      <c r="F207" s="116">
        <v>-0.06</v>
      </c>
      <c r="G207" s="116">
        <v>-1.22</v>
      </c>
      <c r="H207" s="117">
        <v>592580873</v>
      </c>
      <c r="I207" s="115">
        <v>0.96827010000000002</v>
      </c>
      <c r="J207" s="115">
        <f t="shared" si="12"/>
        <v>4.7057926860000006</v>
      </c>
      <c r="K207" s="115">
        <v>33401885</v>
      </c>
      <c r="L207" s="123">
        <f t="shared" si="13"/>
        <v>1571823461316.1313</v>
      </c>
      <c r="M207" s="123">
        <v>503317000000</v>
      </c>
      <c r="N207" s="123">
        <v>64470000000</v>
      </c>
      <c r="O207" s="116">
        <f t="shared" si="14"/>
        <v>3.1229294089333983</v>
      </c>
      <c r="P207" s="116">
        <f t="shared" si="15"/>
        <v>24.380695847931307</v>
      </c>
    </row>
    <row r="208" spans="1:16" x14ac:dyDescent="0.15">
      <c r="A208" s="120">
        <v>39324</v>
      </c>
      <c r="B208" s="116">
        <v>4.9400000000000004</v>
      </c>
      <c r="C208" s="116">
        <v>5.03</v>
      </c>
      <c r="D208" s="116">
        <v>4.91</v>
      </c>
      <c r="E208" s="116">
        <v>4.95</v>
      </c>
      <c r="F208" s="116">
        <v>0.09</v>
      </c>
      <c r="G208" s="116">
        <v>1.85</v>
      </c>
      <c r="H208" s="117">
        <v>548846324</v>
      </c>
      <c r="I208" s="115">
        <v>0.96862999999999999</v>
      </c>
      <c r="J208" s="115">
        <f t="shared" si="12"/>
        <v>4.7947185000000001</v>
      </c>
      <c r="K208" s="115">
        <v>33401885</v>
      </c>
      <c r="L208" s="123">
        <f t="shared" si="13"/>
        <v>1601526359443.7251</v>
      </c>
      <c r="M208" s="123">
        <v>503317000000</v>
      </c>
      <c r="N208" s="123">
        <v>64470000000</v>
      </c>
      <c r="O208" s="116">
        <f t="shared" si="14"/>
        <v>3.1819437043527738</v>
      </c>
      <c r="P208" s="116">
        <f t="shared" si="15"/>
        <v>24.841420186811309</v>
      </c>
    </row>
    <row r="209" spans="1:16" x14ac:dyDescent="0.15">
      <c r="A209" s="120">
        <v>39325</v>
      </c>
      <c r="B209" s="116">
        <v>5</v>
      </c>
      <c r="C209" s="116">
        <v>5.12</v>
      </c>
      <c r="D209" s="116">
        <v>4.9800000000000004</v>
      </c>
      <c r="E209" s="116">
        <v>5.08</v>
      </c>
      <c r="F209" s="116">
        <v>0.13</v>
      </c>
      <c r="G209" s="116">
        <v>2.63</v>
      </c>
      <c r="H209" s="117">
        <v>819702915</v>
      </c>
      <c r="I209" s="115">
        <v>0.96984999999999999</v>
      </c>
      <c r="J209" s="115">
        <f t="shared" si="12"/>
        <v>4.9268380000000001</v>
      </c>
      <c r="K209" s="115">
        <v>33401885</v>
      </c>
      <c r="L209" s="123">
        <f t="shared" si="13"/>
        <v>1645656762896.3</v>
      </c>
      <c r="M209" s="123">
        <v>503317000000</v>
      </c>
      <c r="N209" s="123">
        <v>64470000000</v>
      </c>
      <c r="O209" s="116">
        <f t="shared" si="14"/>
        <v>3.2696228478201612</v>
      </c>
      <c r="P209" s="116">
        <f t="shared" si="15"/>
        <v>25.525930865461454</v>
      </c>
    </row>
    <row r="210" spans="1:16" x14ac:dyDescent="0.15">
      <c r="A210" s="120">
        <v>39328</v>
      </c>
      <c r="B210" s="116">
        <v>4.7</v>
      </c>
      <c r="C210" s="116">
        <v>5.08</v>
      </c>
      <c r="D210" s="116">
        <v>4.7</v>
      </c>
      <c r="E210" s="116">
        <v>5.0199999999999996</v>
      </c>
      <c r="F210" s="116">
        <v>-0.06</v>
      </c>
      <c r="G210" s="116">
        <v>-1.18</v>
      </c>
      <c r="H210" s="117">
        <v>428107386</v>
      </c>
      <c r="I210" s="115">
        <v>0.96877000000000002</v>
      </c>
      <c r="J210" s="115">
        <f t="shared" si="12"/>
        <v>4.8632253999999993</v>
      </c>
      <c r="K210" s="115">
        <v>33401885</v>
      </c>
      <c r="L210" s="123">
        <f t="shared" si="13"/>
        <v>1624408955398.7896</v>
      </c>
      <c r="M210" s="123">
        <v>503317000000</v>
      </c>
      <c r="N210" s="123">
        <v>64470000000</v>
      </c>
      <c r="O210" s="116">
        <f t="shared" si="14"/>
        <v>3.2274072908302114</v>
      </c>
      <c r="P210" s="116">
        <f t="shared" si="15"/>
        <v>25.196354201935623</v>
      </c>
    </row>
    <row r="211" spans="1:16" x14ac:dyDescent="0.15">
      <c r="A211" s="120">
        <v>39329</v>
      </c>
      <c r="B211" s="116">
        <v>5.05</v>
      </c>
      <c r="C211" s="116">
        <v>5.15</v>
      </c>
      <c r="D211" s="116">
        <v>5.0199999999999996</v>
      </c>
      <c r="E211" s="116">
        <v>5.05</v>
      </c>
      <c r="F211" s="116">
        <v>0.03</v>
      </c>
      <c r="G211" s="116">
        <v>0.6</v>
      </c>
      <c r="H211" s="117">
        <v>501398320</v>
      </c>
      <c r="I211" s="115">
        <v>0.96938999999999997</v>
      </c>
      <c r="J211" s="115">
        <f t="shared" si="12"/>
        <v>4.8954195</v>
      </c>
      <c r="K211" s="115">
        <v>33401885</v>
      </c>
      <c r="L211" s="123">
        <f t="shared" si="13"/>
        <v>1635162391657.575</v>
      </c>
      <c r="M211" s="123">
        <v>503317000000</v>
      </c>
      <c r="N211" s="123">
        <v>64470000000</v>
      </c>
      <c r="O211" s="116">
        <f t="shared" si="14"/>
        <v>3.2487724270342051</v>
      </c>
      <c r="P211" s="116">
        <f t="shared" si="15"/>
        <v>25.363151724175196</v>
      </c>
    </row>
    <row r="212" spans="1:16" x14ac:dyDescent="0.15">
      <c r="A212" s="120">
        <v>39330</v>
      </c>
      <c r="B212" s="116">
        <v>5.0999999999999996</v>
      </c>
      <c r="C212" s="116">
        <v>5.15</v>
      </c>
      <c r="D212" s="116">
        <v>5.01</v>
      </c>
      <c r="E212" s="116">
        <v>5.04</v>
      </c>
      <c r="F212" s="116">
        <v>-0.01</v>
      </c>
      <c r="G212" s="116">
        <v>-0.2</v>
      </c>
      <c r="H212" s="117">
        <v>424216140</v>
      </c>
      <c r="I212" s="115">
        <v>0.96919999999999995</v>
      </c>
      <c r="J212" s="115">
        <f t="shared" si="12"/>
        <v>4.8847680000000002</v>
      </c>
      <c r="K212" s="115">
        <v>33401885</v>
      </c>
      <c r="L212" s="123">
        <f t="shared" si="13"/>
        <v>1631604589876.8003</v>
      </c>
      <c r="M212" s="123">
        <v>503317000000</v>
      </c>
      <c r="N212" s="123">
        <v>64470000000</v>
      </c>
      <c r="O212" s="116">
        <f t="shared" si="14"/>
        <v>3.2417037172930785</v>
      </c>
      <c r="P212" s="116">
        <f t="shared" si="15"/>
        <v>25.307966339022805</v>
      </c>
    </row>
    <row r="213" spans="1:16" x14ac:dyDescent="0.15">
      <c r="A213" s="120">
        <v>39331</v>
      </c>
      <c r="B213" s="116">
        <v>5</v>
      </c>
      <c r="C213" s="116">
        <v>5.12</v>
      </c>
      <c r="D213" s="116">
        <v>5</v>
      </c>
      <c r="E213" s="116">
        <v>5.09</v>
      </c>
      <c r="F213" s="116">
        <v>0.05</v>
      </c>
      <c r="G213" s="116">
        <v>0.99</v>
      </c>
      <c r="H213" s="117">
        <v>310514562</v>
      </c>
      <c r="I213" s="115">
        <v>0.96777999999999997</v>
      </c>
      <c r="J213" s="115">
        <f t="shared" si="12"/>
        <v>4.9260001999999998</v>
      </c>
      <c r="K213" s="115">
        <v>33401885</v>
      </c>
      <c r="L213" s="123">
        <f t="shared" si="13"/>
        <v>1645376921903.77</v>
      </c>
      <c r="M213" s="123">
        <v>503317000000</v>
      </c>
      <c r="N213" s="123">
        <v>64470000000</v>
      </c>
      <c r="O213" s="116">
        <f t="shared" si="14"/>
        <v>3.2690668542961396</v>
      </c>
      <c r="P213" s="116">
        <f t="shared" si="15"/>
        <v>25.521590226520399</v>
      </c>
    </row>
    <row r="214" spans="1:16" x14ac:dyDescent="0.15">
      <c r="A214" s="120">
        <v>39332</v>
      </c>
      <c r="B214" s="116">
        <v>5.0999999999999996</v>
      </c>
      <c r="C214" s="116">
        <v>5.15</v>
      </c>
      <c r="D214" s="116">
        <v>5.01</v>
      </c>
      <c r="E214" s="116">
        <v>5.14</v>
      </c>
      <c r="F214" s="116">
        <v>0.05</v>
      </c>
      <c r="G214" s="116">
        <v>0.98</v>
      </c>
      <c r="H214" s="117">
        <v>536740076</v>
      </c>
      <c r="I214" s="115">
        <v>0.96833000000000002</v>
      </c>
      <c r="J214" s="115">
        <f t="shared" si="12"/>
        <v>4.9772162</v>
      </c>
      <c r="K214" s="115">
        <v>33401885</v>
      </c>
      <c r="L214" s="123">
        <f t="shared" si="13"/>
        <v>1662484031325.3701</v>
      </c>
      <c r="M214" s="123">
        <v>503317000000</v>
      </c>
      <c r="N214" s="123">
        <v>64470000000</v>
      </c>
      <c r="O214" s="116">
        <f t="shared" si="14"/>
        <v>3.3030555918543785</v>
      </c>
      <c r="P214" s="116">
        <f t="shared" si="15"/>
        <v>25.786940147748876</v>
      </c>
    </row>
    <row r="215" spans="1:16" x14ac:dyDescent="0.15">
      <c r="A215" s="120">
        <v>39335</v>
      </c>
      <c r="B215" s="116">
        <v>5</v>
      </c>
      <c r="C215" s="116">
        <v>5.15</v>
      </c>
      <c r="D215" s="116">
        <v>4.99</v>
      </c>
      <c r="E215" s="116">
        <v>5.12</v>
      </c>
      <c r="F215" s="116">
        <v>-0.02</v>
      </c>
      <c r="G215" s="116">
        <v>-0.39</v>
      </c>
      <c r="H215" s="117">
        <v>446509453</v>
      </c>
      <c r="I215" s="115">
        <v>0.96721999999999997</v>
      </c>
      <c r="J215" s="115">
        <f t="shared" si="12"/>
        <v>4.9521664000000003</v>
      </c>
      <c r="K215" s="115">
        <v>33401885</v>
      </c>
      <c r="L215" s="123">
        <f t="shared" si="13"/>
        <v>1654116925936.6401</v>
      </c>
      <c r="M215" s="123">
        <v>503317000000</v>
      </c>
      <c r="N215" s="123">
        <v>64470000000</v>
      </c>
      <c r="O215" s="116">
        <f t="shared" si="14"/>
        <v>3.2864316642128921</v>
      </c>
      <c r="P215" s="116">
        <f t="shared" si="15"/>
        <v>25.657157219429813</v>
      </c>
    </row>
    <row r="216" spans="1:16" x14ac:dyDescent="0.15">
      <c r="A216" s="120">
        <v>39336</v>
      </c>
      <c r="B216" s="116">
        <v>5.12</v>
      </c>
      <c r="C216" s="116">
        <v>5.14</v>
      </c>
      <c r="D216" s="116">
        <v>5</v>
      </c>
      <c r="E216" s="116">
        <v>5.04</v>
      </c>
      <c r="F216" s="116">
        <v>-0.08</v>
      </c>
      <c r="G216" s="116">
        <v>-1.56</v>
      </c>
      <c r="H216" s="117">
        <v>297325356</v>
      </c>
      <c r="I216" s="115">
        <v>0.96811000000000003</v>
      </c>
      <c r="J216" s="115">
        <f t="shared" si="12"/>
        <v>4.8792743999999999</v>
      </c>
      <c r="K216" s="115">
        <v>33401885</v>
      </c>
      <c r="L216" s="123">
        <f t="shared" si="13"/>
        <v>1629769623922.4402</v>
      </c>
      <c r="M216" s="123">
        <v>503317000000</v>
      </c>
      <c r="N216" s="123">
        <v>64470000000</v>
      </c>
      <c r="O216" s="116">
        <f t="shared" si="14"/>
        <v>3.238057971263518</v>
      </c>
      <c r="P216" s="116">
        <f t="shared" si="15"/>
        <v>25.279504016169383</v>
      </c>
    </row>
    <row r="217" spans="1:16" x14ac:dyDescent="0.15">
      <c r="A217" s="120">
        <v>39337</v>
      </c>
      <c r="B217" s="116">
        <v>5.04</v>
      </c>
      <c r="C217" s="116">
        <v>5.09</v>
      </c>
      <c r="D217" s="116">
        <v>5</v>
      </c>
      <c r="E217" s="116">
        <v>5.05</v>
      </c>
      <c r="F217" s="116">
        <v>0.01</v>
      </c>
      <c r="G217" s="116">
        <v>0.2</v>
      </c>
      <c r="H217" s="117">
        <v>257576833</v>
      </c>
      <c r="I217" s="115">
        <v>0.9667</v>
      </c>
      <c r="J217" s="115">
        <f t="shared" si="12"/>
        <v>4.8818349999999997</v>
      </c>
      <c r="K217" s="115">
        <v>33401885</v>
      </c>
      <c r="L217" s="123">
        <f t="shared" si="13"/>
        <v>1630624912589.75</v>
      </c>
      <c r="M217" s="123">
        <v>503317000000</v>
      </c>
      <c r="N217" s="123">
        <v>64470000000</v>
      </c>
      <c r="O217" s="116">
        <f t="shared" si="14"/>
        <v>3.2397572754144011</v>
      </c>
      <c r="P217" s="116">
        <f t="shared" si="15"/>
        <v>25.292770476031489</v>
      </c>
    </row>
    <row r="218" spans="1:16" x14ac:dyDescent="0.15">
      <c r="A218" s="120">
        <v>39338</v>
      </c>
      <c r="B218" s="116">
        <v>5.04</v>
      </c>
      <c r="C218" s="116">
        <v>5.08</v>
      </c>
      <c r="D218" s="116">
        <v>4.99</v>
      </c>
      <c r="E218" s="116">
        <v>5.05</v>
      </c>
      <c r="F218" s="116">
        <v>0</v>
      </c>
      <c r="G218" s="116">
        <v>0</v>
      </c>
      <c r="H218" s="117">
        <v>223266530</v>
      </c>
      <c r="I218" s="115">
        <v>0.96489000000000003</v>
      </c>
      <c r="J218" s="115">
        <f t="shared" si="12"/>
        <v>4.8726944999999997</v>
      </c>
      <c r="K218" s="115">
        <v>33401885</v>
      </c>
      <c r="L218" s="123">
        <f t="shared" si="13"/>
        <v>1627571813291.325</v>
      </c>
      <c r="M218" s="123">
        <v>503317000000</v>
      </c>
      <c r="N218" s="123">
        <v>64470000000</v>
      </c>
      <c r="O218" s="116">
        <f t="shared" si="14"/>
        <v>3.2336913183765401</v>
      </c>
      <c r="P218" s="116">
        <f t="shared" si="15"/>
        <v>25.245413576722893</v>
      </c>
    </row>
    <row r="219" spans="1:16" x14ac:dyDescent="0.15">
      <c r="A219" s="120">
        <v>39339</v>
      </c>
      <c r="B219" s="116">
        <v>5.0599999999999996</v>
      </c>
      <c r="C219" s="116">
        <v>5.14</v>
      </c>
      <c r="D219" s="116">
        <v>5.0599999999999996</v>
      </c>
      <c r="E219" s="116">
        <v>5.07</v>
      </c>
      <c r="F219" s="116">
        <v>0.02</v>
      </c>
      <c r="G219" s="116">
        <v>0.4</v>
      </c>
      <c r="H219" s="117">
        <v>360117450</v>
      </c>
      <c r="I219" s="115">
        <v>0.96577000000000002</v>
      </c>
      <c r="J219" s="115">
        <f t="shared" si="12"/>
        <v>4.8964539</v>
      </c>
      <c r="K219" s="115">
        <v>33401885</v>
      </c>
      <c r="L219" s="123">
        <f t="shared" si="13"/>
        <v>1635507900756.0149</v>
      </c>
      <c r="M219" s="123">
        <v>503317000000</v>
      </c>
      <c r="N219" s="123">
        <v>64470000000</v>
      </c>
      <c r="O219" s="116">
        <f t="shared" si="14"/>
        <v>3.2494588912276257</v>
      </c>
      <c r="P219" s="116">
        <f t="shared" si="15"/>
        <v>25.368510947045369</v>
      </c>
    </row>
    <row r="220" spans="1:16" x14ac:dyDescent="0.15">
      <c r="A220" s="120">
        <v>39342</v>
      </c>
      <c r="B220" s="116">
        <v>5.0999999999999996</v>
      </c>
      <c r="C220" s="116">
        <v>5.1100000000000003</v>
      </c>
      <c r="D220" s="116">
        <v>5.0199999999999996</v>
      </c>
      <c r="E220" s="116">
        <v>5.04</v>
      </c>
      <c r="F220" s="116">
        <v>-0.03</v>
      </c>
      <c r="G220" s="116">
        <v>-0.59</v>
      </c>
      <c r="H220" s="117">
        <v>189192132</v>
      </c>
      <c r="I220" s="115">
        <v>0.9660299</v>
      </c>
      <c r="J220" s="115">
        <f t="shared" si="12"/>
        <v>4.8687906959999996</v>
      </c>
      <c r="K220" s="115">
        <v>33401885</v>
      </c>
      <c r="L220" s="123">
        <f t="shared" si="13"/>
        <v>1626267869168.6196</v>
      </c>
      <c r="M220" s="123">
        <v>503317000000</v>
      </c>
      <c r="N220" s="123">
        <v>64470000000</v>
      </c>
      <c r="O220" s="116">
        <f t="shared" si="14"/>
        <v>3.2311006168450889</v>
      </c>
      <c r="P220" s="116">
        <f t="shared" si="15"/>
        <v>25.225187981520392</v>
      </c>
    </row>
    <row r="221" spans="1:16" x14ac:dyDescent="0.15">
      <c r="A221" s="120">
        <v>39343</v>
      </c>
      <c r="B221" s="116">
        <v>5.04</v>
      </c>
      <c r="C221" s="116">
        <v>5.0599999999999996</v>
      </c>
      <c r="D221" s="116">
        <v>4.99</v>
      </c>
      <c r="E221" s="116">
        <v>5.03</v>
      </c>
      <c r="F221" s="116">
        <v>-0.01</v>
      </c>
      <c r="G221" s="116">
        <v>-0.2</v>
      </c>
      <c r="H221" s="117">
        <v>226167776</v>
      </c>
      <c r="I221" s="115">
        <v>0.96623000000000003</v>
      </c>
      <c r="J221" s="115">
        <f t="shared" si="12"/>
        <v>4.8601369000000005</v>
      </c>
      <c r="K221" s="115">
        <v>33401885</v>
      </c>
      <c r="L221" s="123">
        <f t="shared" si="13"/>
        <v>1623377338180.5652</v>
      </c>
      <c r="M221" s="123">
        <v>503317000000</v>
      </c>
      <c r="N221" s="123">
        <v>64470000000</v>
      </c>
      <c r="O221" s="116">
        <f t="shared" si="14"/>
        <v>3.2253576536865736</v>
      </c>
      <c r="P221" s="116">
        <f t="shared" si="15"/>
        <v>25.180352693974953</v>
      </c>
    </row>
    <row r="222" spans="1:16" x14ac:dyDescent="0.15">
      <c r="A222" s="120">
        <v>39344</v>
      </c>
      <c r="B222" s="116">
        <v>5.16</v>
      </c>
      <c r="C222" s="116">
        <v>5.19</v>
      </c>
      <c r="D222" s="116">
        <v>5.0999999999999996</v>
      </c>
      <c r="E222" s="116">
        <v>5.12</v>
      </c>
      <c r="F222" s="116">
        <v>0.09</v>
      </c>
      <c r="G222" s="116">
        <v>1.79</v>
      </c>
      <c r="H222" s="117">
        <v>484019170</v>
      </c>
      <c r="I222" s="115">
        <v>0.96518000000000004</v>
      </c>
      <c r="J222" s="115">
        <f t="shared" si="12"/>
        <v>4.9417216000000002</v>
      </c>
      <c r="K222" s="115">
        <v>33401885</v>
      </c>
      <c r="L222" s="123">
        <f t="shared" si="13"/>
        <v>1650628165852.1602</v>
      </c>
      <c r="M222" s="123">
        <v>503317000000</v>
      </c>
      <c r="N222" s="123">
        <v>64470000000</v>
      </c>
      <c r="O222" s="116">
        <f t="shared" si="14"/>
        <v>3.2795001278561227</v>
      </c>
      <c r="P222" s="116">
        <f t="shared" si="15"/>
        <v>25.603042746272067</v>
      </c>
    </row>
    <row r="223" spans="1:16" x14ac:dyDescent="0.15">
      <c r="A223" s="120">
        <v>39345</v>
      </c>
      <c r="B223" s="116">
        <v>5.13</v>
      </c>
      <c r="C223" s="116">
        <v>5.33</v>
      </c>
      <c r="D223" s="116">
        <v>5.13</v>
      </c>
      <c r="E223" s="116">
        <v>5.29</v>
      </c>
      <c r="F223" s="116">
        <v>0.17</v>
      </c>
      <c r="G223" s="116">
        <v>3.32</v>
      </c>
      <c r="H223" s="117">
        <v>944321278</v>
      </c>
      <c r="I223" s="115">
        <v>0.96582000000000001</v>
      </c>
      <c r="J223" s="115">
        <f t="shared" si="12"/>
        <v>5.1091877999999999</v>
      </c>
      <c r="K223" s="115">
        <v>33401885</v>
      </c>
      <c r="L223" s="123">
        <f t="shared" si="13"/>
        <v>1706565033390.03</v>
      </c>
      <c r="M223" s="123">
        <v>503317000000</v>
      </c>
      <c r="N223" s="123">
        <v>64470000000</v>
      </c>
      <c r="O223" s="116">
        <f t="shared" si="14"/>
        <v>3.390636583683901</v>
      </c>
      <c r="P223" s="116">
        <f t="shared" si="15"/>
        <v>26.470684557003722</v>
      </c>
    </row>
    <row r="224" spans="1:16" x14ac:dyDescent="0.15">
      <c r="A224" s="120">
        <v>39346</v>
      </c>
      <c r="B224" s="116">
        <v>5.28</v>
      </c>
      <c r="C224" s="116">
        <v>5.45</v>
      </c>
      <c r="D224" s="116">
        <v>5.24</v>
      </c>
      <c r="E224" s="116">
        <v>5.4</v>
      </c>
      <c r="F224" s="116">
        <v>0.11</v>
      </c>
      <c r="G224" s="116">
        <v>2.08</v>
      </c>
      <c r="H224" s="117">
        <v>631599907</v>
      </c>
      <c r="I224" s="115">
        <v>0.96394000000000002</v>
      </c>
      <c r="J224" s="115">
        <f t="shared" si="12"/>
        <v>5.2052760000000005</v>
      </c>
      <c r="K224" s="115">
        <v>33401885</v>
      </c>
      <c r="L224" s="123">
        <f t="shared" si="13"/>
        <v>1738660303452.6003</v>
      </c>
      <c r="M224" s="123">
        <v>503317000000</v>
      </c>
      <c r="N224" s="123">
        <v>64470000000</v>
      </c>
      <c r="O224" s="116">
        <f t="shared" si="14"/>
        <v>3.454404090171006</v>
      </c>
      <c r="P224" s="116">
        <f t="shared" si="15"/>
        <v>26.968517193308521</v>
      </c>
    </row>
    <row r="225" spans="1:16" x14ac:dyDescent="0.15">
      <c r="A225" s="120">
        <v>39349</v>
      </c>
      <c r="B225" s="116">
        <v>5.45</v>
      </c>
      <c r="C225" s="116">
        <v>5.56</v>
      </c>
      <c r="D225" s="116">
        <v>5.44</v>
      </c>
      <c r="E225" s="116">
        <v>5.54</v>
      </c>
      <c r="F225" s="116">
        <v>0.14000000000000001</v>
      </c>
      <c r="G225" s="116">
        <v>2.59</v>
      </c>
      <c r="H225" s="117">
        <v>603139469</v>
      </c>
      <c r="I225" s="115">
        <v>0.96504999999999996</v>
      </c>
      <c r="J225" s="115">
        <f t="shared" si="12"/>
        <v>5.3463769999999995</v>
      </c>
      <c r="K225" s="115">
        <v>33401885</v>
      </c>
      <c r="L225" s="123">
        <f t="shared" si="13"/>
        <v>1785790697206.4497</v>
      </c>
      <c r="M225" s="123">
        <v>503317000000</v>
      </c>
      <c r="N225" s="123">
        <v>64470000000</v>
      </c>
      <c r="O225" s="116">
        <f t="shared" si="14"/>
        <v>3.5480436726882854</v>
      </c>
      <c r="P225" s="116">
        <f t="shared" si="15"/>
        <v>27.699560992809829</v>
      </c>
    </row>
    <row r="226" spans="1:16" x14ac:dyDescent="0.15">
      <c r="A226" s="120">
        <v>39350</v>
      </c>
      <c r="B226" s="116">
        <v>5.54</v>
      </c>
      <c r="C226" s="116">
        <v>5.55</v>
      </c>
      <c r="D226" s="116">
        <v>5.29</v>
      </c>
      <c r="E226" s="116">
        <v>5.51</v>
      </c>
      <c r="F226" s="116">
        <v>-0.03</v>
      </c>
      <c r="G226" s="116">
        <v>-0.54</v>
      </c>
      <c r="H226" s="117">
        <v>548786587</v>
      </c>
      <c r="I226" s="115">
        <v>0.96618000000000004</v>
      </c>
      <c r="J226" s="115">
        <f t="shared" si="12"/>
        <v>5.3236518000000004</v>
      </c>
      <c r="K226" s="115">
        <v>33401885</v>
      </c>
      <c r="L226" s="123">
        <f t="shared" si="13"/>
        <v>1778200052036.4302</v>
      </c>
      <c r="M226" s="123">
        <v>503317000000</v>
      </c>
      <c r="N226" s="123">
        <v>64470000000</v>
      </c>
      <c r="O226" s="116">
        <f t="shared" si="14"/>
        <v>3.5329624313035923</v>
      </c>
      <c r="P226" s="116">
        <f t="shared" si="15"/>
        <v>27.581821809158217</v>
      </c>
    </row>
    <row r="227" spans="1:16" x14ac:dyDescent="0.15">
      <c r="A227" s="120">
        <v>39352</v>
      </c>
      <c r="B227" s="116">
        <v>5.55</v>
      </c>
      <c r="C227" s="116">
        <v>5.59</v>
      </c>
      <c r="D227" s="116">
        <v>5.4</v>
      </c>
      <c r="E227" s="116">
        <v>5.43</v>
      </c>
      <c r="F227" s="116">
        <v>-0.08</v>
      </c>
      <c r="G227" s="116">
        <v>-1.45</v>
      </c>
      <c r="H227" s="117">
        <v>552861540</v>
      </c>
      <c r="I227" s="115">
        <v>0.96769000000000005</v>
      </c>
      <c r="J227" s="115">
        <f t="shared" si="12"/>
        <v>5.2545567000000002</v>
      </c>
      <c r="K227" s="115">
        <v>33401885</v>
      </c>
      <c r="L227" s="123">
        <f t="shared" si="13"/>
        <v>1755120986193.7952</v>
      </c>
      <c r="M227" s="123">
        <v>503317000000</v>
      </c>
      <c r="N227" s="123">
        <v>64470000000</v>
      </c>
      <c r="O227" s="116">
        <f t="shared" si="14"/>
        <v>3.487108494634187</v>
      </c>
      <c r="P227" s="116">
        <f t="shared" si="15"/>
        <v>27.223840331841092</v>
      </c>
    </row>
    <row r="228" spans="1:16" x14ac:dyDescent="0.15">
      <c r="A228" s="120">
        <v>39353</v>
      </c>
      <c r="B228" s="116">
        <v>5.43</v>
      </c>
      <c r="C228" s="116">
        <v>5.5</v>
      </c>
      <c r="D228" s="116">
        <v>5.35</v>
      </c>
      <c r="E228" s="116">
        <v>5.45</v>
      </c>
      <c r="F228" s="116">
        <v>0.02</v>
      </c>
      <c r="G228" s="116">
        <v>0.37</v>
      </c>
      <c r="H228" s="117">
        <v>331310719</v>
      </c>
      <c r="I228" s="115">
        <v>0.96833999999999998</v>
      </c>
      <c r="J228" s="115">
        <f t="shared" si="12"/>
        <v>5.2774530000000004</v>
      </c>
      <c r="K228" s="115">
        <v>33401885</v>
      </c>
      <c r="L228" s="123">
        <f t="shared" si="13"/>
        <v>1762768781989.0503</v>
      </c>
      <c r="M228" s="123">
        <v>503317000000</v>
      </c>
      <c r="N228" s="123">
        <v>64470000000</v>
      </c>
      <c r="O228" s="116">
        <f t="shared" si="14"/>
        <v>3.5023032839920969</v>
      </c>
      <c r="P228" s="116">
        <f t="shared" si="15"/>
        <v>27.342465984008847</v>
      </c>
    </row>
    <row r="229" spans="1:16" x14ac:dyDescent="0.15">
      <c r="A229" s="120">
        <v>39357</v>
      </c>
      <c r="B229" s="116">
        <v>5.56</v>
      </c>
      <c r="C229" s="116">
        <v>5.73</v>
      </c>
      <c r="D229" s="116">
        <v>5.56</v>
      </c>
      <c r="E229" s="116">
        <v>5.7</v>
      </c>
      <c r="F229" s="116">
        <v>0.25</v>
      </c>
      <c r="G229" s="116">
        <v>4.59</v>
      </c>
      <c r="H229" s="117">
        <v>730278592</v>
      </c>
      <c r="I229" s="115">
        <v>0.96833999999999998</v>
      </c>
      <c r="J229" s="115">
        <f t="shared" si="12"/>
        <v>5.5195379999999998</v>
      </c>
      <c r="K229" s="115">
        <v>33401885</v>
      </c>
      <c r="L229" s="123">
        <f t="shared" si="13"/>
        <v>1843629735291.2998</v>
      </c>
      <c r="M229" s="123">
        <v>503317000000</v>
      </c>
      <c r="N229" s="123">
        <v>64470000000</v>
      </c>
      <c r="O229" s="116">
        <f t="shared" si="14"/>
        <v>3.6629593979366875</v>
      </c>
      <c r="P229" s="116">
        <f t="shared" si="15"/>
        <v>28.596707542908327</v>
      </c>
    </row>
    <row r="230" spans="1:16" x14ac:dyDescent="0.15">
      <c r="A230" s="120">
        <v>39358</v>
      </c>
      <c r="B230" s="116">
        <v>5.76</v>
      </c>
      <c r="C230" s="116">
        <v>6.03</v>
      </c>
      <c r="D230" s="116">
        <v>5.66</v>
      </c>
      <c r="E230" s="116">
        <v>5.74</v>
      </c>
      <c r="F230" s="116">
        <v>0.04</v>
      </c>
      <c r="G230" s="116">
        <v>0.7</v>
      </c>
      <c r="H230" s="117">
        <v>1074859843</v>
      </c>
      <c r="I230" s="115">
        <v>0.96833999999999998</v>
      </c>
      <c r="J230" s="115">
        <f t="shared" si="12"/>
        <v>5.5582716000000003</v>
      </c>
      <c r="K230" s="115">
        <v>33401885</v>
      </c>
      <c r="L230" s="123">
        <f t="shared" si="13"/>
        <v>1856567487819.6599</v>
      </c>
      <c r="M230" s="123">
        <v>503317000000</v>
      </c>
      <c r="N230" s="123">
        <v>64470000000</v>
      </c>
      <c r="O230" s="116">
        <f t="shared" si="14"/>
        <v>3.6886643761678224</v>
      </c>
      <c r="P230" s="116">
        <f t="shared" si="15"/>
        <v>28.797386192332247</v>
      </c>
    </row>
    <row r="231" spans="1:16" x14ac:dyDescent="0.15">
      <c r="A231" s="120">
        <v>39359</v>
      </c>
      <c r="B231" s="116">
        <v>5.7</v>
      </c>
      <c r="C231" s="116">
        <v>5.84</v>
      </c>
      <c r="D231" s="116">
        <v>5.6</v>
      </c>
      <c r="E231" s="116">
        <v>5.72</v>
      </c>
      <c r="F231" s="116">
        <v>-0.02</v>
      </c>
      <c r="G231" s="116">
        <v>-0.35</v>
      </c>
      <c r="H231" s="117">
        <v>577500447</v>
      </c>
      <c r="I231" s="115">
        <v>0.96833999999999998</v>
      </c>
      <c r="J231" s="115">
        <f t="shared" si="12"/>
        <v>5.5389048000000001</v>
      </c>
      <c r="K231" s="115">
        <v>33401885</v>
      </c>
      <c r="L231" s="123">
        <f t="shared" si="13"/>
        <v>1850098611555.48</v>
      </c>
      <c r="M231" s="123">
        <v>503317000000</v>
      </c>
      <c r="N231" s="123">
        <v>64470000000</v>
      </c>
      <c r="O231" s="116">
        <f t="shared" si="14"/>
        <v>3.6758118870522551</v>
      </c>
      <c r="P231" s="116">
        <f t="shared" si="15"/>
        <v>28.697046867620287</v>
      </c>
    </row>
    <row r="232" spans="1:16" x14ac:dyDescent="0.15">
      <c r="A232" s="120">
        <v>39360</v>
      </c>
      <c r="B232" s="116">
        <v>5.78</v>
      </c>
      <c r="C232" s="116">
        <v>6</v>
      </c>
      <c r="D232" s="116">
        <v>5.75</v>
      </c>
      <c r="E232" s="116">
        <v>5.99</v>
      </c>
      <c r="F232" s="116">
        <v>0.27</v>
      </c>
      <c r="G232" s="116">
        <v>4.72</v>
      </c>
      <c r="H232" s="117">
        <v>533324167</v>
      </c>
      <c r="I232" s="115">
        <v>0.96833999999999998</v>
      </c>
      <c r="J232" s="115">
        <f t="shared" si="12"/>
        <v>5.8003565999999998</v>
      </c>
      <c r="K232" s="115">
        <v>33401885</v>
      </c>
      <c r="L232" s="123">
        <f t="shared" si="13"/>
        <v>1937428441121.9099</v>
      </c>
      <c r="M232" s="123">
        <v>503317000000</v>
      </c>
      <c r="N232" s="123">
        <v>64470000000</v>
      </c>
      <c r="O232" s="116">
        <f t="shared" si="14"/>
        <v>3.8493204901124143</v>
      </c>
      <c r="P232" s="116">
        <f t="shared" si="15"/>
        <v>30.051627751231734</v>
      </c>
    </row>
    <row r="233" spans="1:16" x14ac:dyDescent="0.15">
      <c r="A233" s="120">
        <v>39363</v>
      </c>
      <c r="B233" s="116">
        <v>6.09</v>
      </c>
      <c r="C233" s="116">
        <v>6.43</v>
      </c>
      <c r="D233" s="116">
        <v>6.08</v>
      </c>
      <c r="E233" s="116">
        <v>6.26</v>
      </c>
      <c r="F233" s="116">
        <v>0.27</v>
      </c>
      <c r="G233" s="116">
        <v>4.51</v>
      </c>
      <c r="H233" s="117">
        <v>1059042176</v>
      </c>
      <c r="I233" s="115">
        <v>0.96835000000000004</v>
      </c>
      <c r="J233" s="115">
        <f t="shared" si="12"/>
        <v>6.061871</v>
      </c>
      <c r="K233" s="115">
        <v>33401885</v>
      </c>
      <c r="L233" s="123">
        <f t="shared" si="13"/>
        <v>2024779180268.3499</v>
      </c>
      <c r="M233" s="123">
        <v>503317000000</v>
      </c>
      <c r="N233" s="123">
        <v>64470000000</v>
      </c>
      <c r="O233" s="116">
        <f t="shared" si="14"/>
        <v>4.0228706367326152</v>
      </c>
      <c r="P233" s="116">
        <f t="shared" si="15"/>
        <v>31.406532965229562</v>
      </c>
    </row>
    <row r="234" spans="1:16" x14ac:dyDescent="0.15">
      <c r="A234" s="120">
        <v>39364</v>
      </c>
      <c r="B234" s="116">
        <v>6.28</v>
      </c>
      <c r="C234" s="116">
        <v>6.37</v>
      </c>
      <c r="D234" s="116">
        <v>6.19</v>
      </c>
      <c r="E234" s="116">
        <v>6.35</v>
      </c>
      <c r="F234" s="116">
        <v>0.09</v>
      </c>
      <c r="G234" s="116">
        <v>1.44</v>
      </c>
      <c r="H234" s="117">
        <v>444316540</v>
      </c>
      <c r="I234" s="115">
        <v>0.96952000000000005</v>
      </c>
      <c r="J234" s="115">
        <f t="shared" si="12"/>
        <v>6.1564519999999998</v>
      </c>
      <c r="K234" s="115">
        <v>33401885</v>
      </c>
      <c r="L234" s="123">
        <f t="shared" si="13"/>
        <v>2056371017120.1997</v>
      </c>
      <c r="M234" s="123">
        <v>503317000000</v>
      </c>
      <c r="N234" s="123">
        <v>64470000000</v>
      </c>
      <c r="O234" s="116">
        <f t="shared" si="14"/>
        <v>4.085637912330002</v>
      </c>
      <c r="P234" s="116">
        <f t="shared" si="15"/>
        <v>31.896556803477583</v>
      </c>
    </row>
    <row r="235" spans="1:16" x14ac:dyDescent="0.15">
      <c r="A235" s="120">
        <v>39365</v>
      </c>
      <c r="B235" s="116">
        <v>6.5</v>
      </c>
      <c r="C235" s="116">
        <v>6.93</v>
      </c>
      <c r="D235" s="116">
        <v>6.48</v>
      </c>
      <c r="E235" s="116">
        <v>6.92</v>
      </c>
      <c r="F235" s="116">
        <v>0.56999999999999995</v>
      </c>
      <c r="G235" s="116">
        <v>8.98</v>
      </c>
      <c r="H235" s="117">
        <v>1043457634</v>
      </c>
      <c r="I235" s="115">
        <v>0.96860999999999997</v>
      </c>
      <c r="J235" s="115">
        <f t="shared" si="12"/>
        <v>6.7027811999999996</v>
      </c>
      <c r="K235" s="115">
        <v>33401885</v>
      </c>
      <c r="L235" s="123">
        <f t="shared" si="13"/>
        <v>2238855268225.6196</v>
      </c>
      <c r="M235" s="123">
        <v>503317000000</v>
      </c>
      <c r="N235" s="123">
        <v>64470000000</v>
      </c>
      <c r="O235" s="116">
        <f t="shared" si="14"/>
        <v>4.4482011698901873</v>
      </c>
      <c r="P235" s="116">
        <f t="shared" si="15"/>
        <v>34.727086524362022</v>
      </c>
    </row>
    <row r="236" spans="1:16" x14ac:dyDescent="0.15">
      <c r="A236" s="120">
        <v>39366</v>
      </c>
      <c r="B236" s="116">
        <v>6.89</v>
      </c>
      <c r="C236" s="116">
        <v>6.9</v>
      </c>
      <c r="D236" s="116">
        <v>6.76</v>
      </c>
      <c r="E236" s="116">
        <v>6.8</v>
      </c>
      <c r="F236" s="116">
        <v>-0.12</v>
      </c>
      <c r="G236" s="116">
        <v>-1.73</v>
      </c>
      <c r="H236" s="117">
        <v>479646190</v>
      </c>
      <c r="I236" s="115">
        <v>0.96892999999999996</v>
      </c>
      <c r="J236" s="115">
        <f t="shared" si="12"/>
        <v>6.5887239999999991</v>
      </c>
      <c r="K236" s="115">
        <v>33401885</v>
      </c>
      <c r="L236" s="123">
        <f t="shared" si="13"/>
        <v>2200758013447.3999</v>
      </c>
      <c r="M236" s="123">
        <v>503317000000</v>
      </c>
      <c r="N236" s="123">
        <v>64470000000</v>
      </c>
      <c r="O236" s="116">
        <f t="shared" si="14"/>
        <v>4.3725088034924307</v>
      </c>
      <c r="P236" s="116">
        <f t="shared" si="15"/>
        <v>34.136156560375369</v>
      </c>
    </row>
    <row r="237" spans="1:16" x14ac:dyDescent="0.15">
      <c r="A237" s="120">
        <v>39367</v>
      </c>
      <c r="B237" s="116">
        <v>6.79</v>
      </c>
      <c r="C237" s="116">
        <v>6.79</v>
      </c>
      <c r="D237" s="116">
        <v>6.43</v>
      </c>
      <c r="E237" s="116">
        <v>6.66</v>
      </c>
      <c r="F237" s="116">
        <v>-0.14000000000000001</v>
      </c>
      <c r="G237" s="116">
        <v>-2.06</v>
      </c>
      <c r="H237" s="117">
        <v>564793986</v>
      </c>
      <c r="I237" s="115">
        <v>0.96875</v>
      </c>
      <c r="J237" s="115">
        <f t="shared" si="12"/>
        <v>6.4518750000000002</v>
      </c>
      <c r="K237" s="115">
        <v>33401885</v>
      </c>
      <c r="L237" s="123">
        <f t="shared" si="13"/>
        <v>2155047867843.75</v>
      </c>
      <c r="M237" s="123">
        <v>503317000000</v>
      </c>
      <c r="N237" s="123">
        <v>64470000000</v>
      </c>
      <c r="O237" s="116">
        <f t="shared" si="14"/>
        <v>4.2816909976093598</v>
      </c>
      <c r="P237" s="116">
        <f t="shared" si="15"/>
        <v>33.427142358364357</v>
      </c>
    </row>
    <row r="238" spans="1:16" x14ac:dyDescent="0.15">
      <c r="A238" s="120">
        <v>39370</v>
      </c>
      <c r="B238" s="116">
        <v>6.7</v>
      </c>
      <c r="C238" s="116">
        <v>6.74</v>
      </c>
      <c r="D238" s="116">
        <v>6.44</v>
      </c>
      <c r="E238" s="116">
        <v>6.72</v>
      </c>
      <c r="F238" s="116">
        <v>0.06</v>
      </c>
      <c r="G238" s="116">
        <v>0.9</v>
      </c>
      <c r="H238" s="117">
        <v>420624700</v>
      </c>
      <c r="I238" s="115">
        <v>0.96921999999999997</v>
      </c>
      <c r="J238" s="115">
        <f t="shared" si="12"/>
        <v>6.5131583999999991</v>
      </c>
      <c r="K238" s="115">
        <v>33401885</v>
      </c>
      <c r="L238" s="123">
        <f t="shared" si="13"/>
        <v>2175517678635.8398</v>
      </c>
      <c r="M238" s="123">
        <v>503317000000</v>
      </c>
      <c r="N238" s="123">
        <v>64470000000</v>
      </c>
      <c r="O238" s="116">
        <f t="shared" si="14"/>
        <v>4.3223608156208506</v>
      </c>
      <c r="P238" s="116">
        <f t="shared" si="15"/>
        <v>33.744651444638436</v>
      </c>
    </row>
    <row r="239" spans="1:16" x14ac:dyDescent="0.15">
      <c r="A239" s="120">
        <v>39371</v>
      </c>
      <c r="B239" s="116">
        <v>6.66</v>
      </c>
      <c r="C239" s="116">
        <v>7.03</v>
      </c>
      <c r="D239" s="116">
        <v>6.55</v>
      </c>
      <c r="E239" s="116">
        <v>6.62</v>
      </c>
      <c r="F239" s="116">
        <v>-0.1</v>
      </c>
      <c r="G239" s="116">
        <v>-1.49</v>
      </c>
      <c r="H239" s="117">
        <v>779211169</v>
      </c>
      <c r="I239" s="115">
        <v>0.96904000000000001</v>
      </c>
      <c r="J239" s="115">
        <f t="shared" si="12"/>
        <v>6.4150448000000004</v>
      </c>
      <c r="K239" s="115">
        <v>33401885</v>
      </c>
      <c r="L239" s="123">
        <f t="shared" si="13"/>
        <v>2142745886794.48</v>
      </c>
      <c r="M239" s="123">
        <v>503317000000</v>
      </c>
      <c r="N239" s="123">
        <v>64470000000</v>
      </c>
      <c r="O239" s="116">
        <f t="shared" si="14"/>
        <v>4.2572491825121741</v>
      </c>
      <c r="P239" s="116">
        <f t="shared" si="15"/>
        <v>33.236325217845199</v>
      </c>
    </row>
    <row r="240" spans="1:16" x14ac:dyDescent="0.15">
      <c r="A240" s="120">
        <v>39372</v>
      </c>
      <c r="B240" s="116">
        <v>6.55</v>
      </c>
      <c r="C240" s="116">
        <v>6.83</v>
      </c>
      <c r="D240" s="116">
        <v>6.5</v>
      </c>
      <c r="E240" s="116">
        <v>6.74</v>
      </c>
      <c r="F240" s="116">
        <v>0.12</v>
      </c>
      <c r="G240" s="116">
        <v>1.81</v>
      </c>
      <c r="H240" s="117">
        <v>529976339</v>
      </c>
      <c r="I240" s="115">
        <v>0.96928000000000003</v>
      </c>
      <c r="J240" s="115">
        <f t="shared" si="12"/>
        <v>6.5329472000000006</v>
      </c>
      <c r="K240" s="115">
        <v>33401885</v>
      </c>
      <c r="L240" s="123">
        <f t="shared" si="13"/>
        <v>2182127510854.7202</v>
      </c>
      <c r="M240" s="123">
        <v>503317000000</v>
      </c>
      <c r="N240" s="123">
        <v>64470000000</v>
      </c>
      <c r="O240" s="116">
        <f t="shared" si="14"/>
        <v>4.3354933587673781</v>
      </c>
      <c r="P240" s="116">
        <f t="shared" si="15"/>
        <v>33.847177149910351</v>
      </c>
    </row>
    <row r="241" spans="1:16" x14ac:dyDescent="0.15">
      <c r="A241" s="120">
        <v>39373</v>
      </c>
      <c r="B241" s="116">
        <v>6.94</v>
      </c>
      <c r="C241" s="116">
        <v>7.01</v>
      </c>
      <c r="D241" s="116">
        <v>6.63</v>
      </c>
      <c r="E241" s="116">
        <v>6.8</v>
      </c>
      <c r="F241" s="116">
        <v>0.06</v>
      </c>
      <c r="G241" s="116">
        <v>0.89</v>
      </c>
      <c r="H241" s="117">
        <v>458566270</v>
      </c>
      <c r="I241" s="115">
        <v>0.96887000000000001</v>
      </c>
      <c r="J241" s="115">
        <f t="shared" si="12"/>
        <v>6.5883159999999998</v>
      </c>
      <c r="K241" s="115">
        <v>33401885</v>
      </c>
      <c r="L241" s="123">
        <f t="shared" si="13"/>
        <v>2200621733756.6001</v>
      </c>
      <c r="M241" s="123">
        <v>503317000000</v>
      </c>
      <c r="N241" s="123">
        <v>64470000000</v>
      </c>
      <c r="O241" s="116">
        <f t="shared" si="14"/>
        <v>4.3722380403534951</v>
      </c>
      <c r="P241" s="116">
        <f t="shared" si="15"/>
        <v>34.134042713767649</v>
      </c>
    </row>
    <row r="242" spans="1:16" x14ac:dyDescent="0.15">
      <c r="A242" s="120">
        <v>39377</v>
      </c>
      <c r="B242" s="116">
        <v>6.5</v>
      </c>
      <c r="C242" s="116">
        <v>6.72</v>
      </c>
      <c r="D242" s="116">
        <v>6.43</v>
      </c>
      <c r="E242" s="116">
        <v>6.51</v>
      </c>
      <c r="F242" s="116">
        <v>-0.28999999999999998</v>
      </c>
      <c r="G242" s="116">
        <v>-4.2699999999999996</v>
      </c>
      <c r="H242" s="117">
        <v>552268671</v>
      </c>
      <c r="I242" s="115">
        <v>0.96830000000000005</v>
      </c>
      <c r="J242" s="115">
        <f t="shared" si="12"/>
        <v>6.3036330000000005</v>
      </c>
      <c r="K242" s="115">
        <v>33401885</v>
      </c>
      <c r="L242" s="123">
        <f t="shared" si="13"/>
        <v>2105532245482.0503</v>
      </c>
      <c r="M242" s="123">
        <v>503317000000</v>
      </c>
      <c r="N242" s="123">
        <v>64470000000</v>
      </c>
      <c r="O242" s="116">
        <f t="shared" si="14"/>
        <v>4.1833123965255501</v>
      </c>
      <c r="P242" s="116">
        <f t="shared" si="15"/>
        <v>32.659101062231272</v>
      </c>
    </row>
    <row r="243" spans="1:16" x14ac:dyDescent="0.15">
      <c r="A243" s="120">
        <v>39378</v>
      </c>
      <c r="B243" s="116">
        <v>6.63</v>
      </c>
      <c r="C243" s="116">
        <v>6.95</v>
      </c>
      <c r="D243" s="116">
        <v>6.6</v>
      </c>
      <c r="E243" s="116">
        <v>6.9</v>
      </c>
      <c r="F243" s="116">
        <v>0.39</v>
      </c>
      <c r="G243" s="116">
        <v>5.99</v>
      </c>
      <c r="H243" s="117">
        <v>523754383</v>
      </c>
      <c r="I243" s="115">
        <v>0.96782000000000001</v>
      </c>
      <c r="J243" s="115">
        <f t="shared" si="12"/>
        <v>6.6779580000000003</v>
      </c>
      <c r="K243" s="115">
        <v>33401885</v>
      </c>
      <c r="L243" s="123">
        <f t="shared" si="13"/>
        <v>2230563851508.2998</v>
      </c>
      <c r="M243" s="123">
        <v>503317000000</v>
      </c>
      <c r="N243" s="123">
        <v>64470000000</v>
      </c>
      <c r="O243" s="116">
        <f t="shared" si="14"/>
        <v>4.4317276219724349</v>
      </c>
      <c r="P243" s="116">
        <f t="shared" si="15"/>
        <v>34.598477609869704</v>
      </c>
    </row>
    <row r="244" spans="1:16" x14ac:dyDescent="0.15">
      <c r="A244" s="120">
        <v>39379</v>
      </c>
      <c r="B244" s="116">
        <v>7</v>
      </c>
      <c r="C244" s="116">
        <v>7.25</v>
      </c>
      <c r="D244" s="116">
        <v>7</v>
      </c>
      <c r="E244" s="116">
        <v>7.03</v>
      </c>
      <c r="F244" s="116">
        <v>0.13</v>
      </c>
      <c r="G244" s="116">
        <v>1.88</v>
      </c>
      <c r="H244" s="117">
        <v>966691270</v>
      </c>
      <c r="I244" s="115">
        <v>0.96679000000000004</v>
      </c>
      <c r="J244" s="115">
        <f t="shared" si="12"/>
        <v>6.7965337000000003</v>
      </c>
      <c r="K244" s="115">
        <v>33401885</v>
      </c>
      <c r="L244" s="123">
        <f t="shared" si="13"/>
        <v>2270170370460.2451</v>
      </c>
      <c r="M244" s="123">
        <v>503317000000</v>
      </c>
      <c r="N244" s="123">
        <v>64470000000</v>
      </c>
      <c r="O244" s="116">
        <f t="shared" si="14"/>
        <v>4.5104186237703976</v>
      </c>
      <c r="P244" s="116">
        <f t="shared" si="15"/>
        <v>35.212817906937261</v>
      </c>
    </row>
    <row r="245" spans="1:16" x14ac:dyDescent="0.15">
      <c r="A245" s="120">
        <v>39380</v>
      </c>
      <c r="B245" s="116">
        <v>7.09</v>
      </c>
      <c r="C245" s="116">
        <v>7.2</v>
      </c>
      <c r="D245" s="116">
        <v>6.84</v>
      </c>
      <c r="E245" s="116">
        <v>7.01</v>
      </c>
      <c r="F245" s="116">
        <v>-0.02</v>
      </c>
      <c r="G245" s="116">
        <v>-0.28000000000000003</v>
      </c>
      <c r="H245" s="117">
        <v>714975820</v>
      </c>
      <c r="I245" s="115">
        <v>0.96587999999999996</v>
      </c>
      <c r="J245" s="115">
        <f t="shared" si="12"/>
        <v>6.7708187999999998</v>
      </c>
      <c r="K245" s="115">
        <v>33401885</v>
      </c>
      <c r="L245" s="123">
        <f t="shared" si="13"/>
        <v>2261581109134.3799</v>
      </c>
      <c r="M245" s="123">
        <v>503317000000</v>
      </c>
      <c r="N245" s="123">
        <v>64470000000</v>
      </c>
      <c r="O245" s="116">
        <f t="shared" si="14"/>
        <v>4.4933533123943361</v>
      </c>
      <c r="P245" s="116">
        <f t="shared" si="15"/>
        <v>35.079589097787803</v>
      </c>
    </row>
    <row r="246" spans="1:16" x14ac:dyDescent="0.15">
      <c r="A246" s="120">
        <v>39381</v>
      </c>
      <c r="B246" s="116">
        <v>7.11</v>
      </c>
      <c r="C246" s="116">
        <v>7.28</v>
      </c>
      <c r="D246" s="116">
        <v>7.02</v>
      </c>
      <c r="E246" s="116">
        <v>7.16</v>
      </c>
      <c r="F246" s="116">
        <v>0.15</v>
      </c>
      <c r="G246" s="116">
        <v>2.14</v>
      </c>
      <c r="H246" s="117">
        <v>744763619</v>
      </c>
      <c r="I246" s="115">
        <v>0.96523000000000003</v>
      </c>
      <c r="J246" s="115">
        <f t="shared" si="12"/>
        <v>6.9110468000000003</v>
      </c>
      <c r="K246" s="115">
        <v>33401885</v>
      </c>
      <c r="L246" s="123">
        <f t="shared" si="13"/>
        <v>2308419904432.1802</v>
      </c>
      <c r="M246" s="123">
        <v>503317000000</v>
      </c>
      <c r="N246" s="123">
        <v>64470000000</v>
      </c>
      <c r="O246" s="116">
        <f t="shared" si="14"/>
        <v>4.5864135414305105</v>
      </c>
      <c r="P246" s="116">
        <f t="shared" si="15"/>
        <v>35.806109887268192</v>
      </c>
    </row>
    <row r="247" spans="1:16" x14ac:dyDescent="0.15">
      <c r="A247" s="120">
        <v>39384</v>
      </c>
      <c r="B247" s="116">
        <v>7.38</v>
      </c>
      <c r="C247" s="116">
        <v>7.39</v>
      </c>
      <c r="D247" s="116">
        <v>7.21</v>
      </c>
      <c r="E247" s="116">
        <v>7.26</v>
      </c>
      <c r="F247" s="116">
        <v>0.1</v>
      </c>
      <c r="G247" s="116">
        <v>1.4</v>
      </c>
      <c r="H247" s="117">
        <v>621944109</v>
      </c>
      <c r="I247" s="115">
        <v>0.96403000000000005</v>
      </c>
      <c r="J247" s="115">
        <f t="shared" si="12"/>
        <v>6.9988578000000006</v>
      </c>
      <c r="K247" s="115">
        <v>33401885</v>
      </c>
      <c r="L247" s="123">
        <f t="shared" si="13"/>
        <v>2337750433669.5303</v>
      </c>
      <c r="M247" s="123">
        <v>526037000000</v>
      </c>
      <c r="N247" s="123">
        <v>74156000000</v>
      </c>
      <c r="O247" s="116">
        <f t="shared" si="14"/>
        <v>4.4440798530702788</v>
      </c>
      <c r="P247" s="116">
        <f t="shared" si="15"/>
        <v>31.524764465040324</v>
      </c>
    </row>
    <row r="248" spans="1:16" x14ac:dyDescent="0.15">
      <c r="A248" s="120">
        <v>39385</v>
      </c>
      <c r="B248" s="116">
        <v>7.2</v>
      </c>
      <c r="C248" s="116">
        <v>7.49</v>
      </c>
      <c r="D248" s="116">
        <v>7.16</v>
      </c>
      <c r="E248" s="116">
        <v>7.43</v>
      </c>
      <c r="F248" s="116">
        <v>0.17</v>
      </c>
      <c r="G248" s="116">
        <v>2.34</v>
      </c>
      <c r="H248" s="117">
        <v>622268204</v>
      </c>
      <c r="I248" s="115">
        <v>0.96410010000000002</v>
      </c>
      <c r="J248" s="115">
        <f t="shared" si="12"/>
        <v>7.1632637429999999</v>
      </c>
      <c r="K248" s="115">
        <v>33401885</v>
      </c>
      <c r="L248" s="123">
        <f t="shared" si="13"/>
        <v>2392665117683.5557</v>
      </c>
      <c r="M248" s="123">
        <v>526037000000</v>
      </c>
      <c r="N248" s="123">
        <v>74156000000</v>
      </c>
      <c r="O248" s="116">
        <f t="shared" si="14"/>
        <v>4.5484730497732206</v>
      </c>
      <c r="P248" s="116">
        <f t="shared" si="15"/>
        <v>32.265293673924639</v>
      </c>
    </row>
    <row r="249" spans="1:16" x14ac:dyDescent="0.15">
      <c r="A249" s="120">
        <v>39386</v>
      </c>
      <c r="B249" s="116">
        <v>7.4</v>
      </c>
      <c r="C249" s="116">
        <v>7.4</v>
      </c>
      <c r="D249" s="116">
        <v>7.26</v>
      </c>
      <c r="E249" s="116">
        <v>7.32</v>
      </c>
      <c r="F249" s="116">
        <v>-0.11</v>
      </c>
      <c r="G249" s="116">
        <v>-1.48</v>
      </c>
      <c r="H249" s="117">
        <v>420225046</v>
      </c>
      <c r="I249" s="115">
        <v>0.96375</v>
      </c>
      <c r="J249" s="115">
        <f t="shared" si="12"/>
        <v>7.0546500000000005</v>
      </c>
      <c r="K249" s="115">
        <v>33401885</v>
      </c>
      <c r="L249" s="123">
        <f t="shared" si="13"/>
        <v>2356386080152.5005</v>
      </c>
      <c r="M249" s="123">
        <v>526037000000</v>
      </c>
      <c r="N249" s="123">
        <v>74156000000</v>
      </c>
      <c r="O249" s="116">
        <f t="shared" si="14"/>
        <v>4.4795063468016521</v>
      </c>
      <c r="P249" s="116">
        <f t="shared" si="15"/>
        <v>31.776067751126011</v>
      </c>
    </row>
    <row r="250" spans="1:16" x14ac:dyDescent="0.15">
      <c r="A250" s="120">
        <v>39387</v>
      </c>
      <c r="B250" s="116">
        <v>7.34</v>
      </c>
      <c r="C250" s="116">
        <v>7.41</v>
      </c>
      <c r="D250" s="116">
        <v>7.06</v>
      </c>
      <c r="E250" s="116">
        <v>7.12</v>
      </c>
      <c r="F250" s="116">
        <v>-0.2</v>
      </c>
      <c r="G250" s="116">
        <v>-2.73</v>
      </c>
      <c r="H250" s="117">
        <v>466214115</v>
      </c>
      <c r="I250" s="115">
        <v>0.96189000000000002</v>
      </c>
      <c r="J250" s="115">
        <f t="shared" si="12"/>
        <v>6.8486568000000005</v>
      </c>
      <c r="K250" s="115">
        <v>33401885</v>
      </c>
      <c r="L250" s="123">
        <f t="shared" si="13"/>
        <v>2287580468380.6802</v>
      </c>
      <c r="M250" s="123">
        <v>526037000000</v>
      </c>
      <c r="N250" s="123">
        <v>74156000000</v>
      </c>
      <c r="O250" s="116">
        <f t="shared" si="14"/>
        <v>4.3487063997032154</v>
      </c>
      <c r="P250" s="116">
        <f t="shared" si="15"/>
        <v>30.84821819381682</v>
      </c>
    </row>
    <row r="251" spans="1:16" x14ac:dyDescent="0.15">
      <c r="A251" s="120">
        <v>39388</v>
      </c>
      <c r="B251" s="116">
        <v>6.85</v>
      </c>
      <c r="C251" s="116">
        <v>6.98</v>
      </c>
      <c r="D251" s="116">
        <v>6.8</v>
      </c>
      <c r="E251" s="116">
        <v>6.83</v>
      </c>
      <c r="F251" s="116">
        <v>-0.28999999999999998</v>
      </c>
      <c r="G251" s="116">
        <v>-4.07</v>
      </c>
      <c r="H251" s="117">
        <v>644249929</v>
      </c>
      <c r="I251" s="115">
        <v>0.96172990000000003</v>
      </c>
      <c r="J251" s="115">
        <f t="shared" si="12"/>
        <v>6.5686152170000005</v>
      </c>
      <c r="K251" s="115">
        <v>33401885</v>
      </c>
      <c r="L251" s="123">
        <f t="shared" si="13"/>
        <v>2194041300874.8406</v>
      </c>
      <c r="M251" s="123">
        <v>526037000000</v>
      </c>
      <c r="N251" s="123">
        <v>74156000000</v>
      </c>
      <c r="O251" s="116">
        <f t="shared" si="14"/>
        <v>4.1708877909250504</v>
      </c>
      <c r="P251" s="116">
        <f t="shared" si="15"/>
        <v>29.586834522828099</v>
      </c>
    </row>
    <row r="252" spans="1:16" x14ac:dyDescent="0.15">
      <c r="A252" s="120">
        <v>39391</v>
      </c>
      <c r="B252" s="116">
        <v>6.7</v>
      </c>
      <c r="C252" s="116">
        <v>6.8</v>
      </c>
      <c r="D252" s="116">
        <v>6.49</v>
      </c>
      <c r="E252" s="116">
        <v>6.51</v>
      </c>
      <c r="F252" s="116">
        <v>-0.32</v>
      </c>
      <c r="G252" s="116">
        <v>-4.6900000000000004</v>
      </c>
      <c r="H252" s="117">
        <v>486538915</v>
      </c>
      <c r="I252" s="115">
        <v>0.96035000000000004</v>
      </c>
      <c r="J252" s="115">
        <f t="shared" si="12"/>
        <v>6.2518785000000001</v>
      </c>
      <c r="K252" s="115">
        <v>33401885</v>
      </c>
      <c r="L252" s="123">
        <f t="shared" si="13"/>
        <v>2088245266909.7251</v>
      </c>
      <c r="M252" s="123">
        <v>526037000000</v>
      </c>
      <c r="N252" s="123">
        <v>74156000000</v>
      </c>
      <c r="O252" s="116">
        <f t="shared" si="14"/>
        <v>3.9697687936584787</v>
      </c>
      <c r="P252" s="116">
        <f t="shared" si="15"/>
        <v>28.160165959729827</v>
      </c>
    </row>
    <row r="253" spans="1:16" x14ac:dyDescent="0.15">
      <c r="A253" s="120">
        <v>39392</v>
      </c>
      <c r="B253" s="116">
        <v>6.65</v>
      </c>
      <c r="C253" s="116">
        <v>6.7</v>
      </c>
      <c r="D253" s="116">
        <v>6.41</v>
      </c>
      <c r="E253" s="116">
        <v>6.68</v>
      </c>
      <c r="F253" s="116">
        <v>0.17</v>
      </c>
      <c r="G253" s="116">
        <v>2.61</v>
      </c>
      <c r="H253" s="117">
        <v>436179064</v>
      </c>
      <c r="I253" s="115">
        <v>0.96048</v>
      </c>
      <c r="J253" s="115">
        <f t="shared" si="12"/>
        <v>6.4160063999999997</v>
      </c>
      <c r="K253" s="115">
        <v>33401885</v>
      </c>
      <c r="L253" s="123">
        <f t="shared" si="13"/>
        <v>2143067079320.6399</v>
      </c>
      <c r="M253" s="123">
        <v>526037000000</v>
      </c>
      <c r="N253" s="123">
        <v>74156000000</v>
      </c>
      <c r="O253" s="116">
        <f t="shared" si="14"/>
        <v>4.0739854407972063</v>
      </c>
      <c r="P253" s="116">
        <f t="shared" si="15"/>
        <v>28.8994427871061</v>
      </c>
    </row>
    <row r="254" spans="1:16" x14ac:dyDescent="0.15">
      <c r="A254" s="120">
        <v>39393</v>
      </c>
      <c r="B254" s="116">
        <v>6.8</v>
      </c>
      <c r="C254" s="116">
        <v>6.86</v>
      </c>
      <c r="D254" s="116">
        <v>6.55</v>
      </c>
      <c r="E254" s="116">
        <v>6.64</v>
      </c>
      <c r="F254" s="116">
        <v>-0.04</v>
      </c>
      <c r="G254" s="116">
        <v>-0.6</v>
      </c>
      <c r="H254" s="117">
        <v>335582551</v>
      </c>
      <c r="I254" s="115">
        <v>0.95923999999999998</v>
      </c>
      <c r="J254" s="115">
        <f t="shared" si="12"/>
        <v>6.3693535999999993</v>
      </c>
      <c r="K254" s="115">
        <v>33401885</v>
      </c>
      <c r="L254" s="123">
        <f t="shared" si="13"/>
        <v>2127484164715.3599</v>
      </c>
      <c r="M254" s="123">
        <v>526037000000</v>
      </c>
      <c r="N254" s="123">
        <v>74156000000</v>
      </c>
      <c r="O254" s="116">
        <f t="shared" si="14"/>
        <v>4.0443622116226798</v>
      </c>
      <c r="P254" s="116">
        <f t="shared" si="15"/>
        <v>28.689305851385726</v>
      </c>
    </row>
    <row r="255" spans="1:16" x14ac:dyDescent="0.15">
      <c r="A255" s="120">
        <v>39394</v>
      </c>
      <c r="B255" s="116">
        <v>6.4</v>
      </c>
      <c r="C255" s="116">
        <v>6.45</v>
      </c>
      <c r="D255" s="116">
        <v>6.32</v>
      </c>
      <c r="E255" s="116">
        <v>6.37</v>
      </c>
      <c r="F255" s="116">
        <v>-0.27</v>
      </c>
      <c r="G255" s="116">
        <v>-4.07</v>
      </c>
      <c r="H255" s="117">
        <v>587357180</v>
      </c>
      <c r="I255" s="115">
        <v>0.95621999999999996</v>
      </c>
      <c r="J255" s="115">
        <f t="shared" si="12"/>
        <v>6.0911213999999996</v>
      </c>
      <c r="K255" s="115">
        <v>33401885</v>
      </c>
      <c r="L255" s="123">
        <f t="shared" si="13"/>
        <v>2034549365238.3899</v>
      </c>
      <c r="M255" s="123">
        <v>526037000000</v>
      </c>
      <c r="N255" s="123">
        <v>74156000000</v>
      </c>
      <c r="O255" s="116">
        <f t="shared" si="14"/>
        <v>3.867692510675846</v>
      </c>
      <c r="P255" s="116">
        <f t="shared" si="15"/>
        <v>27.436072134937024</v>
      </c>
    </row>
    <row r="256" spans="1:16" x14ac:dyDescent="0.15">
      <c r="A256" s="120">
        <v>39395</v>
      </c>
      <c r="B256" s="116">
        <v>6.37</v>
      </c>
      <c r="C256" s="116">
        <v>6.57</v>
      </c>
      <c r="D256" s="116">
        <v>6.34</v>
      </c>
      <c r="E256" s="116">
        <v>6.39</v>
      </c>
      <c r="F256" s="116">
        <v>0.02</v>
      </c>
      <c r="G256" s="116">
        <v>0.31</v>
      </c>
      <c r="H256" s="117">
        <v>393463840</v>
      </c>
      <c r="I256" s="115">
        <v>0.95425000000000004</v>
      </c>
      <c r="J256" s="115">
        <f t="shared" si="12"/>
        <v>6.0976575000000004</v>
      </c>
      <c r="K256" s="115">
        <v>33401885</v>
      </c>
      <c r="L256" s="123">
        <f t="shared" si="13"/>
        <v>2036732545843.875</v>
      </c>
      <c r="M256" s="123">
        <v>526037000000</v>
      </c>
      <c r="N256" s="123">
        <v>74156000000</v>
      </c>
      <c r="O256" s="116">
        <f t="shared" si="14"/>
        <v>3.8718427522092078</v>
      </c>
      <c r="P256" s="116">
        <f t="shared" si="15"/>
        <v>27.46551251205398</v>
      </c>
    </row>
    <row r="257" spans="1:16" x14ac:dyDescent="0.15">
      <c r="A257" s="120">
        <v>39398</v>
      </c>
      <c r="B257" s="116">
        <v>6.2</v>
      </c>
      <c r="C257" s="116">
        <v>6.25</v>
      </c>
      <c r="D257" s="116">
        <v>6.01</v>
      </c>
      <c r="E257" s="116">
        <v>6.07</v>
      </c>
      <c r="F257" s="116">
        <v>-0.32</v>
      </c>
      <c r="G257" s="116">
        <v>-5.01</v>
      </c>
      <c r="H257" s="117">
        <v>606261503</v>
      </c>
      <c r="I257" s="115">
        <v>0.95242000000000004</v>
      </c>
      <c r="J257" s="115">
        <f t="shared" si="12"/>
        <v>5.7811894000000006</v>
      </c>
      <c r="K257" s="115">
        <v>33401885</v>
      </c>
      <c r="L257" s="123">
        <f t="shared" si="13"/>
        <v>1931026235020.1902</v>
      </c>
      <c r="M257" s="123">
        <v>526037000000</v>
      </c>
      <c r="N257" s="123">
        <v>74156000000</v>
      </c>
      <c r="O257" s="116">
        <f t="shared" si="14"/>
        <v>3.6708943192592729</v>
      </c>
      <c r="P257" s="116">
        <f t="shared" si="15"/>
        <v>26.040053873188821</v>
      </c>
    </row>
    <row r="258" spans="1:16" x14ac:dyDescent="0.15">
      <c r="A258" s="120">
        <v>39399</v>
      </c>
      <c r="B258" s="116">
        <v>6.05</v>
      </c>
      <c r="C258" s="116">
        <v>6.23</v>
      </c>
      <c r="D258" s="116">
        <v>5.8</v>
      </c>
      <c r="E258" s="116">
        <v>6.16</v>
      </c>
      <c r="F258" s="116">
        <v>0.09</v>
      </c>
      <c r="G258" s="116">
        <v>1.48</v>
      </c>
      <c r="H258" s="117">
        <v>808260889</v>
      </c>
      <c r="I258" s="115">
        <v>0.95404</v>
      </c>
      <c r="J258" s="115">
        <f t="shared" si="12"/>
        <v>5.8768864000000001</v>
      </c>
      <c r="K258" s="115">
        <v>33401885</v>
      </c>
      <c r="L258" s="123">
        <f t="shared" si="13"/>
        <v>1962990836908.6399</v>
      </c>
      <c r="M258" s="123">
        <v>526037000000</v>
      </c>
      <c r="N258" s="123">
        <v>74156000000</v>
      </c>
      <c r="O258" s="116">
        <f t="shared" si="14"/>
        <v>3.7316592500311572</v>
      </c>
      <c r="P258" s="116">
        <f t="shared" si="15"/>
        <v>26.471099262482333</v>
      </c>
    </row>
    <row r="259" spans="1:16" x14ac:dyDescent="0.15">
      <c r="A259" s="120">
        <v>39400</v>
      </c>
      <c r="B259" s="116">
        <v>6.55</v>
      </c>
      <c r="C259" s="116">
        <v>6.55</v>
      </c>
      <c r="D259" s="116">
        <v>6.39</v>
      </c>
      <c r="E259" s="116">
        <v>6.49</v>
      </c>
      <c r="F259" s="116">
        <v>0.33</v>
      </c>
      <c r="G259" s="116">
        <v>5.36</v>
      </c>
      <c r="H259" s="117">
        <v>524919029</v>
      </c>
      <c r="I259" s="115">
        <v>0.95459000000000005</v>
      </c>
      <c r="J259" s="115">
        <f t="shared" ref="J259:J322" si="16">E259*I259</f>
        <v>6.1952891000000001</v>
      </c>
      <c r="K259" s="115">
        <v>33401885</v>
      </c>
      <c r="L259" s="123">
        <f t="shared" ref="L259:L322" si="17">J259*K259*10000</f>
        <v>2069343340599.5352</v>
      </c>
      <c r="M259" s="123">
        <v>526037000000</v>
      </c>
      <c r="N259" s="123">
        <v>74156000000</v>
      </c>
      <c r="O259" s="116">
        <f t="shared" ref="O259:O322" si="18">L259/M259</f>
        <v>3.9338361001213511</v>
      </c>
      <c r="P259" s="116">
        <f t="shared" ref="P259:P322" si="19">L259/N259</f>
        <v>27.90527186740837</v>
      </c>
    </row>
    <row r="260" spans="1:16" x14ac:dyDescent="0.15">
      <c r="A260" s="120">
        <v>39401</v>
      </c>
      <c r="B260" s="116">
        <v>6.49</v>
      </c>
      <c r="C260" s="116">
        <v>6.54</v>
      </c>
      <c r="D260" s="116">
        <v>6.38</v>
      </c>
      <c r="E260" s="116">
        <v>6.4</v>
      </c>
      <c r="F260" s="116">
        <v>-0.09</v>
      </c>
      <c r="G260" s="116">
        <v>-1.39</v>
      </c>
      <c r="H260" s="117">
        <v>337770630</v>
      </c>
      <c r="I260" s="115">
        <v>0.95428999999999997</v>
      </c>
      <c r="J260" s="115">
        <f t="shared" si="16"/>
        <v>6.107456</v>
      </c>
      <c r="K260" s="115">
        <v>33401885</v>
      </c>
      <c r="L260" s="123">
        <f t="shared" si="17"/>
        <v>2040005429545.6001</v>
      </c>
      <c r="M260" s="123">
        <v>526037000000</v>
      </c>
      <c r="N260" s="123">
        <v>74156000000</v>
      </c>
      <c r="O260" s="116">
        <f t="shared" si="18"/>
        <v>3.8780645269165479</v>
      </c>
      <c r="P260" s="116">
        <f t="shared" si="19"/>
        <v>27.509647628588382</v>
      </c>
    </row>
    <row r="261" spans="1:16" x14ac:dyDescent="0.15">
      <c r="A261" s="120">
        <v>39402</v>
      </c>
      <c r="B261" s="116">
        <v>6.21</v>
      </c>
      <c r="C261" s="116">
        <v>6.29</v>
      </c>
      <c r="D261" s="116">
        <v>6.03</v>
      </c>
      <c r="E261" s="116">
        <v>6.07</v>
      </c>
      <c r="F261" s="116">
        <v>-0.33</v>
      </c>
      <c r="G261" s="116">
        <v>-5.16</v>
      </c>
      <c r="H261" s="117">
        <v>615861414</v>
      </c>
      <c r="I261" s="115">
        <v>0.95550999999999997</v>
      </c>
      <c r="J261" s="115">
        <f t="shared" si="16"/>
        <v>5.7999457000000003</v>
      </c>
      <c r="K261" s="115">
        <v>33401885</v>
      </c>
      <c r="L261" s="123">
        <f t="shared" si="17"/>
        <v>1937291192776.4451</v>
      </c>
      <c r="M261" s="123">
        <v>526037000000</v>
      </c>
      <c r="N261" s="123">
        <v>74156000000</v>
      </c>
      <c r="O261" s="116">
        <f t="shared" si="18"/>
        <v>3.6828040475792485</v>
      </c>
      <c r="P261" s="116">
        <f t="shared" si="19"/>
        <v>26.124537364157252</v>
      </c>
    </row>
    <row r="262" spans="1:16" x14ac:dyDescent="0.15">
      <c r="A262" s="120">
        <v>39405</v>
      </c>
      <c r="B262" s="116">
        <v>6.1</v>
      </c>
      <c r="C262" s="116">
        <v>6.13</v>
      </c>
      <c r="D262" s="116">
        <v>5.96</v>
      </c>
      <c r="E262" s="116">
        <v>6</v>
      </c>
      <c r="F262" s="116">
        <v>-7.0000000000000007E-2</v>
      </c>
      <c r="G262" s="116">
        <v>-1.1499999999999999</v>
      </c>
      <c r="H262" s="117">
        <v>242010736</v>
      </c>
      <c r="I262" s="115">
        <v>0.9544899</v>
      </c>
      <c r="J262" s="115">
        <f t="shared" si="16"/>
        <v>5.7269394</v>
      </c>
      <c r="K262" s="115">
        <v>33401885</v>
      </c>
      <c r="L262" s="123">
        <f t="shared" si="17"/>
        <v>1912905712407.6899</v>
      </c>
      <c r="M262" s="123">
        <v>526037000000</v>
      </c>
      <c r="N262" s="123">
        <v>74156000000</v>
      </c>
      <c r="O262" s="116">
        <f t="shared" si="18"/>
        <v>3.6364470795926711</v>
      </c>
      <c r="P262" s="116">
        <f t="shared" si="19"/>
        <v>25.795697076537163</v>
      </c>
    </row>
    <row r="263" spans="1:16" x14ac:dyDescent="0.15">
      <c r="A263" s="120">
        <v>39406</v>
      </c>
      <c r="B263" s="116">
        <v>5.8</v>
      </c>
      <c r="C263" s="116">
        <v>6.18</v>
      </c>
      <c r="D263" s="116">
        <v>5.73</v>
      </c>
      <c r="E263" s="116">
        <v>6.12</v>
      </c>
      <c r="F263" s="116">
        <v>0.12</v>
      </c>
      <c r="G263" s="116">
        <v>2</v>
      </c>
      <c r="H263" s="117">
        <v>524845063</v>
      </c>
      <c r="I263" s="115">
        <v>0.95452999999999999</v>
      </c>
      <c r="J263" s="115">
        <f t="shared" si="16"/>
        <v>5.8417235999999999</v>
      </c>
      <c r="K263" s="115">
        <v>33401885</v>
      </c>
      <c r="L263" s="123">
        <f t="shared" si="17"/>
        <v>1951245798889.8599</v>
      </c>
      <c r="M263" s="123">
        <v>526037000000</v>
      </c>
      <c r="N263" s="123">
        <v>74156000000</v>
      </c>
      <c r="O263" s="116">
        <f t="shared" si="18"/>
        <v>3.7093318509721938</v>
      </c>
      <c r="P263" s="116">
        <f t="shared" si="19"/>
        <v>26.312716420651867</v>
      </c>
    </row>
    <row r="264" spans="1:16" x14ac:dyDescent="0.15">
      <c r="A264" s="120">
        <v>39407</v>
      </c>
      <c r="B264" s="116">
        <v>5.95</v>
      </c>
      <c r="C264" s="116">
        <v>6.03</v>
      </c>
      <c r="D264" s="116">
        <v>5.8</v>
      </c>
      <c r="E264" s="116">
        <v>5.84</v>
      </c>
      <c r="F264" s="116">
        <v>-0.28000000000000003</v>
      </c>
      <c r="G264" s="116">
        <v>-4.58</v>
      </c>
      <c r="H264" s="117">
        <v>457090068</v>
      </c>
      <c r="I264" s="115">
        <v>0.95260999999999996</v>
      </c>
      <c r="J264" s="115">
        <f t="shared" si="16"/>
        <v>5.5632424</v>
      </c>
      <c r="K264" s="115">
        <v>33401885</v>
      </c>
      <c r="L264" s="123">
        <f t="shared" si="17"/>
        <v>1858227828719.2402</v>
      </c>
      <c r="M264" s="123">
        <v>526037000000</v>
      </c>
      <c r="N264" s="123">
        <v>74156000000</v>
      </c>
      <c r="O264" s="116">
        <f t="shared" si="18"/>
        <v>3.5325040419575813</v>
      </c>
      <c r="P264" s="116">
        <f t="shared" si="19"/>
        <v>25.058361140288586</v>
      </c>
    </row>
    <row r="265" spans="1:16" x14ac:dyDescent="0.15">
      <c r="A265" s="120">
        <v>39408</v>
      </c>
      <c r="B265" s="116">
        <v>5.68</v>
      </c>
      <c r="C265" s="116">
        <v>6</v>
      </c>
      <c r="D265" s="116">
        <v>5.68</v>
      </c>
      <c r="E265" s="116">
        <v>5.76</v>
      </c>
      <c r="F265" s="116">
        <v>-0.08</v>
      </c>
      <c r="G265" s="116">
        <v>-1.37</v>
      </c>
      <c r="H265" s="117">
        <v>448341200</v>
      </c>
      <c r="I265" s="115">
        <v>0.95265999999999995</v>
      </c>
      <c r="J265" s="115">
        <f t="shared" si="16"/>
        <v>5.4873215999999996</v>
      </c>
      <c r="K265" s="115">
        <v>33401885</v>
      </c>
      <c r="L265" s="123">
        <f t="shared" si="17"/>
        <v>1832868850412.1599</v>
      </c>
      <c r="M265" s="123">
        <v>526037000000</v>
      </c>
      <c r="N265" s="123">
        <v>74156000000</v>
      </c>
      <c r="O265" s="116">
        <f t="shared" si="18"/>
        <v>3.4842964476114036</v>
      </c>
      <c r="P265" s="116">
        <f t="shared" si="19"/>
        <v>24.716393149740547</v>
      </c>
    </row>
    <row r="266" spans="1:16" x14ac:dyDescent="0.15">
      <c r="A266" s="120">
        <v>39409</v>
      </c>
      <c r="B266" s="116">
        <v>5.97</v>
      </c>
      <c r="C266" s="116">
        <v>5.99</v>
      </c>
      <c r="D266" s="116">
        <v>5.85</v>
      </c>
      <c r="E266" s="116">
        <v>5.96</v>
      </c>
      <c r="F266" s="116">
        <v>0.2</v>
      </c>
      <c r="G266" s="116">
        <v>3.47</v>
      </c>
      <c r="H266" s="117">
        <v>316937724</v>
      </c>
      <c r="I266" s="115">
        <v>0.95128000000000001</v>
      </c>
      <c r="J266" s="115">
        <f t="shared" si="16"/>
        <v>5.6696287999999999</v>
      </c>
      <c r="K266" s="115">
        <v>33401885</v>
      </c>
      <c r="L266" s="123">
        <f t="shared" si="17"/>
        <v>1893762891702.8799</v>
      </c>
      <c r="M266" s="123">
        <v>526037000000</v>
      </c>
      <c r="N266" s="123">
        <v>74156000000</v>
      </c>
      <c r="O266" s="116">
        <f t="shared" si="18"/>
        <v>3.6000564441339296</v>
      </c>
      <c r="P266" s="116">
        <f t="shared" si="19"/>
        <v>25.537554502708883</v>
      </c>
    </row>
    <row r="267" spans="1:16" x14ac:dyDescent="0.15">
      <c r="A267" s="120">
        <v>39412</v>
      </c>
      <c r="B267" s="116">
        <v>6.25</v>
      </c>
      <c r="C267" s="116">
        <v>6.26</v>
      </c>
      <c r="D267" s="116">
        <v>6.07</v>
      </c>
      <c r="E267" s="116">
        <v>6.14</v>
      </c>
      <c r="F267" s="116">
        <v>0.18</v>
      </c>
      <c r="G267" s="116">
        <v>3.02</v>
      </c>
      <c r="H267" s="117">
        <v>427691313</v>
      </c>
      <c r="I267" s="115">
        <v>0.95101000000000002</v>
      </c>
      <c r="J267" s="115">
        <f t="shared" si="16"/>
        <v>5.8392013999999994</v>
      </c>
      <c r="K267" s="115">
        <v>33401885</v>
      </c>
      <c r="L267" s="123">
        <f t="shared" si="17"/>
        <v>1950403336546.3896</v>
      </c>
      <c r="M267" s="123">
        <v>526037000000</v>
      </c>
      <c r="N267" s="123">
        <v>74156000000</v>
      </c>
      <c r="O267" s="116">
        <f t="shared" si="18"/>
        <v>3.7077303241908641</v>
      </c>
      <c r="P267" s="116">
        <f t="shared" si="19"/>
        <v>26.30135574392348</v>
      </c>
    </row>
    <row r="268" spans="1:16" x14ac:dyDescent="0.15">
      <c r="A268" s="120">
        <v>39413</v>
      </c>
      <c r="B268" s="116">
        <v>6</v>
      </c>
      <c r="C268" s="116">
        <v>6.12</v>
      </c>
      <c r="D268" s="116">
        <v>5.9</v>
      </c>
      <c r="E268" s="116">
        <v>6.03</v>
      </c>
      <c r="F268" s="116">
        <v>-0.11</v>
      </c>
      <c r="G268" s="116">
        <v>-1.79</v>
      </c>
      <c r="H268" s="117">
        <v>325224012</v>
      </c>
      <c r="I268" s="115">
        <v>0.94930000000000003</v>
      </c>
      <c r="J268" s="115">
        <f t="shared" si="16"/>
        <v>5.7242790000000001</v>
      </c>
      <c r="K268" s="115">
        <v>33401885</v>
      </c>
      <c r="L268" s="123">
        <f t="shared" si="17"/>
        <v>1912017088659.1499</v>
      </c>
      <c r="M268" s="123">
        <v>526037000000</v>
      </c>
      <c r="N268" s="123">
        <v>74156000000</v>
      </c>
      <c r="O268" s="116">
        <f t="shared" si="18"/>
        <v>3.634757799658864</v>
      </c>
      <c r="P268" s="116">
        <f t="shared" si="19"/>
        <v>25.783713909314823</v>
      </c>
    </row>
    <row r="269" spans="1:16" x14ac:dyDescent="0.15">
      <c r="A269" s="120">
        <v>39414</v>
      </c>
      <c r="B269" s="116">
        <v>6</v>
      </c>
      <c r="C269" s="116">
        <v>6.09</v>
      </c>
      <c r="D269" s="116">
        <v>5.99</v>
      </c>
      <c r="E269" s="116">
        <v>6.02</v>
      </c>
      <c r="F269" s="116">
        <v>-0.01</v>
      </c>
      <c r="G269" s="116">
        <v>-0.17</v>
      </c>
      <c r="H269" s="117">
        <v>249439467</v>
      </c>
      <c r="I269" s="115">
        <v>0.94928999999999997</v>
      </c>
      <c r="J269" s="115">
        <f t="shared" si="16"/>
        <v>5.7147257999999992</v>
      </c>
      <c r="K269" s="115">
        <v>33401885</v>
      </c>
      <c r="L269" s="123">
        <f t="shared" si="17"/>
        <v>1908826139781.3296</v>
      </c>
      <c r="M269" s="123">
        <v>526037000000</v>
      </c>
      <c r="N269" s="123">
        <v>74156000000</v>
      </c>
      <c r="O269" s="116">
        <f t="shared" si="18"/>
        <v>3.6286917836223109</v>
      </c>
      <c r="P269" s="116">
        <f t="shared" si="19"/>
        <v>25.740683690885831</v>
      </c>
    </row>
    <row r="270" spans="1:16" x14ac:dyDescent="0.15">
      <c r="A270" s="120">
        <v>39415</v>
      </c>
      <c r="B270" s="116">
        <v>6.16</v>
      </c>
      <c r="C270" s="116">
        <v>6.2</v>
      </c>
      <c r="D270" s="116">
        <v>6.1</v>
      </c>
      <c r="E270" s="116">
        <v>6.14</v>
      </c>
      <c r="F270" s="116">
        <v>0.12</v>
      </c>
      <c r="G270" s="116">
        <v>1.99</v>
      </c>
      <c r="H270" s="117">
        <v>526386456</v>
      </c>
      <c r="I270" s="115">
        <v>0.95028999999999997</v>
      </c>
      <c r="J270" s="115">
        <f t="shared" si="16"/>
        <v>5.8347805999999993</v>
      </c>
      <c r="K270" s="115">
        <v>33401885</v>
      </c>
      <c r="L270" s="123">
        <f t="shared" si="17"/>
        <v>1948926706014.3098</v>
      </c>
      <c r="M270" s="123">
        <v>526037000000</v>
      </c>
      <c r="N270" s="123">
        <v>74156000000</v>
      </c>
      <c r="O270" s="116">
        <f t="shared" si="18"/>
        <v>3.7049232392670284</v>
      </c>
      <c r="P270" s="116">
        <f t="shared" si="19"/>
        <v>26.281443254953203</v>
      </c>
    </row>
    <row r="271" spans="1:16" x14ac:dyDescent="0.15">
      <c r="A271" s="120">
        <v>39416</v>
      </c>
      <c r="B271" s="116">
        <v>6.11</v>
      </c>
      <c r="C271" s="116">
        <v>6.18</v>
      </c>
      <c r="D271" s="116">
        <v>6.06</v>
      </c>
      <c r="E271" s="116">
        <v>6.16</v>
      </c>
      <c r="F271" s="116">
        <v>0.02</v>
      </c>
      <c r="G271" s="116">
        <v>0.33</v>
      </c>
      <c r="H271" s="117">
        <v>337285747</v>
      </c>
      <c r="I271" s="115">
        <v>0.95009010000000005</v>
      </c>
      <c r="J271" s="115">
        <f t="shared" si="16"/>
        <v>5.8525550160000002</v>
      </c>
      <c r="K271" s="115">
        <v>33401885</v>
      </c>
      <c r="L271" s="123">
        <f t="shared" si="17"/>
        <v>1954863696006.0515</v>
      </c>
      <c r="M271" s="123">
        <v>526037000000</v>
      </c>
      <c r="N271" s="123">
        <v>74156000000</v>
      </c>
      <c r="O271" s="116">
        <f t="shared" si="18"/>
        <v>3.7162094985828973</v>
      </c>
      <c r="P271" s="116">
        <f t="shared" si="19"/>
        <v>26.361504072577425</v>
      </c>
    </row>
    <row r="272" spans="1:16" x14ac:dyDescent="0.15">
      <c r="A272" s="120">
        <v>39419</v>
      </c>
      <c r="B272" s="116">
        <v>6.1</v>
      </c>
      <c r="C272" s="116">
        <v>6.22</v>
      </c>
      <c r="D272" s="116">
        <v>6.07</v>
      </c>
      <c r="E272" s="116">
        <v>6.11</v>
      </c>
      <c r="F272" s="116">
        <v>-0.05</v>
      </c>
      <c r="G272" s="116">
        <v>-0.81</v>
      </c>
      <c r="H272" s="117">
        <v>281015616</v>
      </c>
      <c r="I272" s="115">
        <v>0.95213999999999999</v>
      </c>
      <c r="J272" s="115">
        <f t="shared" si="16"/>
        <v>5.8175754</v>
      </c>
      <c r="K272" s="115">
        <v>33401885</v>
      </c>
      <c r="L272" s="123">
        <f t="shared" si="17"/>
        <v>1943179844896.29</v>
      </c>
      <c r="M272" s="123">
        <v>526037000000</v>
      </c>
      <c r="N272" s="123">
        <v>74156000000</v>
      </c>
      <c r="O272" s="116">
        <f t="shared" si="18"/>
        <v>3.693998416264046</v>
      </c>
      <c r="P272" s="116">
        <f t="shared" si="19"/>
        <v>26.203946341446276</v>
      </c>
    </row>
    <row r="273" spans="1:16" x14ac:dyDescent="0.15">
      <c r="A273" s="120">
        <v>39420</v>
      </c>
      <c r="B273" s="116">
        <v>6.05</v>
      </c>
      <c r="C273" s="116">
        <v>6.11</v>
      </c>
      <c r="D273" s="116">
        <v>6.05</v>
      </c>
      <c r="E273" s="116">
        <v>6.09</v>
      </c>
      <c r="F273" s="116">
        <v>-0.02</v>
      </c>
      <c r="G273" s="116">
        <v>-0.33</v>
      </c>
      <c r="H273" s="117">
        <v>185138641</v>
      </c>
      <c r="I273" s="115">
        <v>0.95125999999999999</v>
      </c>
      <c r="J273" s="115">
        <f t="shared" si="16"/>
        <v>5.7931733999999997</v>
      </c>
      <c r="K273" s="115">
        <v>33401885</v>
      </c>
      <c r="L273" s="123">
        <f t="shared" si="17"/>
        <v>1935029116918.5898</v>
      </c>
      <c r="M273" s="123">
        <v>526037000000</v>
      </c>
      <c r="N273" s="123">
        <v>74156000000</v>
      </c>
      <c r="O273" s="116">
        <f t="shared" si="18"/>
        <v>3.6785038256217524</v>
      </c>
      <c r="P273" s="116">
        <f t="shared" si="19"/>
        <v>26.094033077816896</v>
      </c>
    </row>
    <row r="274" spans="1:16" x14ac:dyDescent="0.15">
      <c r="A274" s="120">
        <v>39421</v>
      </c>
      <c r="B274" s="116">
        <v>6.1</v>
      </c>
      <c r="C274" s="116">
        <v>6.25</v>
      </c>
      <c r="D274" s="116">
        <v>6.02</v>
      </c>
      <c r="E274" s="116">
        <v>6.23</v>
      </c>
      <c r="F274" s="116">
        <v>0.14000000000000001</v>
      </c>
      <c r="G274" s="116">
        <v>2.2999999999999998</v>
      </c>
      <c r="H274" s="117">
        <v>303168285</v>
      </c>
      <c r="I274" s="115">
        <v>0.94947999999999999</v>
      </c>
      <c r="J274" s="115">
        <f t="shared" si="16"/>
        <v>5.9152604000000002</v>
      </c>
      <c r="K274" s="115">
        <v>33401885</v>
      </c>
      <c r="L274" s="123">
        <f t="shared" si="17"/>
        <v>1975808476258.54</v>
      </c>
      <c r="M274" s="123">
        <v>526037000000</v>
      </c>
      <c r="N274" s="123">
        <v>74156000000</v>
      </c>
      <c r="O274" s="116">
        <f t="shared" si="18"/>
        <v>3.7560256716895202</v>
      </c>
      <c r="P274" s="116">
        <f t="shared" si="19"/>
        <v>26.643946224965479</v>
      </c>
    </row>
    <row r="275" spans="1:16" x14ac:dyDescent="0.15">
      <c r="A275" s="120">
        <v>39422</v>
      </c>
      <c r="B275" s="116">
        <v>6.35</v>
      </c>
      <c r="C275" s="116">
        <v>6.42</v>
      </c>
      <c r="D275" s="116">
        <v>6.25</v>
      </c>
      <c r="E275" s="116">
        <v>6.29</v>
      </c>
      <c r="F275" s="116">
        <v>0.06</v>
      </c>
      <c r="G275" s="116">
        <v>0.96</v>
      </c>
      <c r="H275" s="117">
        <v>430237464</v>
      </c>
      <c r="I275" s="115">
        <v>0.95179999999999998</v>
      </c>
      <c r="J275" s="115">
        <f t="shared" si="16"/>
        <v>5.9868220000000001</v>
      </c>
      <c r="K275" s="115">
        <v>33401885</v>
      </c>
      <c r="L275" s="123">
        <f t="shared" si="17"/>
        <v>1999711399594.7</v>
      </c>
      <c r="M275" s="123">
        <v>526037000000</v>
      </c>
      <c r="N275" s="123">
        <v>74156000000</v>
      </c>
      <c r="O275" s="116">
        <f t="shared" si="18"/>
        <v>3.8014652953969015</v>
      </c>
      <c r="P275" s="116">
        <f t="shared" si="19"/>
        <v>26.966279189744593</v>
      </c>
    </row>
    <row r="276" spans="1:16" x14ac:dyDescent="0.15">
      <c r="A276" s="120">
        <v>39423</v>
      </c>
      <c r="B276" s="116">
        <v>6.39</v>
      </c>
      <c r="C276" s="116">
        <v>6.47</v>
      </c>
      <c r="D276" s="116">
        <v>6.21</v>
      </c>
      <c r="E276" s="116">
        <v>6.23</v>
      </c>
      <c r="F276" s="116">
        <v>-0.06</v>
      </c>
      <c r="G276" s="116">
        <v>-0.95</v>
      </c>
      <c r="H276" s="117">
        <v>496537226</v>
      </c>
      <c r="I276" s="115">
        <v>0.95043</v>
      </c>
      <c r="J276" s="115">
        <f t="shared" si="16"/>
        <v>5.9211789000000001</v>
      </c>
      <c r="K276" s="115">
        <v>33401885</v>
      </c>
      <c r="L276" s="123">
        <f t="shared" si="17"/>
        <v>1977785366822.2651</v>
      </c>
      <c r="M276" s="123">
        <v>526037000000</v>
      </c>
      <c r="N276" s="123">
        <v>74156000000</v>
      </c>
      <c r="O276" s="116">
        <f t="shared" si="18"/>
        <v>3.7597837544170183</v>
      </c>
      <c r="P276" s="116">
        <f t="shared" si="19"/>
        <v>26.670604763232443</v>
      </c>
    </row>
    <row r="277" spans="1:16" x14ac:dyDescent="0.15">
      <c r="A277" s="120">
        <v>39426</v>
      </c>
      <c r="B277" s="116">
        <v>6.33</v>
      </c>
      <c r="C277" s="116">
        <v>6.33</v>
      </c>
      <c r="D277" s="116">
        <v>6.12</v>
      </c>
      <c r="E277" s="116">
        <v>6.14</v>
      </c>
      <c r="F277" s="116">
        <v>-0.09</v>
      </c>
      <c r="G277" s="116">
        <v>-1.45</v>
      </c>
      <c r="H277" s="117">
        <v>389790419</v>
      </c>
      <c r="I277" s="115">
        <v>0.94860999999999995</v>
      </c>
      <c r="J277" s="115">
        <f t="shared" si="16"/>
        <v>5.8244653999999993</v>
      </c>
      <c r="K277" s="115">
        <v>33401885</v>
      </c>
      <c r="L277" s="123">
        <f t="shared" si="17"/>
        <v>1945481234772.7898</v>
      </c>
      <c r="M277" s="123">
        <v>526037000000</v>
      </c>
      <c r="N277" s="123">
        <v>74156000000</v>
      </c>
      <c r="O277" s="116">
        <f t="shared" si="18"/>
        <v>3.6983733744447438</v>
      </c>
      <c r="P277" s="116">
        <f t="shared" si="19"/>
        <v>26.23498078068922</v>
      </c>
    </row>
    <row r="278" spans="1:16" x14ac:dyDescent="0.15">
      <c r="A278" s="120">
        <v>39427</v>
      </c>
      <c r="B278" s="116">
        <v>6.29</v>
      </c>
      <c r="C278" s="116">
        <v>6.29</v>
      </c>
      <c r="D278" s="116">
        <v>6.09</v>
      </c>
      <c r="E278" s="116">
        <v>6.18</v>
      </c>
      <c r="F278" s="116">
        <v>0.04</v>
      </c>
      <c r="G278" s="116">
        <v>0.65</v>
      </c>
      <c r="H278" s="117">
        <v>283687088</v>
      </c>
      <c r="I278" s="115">
        <v>0.94645999999999997</v>
      </c>
      <c r="J278" s="115">
        <f t="shared" si="16"/>
        <v>5.8491228</v>
      </c>
      <c r="K278" s="115">
        <v>33401885</v>
      </c>
      <c r="L278" s="123">
        <f t="shared" si="17"/>
        <v>1953717271164.78</v>
      </c>
      <c r="M278" s="123">
        <v>526037000000</v>
      </c>
      <c r="N278" s="123">
        <v>74156000000</v>
      </c>
      <c r="O278" s="116">
        <f t="shared" si="18"/>
        <v>3.7140301369766386</v>
      </c>
      <c r="P278" s="116">
        <f t="shared" si="19"/>
        <v>26.346044435578779</v>
      </c>
    </row>
    <row r="279" spans="1:16" x14ac:dyDescent="0.15">
      <c r="A279" s="120">
        <v>39428</v>
      </c>
      <c r="B279" s="116">
        <v>6.08</v>
      </c>
      <c r="C279" s="116">
        <v>6.08</v>
      </c>
      <c r="D279" s="116">
        <v>6</v>
      </c>
      <c r="E279" s="116">
        <v>6.05</v>
      </c>
      <c r="F279" s="116">
        <v>-0.13</v>
      </c>
      <c r="G279" s="116">
        <v>-2.1</v>
      </c>
      <c r="H279" s="117">
        <v>451608294</v>
      </c>
      <c r="I279" s="115">
        <v>0.94438</v>
      </c>
      <c r="J279" s="115">
        <f t="shared" si="16"/>
        <v>5.7134989999999997</v>
      </c>
      <c r="K279" s="115">
        <v>33401885</v>
      </c>
      <c r="L279" s="123">
        <f t="shared" si="17"/>
        <v>1908416365456.1499</v>
      </c>
      <c r="M279" s="123">
        <v>526037000000</v>
      </c>
      <c r="N279" s="123">
        <v>74156000000</v>
      </c>
      <c r="O279" s="116">
        <f t="shared" si="18"/>
        <v>3.6279127997767264</v>
      </c>
      <c r="P279" s="116">
        <f t="shared" si="19"/>
        <v>25.735157849076945</v>
      </c>
    </row>
    <row r="280" spans="1:16" x14ac:dyDescent="0.15">
      <c r="A280" s="120">
        <v>39429</v>
      </c>
      <c r="B280" s="116">
        <v>6</v>
      </c>
      <c r="C280" s="116">
        <v>6.04</v>
      </c>
      <c r="D280" s="116">
        <v>5.81</v>
      </c>
      <c r="E280" s="116">
        <v>5.92</v>
      </c>
      <c r="F280" s="116">
        <v>-0.13</v>
      </c>
      <c r="G280" s="116">
        <v>-2.15</v>
      </c>
      <c r="H280" s="117">
        <v>414083398</v>
      </c>
      <c r="I280" s="115">
        <v>0.94332000000000005</v>
      </c>
      <c r="J280" s="115">
        <f t="shared" si="16"/>
        <v>5.5844544000000003</v>
      </c>
      <c r="K280" s="115">
        <v>33401885</v>
      </c>
      <c r="L280" s="123">
        <f t="shared" si="17"/>
        <v>1865313036565.4399</v>
      </c>
      <c r="M280" s="123">
        <v>526037000000</v>
      </c>
      <c r="N280" s="123">
        <v>74156000000</v>
      </c>
      <c r="O280" s="116">
        <f t="shared" si="18"/>
        <v>3.5459730714102617</v>
      </c>
      <c r="P280" s="116">
        <f t="shared" si="19"/>
        <v>25.153905773847566</v>
      </c>
    </row>
    <row r="281" spans="1:16" x14ac:dyDescent="0.15">
      <c r="A281" s="120">
        <v>39430</v>
      </c>
      <c r="B281" s="116">
        <v>5.84</v>
      </c>
      <c r="C281" s="116">
        <v>5.9</v>
      </c>
      <c r="D281" s="116">
        <v>5.7</v>
      </c>
      <c r="E281" s="116">
        <v>5.72</v>
      </c>
      <c r="F281" s="116">
        <v>-0.2</v>
      </c>
      <c r="G281" s="116">
        <v>-3.38</v>
      </c>
      <c r="H281" s="117">
        <v>498599131</v>
      </c>
      <c r="I281" s="115">
        <v>0.94384999999999997</v>
      </c>
      <c r="J281" s="115">
        <f t="shared" si="16"/>
        <v>5.398822</v>
      </c>
      <c r="K281" s="115">
        <v>33401885</v>
      </c>
      <c r="L281" s="123">
        <f t="shared" si="17"/>
        <v>1803308315794.7002</v>
      </c>
      <c r="M281" s="123">
        <v>526037000000</v>
      </c>
      <c r="N281" s="123">
        <v>74156000000</v>
      </c>
      <c r="O281" s="116">
        <f t="shared" si="18"/>
        <v>3.4281016654621257</v>
      </c>
      <c r="P281" s="116">
        <f t="shared" si="19"/>
        <v>24.317766813133126</v>
      </c>
    </row>
    <row r="282" spans="1:16" x14ac:dyDescent="0.15">
      <c r="A282" s="120">
        <v>39433</v>
      </c>
      <c r="B282" s="116">
        <v>5.6</v>
      </c>
      <c r="C282" s="116">
        <v>5.67</v>
      </c>
      <c r="D282" s="116">
        <v>5.46</v>
      </c>
      <c r="E282" s="116">
        <v>5.5</v>
      </c>
      <c r="F282" s="116">
        <v>-0.22</v>
      </c>
      <c r="G282" s="116">
        <v>-3.85</v>
      </c>
      <c r="H282" s="117">
        <v>427026291</v>
      </c>
      <c r="I282" s="115">
        <v>0.94618000000000002</v>
      </c>
      <c r="J282" s="115">
        <f t="shared" si="16"/>
        <v>5.2039900000000001</v>
      </c>
      <c r="K282" s="115">
        <v>33401885</v>
      </c>
      <c r="L282" s="123">
        <f t="shared" si="17"/>
        <v>1738230755211.5</v>
      </c>
      <c r="M282" s="123">
        <v>526037000000</v>
      </c>
      <c r="N282" s="123">
        <v>74156000000</v>
      </c>
      <c r="O282" s="116">
        <f t="shared" si="18"/>
        <v>3.3043887696331247</v>
      </c>
      <c r="P282" s="116">
        <f t="shared" si="19"/>
        <v>23.440190344833862</v>
      </c>
    </row>
    <row r="283" spans="1:16" x14ac:dyDescent="0.15">
      <c r="A283" s="120">
        <v>39434</v>
      </c>
      <c r="B283" s="116">
        <v>5.5</v>
      </c>
      <c r="C283" s="116">
        <v>5.62</v>
      </c>
      <c r="D283" s="116">
        <v>5.37</v>
      </c>
      <c r="E283" s="116">
        <v>5.5</v>
      </c>
      <c r="F283" s="116">
        <v>0</v>
      </c>
      <c r="G283" s="116">
        <v>0</v>
      </c>
      <c r="H283" s="117">
        <v>304403703</v>
      </c>
      <c r="I283" s="115">
        <v>0.94586999999999999</v>
      </c>
      <c r="J283" s="115">
        <f t="shared" si="16"/>
        <v>5.2022849999999998</v>
      </c>
      <c r="K283" s="115">
        <v>33401885</v>
      </c>
      <c r="L283" s="123">
        <f t="shared" si="17"/>
        <v>1737661253072.25</v>
      </c>
      <c r="M283" s="123">
        <v>526037000000</v>
      </c>
      <c r="N283" s="123">
        <v>74156000000</v>
      </c>
      <c r="O283" s="116">
        <f t="shared" si="18"/>
        <v>3.3033061421007459</v>
      </c>
      <c r="P283" s="116">
        <f t="shared" si="19"/>
        <v>23.432510559796242</v>
      </c>
    </row>
    <row r="284" spans="1:16" x14ac:dyDescent="0.15">
      <c r="A284" s="120">
        <v>39435</v>
      </c>
      <c r="B284" s="116">
        <v>5.56</v>
      </c>
      <c r="C284" s="116">
        <v>5.6</v>
      </c>
      <c r="D284" s="116">
        <v>5.45</v>
      </c>
      <c r="E284" s="116">
        <v>5.54</v>
      </c>
      <c r="F284" s="116">
        <v>0.04</v>
      </c>
      <c r="G284" s="116">
        <v>0.73</v>
      </c>
      <c r="H284" s="117">
        <v>261965147</v>
      </c>
      <c r="I284" s="115">
        <v>0.94464990000000004</v>
      </c>
      <c r="J284" s="115">
        <f t="shared" si="16"/>
        <v>5.2333604459999998</v>
      </c>
      <c r="K284" s="115">
        <v>33401885</v>
      </c>
      <c r="L284" s="123">
        <f t="shared" si="17"/>
        <v>1748041037808.407</v>
      </c>
      <c r="M284" s="123">
        <v>526037000000</v>
      </c>
      <c r="N284" s="123">
        <v>74156000000</v>
      </c>
      <c r="O284" s="116">
        <f t="shared" si="18"/>
        <v>3.323038185162654</v>
      </c>
      <c r="P284" s="116">
        <f t="shared" si="19"/>
        <v>23.572482844387601</v>
      </c>
    </row>
    <row r="285" spans="1:16" x14ac:dyDescent="0.15">
      <c r="A285" s="120">
        <v>39436</v>
      </c>
      <c r="B285" s="116">
        <v>5.51</v>
      </c>
      <c r="C285" s="116">
        <v>5.6</v>
      </c>
      <c r="D285" s="116">
        <v>5.51</v>
      </c>
      <c r="E285" s="116">
        <v>5.58</v>
      </c>
      <c r="F285" s="116">
        <v>0.04</v>
      </c>
      <c r="G285" s="116">
        <v>0.72</v>
      </c>
      <c r="H285" s="117">
        <v>166389277</v>
      </c>
      <c r="I285" s="115">
        <v>0.94413999999999998</v>
      </c>
      <c r="J285" s="115">
        <f t="shared" si="16"/>
        <v>5.2683011999999998</v>
      </c>
      <c r="K285" s="115">
        <v>33401885</v>
      </c>
      <c r="L285" s="123">
        <f t="shared" si="17"/>
        <v>1759711908277.6201</v>
      </c>
      <c r="M285" s="123">
        <v>526037000000</v>
      </c>
      <c r="N285" s="123">
        <v>74156000000</v>
      </c>
      <c r="O285" s="116">
        <f t="shared" si="18"/>
        <v>3.3452245911934333</v>
      </c>
      <c r="P285" s="116">
        <f t="shared" si="19"/>
        <v>23.729865530471169</v>
      </c>
    </row>
    <row r="286" spans="1:16" x14ac:dyDescent="0.15">
      <c r="A286" s="120">
        <v>39437</v>
      </c>
      <c r="B286" s="116">
        <v>5.63</v>
      </c>
      <c r="C286" s="116">
        <v>5.75</v>
      </c>
      <c r="D286" s="116">
        <v>5.57</v>
      </c>
      <c r="E286" s="116">
        <v>5.72</v>
      </c>
      <c r="F286" s="116">
        <v>0.14000000000000001</v>
      </c>
      <c r="G286" s="116">
        <v>2.5099999999999998</v>
      </c>
      <c r="H286" s="117">
        <v>218792664</v>
      </c>
      <c r="I286" s="115">
        <v>0.94305000000000005</v>
      </c>
      <c r="J286" s="115">
        <f t="shared" si="16"/>
        <v>5.3942459999999999</v>
      </c>
      <c r="K286" s="115">
        <v>33401885</v>
      </c>
      <c r="L286" s="123">
        <f t="shared" si="17"/>
        <v>1801779845537.0999</v>
      </c>
      <c r="M286" s="123">
        <v>526037000000</v>
      </c>
      <c r="N286" s="123">
        <v>74156000000</v>
      </c>
      <c r="O286" s="116">
        <f t="shared" si="18"/>
        <v>3.4251960328590951</v>
      </c>
      <c r="P286" s="116">
        <f t="shared" si="19"/>
        <v>24.297155261032145</v>
      </c>
    </row>
    <row r="287" spans="1:16" x14ac:dyDescent="0.15">
      <c r="A287" s="120">
        <v>39440</v>
      </c>
      <c r="B287" s="116">
        <v>5.73</v>
      </c>
      <c r="C287" s="116">
        <v>5.84</v>
      </c>
      <c r="D287" s="116">
        <v>5.73</v>
      </c>
      <c r="E287" s="116">
        <v>5.77</v>
      </c>
      <c r="F287" s="116">
        <v>0.05</v>
      </c>
      <c r="G287" s="116">
        <v>0.87</v>
      </c>
      <c r="H287" s="117">
        <v>236372286</v>
      </c>
      <c r="I287" s="115">
        <v>0.93966000000000005</v>
      </c>
      <c r="J287" s="115">
        <f t="shared" si="16"/>
        <v>5.4218381999999998</v>
      </c>
      <c r="K287" s="115">
        <v>33401885</v>
      </c>
      <c r="L287" s="123">
        <f t="shared" si="17"/>
        <v>1810996160450.0698</v>
      </c>
      <c r="M287" s="123">
        <v>526037000000</v>
      </c>
      <c r="N287" s="123">
        <v>74156000000</v>
      </c>
      <c r="O287" s="116">
        <f t="shared" si="18"/>
        <v>3.4427163116854325</v>
      </c>
      <c r="P287" s="116">
        <f t="shared" si="19"/>
        <v>24.421438055586464</v>
      </c>
    </row>
    <row r="288" spans="1:16" x14ac:dyDescent="0.15">
      <c r="A288" s="120">
        <v>39443</v>
      </c>
      <c r="B288" s="116">
        <v>5.77</v>
      </c>
      <c r="C288" s="116">
        <v>5.83</v>
      </c>
      <c r="D288" s="116">
        <v>5.65</v>
      </c>
      <c r="E288" s="116">
        <v>5.68</v>
      </c>
      <c r="F288" s="116">
        <v>-0.09</v>
      </c>
      <c r="G288" s="116">
        <v>-1.56</v>
      </c>
      <c r="H288" s="117">
        <v>234656638</v>
      </c>
      <c r="I288" s="115">
        <v>0.93616999999999995</v>
      </c>
      <c r="J288" s="115">
        <f t="shared" si="16"/>
        <v>5.3174455999999992</v>
      </c>
      <c r="K288" s="115">
        <v>33401885</v>
      </c>
      <c r="L288" s="123">
        <f t="shared" si="17"/>
        <v>1776127064249.5596</v>
      </c>
      <c r="M288" s="123">
        <v>526037000000</v>
      </c>
      <c r="N288" s="123">
        <v>74156000000</v>
      </c>
      <c r="O288" s="116">
        <f t="shared" si="18"/>
        <v>3.3764299170011989</v>
      </c>
      <c r="P288" s="116">
        <f t="shared" si="19"/>
        <v>23.95122531217379</v>
      </c>
    </row>
    <row r="289" spans="1:16" x14ac:dyDescent="0.15">
      <c r="A289" s="120">
        <v>39444</v>
      </c>
      <c r="B289" s="116">
        <v>5.65</v>
      </c>
      <c r="C289" s="116">
        <v>5.65</v>
      </c>
      <c r="D289" s="116">
        <v>5.52</v>
      </c>
      <c r="E289" s="116">
        <v>5.55</v>
      </c>
      <c r="F289" s="116">
        <v>-0.13</v>
      </c>
      <c r="G289" s="116">
        <v>-2.29</v>
      </c>
      <c r="H289" s="117">
        <v>287817168</v>
      </c>
      <c r="I289" s="115">
        <v>0.93637999999999999</v>
      </c>
      <c r="J289" s="115">
        <f t="shared" si="16"/>
        <v>5.1969089999999998</v>
      </c>
      <c r="K289" s="115">
        <v>33401885</v>
      </c>
      <c r="L289" s="123">
        <f t="shared" si="17"/>
        <v>1735865567734.6497</v>
      </c>
      <c r="M289" s="123">
        <v>526037000000</v>
      </c>
      <c r="N289" s="123">
        <v>74156000000</v>
      </c>
      <c r="O289" s="116">
        <f t="shared" si="18"/>
        <v>3.2998925317699128</v>
      </c>
      <c r="P289" s="116">
        <f t="shared" si="19"/>
        <v>23.40829558949579</v>
      </c>
    </row>
    <row r="290" spans="1:16" x14ac:dyDescent="0.15">
      <c r="A290" s="120">
        <v>39447</v>
      </c>
      <c r="B290" s="116">
        <v>5.6</v>
      </c>
      <c r="C290" s="116">
        <v>5.62</v>
      </c>
      <c r="D290" s="116">
        <v>5.57</v>
      </c>
      <c r="E290" s="116">
        <v>5.6</v>
      </c>
      <c r="F290" s="116">
        <v>0.05</v>
      </c>
      <c r="G290" s="116">
        <v>0.9</v>
      </c>
      <c r="H290" s="117">
        <v>99292072</v>
      </c>
      <c r="I290" s="115">
        <v>0.93637999999999999</v>
      </c>
      <c r="J290" s="115">
        <f t="shared" si="16"/>
        <v>5.2437279999999999</v>
      </c>
      <c r="K290" s="115">
        <v>33401885</v>
      </c>
      <c r="L290" s="123">
        <f t="shared" si="17"/>
        <v>1751503996272.8</v>
      </c>
      <c r="M290" s="123">
        <v>526037000000</v>
      </c>
      <c r="N290" s="123">
        <v>74156000000</v>
      </c>
      <c r="O290" s="116">
        <f t="shared" si="18"/>
        <v>3.3296212933173903</v>
      </c>
      <c r="P290" s="116">
        <f t="shared" si="19"/>
        <v>23.619181135347105</v>
      </c>
    </row>
    <row r="291" spans="1:16" x14ac:dyDescent="0.15">
      <c r="A291" s="120">
        <v>39449</v>
      </c>
      <c r="B291" s="116">
        <v>5.58</v>
      </c>
      <c r="C291" s="116">
        <v>5.62</v>
      </c>
      <c r="D291" s="116">
        <v>5.49</v>
      </c>
      <c r="E291" s="116">
        <v>5.57</v>
      </c>
      <c r="F291" s="116">
        <v>-0.03</v>
      </c>
      <c r="G291" s="116">
        <v>-0.54</v>
      </c>
      <c r="H291" s="117">
        <v>185370400</v>
      </c>
      <c r="I291" s="115">
        <v>0.93533999999999995</v>
      </c>
      <c r="J291" s="115">
        <f t="shared" si="16"/>
        <v>5.2098437999999998</v>
      </c>
      <c r="K291" s="115">
        <v>33401885</v>
      </c>
      <c r="L291" s="123">
        <f t="shared" si="17"/>
        <v>1740186034755.6299</v>
      </c>
      <c r="M291" s="123">
        <v>526037000000</v>
      </c>
      <c r="N291" s="123">
        <v>74156000000</v>
      </c>
      <c r="O291" s="116">
        <f t="shared" si="18"/>
        <v>3.3081057696618865</v>
      </c>
      <c r="P291" s="116">
        <f t="shared" si="19"/>
        <v>23.466557456653945</v>
      </c>
    </row>
    <row r="292" spans="1:16" x14ac:dyDescent="0.15">
      <c r="A292" s="120">
        <v>39450</v>
      </c>
      <c r="B292" s="116">
        <v>5.45</v>
      </c>
      <c r="C292" s="116">
        <v>5.47</v>
      </c>
      <c r="D292" s="116">
        <v>5.2</v>
      </c>
      <c r="E292" s="116">
        <v>5.22</v>
      </c>
      <c r="F292" s="116">
        <v>-0.35</v>
      </c>
      <c r="G292" s="116">
        <v>-6.28</v>
      </c>
      <c r="H292" s="117">
        <v>684429922</v>
      </c>
      <c r="I292" s="115">
        <v>0.93150999999999995</v>
      </c>
      <c r="J292" s="115">
        <f t="shared" si="16"/>
        <v>4.8624821999999996</v>
      </c>
      <c r="K292" s="115">
        <v>33401885</v>
      </c>
      <c r="L292" s="123">
        <f t="shared" si="17"/>
        <v>1624160712589.47</v>
      </c>
      <c r="M292" s="123">
        <v>526037000000</v>
      </c>
      <c r="N292" s="123">
        <v>74156000000</v>
      </c>
      <c r="O292" s="116">
        <f t="shared" si="18"/>
        <v>3.0875408242946216</v>
      </c>
      <c r="P292" s="116">
        <f t="shared" si="19"/>
        <v>21.901946067607071</v>
      </c>
    </row>
    <row r="293" spans="1:16" x14ac:dyDescent="0.15">
      <c r="A293" s="120">
        <v>39451</v>
      </c>
      <c r="B293" s="116">
        <v>5.21</v>
      </c>
      <c r="C293" s="116">
        <v>5.39</v>
      </c>
      <c r="D293" s="116">
        <v>5.21</v>
      </c>
      <c r="E293" s="116">
        <v>5.31</v>
      </c>
      <c r="F293" s="116">
        <v>0.09</v>
      </c>
      <c r="G293" s="116">
        <v>1.72</v>
      </c>
      <c r="H293" s="117">
        <v>513449914</v>
      </c>
      <c r="I293" s="115">
        <v>0.93330999999999997</v>
      </c>
      <c r="J293" s="115">
        <f t="shared" si="16"/>
        <v>4.9558760999999993</v>
      </c>
      <c r="K293" s="115">
        <v>33401885</v>
      </c>
      <c r="L293" s="123">
        <f t="shared" si="17"/>
        <v>1655356035664.4849</v>
      </c>
      <c r="M293" s="123">
        <v>526037000000</v>
      </c>
      <c r="N293" s="123">
        <v>74156000000</v>
      </c>
      <c r="O293" s="116">
        <f t="shared" si="18"/>
        <v>3.1468433506853795</v>
      </c>
      <c r="P293" s="116">
        <f t="shared" si="19"/>
        <v>22.322617666331581</v>
      </c>
    </row>
    <row r="294" spans="1:16" x14ac:dyDescent="0.15">
      <c r="A294" s="120">
        <v>39454</v>
      </c>
      <c r="B294" s="116">
        <v>5.24</v>
      </c>
      <c r="C294" s="116">
        <v>5.29</v>
      </c>
      <c r="D294" s="116">
        <v>5.07</v>
      </c>
      <c r="E294" s="116">
        <v>5.27</v>
      </c>
      <c r="F294" s="116">
        <v>-0.04</v>
      </c>
      <c r="G294" s="116">
        <v>-0.75</v>
      </c>
      <c r="H294" s="117">
        <v>481297733</v>
      </c>
      <c r="I294" s="115">
        <v>0.93203999999999998</v>
      </c>
      <c r="J294" s="115">
        <f t="shared" si="16"/>
        <v>4.9118507999999999</v>
      </c>
      <c r="K294" s="115">
        <v>33401885</v>
      </c>
      <c r="L294" s="123">
        <f t="shared" si="17"/>
        <v>1640650755587.5798</v>
      </c>
      <c r="M294" s="123">
        <v>526037000000</v>
      </c>
      <c r="N294" s="123">
        <v>74156000000</v>
      </c>
      <c r="O294" s="116">
        <f t="shared" si="18"/>
        <v>3.1188885108606046</v>
      </c>
      <c r="P294" s="116">
        <f t="shared" si="19"/>
        <v>22.124315707260099</v>
      </c>
    </row>
    <row r="295" spans="1:16" x14ac:dyDescent="0.15">
      <c r="A295" s="120">
        <v>39455</v>
      </c>
      <c r="B295" s="116">
        <v>5.3</v>
      </c>
      <c r="C295" s="116">
        <v>5.49</v>
      </c>
      <c r="D295" s="116">
        <v>5.28</v>
      </c>
      <c r="E295" s="116">
        <v>5.3</v>
      </c>
      <c r="F295" s="116">
        <v>0.03</v>
      </c>
      <c r="G295" s="116">
        <v>0.56999999999999995</v>
      </c>
      <c r="H295" s="117">
        <v>544874578</v>
      </c>
      <c r="I295" s="115">
        <v>0.93325000000000002</v>
      </c>
      <c r="J295" s="115">
        <f t="shared" si="16"/>
        <v>4.9462250000000001</v>
      </c>
      <c r="K295" s="115">
        <v>33401885</v>
      </c>
      <c r="L295" s="123">
        <f t="shared" si="17"/>
        <v>1652132386341.25</v>
      </c>
      <c r="M295" s="123">
        <v>526037000000</v>
      </c>
      <c r="N295" s="123">
        <v>74156000000</v>
      </c>
      <c r="O295" s="116">
        <f t="shared" si="18"/>
        <v>3.1407151708743872</v>
      </c>
      <c r="P295" s="116">
        <f t="shared" si="19"/>
        <v>22.279146479600438</v>
      </c>
    </row>
    <row r="296" spans="1:16" x14ac:dyDescent="0.15">
      <c r="A296" s="120">
        <v>39456</v>
      </c>
      <c r="B296" s="116">
        <v>5.28</v>
      </c>
      <c r="C296" s="116">
        <v>5.48</v>
      </c>
      <c r="D296" s="116">
        <v>5.21</v>
      </c>
      <c r="E296" s="116">
        <v>5.47</v>
      </c>
      <c r="F296" s="116">
        <v>0.17</v>
      </c>
      <c r="G296" s="116">
        <v>3.21</v>
      </c>
      <c r="H296" s="117">
        <v>524159713</v>
      </c>
      <c r="I296" s="115">
        <v>0.93206999999999995</v>
      </c>
      <c r="J296" s="115">
        <f t="shared" si="16"/>
        <v>5.0984228999999992</v>
      </c>
      <c r="K296" s="115">
        <v>33401885</v>
      </c>
      <c r="L296" s="123">
        <f t="shared" si="17"/>
        <v>1702969353871.6648</v>
      </c>
      <c r="M296" s="123">
        <v>526037000000</v>
      </c>
      <c r="N296" s="123">
        <v>74156000000</v>
      </c>
      <c r="O296" s="116">
        <f t="shared" si="18"/>
        <v>3.2373566001472609</v>
      </c>
      <c r="P296" s="116">
        <f t="shared" si="19"/>
        <v>22.964687333077091</v>
      </c>
    </row>
    <row r="297" spans="1:16" x14ac:dyDescent="0.15">
      <c r="A297" s="120">
        <v>39457</v>
      </c>
      <c r="B297" s="116">
        <v>5.47</v>
      </c>
      <c r="C297" s="116">
        <v>5.57</v>
      </c>
      <c r="D297" s="116">
        <v>5.44</v>
      </c>
      <c r="E297" s="116">
        <v>5.45</v>
      </c>
      <c r="F297" s="116">
        <v>-0.02</v>
      </c>
      <c r="G297" s="116">
        <v>-0.37</v>
      </c>
      <c r="H297" s="117">
        <v>449365896</v>
      </c>
      <c r="I297" s="115">
        <v>0.93285010000000002</v>
      </c>
      <c r="J297" s="115">
        <f t="shared" si="16"/>
        <v>5.084033045</v>
      </c>
      <c r="K297" s="115">
        <v>33401885</v>
      </c>
      <c r="L297" s="123">
        <f t="shared" si="17"/>
        <v>1698162871052.8982</v>
      </c>
      <c r="M297" s="123">
        <v>526037000000</v>
      </c>
      <c r="N297" s="123">
        <v>74156000000</v>
      </c>
      <c r="O297" s="116">
        <f t="shared" si="18"/>
        <v>3.2282194428393787</v>
      </c>
      <c r="P297" s="116">
        <f t="shared" si="19"/>
        <v>22.899871501333649</v>
      </c>
    </row>
    <row r="298" spans="1:16" x14ac:dyDescent="0.15">
      <c r="A298" s="120">
        <v>39458</v>
      </c>
      <c r="B298" s="116">
        <v>5.48</v>
      </c>
      <c r="C298" s="116">
        <v>5.54</v>
      </c>
      <c r="D298" s="116">
        <v>5.28</v>
      </c>
      <c r="E298" s="116">
        <v>5.32</v>
      </c>
      <c r="F298" s="116">
        <v>-0.13</v>
      </c>
      <c r="G298" s="116">
        <v>-2.39</v>
      </c>
      <c r="H298" s="117">
        <v>544840488</v>
      </c>
      <c r="I298" s="115">
        <v>0.93142999999999998</v>
      </c>
      <c r="J298" s="115">
        <f t="shared" si="16"/>
        <v>4.9552076000000005</v>
      </c>
      <c r="K298" s="115">
        <v>33401885</v>
      </c>
      <c r="L298" s="123">
        <f t="shared" si="17"/>
        <v>1655132744063.2603</v>
      </c>
      <c r="M298" s="123">
        <v>526037000000</v>
      </c>
      <c r="N298" s="123">
        <v>74156000000</v>
      </c>
      <c r="O298" s="116">
        <f t="shared" si="18"/>
        <v>3.1464188717965853</v>
      </c>
      <c r="P298" s="116">
        <f t="shared" si="19"/>
        <v>22.319606559998654</v>
      </c>
    </row>
    <row r="299" spans="1:16" x14ac:dyDescent="0.15">
      <c r="A299" s="120">
        <v>39461</v>
      </c>
      <c r="B299" s="116">
        <v>5.32</v>
      </c>
      <c r="C299" s="116">
        <v>5.4</v>
      </c>
      <c r="D299" s="116">
        <v>5.22</v>
      </c>
      <c r="E299" s="116">
        <v>5.24</v>
      </c>
      <c r="F299" s="116">
        <v>-0.08</v>
      </c>
      <c r="G299" s="116">
        <v>-1.5</v>
      </c>
      <c r="H299" s="117">
        <v>324947532</v>
      </c>
      <c r="I299" s="115">
        <v>0.92966000000000004</v>
      </c>
      <c r="J299" s="115">
        <f t="shared" si="16"/>
        <v>4.8714184000000005</v>
      </c>
      <c r="K299" s="115">
        <v>33401885</v>
      </c>
      <c r="L299" s="123">
        <f t="shared" si="17"/>
        <v>1627145571836.8403</v>
      </c>
      <c r="M299" s="123">
        <v>526037000000</v>
      </c>
      <c r="N299" s="123">
        <v>74156000000</v>
      </c>
      <c r="O299" s="116">
        <f t="shared" si="18"/>
        <v>3.0932150625086074</v>
      </c>
      <c r="P299" s="116">
        <f t="shared" si="19"/>
        <v>21.94219714974972</v>
      </c>
    </row>
    <row r="300" spans="1:16" x14ac:dyDescent="0.15">
      <c r="A300" s="120">
        <v>39462</v>
      </c>
      <c r="B300" s="116">
        <v>5.3</v>
      </c>
      <c r="C300" s="116">
        <v>5.32</v>
      </c>
      <c r="D300" s="116">
        <v>5.08</v>
      </c>
      <c r="E300" s="116">
        <v>5.12</v>
      </c>
      <c r="F300" s="116">
        <v>-0.12</v>
      </c>
      <c r="G300" s="116">
        <v>-2.29</v>
      </c>
      <c r="H300" s="117">
        <v>318799362</v>
      </c>
      <c r="I300" s="115">
        <v>0.92847000000000002</v>
      </c>
      <c r="J300" s="115">
        <f t="shared" si="16"/>
        <v>4.7537663999999999</v>
      </c>
      <c r="K300" s="115">
        <v>33401885</v>
      </c>
      <c r="L300" s="123">
        <f t="shared" si="17"/>
        <v>1587847586096.6399</v>
      </c>
      <c r="M300" s="123">
        <v>526037000000</v>
      </c>
      <c r="N300" s="123">
        <v>74156000000</v>
      </c>
      <c r="O300" s="116">
        <f t="shared" si="18"/>
        <v>3.0185093179693441</v>
      </c>
      <c r="P300" s="116">
        <f t="shared" si="19"/>
        <v>21.412260452244457</v>
      </c>
    </row>
    <row r="301" spans="1:16" x14ac:dyDescent="0.15">
      <c r="A301" s="120">
        <v>39463</v>
      </c>
      <c r="B301" s="116">
        <v>4.96</v>
      </c>
      <c r="C301" s="116">
        <v>5</v>
      </c>
      <c r="D301" s="116">
        <v>4.8</v>
      </c>
      <c r="E301" s="116">
        <v>4.84</v>
      </c>
      <c r="F301" s="116">
        <v>-0.28000000000000003</v>
      </c>
      <c r="G301" s="116">
        <v>-5.47</v>
      </c>
      <c r="H301" s="117">
        <v>884003063</v>
      </c>
      <c r="I301" s="115">
        <v>0.92874999999999996</v>
      </c>
      <c r="J301" s="115">
        <f t="shared" si="16"/>
        <v>4.4951499999999998</v>
      </c>
      <c r="K301" s="115">
        <v>33401885</v>
      </c>
      <c r="L301" s="123">
        <f t="shared" si="17"/>
        <v>1501464833577.5</v>
      </c>
      <c r="M301" s="123">
        <v>526037000000</v>
      </c>
      <c r="N301" s="123">
        <v>74156000000</v>
      </c>
      <c r="O301" s="116">
        <f t="shared" si="18"/>
        <v>2.8542951039137932</v>
      </c>
      <c r="P301" s="116">
        <f t="shared" si="19"/>
        <v>20.247381649192242</v>
      </c>
    </row>
    <row r="302" spans="1:16" x14ac:dyDescent="0.15">
      <c r="A302" s="120">
        <v>39464</v>
      </c>
      <c r="B302" s="116">
        <v>4.8899999999999997</v>
      </c>
      <c r="C302" s="116">
        <v>5.0599999999999996</v>
      </c>
      <c r="D302" s="116">
        <v>4.7300000000000004</v>
      </c>
      <c r="E302" s="116">
        <v>5</v>
      </c>
      <c r="F302" s="116">
        <v>0.16</v>
      </c>
      <c r="G302" s="116">
        <v>3.31</v>
      </c>
      <c r="H302" s="117">
        <v>574516089</v>
      </c>
      <c r="I302" s="115">
        <v>0.93030000000000002</v>
      </c>
      <c r="J302" s="115">
        <f t="shared" si="16"/>
        <v>4.6515000000000004</v>
      </c>
      <c r="K302" s="115">
        <v>33401885</v>
      </c>
      <c r="L302" s="123">
        <f t="shared" si="17"/>
        <v>1553688680775.0002</v>
      </c>
      <c r="M302" s="123">
        <v>526037000000</v>
      </c>
      <c r="N302" s="123">
        <v>74156000000</v>
      </c>
      <c r="O302" s="116">
        <f t="shared" si="18"/>
        <v>2.9535730010911783</v>
      </c>
      <c r="P302" s="116">
        <f t="shared" si="19"/>
        <v>20.951624693551434</v>
      </c>
    </row>
    <row r="303" spans="1:16" x14ac:dyDescent="0.15">
      <c r="A303" s="120">
        <v>39465</v>
      </c>
      <c r="B303" s="116">
        <v>4.8499999999999996</v>
      </c>
      <c r="C303" s="116">
        <v>5.3</v>
      </c>
      <c r="D303" s="116">
        <v>4.83</v>
      </c>
      <c r="E303" s="116">
        <v>5.27</v>
      </c>
      <c r="F303" s="116">
        <v>0.27</v>
      </c>
      <c r="G303" s="116">
        <v>5.4</v>
      </c>
      <c r="H303" s="117">
        <v>633865527</v>
      </c>
      <c r="I303" s="115">
        <v>0.92966000000000004</v>
      </c>
      <c r="J303" s="115">
        <f t="shared" si="16"/>
        <v>4.8993082000000001</v>
      </c>
      <c r="K303" s="115">
        <v>33401885</v>
      </c>
      <c r="L303" s="123">
        <f t="shared" si="17"/>
        <v>1636461290759.5701</v>
      </c>
      <c r="M303" s="123">
        <v>526037000000</v>
      </c>
      <c r="N303" s="123">
        <v>74156000000</v>
      </c>
      <c r="O303" s="116">
        <f t="shared" si="18"/>
        <v>3.1109243090496865</v>
      </c>
      <c r="P303" s="116">
        <f t="shared" si="19"/>
        <v>22.067820415874237</v>
      </c>
    </row>
    <row r="304" spans="1:16" x14ac:dyDescent="0.15">
      <c r="A304" s="120">
        <v>39468</v>
      </c>
      <c r="B304" s="116">
        <v>5.16</v>
      </c>
      <c r="C304" s="116">
        <v>5.17</v>
      </c>
      <c r="D304" s="116">
        <v>4.83</v>
      </c>
      <c r="E304" s="116">
        <v>4.8600000000000003</v>
      </c>
      <c r="F304" s="116">
        <v>-0.41</v>
      </c>
      <c r="G304" s="116">
        <v>-7.78</v>
      </c>
      <c r="H304" s="117">
        <v>629860824</v>
      </c>
      <c r="I304" s="115">
        <v>0.92996000000000001</v>
      </c>
      <c r="J304" s="115">
        <f t="shared" si="16"/>
        <v>4.5196056000000002</v>
      </c>
      <c r="K304" s="115">
        <v>33401885</v>
      </c>
      <c r="L304" s="123">
        <f t="shared" si="17"/>
        <v>1509633464965.5601</v>
      </c>
      <c r="M304" s="123">
        <v>526037000000</v>
      </c>
      <c r="N304" s="123">
        <v>74156000000</v>
      </c>
      <c r="O304" s="116">
        <f t="shared" si="18"/>
        <v>2.8698237290638491</v>
      </c>
      <c r="P304" s="116">
        <f t="shared" si="19"/>
        <v>20.357536341840984</v>
      </c>
    </row>
    <row r="305" spans="1:16" x14ac:dyDescent="0.15">
      <c r="A305" s="120">
        <v>39469</v>
      </c>
      <c r="B305" s="116">
        <v>4.54</v>
      </c>
      <c r="C305" s="116">
        <v>4.67</v>
      </c>
      <c r="D305" s="116">
        <v>4.24</v>
      </c>
      <c r="E305" s="116">
        <v>4.43</v>
      </c>
      <c r="F305" s="116">
        <v>-0.43</v>
      </c>
      <c r="G305" s="116">
        <v>-8.85</v>
      </c>
      <c r="H305" s="117">
        <v>1078855046</v>
      </c>
      <c r="I305" s="115">
        <v>0.92849000000000004</v>
      </c>
      <c r="J305" s="115">
        <f t="shared" si="16"/>
        <v>4.1132106999999998</v>
      </c>
      <c r="K305" s="115">
        <v>33401885</v>
      </c>
      <c r="L305" s="123">
        <f t="shared" si="17"/>
        <v>1373889907821.6948</v>
      </c>
      <c r="M305" s="123">
        <v>526037000000</v>
      </c>
      <c r="N305" s="123">
        <v>74156000000</v>
      </c>
      <c r="O305" s="116">
        <f t="shared" si="18"/>
        <v>2.6117742816982359</v>
      </c>
      <c r="P305" s="116">
        <f t="shared" si="19"/>
        <v>18.527022868300541</v>
      </c>
    </row>
    <row r="306" spans="1:16" x14ac:dyDescent="0.15">
      <c r="A306" s="120">
        <v>39470</v>
      </c>
      <c r="B306" s="116">
        <v>4.7</v>
      </c>
      <c r="C306" s="116">
        <v>4.9800000000000004</v>
      </c>
      <c r="D306" s="116">
        <v>4.43</v>
      </c>
      <c r="E306" s="116">
        <v>4.92</v>
      </c>
      <c r="F306" s="116">
        <v>0.49</v>
      </c>
      <c r="G306" s="116">
        <v>11.06</v>
      </c>
      <c r="H306" s="117">
        <v>1020560893</v>
      </c>
      <c r="I306" s="115">
        <v>0.92689999999999995</v>
      </c>
      <c r="J306" s="115">
        <f t="shared" si="16"/>
        <v>4.5603479999999994</v>
      </c>
      <c r="K306" s="115">
        <v>33401885</v>
      </c>
      <c r="L306" s="123">
        <f t="shared" si="17"/>
        <v>1523242194559.7998</v>
      </c>
      <c r="M306" s="123">
        <v>526037000000</v>
      </c>
      <c r="N306" s="123">
        <v>74156000000</v>
      </c>
      <c r="O306" s="116">
        <f t="shared" si="18"/>
        <v>2.8956940187853704</v>
      </c>
      <c r="P306" s="116">
        <f t="shared" si="19"/>
        <v>20.541051223903661</v>
      </c>
    </row>
    <row r="307" spans="1:16" x14ac:dyDescent="0.15">
      <c r="A307" s="120">
        <v>39471</v>
      </c>
      <c r="B307" s="116">
        <v>5</v>
      </c>
      <c r="C307" s="116">
        <v>5.18</v>
      </c>
      <c r="D307" s="116">
        <v>4.76</v>
      </c>
      <c r="E307" s="116">
        <v>4.8099999999999996</v>
      </c>
      <c r="F307" s="116">
        <v>-0.11</v>
      </c>
      <c r="G307" s="116">
        <v>-2.2400000000000002</v>
      </c>
      <c r="H307" s="117">
        <v>850937532</v>
      </c>
      <c r="I307" s="115">
        <v>0.92620000000000002</v>
      </c>
      <c r="J307" s="115">
        <f t="shared" si="16"/>
        <v>4.4550219999999996</v>
      </c>
      <c r="K307" s="115">
        <v>33401885</v>
      </c>
      <c r="L307" s="123">
        <f t="shared" si="17"/>
        <v>1488061325164.7</v>
      </c>
      <c r="M307" s="123">
        <v>526037000000</v>
      </c>
      <c r="N307" s="123">
        <v>74156000000</v>
      </c>
      <c r="O307" s="116">
        <f t="shared" si="18"/>
        <v>2.8288149410872236</v>
      </c>
      <c r="P307" s="116">
        <f t="shared" si="19"/>
        <v>20.066634192306758</v>
      </c>
    </row>
    <row r="308" spans="1:16" x14ac:dyDescent="0.15">
      <c r="A308" s="120">
        <v>39472</v>
      </c>
      <c r="B308" s="116">
        <v>5.19</v>
      </c>
      <c r="C308" s="116">
        <v>5.29</v>
      </c>
      <c r="D308" s="116">
        <v>5.04</v>
      </c>
      <c r="E308" s="116">
        <v>5.2</v>
      </c>
      <c r="F308" s="116">
        <v>0.39</v>
      </c>
      <c r="G308" s="116">
        <v>8.11</v>
      </c>
      <c r="H308" s="117">
        <v>794133621</v>
      </c>
      <c r="I308" s="115">
        <v>0.92293000000000003</v>
      </c>
      <c r="J308" s="115">
        <f t="shared" si="16"/>
        <v>4.7992360000000005</v>
      </c>
      <c r="K308" s="115">
        <v>33401885</v>
      </c>
      <c r="L308" s="123">
        <f t="shared" si="17"/>
        <v>1603035289598.6003</v>
      </c>
      <c r="M308" s="123">
        <v>526037000000</v>
      </c>
      <c r="N308" s="123">
        <v>74156000000</v>
      </c>
      <c r="O308" s="116">
        <f t="shared" si="18"/>
        <v>3.0473812480844509</v>
      </c>
      <c r="P308" s="116">
        <f t="shared" si="19"/>
        <v>21.617067932447817</v>
      </c>
    </row>
    <row r="309" spans="1:16" x14ac:dyDescent="0.15">
      <c r="A309" s="120">
        <v>39475</v>
      </c>
      <c r="B309" s="116">
        <v>5.04</v>
      </c>
      <c r="C309" s="116">
        <v>5.04</v>
      </c>
      <c r="D309" s="116">
        <v>4.7699999999999996</v>
      </c>
      <c r="E309" s="116">
        <v>4.92</v>
      </c>
      <c r="F309" s="116">
        <v>-0.28000000000000003</v>
      </c>
      <c r="G309" s="116">
        <v>-5.39</v>
      </c>
      <c r="H309" s="117">
        <v>634704083</v>
      </c>
      <c r="I309" s="115">
        <v>0.92205999999999999</v>
      </c>
      <c r="J309" s="115">
        <f t="shared" si="16"/>
        <v>4.5365352000000003</v>
      </c>
      <c r="K309" s="115">
        <v>33401885</v>
      </c>
      <c r="L309" s="123">
        <f t="shared" si="17"/>
        <v>1515288270488.52</v>
      </c>
      <c r="M309" s="123">
        <v>526037000000</v>
      </c>
      <c r="N309" s="123">
        <v>74156000000</v>
      </c>
      <c r="O309" s="116">
        <f t="shared" si="18"/>
        <v>2.880573553739604</v>
      </c>
      <c r="P309" s="116">
        <f t="shared" si="19"/>
        <v>20.433791877778198</v>
      </c>
    </row>
    <row r="310" spans="1:16" x14ac:dyDescent="0.15">
      <c r="A310" s="120">
        <v>39476</v>
      </c>
      <c r="B310" s="116">
        <v>5.04</v>
      </c>
      <c r="C310" s="116">
        <v>5.04</v>
      </c>
      <c r="D310" s="116">
        <v>4.8600000000000003</v>
      </c>
      <c r="E310" s="116">
        <v>4.8899999999999997</v>
      </c>
      <c r="F310" s="116">
        <v>-0.03</v>
      </c>
      <c r="G310" s="116">
        <v>-0.61</v>
      </c>
      <c r="H310" s="117">
        <v>339176140</v>
      </c>
      <c r="I310" s="115">
        <v>0.92256000000000005</v>
      </c>
      <c r="J310" s="115">
        <f t="shared" si="16"/>
        <v>4.5113183999999995</v>
      </c>
      <c r="K310" s="115">
        <v>33401885</v>
      </c>
      <c r="L310" s="123">
        <f t="shared" si="17"/>
        <v>1506865383951.8398</v>
      </c>
      <c r="M310" s="123">
        <v>526037000000</v>
      </c>
      <c r="N310" s="123">
        <v>74156000000</v>
      </c>
      <c r="O310" s="116">
        <f t="shared" si="18"/>
        <v>2.8645615877815436</v>
      </c>
      <c r="P310" s="116">
        <f t="shared" si="19"/>
        <v>20.320208532712659</v>
      </c>
    </row>
    <row r="311" spans="1:16" x14ac:dyDescent="0.15">
      <c r="A311" s="120">
        <v>39477</v>
      </c>
      <c r="B311" s="116">
        <v>4.9400000000000004</v>
      </c>
      <c r="C311" s="116">
        <v>4.99</v>
      </c>
      <c r="D311" s="116">
        <v>4.63</v>
      </c>
      <c r="E311" s="116">
        <v>4.6900000000000004</v>
      </c>
      <c r="F311" s="116">
        <v>-0.2</v>
      </c>
      <c r="G311" s="116">
        <v>-4.09</v>
      </c>
      <c r="H311" s="117">
        <v>388314300</v>
      </c>
      <c r="I311" s="115">
        <v>0.92266000000000004</v>
      </c>
      <c r="J311" s="115">
        <f t="shared" si="16"/>
        <v>4.3272754000000004</v>
      </c>
      <c r="K311" s="115">
        <v>33401885</v>
      </c>
      <c r="L311" s="123">
        <f t="shared" si="17"/>
        <v>1445391552741.29</v>
      </c>
      <c r="M311" s="123">
        <v>526037000000</v>
      </c>
      <c r="N311" s="123">
        <v>74156000000</v>
      </c>
      <c r="O311" s="116">
        <f t="shared" si="18"/>
        <v>2.7476994065841187</v>
      </c>
      <c r="P311" s="116">
        <f t="shared" si="19"/>
        <v>19.491228663106021</v>
      </c>
    </row>
    <row r="312" spans="1:16" x14ac:dyDescent="0.15">
      <c r="A312" s="120">
        <v>39478</v>
      </c>
      <c r="B312" s="116">
        <v>4.6100000000000003</v>
      </c>
      <c r="C312" s="116">
        <v>4.76</v>
      </c>
      <c r="D312" s="116">
        <v>4.53</v>
      </c>
      <c r="E312" s="116">
        <v>4.63</v>
      </c>
      <c r="F312" s="116">
        <v>-0.06</v>
      </c>
      <c r="G312" s="116">
        <v>-1.28</v>
      </c>
      <c r="H312" s="117">
        <v>393672248</v>
      </c>
      <c r="I312" s="115">
        <v>0.92101999999999995</v>
      </c>
      <c r="J312" s="115">
        <f t="shared" si="16"/>
        <v>4.2643225999999999</v>
      </c>
      <c r="K312" s="115">
        <v>33401885</v>
      </c>
      <c r="L312" s="123">
        <f t="shared" si="17"/>
        <v>1424364130881.01</v>
      </c>
      <c r="M312" s="123">
        <v>526037000000</v>
      </c>
      <c r="N312" s="123">
        <v>74156000000</v>
      </c>
      <c r="O312" s="116">
        <f t="shared" si="18"/>
        <v>2.7077261312056184</v>
      </c>
      <c r="P312" s="116">
        <f t="shared" si="19"/>
        <v>19.207672081571417</v>
      </c>
    </row>
    <row r="313" spans="1:16" x14ac:dyDescent="0.15">
      <c r="A313" s="120">
        <v>39479</v>
      </c>
      <c r="B313" s="116">
        <v>4.7</v>
      </c>
      <c r="C313" s="116">
        <v>5.15</v>
      </c>
      <c r="D313" s="116">
        <v>4.6500000000000004</v>
      </c>
      <c r="E313" s="116">
        <v>5.08</v>
      </c>
      <c r="F313" s="116">
        <v>0.45</v>
      </c>
      <c r="G313" s="116">
        <v>9.7200000000000006</v>
      </c>
      <c r="H313" s="117">
        <v>809707339</v>
      </c>
      <c r="I313" s="115">
        <v>0.9224</v>
      </c>
      <c r="J313" s="115">
        <f t="shared" si="16"/>
        <v>4.6857920000000002</v>
      </c>
      <c r="K313" s="115">
        <v>33401885</v>
      </c>
      <c r="L313" s="123">
        <f t="shared" si="17"/>
        <v>1565142855179.2002</v>
      </c>
      <c r="M313" s="123">
        <v>526037000000</v>
      </c>
      <c r="N313" s="123">
        <v>74156000000</v>
      </c>
      <c r="O313" s="116">
        <f t="shared" si="18"/>
        <v>2.975347466393429</v>
      </c>
      <c r="P313" s="116">
        <f t="shared" si="19"/>
        <v>21.106085214671776</v>
      </c>
    </row>
    <row r="314" spans="1:16" x14ac:dyDescent="0.15">
      <c r="A314" s="120">
        <v>39482</v>
      </c>
      <c r="B314" s="116">
        <v>5.25</v>
      </c>
      <c r="C314" s="116">
        <v>5.32</v>
      </c>
      <c r="D314" s="116">
        <v>5.19</v>
      </c>
      <c r="E314" s="116">
        <v>5.28</v>
      </c>
      <c r="F314" s="116">
        <v>0.2</v>
      </c>
      <c r="G314" s="116">
        <v>3.94</v>
      </c>
      <c r="H314" s="117">
        <v>601716232</v>
      </c>
      <c r="I314" s="115">
        <v>0.92227000000000003</v>
      </c>
      <c r="J314" s="115">
        <f t="shared" si="16"/>
        <v>4.8695856000000006</v>
      </c>
      <c r="K314" s="115">
        <v>33401885</v>
      </c>
      <c r="L314" s="123">
        <f t="shared" si="17"/>
        <v>1626533382088.5601</v>
      </c>
      <c r="M314" s="123">
        <v>526037000000</v>
      </c>
      <c r="N314" s="123">
        <v>74156000000</v>
      </c>
      <c r="O314" s="116">
        <f t="shared" si="18"/>
        <v>3.0920512855342115</v>
      </c>
      <c r="P314" s="116">
        <f t="shared" si="19"/>
        <v>21.933941718654729</v>
      </c>
    </row>
    <row r="315" spans="1:16" x14ac:dyDescent="0.15">
      <c r="A315" s="120">
        <v>39483</v>
      </c>
      <c r="B315" s="116">
        <v>5.15</v>
      </c>
      <c r="C315" s="116">
        <v>5.27</v>
      </c>
      <c r="D315" s="116">
        <v>5.13</v>
      </c>
      <c r="E315" s="116">
        <v>5.2</v>
      </c>
      <c r="F315" s="116">
        <v>-0.08</v>
      </c>
      <c r="G315" s="116">
        <v>-1.52</v>
      </c>
      <c r="H315" s="117">
        <v>188022502</v>
      </c>
      <c r="I315" s="115">
        <v>0.92118</v>
      </c>
      <c r="J315" s="115">
        <f t="shared" si="16"/>
        <v>4.7901360000000004</v>
      </c>
      <c r="K315" s="115">
        <v>33401885</v>
      </c>
      <c r="L315" s="123">
        <f t="shared" si="17"/>
        <v>1599995718063.6001</v>
      </c>
      <c r="M315" s="123">
        <v>526037000000</v>
      </c>
      <c r="N315" s="123">
        <v>74156000000</v>
      </c>
      <c r="O315" s="116">
        <f t="shared" si="18"/>
        <v>3.0416030014306981</v>
      </c>
      <c r="P315" s="116">
        <f t="shared" si="19"/>
        <v>21.576079050428827</v>
      </c>
    </row>
    <row r="316" spans="1:16" x14ac:dyDescent="0.15">
      <c r="A316" s="120">
        <v>39484</v>
      </c>
      <c r="B316" s="116">
        <v>4.88</v>
      </c>
      <c r="C316" s="116">
        <v>4.97</v>
      </c>
      <c r="D316" s="116">
        <v>4.76</v>
      </c>
      <c r="E316" s="116">
        <v>4.87</v>
      </c>
      <c r="F316" s="116">
        <v>-0.33</v>
      </c>
      <c r="G316" s="116">
        <v>-6.35</v>
      </c>
      <c r="H316" s="117">
        <v>500320042</v>
      </c>
      <c r="I316" s="115">
        <v>0.92118</v>
      </c>
      <c r="J316" s="115">
        <f t="shared" si="16"/>
        <v>4.4861465999999997</v>
      </c>
      <c r="K316" s="115">
        <v>33401885</v>
      </c>
      <c r="L316" s="123">
        <f t="shared" si="17"/>
        <v>1498457528263.4099</v>
      </c>
      <c r="M316" s="123">
        <v>526037000000</v>
      </c>
      <c r="N316" s="123">
        <v>74156000000</v>
      </c>
      <c r="O316" s="116">
        <f t="shared" si="18"/>
        <v>2.8485781955706728</v>
      </c>
      <c r="P316" s="116">
        <f t="shared" si="19"/>
        <v>20.206827879920841</v>
      </c>
    </row>
    <row r="317" spans="1:16" x14ac:dyDescent="0.15">
      <c r="A317" s="120">
        <v>39489</v>
      </c>
      <c r="B317" s="116">
        <v>4.83</v>
      </c>
      <c r="C317" s="116">
        <v>4.8600000000000003</v>
      </c>
      <c r="D317" s="116">
        <v>4.6900000000000004</v>
      </c>
      <c r="E317" s="116">
        <v>4.72</v>
      </c>
      <c r="F317" s="116">
        <v>-0.15</v>
      </c>
      <c r="G317" s="116">
        <v>-3.08</v>
      </c>
      <c r="H317" s="117">
        <v>407337631</v>
      </c>
      <c r="I317" s="115">
        <v>0.92118</v>
      </c>
      <c r="J317" s="115">
        <f t="shared" si="16"/>
        <v>4.3479695999999999</v>
      </c>
      <c r="K317" s="115">
        <v>33401885</v>
      </c>
      <c r="L317" s="123">
        <f t="shared" si="17"/>
        <v>1452303805626.9602</v>
      </c>
      <c r="M317" s="123">
        <v>526037000000</v>
      </c>
      <c r="N317" s="123">
        <v>74156000000</v>
      </c>
      <c r="O317" s="116">
        <f t="shared" si="18"/>
        <v>2.7608396474524799</v>
      </c>
      <c r="P317" s="116">
        <f t="shared" si="19"/>
        <v>19.5844409842354</v>
      </c>
    </row>
    <row r="318" spans="1:16" x14ac:dyDescent="0.15">
      <c r="A318" s="120">
        <v>39490</v>
      </c>
      <c r="B318" s="116">
        <v>4.75</v>
      </c>
      <c r="C318" s="116">
        <v>4.8499999999999996</v>
      </c>
      <c r="D318" s="116">
        <v>4.74</v>
      </c>
      <c r="E318" s="116">
        <v>4.75</v>
      </c>
      <c r="F318" s="116">
        <v>0.03</v>
      </c>
      <c r="G318" s="116">
        <v>0.64</v>
      </c>
      <c r="H318" s="117">
        <v>301288551</v>
      </c>
      <c r="I318" s="115">
        <v>0.92118</v>
      </c>
      <c r="J318" s="115">
        <f t="shared" si="16"/>
        <v>4.3756050000000002</v>
      </c>
      <c r="K318" s="115">
        <v>33401885</v>
      </c>
      <c r="L318" s="123">
        <f t="shared" si="17"/>
        <v>1461534550154.25</v>
      </c>
      <c r="M318" s="123">
        <v>526037000000</v>
      </c>
      <c r="N318" s="123">
        <v>74156000000</v>
      </c>
      <c r="O318" s="116">
        <f t="shared" si="18"/>
        <v>2.7783873570761184</v>
      </c>
      <c r="P318" s="116">
        <f t="shared" si="19"/>
        <v>19.708918363372486</v>
      </c>
    </row>
    <row r="319" spans="1:16" x14ac:dyDescent="0.15">
      <c r="A319" s="120">
        <v>39491</v>
      </c>
      <c r="B319" s="116">
        <v>4.8499999999999996</v>
      </c>
      <c r="C319" s="116">
        <v>4.95</v>
      </c>
      <c r="D319" s="116">
        <v>4.8</v>
      </c>
      <c r="E319" s="116">
        <v>4.92</v>
      </c>
      <c r="F319" s="116">
        <v>0.17</v>
      </c>
      <c r="G319" s="116">
        <v>3.58</v>
      </c>
      <c r="H319" s="117">
        <v>406491353</v>
      </c>
      <c r="I319" s="115">
        <v>0.92249000000000003</v>
      </c>
      <c r="J319" s="115">
        <f t="shared" si="16"/>
        <v>4.5386508000000001</v>
      </c>
      <c r="K319" s="115">
        <v>33401885</v>
      </c>
      <c r="L319" s="123">
        <f t="shared" si="17"/>
        <v>1515994920767.5801</v>
      </c>
      <c r="M319" s="123">
        <v>526037000000</v>
      </c>
      <c r="N319" s="123">
        <v>74156000000</v>
      </c>
      <c r="O319" s="116">
        <f t="shared" si="18"/>
        <v>2.8819169008407775</v>
      </c>
      <c r="P319" s="116">
        <f t="shared" si="19"/>
        <v>20.4433211172067</v>
      </c>
    </row>
    <row r="320" spans="1:16" x14ac:dyDescent="0.15">
      <c r="A320" s="120">
        <v>39492</v>
      </c>
      <c r="B320" s="116">
        <v>5.09</v>
      </c>
      <c r="C320" s="116">
        <v>5.24</v>
      </c>
      <c r="D320" s="116">
        <v>5.05</v>
      </c>
      <c r="E320" s="116">
        <v>5.2</v>
      </c>
      <c r="F320" s="116">
        <v>0.28000000000000003</v>
      </c>
      <c r="G320" s="116">
        <v>5.69</v>
      </c>
      <c r="H320" s="117">
        <v>527352512</v>
      </c>
      <c r="I320" s="115">
        <v>0.92181000000000002</v>
      </c>
      <c r="J320" s="115">
        <f t="shared" si="16"/>
        <v>4.793412</v>
      </c>
      <c r="K320" s="115">
        <v>33401885</v>
      </c>
      <c r="L320" s="123">
        <f t="shared" si="17"/>
        <v>1601089963816.2</v>
      </c>
      <c r="M320" s="123">
        <v>526037000000</v>
      </c>
      <c r="N320" s="123">
        <v>74156000000</v>
      </c>
      <c r="O320" s="116">
        <f t="shared" si="18"/>
        <v>3.0436831702260485</v>
      </c>
      <c r="P320" s="116">
        <f t="shared" si="19"/>
        <v>21.590835047955661</v>
      </c>
    </row>
    <row r="321" spans="1:16" x14ac:dyDescent="0.15">
      <c r="A321" s="120">
        <v>39493</v>
      </c>
      <c r="B321" s="116">
        <v>5.0999999999999996</v>
      </c>
      <c r="C321" s="116">
        <v>5.3</v>
      </c>
      <c r="D321" s="116">
        <v>5.0599999999999996</v>
      </c>
      <c r="E321" s="116">
        <v>5.26</v>
      </c>
      <c r="F321" s="116">
        <v>0.06</v>
      </c>
      <c r="G321" s="116">
        <v>1.1499999999999999</v>
      </c>
      <c r="H321" s="117">
        <v>338457960</v>
      </c>
      <c r="I321" s="115">
        <v>0.92</v>
      </c>
      <c r="J321" s="115">
        <f t="shared" si="16"/>
        <v>4.8391999999999999</v>
      </c>
      <c r="K321" s="115">
        <v>33401885</v>
      </c>
      <c r="L321" s="123">
        <f t="shared" si="17"/>
        <v>1616384018920</v>
      </c>
      <c r="M321" s="123">
        <v>526037000000</v>
      </c>
      <c r="N321" s="123">
        <v>74156000000</v>
      </c>
      <c r="O321" s="116">
        <f t="shared" si="18"/>
        <v>3.0727572754768202</v>
      </c>
      <c r="P321" s="116">
        <f t="shared" si="19"/>
        <v>21.797076688602406</v>
      </c>
    </row>
    <row r="322" spans="1:16" x14ac:dyDescent="0.15">
      <c r="A322" s="120">
        <v>39496</v>
      </c>
      <c r="B322" s="116">
        <v>5.34</v>
      </c>
      <c r="C322" s="116">
        <v>5.39</v>
      </c>
      <c r="D322" s="116">
        <v>5.17</v>
      </c>
      <c r="E322" s="116">
        <v>5.2</v>
      </c>
      <c r="F322" s="116">
        <v>-0.06</v>
      </c>
      <c r="G322" s="116">
        <v>-1.1399999999999999</v>
      </c>
      <c r="H322" s="117">
        <v>296540676</v>
      </c>
      <c r="I322" s="115">
        <v>0.91886999999999996</v>
      </c>
      <c r="J322" s="115">
        <f t="shared" si="16"/>
        <v>4.778124</v>
      </c>
      <c r="K322" s="115">
        <v>33401885</v>
      </c>
      <c r="L322" s="123">
        <f t="shared" si="17"/>
        <v>1595983483637.3999</v>
      </c>
      <c r="M322" s="123">
        <v>526037000000</v>
      </c>
      <c r="N322" s="123">
        <v>74156000000</v>
      </c>
      <c r="O322" s="116">
        <f t="shared" si="18"/>
        <v>3.0339757158477445</v>
      </c>
      <c r="P322" s="116">
        <f t="shared" si="19"/>
        <v>21.521973726163761</v>
      </c>
    </row>
    <row r="323" spans="1:16" x14ac:dyDescent="0.15">
      <c r="A323" s="120">
        <v>39497</v>
      </c>
      <c r="B323" s="116">
        <v>5.3</v>
      </c>
      <c r="C323" s="116">
        <v>5.46</v>
      </c>
      <c r="D323" s="116">
        <v>5.27</v>
      </c>
      <c r="E323" s="116">
        <v>5.38</v>
      </c>
      <c r="F323" s="116">
        <v>0.18</v>
      </c>
      <c r="G323" s="116">
        <v>3.46</v>
      </c>
      <c r="H323" s="117">
        <v>418763783</v>
      </c>
      <c r="I323" s="115">
        <v>0.91762999999999995</v>
      </c>
      <c r="J323" s="115">
        <f t="shared" ref="J323:J386" si="20">E323*I323</f>
        <v>4.9368493999999998</v>
      </c>
      <c r="K323" s="115">
        <v>33401885</v>
      </c>
      <c r="L323" s="123">
        <f t="shared" ref="L323:L386" si="21">J323*K323*10000</f>
        <v>1649000759211.1899</v>
      </c>
      <c r="M323" s="123">
        <v>526037000000</v>
      </c>
      <c r="N323" s="123">
        <v>74156000000</v>
      </c>
      <c r="O323" s="116">
        <f t="shared" ref="O323:O386" si="22">L323/M323</f>
        <v>3.1347619258934065</v>
      </c>
      <c r="P323" s="116">
        <f t="shared" ref="P323:P386" si="23">L323/N323</f>
        <v>22.236916220011732</v>
      </c>
    </row>
    <row r="324" spans="1:16" x14ac:dyDescent="0.15">
      <c r="A324" s="120">
        <v>39498</v>
      </c>
      <c r="B324" s="116">
        <v>5.41</v>
      </c>
      <c r="C324" s="116">
        <v>5.44</v>
      </c>
      <c r="D324" s="116">
        <v>5.17</v>
      </c>
      <c r="E324" s="116">
        <v>5.22</v>
      </c>
      <c r="F324" s="116">
        <v>-0.16</v>
      </c>
      <c r="G324" s="116">
        <v>-2.97</v>
      </c>
      <c r="H324" s="117">
        <v>354599242</v>
      </c>
      <c r="I324" s="115">
        <v>0.91581999999999997</v>
      </c>
      <c r="J324" s="115">
        <f t="shared" si="20"/>
        <v>4.7805803999999998</v>
      </c>
      <c r="K324" s="115">
        <v>33401885</v>
      </c>
      <c r="L324" s="123">
        <f t="shared" si="21"/>
        <v>1596803967540.5398</v>
      </c>
      <c r="M324" s="123">
        <v>526037000000</v>
      </c>
      <c r="N324" s="123">
        <v>74156000000</v>
      </c>
      <c r="O324" s="116">
        <f t="shared" si="22"/>
        <v>3.0355354614609613</v>
      </c>
      <c r="P324" s="116">
        <f t="shared" si="23"/>
        <v>21.533038021745238</v>
      </c>
    </row>
    <row r="325" spans="1:16" x14ac:dyDescent="0.15">
      <c r="A325" s="120">
        <v>39499</v>
      </c>
      <c r="B325" s="116">
        <v>5.28</v>
      </c>
      <c r="C325" s="116">
        <v>5.35</v>
      </c>
      <c r="D325" s="116">
        <v>5.2</v>
      </c>
      <c r="E325" s="116">
        <v>5.22</v>
      </c>
      <c r="F325" s="116">
        <v>0</v>
      </c>
      <c r="G325" s="116">
        <v>0</v>
      </c>
      <c r="H325" s="117">
        <v>284148102</v>
      </c>
      <c r="I325" s="115">
        <v>0.91662999999999994</v>
      </c>
      <c r="J325" s="115">
        <f t="shared" si="20"/>
        <v>4.7848085999999999</v>
      </c>
      <c r="K325" s="115">
        <v>33401885</v>
      </c>
      <c r="L325" s="123">
        <f t="shared" si="21"/>
        <v>1598216266042.1101</v>
      </c>
      <c r="M325" s="123">
        <v>526037000000</v>
      </c>
      <c r="N325" s="123">
        <v>74156000000</v>
      </c>
      <c r="O325" s="116">
        <f t="shared" si="22"/>
        <v>3.0382202507468299</v>
      </c>
      <c r="P325" s="116">
        <f t="shared" si="23"/>
        <v>21.552082987783997</v>
      </c>
    </row>
    <row r="326" spans="1:16" x14ac:dyDescent="0.15">
      <c r="A326" s="120">
        <v>39500</v>
      </c>
      <c r="B326" s="116">
        <v>5.05</v>
      </c>
      <c r="C326" s="116">
        <v>5.27</v>
      </c>
      <c r="D326" s="116">
        <v>5.05</v>
      </c>
      <c r="E326" s="116">
        <v>5.19</v>
      </c>
      <c r="F326" s="116">
        <v>-0.03</v>
      </c>
      <c r="G326" s="116">
        <v>-0.57999999999999996</v>
      </c>
      <c r="H326" s="117">
        <v>225162141</v>
      </c>
      <c r="I326" s="115">
        <v>0.91630999999999996</v>
      </c>
      <c r="J326" s="115">
        <f t="shared" si="20"/>
        <v>4.7556488999999997</v>
      </c>
      <c r="K326" s="115">
        <v>33401885</v>
      </c>
      <c r="L326" s="123">
        <f t="shared" si="21"/>
        <v>1588476376581.7649</v>
      </c>
      <c r="M326" s="123">
        <v>526037000000</v>
      </c>
      <c r="N326" s="123">
        <v>74156000000</v>
      </c>
      <c r="O326" s="116">
        <f t="shared" si="22"/>
        <v>3.0197046530600793</v>
      </c>
      <c r="P326" s="116">
        <f t="shared" si="23"/>
        <v>21.420739745695087</v>
      </c>
    </row>
    <row r="327" spans="1:16" x14ac:dyDescent="0.15">
      <c r="A327" s="120">
        <v>39503</v>
      </c>
      <c r="B327" s="116">
        <v>5.25</v>
      </c>
      <c r="C327" s="116">
        <v>5.25</v>
      </c>
      <c r="D327" s="116">
        <v>5.0599999999999996</v>
      </c>
      <c r="E327" s="116">
        <v>5.14</v>
      </c>
      <c r="F327" s="116">
        <v>-0.05</v>
      </c>
      <c r="G327" s="116">
        <v>-0.96</v>
      </c>
      <c r="H327" s="117">
        <v>199493377</v>
      </c>
      <c r="I327" s="115">
        <v>0.91661999999999999</v>
      </c>
      <c r="J327" s="115">
        <f t="shared" si="20"/>
        <v>4.7114267999999999</v>
      </c>
      <c r="K327" s="115">
        <v>33401885</v>
      </c>
      <c r="L327" s="123">
        <f t="shared" si="21"/>
        <v>1573705361595.1799</v>
      </c>
      <c r="M327" s="123">
        <v>526037000000</v>
      </c>
      <c r="N327" s="123">
        <v>74156000000</v>
      </c>
      <c r="O327" s="116">
        <f t="shared" si="22"/>
        <v>2.9916248507142651</v>
      </c>
      <c r="P327" s="116">
        <f t="shared" si="23"/>
        <v>21.221551345746533</v>
      </c>
    </row>
    <row r="328" spans="1:16" x14ac:dyDescent="0.15">
      <c r="A328" s="120">
        <v>39504</v>
      </c>
      <c r="B328" s="116">
        <v>5.24</v>
      </c>
      <c r="C328" s="116">
        <v>5.26</v>
      </c>
      <c r="D328" s="116">
        <v>5.13</v>
      </c>
      <c r="E328" s="116">
        <v>5.23</v>
      </c>
      <c r="F328" s="116">
        <v>0.09</v>
      </c>
      <c r="G328" s="116">
        <v>1.75</v>
      </c>
      <c r="H328" s="117">
        <v>273731065</v>
      </c>
      <c r="I328" s="115">
        <v>0.91720999999999997</v>
      </c>
      <c r="J328" s="115">
        <f t="shared" si="20"/>
        <v>4.7970082999999999</v>
      </c>
      <c r="K328" s="115">
        <v>33401885</v>
      </c>
      <c r="L328" s="123">
        <f t="shared" si="21"/>
        <v>1602291195806.4551</v>
      </c>
      <c r="M328" s="123">
        <v>526037000000</v>
      </c>
      <c r="N328" s="123">
        <v>74156000000</v>
      </c>
      <c r="O328" s="116">
        <f t="shared" si="22"/>
        <v>3.0459667206041687</v>
      </c>
      <c r="P328" s="116">
        <f t="shared" si="23"/>
        <v>21.607033764044111</v>
      </c>
    </row>
    <row r="329" spans="1:16" x14ac:dyDescent="0.15">
      <c r="A329" s="120">
        <v>39505</v>
      </c>
      <c r="B329" s="116">
        <v>5.35</v>
      </c>
      <c r="C329" s="116">
        <v>5.48</v>
      </c>
      <c r="D329" s="116">
        <v>5.35</v>
      </c>
      <c r="E329" s="116">
        <v>5.41</v>
      </c>
      <c r="F329" s="116">
        <v>0.18</v>
      </c>
      <c r="G329" s="116">
        <v>3.44</v>
      </c>
      <c r="H329" s="117">
        <v>506462897</v>
      </c>
      <c r="I329" s="115">
        <v>0.91700000000000004</v>
      </c>
      <c r="J329" s="115">
        <f t="shared" si="20"/>
        <v>4.9609700000000005</v>
      </c>
      <c r="K329" s="115">
        <v>33401885</v>
      </c>
      <c r="L329" s="123">
        <f t="shared" si="21"/>
        <v>1657057494284.5002</v>
      </c>
      <c r="M329" s="123">
        <v>526037000000</v>
      </c>
      <c r="N329" s="123">
        <v>74156000000</v>
      </c>
      <c r="O329" s="116">
        <f t="shared" si="22"/>
        <v>3.1500778353699461</v>
      </c>
      <c r="P329" s="116">
        <f t="shared" si="23"/>
        <v>22.345561981289446</v>
      </c>
    </row>
    <row r="330" spans="1:16" x14ac:dyDescent="0.15">
      <c r="A330" s="120">
        <v>39506</v>
      </c>
      <c r="B330" s="116">
        <v>5.35</v>
      </c>
      <c r="C330" s="116">
        <v>5.54</v>
      </c>
      <c r="D330" s="116">
        <v>5.33</v>
      </c>
      <c r="E330" s="116">
        <v>5.43</v>
      </c>
      <c r="F330" s="116">
        <v>0.02</v>
      </c>
      <c r="G330" s="116">
        <v>0.37</v>
      </c>
      <c r="H330" s="117">
        <v>389385362</v>
      </c>
      <c r="I330" s="115">
        <v>0.91486999999999996</v>
      </c>
      <c r="J330" s="115">
        <f t="shared" si="20"/>
        <v>4.9677440999999991</v>
      </c>
      <c r="K330" s="115">
        <v>33401885</v>
      </c>
      <c r="L330" s="123">
        <f t="shared" si="21"/>
        <v>1659320171376.2847</v>
      </c>
      <c r="M330" s="123">
        <v>526037000000</v>
      </c>
      <c r="N330" s="123">
        <v>74156000000</v>
      </c>
      <c r="O330" s="116">
        <f t="shared" si="22"/>
        <v>3.1543792002773277</v>
      </c>
      <c r="P330" s="116">
        <f t="shared" si="23"/>
        <v>22.376074375320737</v>
      </c>
    </row>
    <row r="331" spans="1:16" x14ac:dyDescent="0.15">
      <c r="A331" s="120">
        <v>39507</v>
      </c>
      <c r="B331" s="116">
        <v>5.21</v>
      </c>
      <c r="C331" s="116">
        <v>5.59</v>
      </c>
      <c r="D331" s="116">
        <v>5.21</v>
      </c>
      <c r="E331" s="116">
        <v>5.54</v>
      </c>
      <c r="F331" s="116">
        <v>0.11</v>
      </c>
      <c r="G331" s="116">
        <v>2.0299999999999998</v>
      </c>
      <c r="H331" s="117">
        <v>515370486</v>
      </c>
      <c r="I331" s="115">
        <v>0.91352999999999995</v>
      </c>
      <c r="J331" s="115">
        <f t="shared" si="20"/>
        <v>5.0609561999999997</v>
      </c>
      <c r="K331" s="115">
        <v>33401885</v>
      </c>
      <c r="L331" s="123">
        <f t="shared" si="21"/>
        <v>1690454769824.3699</v>
      </c>
      <c r="M331" s="123">
        <v>526037000000</v>
      </c>
      <c r="N331" s="123">
        <v>74156000000</v>
      </c>
      <c r="O331" s="116">
        <f t="shared" si="22"/>
        <v>3.2135662887294427</v>
      </c>
      <c r="P331" s="116">
        <f t="shared" si="23"/>
        <v>22.795927097259426</v>
      </c>
    </row>
    <row r="332" spans="1:16" x14ac:dyDescent="0.15">
      <c r="A332" s="120">
        <v>39510</v>
      </c>
      <c r="B332" s="116">
        <v>5.31</v>
      </c>
      <c r="C332" s="116">
        <v>5.36</v>
      </c>
      <c r="D332" s="116">
        <v>5.23</v>
      </c>
      <c r="E332" s="116">
        <v>5.32</v>
      </c>
      <c r="F332" s="116">
        <v>-0.22</v>
      </c>
      <c r="G332" s="116">
        <v>-3.97</v>
      </c>
      <c r="H332" s="117">
        <v>581449547</v>
      </c>
      <c r="I332" s="115">
        <v>0.91335</v>
      </c>
      <c r="J332" s="115">
        <f t="shared" si="20"/>
        <v>4.8590220000000004</v>
      </c>
      <c r="K332" s="115">
        <v>33401885</v>
      </c>
      <c r="L332" s="123">
        <f t="shared" si="21"/>
        <v>1623004940564.7</v>
      </c>
      <c r="M332" s="123">
        <v>526037000000</v>
      </c>
      <c r="N332" s="123">
        <v>74156000000</v>
      </c>
      <c r="O332" s="116">
        <f t="shared" si="22"/>
        <v>3.0853436936274443</v>
      </c>
      <c r="P332" s="116">
        <f t="shared" si="23"/>
        <v>21.886360383039808</v>
      </c>
    </row>
    <row r="333" spans="1:16" x14ac:dyDescent="0.15">
      <c r="A333" s="120">
        <v>39511</v>
      </c>
      <c r="B333" s="116">
        <v>5.35</v>
      </c>
      <c r="C333" s="116">
        <v>5.39</v>
      </c>
      <c r="D333" s="116">
        <v>5.13</v>
      </c>
      <c r="E333" s="116">
        <v>5.2</v>
      </c>
      <c r="F333" s="116">
        <v>-0.12</v>
      </c>
      <c r="G333" s="116">
        <v>-2.2599999999999998</v>
      </c>
      <c r="H333" s="117">
        <v>376006195</v>
      </c>
      <c r="I333" s="115">
        <v>0.91454009999999997</v>
      </c>
      <c r="J333" s="115">
        <f t="shared" si="20"/>
        <v>4.75560852</v>
      </c>
      <c r="K333" s="115">
        <v>33401885</v>
      </c>
      <c r="L333" s="123">
        <f t="shared" si="21"/>
        <v>1588462888900.6018</v>
      </c>
      <c r="M333" s="123">
        <v>526037000000</v>
      </c>
      <c r="N333" s="123">
        <v>74156000000</v>
      </c>
      <c r="O333" s="116">
        <f t="shared" si="22"/>
        <v>3.0196790128842683</v>
      </c>
      <c r="P333" s="116">
        <f t="shared" si="23"/>
        <v>21.420557863161466</v>
      </c>
    </row>
    <row r="334" spans="1:16" x14ac:dyDescent="0.15">
      <c r="A334" s="120">
        <v>39512</v>
      </c>
      <c r="B334" s="116">
        <v>5.26</v>
      </c>
      <c r="C334" s="116">
        <v>5.26</v>
      </c>
      <c r="D334" s="116">
        <v>5.0999999999999996</v>
      </c>
      <c r="E334" s="116">
        <v>5.2</v>
      </c>
      <c r="F334" s="116">
        <v>0</v>
      </c>
      <c r="G334" s="116">
        <v>0</v>
      </c>
      <c r="H334" s="117">
        <v>289523114</v>
      </c>
      <c r="I334" s="115">
        <v>0.91439999999999999</v>
      </c>
      <c r="J334" s="115">
        <f t="shared" si="20"/>
        <v>4.75488</v>
      </c>
      <c r="K334" s="115">
        <v>33401885</v>
      </c>
      <c r="L334" s="123">
        <f t="shared" si="21"/>
        <v>1588219549488</v>
      </c>
      <c r="M334" s="123">
        <v>526037000000</v>
      </c>
      <c r="N334" s="123">
        <v>74156000000</v>
      </c>
      <c r="O334" s="116">
        <f t="shared" si="22"/>
        <v>3.0192164229664455</v>
      </c>
      <c r="P334" s="116">
        <f t="shared" si="23"/>
        <v>21.417276410378122</v>
      </c>
    </row>
    <row r="335" spans="1:16" x14ac:dyDescent="0.15">
      <c r="A335" s="120">
        <v>39513</v>
      </c>
      <c r="B335" s="116">
        <v>5.21</v>
      </c>
      <c r="C335" s="116">
        <v>5.37</v>
      </c>
      <c r="D335" s="116">
        <v>5.19</v>
      </c>
      <c r="E335" s="116">
        <v>5.23</v>
      </c>
      <c r="F335" s="116">
        <v>0.03</v>
      </c>
      <c r="G335" s="116">
        <v>0.57999999999999996</v>
      </c>
      <c r="H335" s="117">
        <v>296563378</v>
      </c>
      <c r="I335" s="115">
        <v>0.91397010000000001</v>
      </c>
      <c r="J335" s="115">
        <f t="shared" si="20"/>
        <v>4.7800636230000002</v>
      </c>
      <c r="K335" s="115">
        <v>33401885</v>
      </c>
      <c r="L335" s="123">
        <f t="shared" si="21"/>
        <v>1596631354281.2937</v>
      </c>
      <c r="M335" s="123">
        <v>526037000000</v>
      </c>
      <c r="N335" s="123">
        <v>74156000000</v>
      </c>
      <c r="O335" s="116">
        <f t="shared" si="22"/>
        <v>3.0352073224531613</v>
      </c>
      <c r="P335" s="116">
        <f t="shared" si="23"/>
        <v>21.530710317186657</v>
      </c>
    </row>
    <row r="336" spans="1:16" x14ac:dyDescent="0.15">
      <c r="A336" s="120">
        <v>39514</v>
      </c>
      <c r="B336" s="116">
        <v>5.0999999999999996</v>
      </c>
      <c r="C336" s="116">
        <v>5.14</v>
      </c>
      <c r="D336" s="116">
        <v>5.03</v>
      </c>
      <c r="E336" s="116">
        <v>5.0999999999999996</v>
      </c>
      <c r="F336" s="116">
        <v>-0.13</v>
      </c>
      <c r="G336" s="116">
        <v>-2.4900000000000002</v>
      </c>
      <c r="H336" s="117">
        <v>500729078</v>
      </c>
      <c r="I336" s="115">
        <v>0.91286999999999996</v>
      </c>
      <c r="J336" s="115">
        <f t="shared" si="20"/>
        <v>4.6556369999999996</v>
      </c>
      <c r="K336" s="115">
        <v>33401885</v>
      </c>
      <c r="L336" s="123">
        <f t="shared" si="21"/>
        <v>1555070516757.4497</v>
      </c>
      <c r="M336" s="123">
        <v>526037000000</v>
      </c>
      <c r="N336" s="123">
        <v>74156000000</v>
      </c>
      <c r="O336" s="116">
        <f t="shared" si="22"/>
        <v>2.9561998809160759</v>
      </c>
      <c r="P336" s="116">
        <f t="shared" si="23"/>
        <v>20.970258869915444</v>
      </c>
    </row>
    <row r="337" spans="1:16" x14ac:dyDescent="0.15">
      <c r="A337" s="120">
        <v>39517</v>
      </c>
      <c r="B337" s="116">
        <v>5.0199999999999996</v>
      </c>
      <c r="C337" s="116">
        <v>5.0999999999999996</v>
      </c>
      <c r="D337" s="116">
        <v>4.93</v>
      </c>
      <c r="E337" s="116">
        <v>5.08</v>
      </c>
      <c r="F337" s="116">
        <v>-0.02</v>
      </c>
      <c r="G337" s="116">
        <v>-0.39</v>
      </c>
      <c r="H337" s="117">
        <v>421689422</v>
      </c>
      <c r="I337" s="115">
        <v>0.91308</v>
      </c>
      <c r="J337" s="115">
        <f t="shared" si="20"/>
        <v>4.6384464000000003</v>
      </c>
      <c r="K337" s="115">
        <v>33401885</v>
      </c>
      <c r="L337" s="123">
        <f t="shared" si="21"/>
        <v>1549328532314.6399</v>
      </c>
      <c r="M337" s="123">
        <v>526037000000</v>
      </c>
      <c r="N337" s="123">
        <v>74156000000</v>
      </c>
      <c r="O337" s="116">
        <f t="shared" si="22"/>
        <v>2.9452843285066259</v>
      </c>
      <c r="P337" s="116">
        <f t="shared" si="23"/>
        <v>20.892827718790656</v>
      </c>
    </row>
    <row r="338" spans="1:16" x14ac:dyDescent="0.15">
      <c r="A338" s="120">
        <v>39518</v>
      </c>
      <c r="B338" s="116">
        <v>5.01</v>
      </c>
      <c r="C338" s="116">
        <v>5.15</v>
      </c>
      <c r="D338" s="116">
        <v>4.9400000000000004</v>
      </c>
      <c r="E338" s="116">
        <v>5.14</v>
      </c>
      <c r="F338" s="116">
        <v>0.06</v>
      </c>
      <c r="G338" s="116">
        <v>1.18</v>
      </c>
      <c r="H338" s="117">
        <v>391398822</v>
      </c>
      <c r="I338" s="115">
        <v>0.91174010000000005</v>
      </c>
      <c r="J338" s="115">
        <f t="shared" si="20"/>
        <v>4.6863441139999997</v>
      </c>
      <c r="K338" s="115">
        <v>33401885</v>
      </c>
      <c r="L338" s="123">
        <f t="shared" si="21"/>
        <v>1565327271662.5488</v>
      </c>
      <c r="M338" s="123">
        <v>526037000000</v>
      </c>
      <c r="N338" s="123">
        <v>74156000000</v>
      </c>
      <c r="O338" s="116">
        <f t="shared" si="22"/>
        <v>2.9756980434124385</v>
      </c>
      <c r="P338" s="116">
        <f t="shared" si="23"/>
        <v>21.108572086716499</v>
      </c>
    </row>
    <row r="339" spans="1:16" x14ac:dyDescent="0.15">
      <c r="A339" s="120">
        <v>39519</v>
      </c>
      <c r="B339" s="116">
        <v>5.28</v>
      </c>
      <c r="C339" s="116">
        <v>5.35</v>
      </c>
      <c r="D339" s="116">
        <v>5.23</v>
      </c>
      <c r="E339" s="116">
        <v>5.26</v>
      </c>
      <c r="F339" s="116">
        <v>0.12</v>
      </c>
      <c r="G339" s="116">
        <v>2.34</v>
      </c>
      <c r="H339" s="117">
        <v>446459648</v>
      </c>
      <c r="I339" s="115">
        <v>0.91252999999999995</v>
      </c>
      <c r="J339" s="115">
        <f t="shared" si="20"/>
        <v>4.7999077999999997</v>
      </c>
      <c r="K339" s="115">
        <v>33401885</v>
      </c>
      <c r="L339" s="123">
        <f t="shared" si="21"/>
        <v>1603259683462.03</v>
      </c>
      <c r="M339" s="123">
        <v>526037000000</v>
      </c>
      <c r="N339" s="123">
        <v>74156000000</v>
      </c>
      <c r="O339" s="116">
        <f t="shared" si="22"/>
        <v>3.0478078223813725</v>
      </c>
      <c r="P339" s="116">
        <f t="shared" si="23"/>
        <v>21.620093902880818</v>
      </c>
    </row>
    <row r="340" spans="1:16" x14ac:dyDescent="0.15">
      <c r="A340" s="120">
        <v>39520</v>
      </c>
      <c r="B340" s="116">
        <v>5.14</v>
      </c>
      <c r="C340" s="116">
        <v>5.24</v>
      </c>
      <c r="D340" s="116">
        <v>4.95</v>
      </c>
      <c r="E340" s="116">
        <v>4.97</v>
      </c>
      <c r="F340" s="116">
        <v>-0.28999999999999998</v>
      </c>
      <c r="G340" s="116">
        <v>-5.51</v>
      </c>
      <c r="H340" s="117">
        <v>410740231</v>
      </c>
      <c r="I340" s="115">
        <v>0.91108999999999996</v>
      </c>
      <c r="J340" s="115">
        <f t="shared" si="20"/>
        <v>4.5281172999999999</v>
      </c>
      <c r="K340" s="115">
        <v>33401885</v>
      </c>
      <c r="L340" s="123">
        <f t="shared" si="21"/>
        <v>1512476533211.105</v>
      </c>
      <c r="M340" s="123">
        <v>526037000000</v>
      </c>
      <c r="N340" s="123">
        <v>74156000000</v>
      </c>
      <c r="O340" s="116">
        <f t="shared" si="22"/>
        <v>2.8752284215960189</v>
      </c>
      <c r="P340" s="116">
        <f t="shared" si="23"/>
        <v>20.395875360201533</v>
      </c>
    </row>
    <row r="341" spans="1:16" x14ac:dyDescent="0.15">
      <c r="A341" s="120">
        <v>39521</v>
      </c>
      <c r="B341" s="116">
        <v>5.05</v>
      </c>
      <c r="C341" s="116">
        <v>5.09</v>
      </c>
      <c r="D341" s="116">
        <v>4.88</v>
      </c>
      <c r="E341" s="116">
        <v>4.92</v>
      </c>
      <c r="F341" s="116">
        <v>-0.05</v>
      </c>
      <c r="G341" s="116">
        <v>-1.01</v>
      </c>
      <c r="H341" s="117">
        <v>368737377</v>
      </c>
      <c r="I341" s="115">
        <v>0.91037999999999997</v>
      </c>
      <c r="J341" s="115">
        <f t="shared" si="20"/>
        <v>4.4790695999999999</v>
      </c>
      <c r="K341" s="115">
        <v>33401885</v>
      </c>
      <c r="L341" s="123">
        <f t="shared" si="21"/>
        <v>1496093676861.96</v>
      </c>
      <c r="M341" s="123">
        <v>526037000000</v>
      </c>
      <c r="N341" s="123">
        <v>74156000000</v>
      </c>
      <c r="O341" s="116">
        <f t="shared" si="22"/>
        <v>2.8440844975961004</v>
      </c>
      <c r="P341" s="116">
        <f t="shared" si="23"/>
        <v>20.17495114167377</v>
      </c>
    </row>
    <row r="342" spans="1:16" x14ac:dyDescent="0.15">
      <c r="A342" s="120">
        <v>39524</v>
      </c>
      <c r="B342" s="116">
        <v>4.72</v>
      </c>
      <c r="C342" s="116">
        <v>4.8</v>
      </c>
      <c r="D342" s="116">
        <v>4.57</v>
      </c>
      <c r="E342" s="116">
        <v>4.6500000000000004</v>
      </c>
      <c r="F342" s="116">
        <v>-0.27</v>
      </c>
      <c r="G342" s="116">
        <v>-5.49</v>
      </c>
      <c r="H342" s="117">
        <v>587475637</v>
      </c>
      <c r="I342" s="115">
        <v>0.91108999999999996</v>
      </c>
      <c r="J342" s="115">
        <f t="shared" si="20"/>
        <v>4.2365684999999997</v>
      </c>
      <c r="K342" s="115">
        <v>33401885</v>
      </c>
      <c r="L342" s="123">
        <f t="shared" si="21"/>
        <v>1415093738316.2249</v>
      </c>
      <c r="M342" s="123">
        <v>526037000000</v>
      </c>
      <c r="N342" s="123">
        <v>74156000000</v>
      </c>
      <c r="O342" s="116">
        <f t="shared" si="22"/>
        <v>2.6901030503866172</v>
      </c>
      <c r="P342" s="116">
        <f t="shared" si="23"/>
        <v>19.082660045258979</v>
      </c>
    </row>
    <row r="343" spans="1:16" x14ac:dyDescent="0.15">
      <c r="A343" s="120">
        <v>39525</v>
      </c>
      <c r="B343" s="116">
        <v>4.8</v>
      </c>
      <c r="C343" s="116">
        <v>4.8</v>
      </c>
      <c r="D343" s="116">
        <v>4.5199999999999996</v>
      </c>
      <c r="E343" s="116">
        <v>4.78</v>
      </c>
      <c r="F343" s="116">
        <v>0.13</v>
      </c>
      <c r="G343" s="116">
        <v>2.8</v>
      </c>
      <c r="H343" s="117">
        <v>623950672</v>
      </c>
      <c r="I343" s="115">
        <v>0.91278999999999999</v>
      </c>
      <c r="J343" s="115">
        <f t="shared" si="20"/>
        <v>4.3631362000000005</v>
      </c>
      <c r="K343" s="115">
        <v>33401885</v>
      </c>
      <c r="L343" s="123">
        <f t="shared" si="21"/>
        <v>1457369735917.3701</v>
      </c>
      <c r="M343" s="123">
        <v>526037000000</v>
      </c>
      <c r="N343" s="123">
        <v>74156000000</v>
      </c>
      <c r="O343" s="116">
        <f t="shared" si="22"/>
        <v>2.7704700162105902</v>
      </c>
      <c r="P343" s="116">
        <f t="shared" si="23"/>
        <v>19.652755487315524</v>
      </c>
    </row>
    <row r="344" spans="1:16" x14ac:dyDescent="0.15">
      <c r="A344" s="120">
        <v>39526</v>
      </c>
      <c r="B344" s="116">
        <v>5</v>
      </c>
      <c r="C344" s="116">
        <v>5.09</v>
      </c>
      <c r="D344" s="116">
        <v>4.8899999999999997</v>
      </c>
      <c r="E344" s="116">
        <v>4.93</v>
      </c>
      <c r="F344" s="116">
        <v>0.15</v>
      </c>
      <c r="G344" s="116">
        <v>3.14</v>
      </c>
      <c r="H344" s="117">
        <v>554400532</v>
      </c>
      <c r="I344" s="115">
        <v>0.90883999999999998</v>
      </c>
      <c r="J344" s="115">
        <f t="shared" si="20"/>
        <v>4.4805811999999996</v>
      </c>
      <c r="K344" s="115">
        <v>33401885</v>
      </c>
      <c r="L344" s="123">
        <f t="shared" si="21"/>
        <v>1496598579755.6199</v>
      </c>
      <c r="M344" s="123">
        <v>526037000000</v>
      </c>
      <c r="N344" s="123">
        <v>74156000000</v>
      </c>
      <c r="O344" s="116">
        <f t="shared" si="22"/>
        <v>2.8450443215127832</v>
      </c>
      <c r="P344" s="116">
        <f t="shared" si="23"/>
        <v>20.181759800361668</v>
      </c>
    </row>
    <row r="345" spans="1:16" x14ac:dyDescent="0.15">
      <c r="A345" s="120">
        <v>39527</v>
      </c>
      <c r="B345" s="116">
        <v>4.75</v>
      </c>
      <c r="C345" s="116">
        <v>4.88</v>
      </c>
      <c r="D345" s="116">
        <v>4.7</v>
      </c>
      <c r="E345" s="116">
        <v>4.79</v>
      </c>
      <c r="F345" s="116">
        <v>-0.14000000000000001</v>
      </c>
      <c r="G345" s="116">
        <v>-2.84</v>
      </c>
      <c r="H345" s="117">
        <v>524064945</v>
      </c>
      <c r="I345" s="115">
        <v>0.90705000000000002</v>
      </c>
      <c r="J345" s="115">
        <f t="shared" si="20"/>
        <v>4.3447695</v>
      </c>
      <c r="K345" s="115">
        <v>33401885</v>
      </c>
      <c r="L345" s="123">
        <f t="shared" si="21"/>
        <v>1451234911905.075</v>
      </c>
      <c r="M345" s="123">
        <v>526037000000</v>
      </c>
      <c r="N345" s="123">
        <v>74156000000</v>
      </c>
      <c r="O345" s="116">
        <f t="shared" si="22"/>
        <v>2.7588076730440538</v>
      </c>
      <c r="P345" s="116">
        <f t="shared" si="23"/>
        <v>19.570026861010234</v>
      </c>
    </row>
    <row r="346" spans="1:16" x14ac:dyDescent="0.15">
      <c r="A346" s="120">
        <v>39532</v>
      </c>
      <c r="B346" s="116">
        <v>4.91</v>
      </c>
      <c r="C346" s="116">
        <v>5.25</v>
      </c>
      <c r="D346" s="116">
        <v>4.91</v>
      </c>
      <c r="E346" s="116">
        <v>5.2</v>
      </c>
      <c r="F346" s="116">
        <v>0.41</v>
      </c>
      <c r="G346" s="116">
        <v>8.56</v>
      </c>
      <c r="H346" s="117">
        <v>578042721</v>
      </c>
      <c r="I346" s="115">
        <v>0.90502000000000005</v>
      </c>
      <c r="J346" s="115">
        <f t="shared" si="20"/>
        <v>4.7061040000000007</v>
      </c>
      <c r="K346" s="115">
        <v>33401885</v>
      </c>
      <c r="L346" s="123">
        <f t="shared" si="21"/>
        <v>1571927446060.4004</v>
      </c>
      <c r="M346" s="123">
        <v>526037000000</v>
      </c>
      <c r="N346" s="123">
        <v>74156000000</v>
      </c>
      <c r="O346" s="116">
        <f t="shared" si="22"/>
        <v>2.9882450209023328</v>
      </c>
      <c r="P346" s="116">
        <f t="shared" si="23"/>
        <v>21.197576002756357</v>
      </c>
    </row>
    <row r="347" spans="1:16" x14ac:dyDescent="0.15">
      <c r="A347" s="120">
        <v>39533</v>
      </c>
      <c r="B347" s="116">
        <v>5.26</v>
      </c>
      <c r="C347" s="116">
        <v>5.42</v>
      </c>
      <c r="D347" s="116">
        <v>5.24</v>
      </c>
      <c r="E347" s="116">
        <v>5.35</v>
      </c>
      <c r="F347" s="116">
        <v>0.15</v>
      </c>
      <c r="G347" s="116">
        <v>2.89</v>
      </c>
      <c r="H347" s="117">
        <v>640934604</v>
      </c>
      <c r="I347" s="115">
        <v>0.90276999999999996</v>
      </c>
      <c r="J347" s="115">
        <f t="shared" si="20"/>
        <v>4.8298194999999993</v>
      </c>
      <c r="K347" s="115">
        <v>33401885</v>
      </c>
      <c r="L347" s="123">
        <f t="shared" si="21"/>
        <v>1613250755097.575</v>
      </c>
      <c r="M347" s="123">
        <v>544252000000</v>
      </c>
      <c r="N347" s="123">
        <v>81256000000</v>
      </c>
      <c r="O347" s="116">
        <f t="shared" si="22"/>
        <v>2.9641613721172821</v>
      </c>
      <c r="P347" s="116">
        <f t="shared" si="23"/>
        <v>19.853927772688479</v>
      </c>
    </row>
    <row r="348" spans="1:16" x14ac:dyDescent="0.15">
      <c r="A348" s="120">
        <v>39534</v>
      </c>
      <c r="B348" s="116">
        <v>5.3</v>
      </c>
      <c r="C348" s="116">
        <v>5.43</v>
      </c>
      <c r="D348" s="116">
        <v>5.24</v>
      </c>
      <c r="E348" s="116">
        <v>5.42</v>
      </c>
      <c r="F348" s="116">
        <v>7.0000000000000007E-2</v>
      </c>
      <c r="G348" s="116">
        <v>1.31</v>
      </c>
      <c r="H348" s="117">
        <v>412293490</v>
      </c>
      <c r="I348" s="115">
        <v>0.90133010000000002</v>
      </c>
      <c r="J348" s="115">
        <f t="shared" si="20"/>
        <v>4.8852091419999999</v>
      </c>
      <c r="K348" s="115">
        <v>33401885</v>
      </c>
      <c r="L348" s="123">
        <f t="shared" si="21"/>
        <v>1631751939620.3267</v>
      </c>
      <c r="M348" s="123">
        <v>544252000000</v>
      </c>
      <c r="N348" s="123">
        <v>81256000000</v>
      </c>
      <c r="O348" s="116">
        <f t="shared" si="22"/>
        <v>2.9981551553698043</v>
      </c>
      <c r="P348" s="116">
        <f t="shared" si="23"/>
        <v>20.081617845086228</v>
      </c>
    </row>
    <row r="349" spans="1:16" x14ac:dyDescent="0.15">
      <c r="A349" s="120">
        <v>39535</v>
      </c>
      <c r="B349" s="116">
        <v>5.49</v>
      </c>
      <c r="C349" s="116">
        <v>5.6</v>
      </c>
      <c r="D349" s="116">
        <v>5.42</v>
      </c>
      <c r="E349" s="116">
        <v>5.57</v>
      </c>
      <c r="F349" s="116">
        <v>0.15</v>
      </c>
      <c r="G349" s="116">
        <v>2.77</v>
      </c>
      <c r="H349" s="117">
        <v>706082802</v>
      </c>
      <c r="I349" s="115">
        <v>0.90146009999999999</v>
      </c>
      <c r="J349" s="115">
        <f t="shared" si="20"/>
        <v>5.0211327570000002</v>
      </c>
      <c r="K349" s="115">
        <v>33401885</v>
      </c>
      <c r="L349" s="123">
        <f t="shared" si="21"/>
        <v>1677152989190.4695</v>
      </c>
      <c r="M349" s="123">
        <v>544252000000</v>
      </c>
      <c r="N349" s="123">
        <v>81256000000</v>
      </c>
      <c r="O349" s="116">
        <f t="shared" si="22"/>
        <v>3.0815743243763358</v>
      </c>
      <c r="P349" s="116">
        <f t="shared" si="23"/>
        <v>20.640358732776281</v>
      </c>
    </row>
    <row r="350" spans="1:16" x14ac:dyDescent="0.15">
      <c r="A350" s="120">
        <v>39538</v>
      </c>
      <c r="B350" s="116">
        <v>5.44</v>
      </c>
      <c r="C350" s="116">
        <v>5.52</v>
      </c>
      <c r="D350" s="116">
        <v>5.37</v>
      </c>
      <c r="E350" s="116">
        <v>5.42</v>
      </c>
      <c r="F350" s="116">
        <v>-0.15</v>
      </c>
      <c r="G350" s="116">
        <v>-2.69</v>
      </c>
      <c r="H350" s="117">
        <v>325298058</v>
      </c>
      <c r="I350" s="115">
        <v>0.90193999999999996</v>
      </c>
      <c r="J350" s="115">
        <f t="shared" si="20"/>
        <v>4.8885147999999994</v>
      </c>
      <c r="K350" s="115">
        <v>33401885</v>
      </c>
      <c r="L350" s="123">
        <f t="shared" si="21"/>
        <v>1632856091703.9797</v>
      </c>
      <c r="M350" s="123">
        <v>544252000000</v>
      </c>
      <c r="N350" s="123">
        <v>81256000000</v>
      </c>
      <c r="O350" s="116">
        <f t="shared" si="22"/>
        <v>3.0001839069107321</v>
      </c>
      <c r="P350" s="116">
        <f t="shared" si="23"/>
        <v>20.09520640572979</v>
      </c>
    </row>
    <row r="351" spans="1:16" x14ac:dyDescent="0.15">
      <c r="A351" s="120">
        <v>39539</v>
      </c>
      <c r="B351" s="116">
        <v>5.5</v>
      </c>
      <c r="C351" s="116">
        <v>5.57</v>
      </c>
      <c r="D351" s="116">
        <v>5.42</v>
      </c>
      <c r="E351" s="116">
        <v>5.54</v>
      </c>
      <c r="F351" s="116">
        <v>0.12</v>
      </c>
      <c r="G351" s="116">
        <v>2.21</v>
      </c>
      <c r="H351" s="117">
        <v>377732074</v>
      </c>
      <c r="I351" s="115">
        <v>0.90185000000000004</v>
      </c>
      <c r="J351" s="115">
        <f t="shared" si="20"/>
        <v>4.9962490000000006</v>
      </c>
      <c r="K351" s="115">
        <v>33401885</v>
      </c>
      <c r="L351" s="123">
        <f t="shared" si="21"/>
        <v>1668841345293.6504</v>
      </c>
      <c r="M351" s="123">
        <v>544252000000</v>
      </c>
      <c r="N351" s="123">
        <v>81256000000</v>
      </c>
      <c r="O351" s="116">
        <f t="shared" si="22"/>
        <v>3.0663026415955299</v>
      </c>
      <c r="P351" s="116">
        <f t="shared" si="23"/>
        <v>20.538069130816805</v>
      </c>
    </row>
    <row r="352" spans="1:16" x14ac:dyDescent="0.15">
      <c r="A352" s="120">
        <v>39540</v>
      </c>
      <c r="B352" s="116">
        <v>6</v>
      </c>
      <c r="C352" s="116">
        <v>6</v>
      </c>
      <c r="D352" s="116">
        <v>5.79</v>
      </c>
      <c r="E352" s="116">
        <v>5.81</v>
      </c>
      <c r="F352" s="116">
        <v>0.27</v>
      </c>
      <c r="G352" s="116">
        <v>4.87</v>
      </c>
      <c r="H352" s="117">
        <v>852020178</v>
      </c>
      <c r="I352" s="115">
        <v>0.90261999999999998</v>
      </c>
      <c r="J352" s="115">
        <f t="shared" si="20"/>
        <v>5.2442221999999994</v>
      </c>
      <c r="K352" s="115">
        <v>33401885</v>
      </c>
      <c r="L352" s="123">
        <f t="shared" si="21"/>
        <v>1751669068388.4697</v>
      </c>
      <c r="M352" s="123">
        <v>544252000000</v>
      </c>
      <c r="N352" s="123">
        <v>81256000000</v>
      </c>
      <c r="O352" s="116">
        <f t="shared" si="22"/>
        <v>3.2184889874331555</v>
      </c>
      <c r="P352" s="116">
        <f t="shared" si="23"/>
        <v>21.557411986665226</v>
      </c>
    </row>
    <row r="353" spans="1:16" x14ac:dyDescent="0.15">
      <c r="A353" s="120">
        <v>39541</v>
      </c>
      <c r="B353" s="116">
        <v>5.78</v>
      </c>
      <c r="C353" s="116">
        <v>5.98</v>
      </c>
      <c r="D353" s="116">
        <v>5.78</v>
      </c>
      <c r="E353" s="116">
        <v>5.88</v>
      </c>
      <c r="F353" s="116">
        <v>7.0000000000000007E-2</v>
      </c>
      <c r="G353" s="116">
        <v>1.21</v>
      </c>
      <c r="H353" s="117">
        <v>427537811</v>
      </c>
      <c r="I353" s="115">
        <v>0.90112999999999999</v>
      </c>
      <c r="J353" s="115">
        <f t="shared" si="20"/>
        <v>5.2986443999999997</v>
      </c>
      <c r="K353" s="115">
        <v>33401885</v>
      </c>
      <c r="L353" s="123">
        <f t="shared" si="21"/>
        <v>1769847109046.9399</v>
      </c>
      <c r="M353" s="123">
        <v>544252000000</v>
      </c>
      <c r="N353" s="123">
        <v>81256000000</v>
      </c>
      <c r="O353" s="116">
        <f t="shared" si="22"/>
        <v>3.2518890312703306</v>
      </c>
      <c r="P353" s="116">
        <f t="shared" si="23"/>
        <v>21.781125197486215</v>
      </c>
    </row>
    <row r="354" spans="1:16" x14ac:dyDescent="0.15">
      <c r="A354" s="120">
        <v>39545</v>
      </c>
      <c r="B354" s="116">
        <v>5.97</v>
      </c>
      <c r="C354" s="116">
        <v>5.97</v>
      </c>
      <c r="D354" s="116">
        <v>5.86</v>
      </c>
      <c r="E354" s="116">
        <v>5.9</v>
      </c>
      <c r="F354" s="116">
        <v>0.02</v>
      </c>
      <c r="G354" s="116">
        <v>0.34</v>
      </c>
      <c r="H354" s="117">
        <v>315984071</v>
      </c>
      <c r="I354" s="115">
        <v>0.89883999999999997</v>
      </c>
      <c r="J354" s="115">
        <f t="shared" si="20"/>
        <v>5.3031560000000004</v>
      </c>
      <c r="K354" s="115">
        <v>33401885</v>
      </c>
      <c r="L354" s="123">
        <f t="shared" si="21"/>
        <v>1771354068490.6003</v>
      </c>
      <c r="M354" s="123">
        <v>544252000000</v>
      </c>
      <c r="N354" s="123">
        <v>81256000000</v>
      </c>
      <c r="O354" s="116">
        <f t="shared" si="22"/>
        <v>3.2546578946712192</v>
      </c>
      <c r="P354" s="116">
        <f t="shared" si="23"/>
        <v>21.799671021101215</v>
      </c>
    </row>
    <row r="355" spans="1:16" x14ac:dyDescent="0.15">
      <c r="A355" s="120">
        <v>39546</v>
      </c>
      <c r="B355" s="116">
        <v>5.89</v>
      </c>
      <c r="C355" s="116">
        <v>5.9</v>
      </c>
      <c r="D355" s="116">
        <v>5.8</v>
      </c>
      <c r="E355" s="116">
        <v>5.86</v>
      </c>
      <c r="F355" s="116">
        <v>-0.04</v>
      </c>
      <c r="G355" s="116">
        <v>-0.68</v>
      </c>
      <c r="H355" s="117">
        <v>493944643</v>
      </c>
      <c r="I355" s="115">
        <v>0.89888000000000001</v>
      </c>
      <c r="J355" s="115">
        <f t="shared" si="20"/>
        <v>5.2674368000000005</v>
      </c>
      <c r="K355" s="115">
        <v>33401885</v>
      </c>
      <c r="L355" s="123">
        <f t="shared" si="21"/>
        <v>1759423182383.6799</v>
      </c>
      <c r="M355" s="123">
        <v>544252000000</v>
      </c>
      <c r="N355" s="123">
        <v>81256000000</v>
      </c>
      <c r="O355" s="116">
        <f t="shared" si="22"/>
        <v>3.2327362736079608</v>
      </c>
      <c r="P355" s="116">
        <f t="shared" si="23"/>
        <v>21.652840188831348</v>
      </c>
    </row>
    <row r="356" spans="1:16" x14ac:dyDescent="0.15">
      <c r="A356" s="120">
        <v>39547</v>
      </c>
      <c r="B356" s="116">
        <v>5.9</v>
      </c>
      <c r="C356" s="116">
        <v>5.99</v>
      </c>
      <c r="D356" s="116">
        <v>5.79</v>
      </c>
      <c r="E356" s="116">
        <v>5.89</v>
      </c>
      <c r="F356" s="116">
        <v>0.03</v>
      </c>
      <c r="G356" s="116">
        <v>0.51</v>
      </c>
      <c r="H356" s="117">
        <v>364374325</v>
      </c>
      <c r="I356" s="115">
        <v>0.89896010000000004</v>
      </c>
      <c r="J356" s="115">
        <f t="shared" si="20"/>
        <v>5.2948749890000002</v>
      </c>
      <c r="K356" s="115">
        <v>33401885</v>
      </c>
      <c r="L356" s="123">
        <f t="shared" si="21"/>
        <v>1768588054719.543</v>
      </c>
      <c r="M356" s="123">
        <v>544252000000</v>
      </c>
      <c r="N356" s="123">
        <v>81256000000</v>
      </c>
      <c r="O356" s="116">
        <f t="shared" si="22"/>
        <v>3.2495756648014944</v>
      </c>
      <c r="P356" s="116">
        <f t="shared" si="23"/>
        <v>21.765630288465381</v>
      </c>
    </row>
    <row r="357" spans="1:16" x14ac:dyDescent="0.15">
      <c r="A357" s="120">
        <v>39548</v>
      </c>
      <c r="B357" s="116">
        <v>6.03</v>
      </c>
      <c r="C357" s="116">
        <v>6.03</v>
      </c>
      <c r="D357" s="116">
        <v>5.89</v>
      </c>
      <c r="E357" s="116">
        <v>5.98</v>
      </c>
      <c r="F357" s="116">
        <v>0.09</v>
      </c>
      <c r="G357" s="116">
        <v>1.53</v>
      </c>
      <c r="H357" s="117">
        <v>417745624</v>
      </c>
      <c r="I357" s="115">
        <v>0.89788000000000001</v>
      </c>
      <c r="J357" s="115">
        <f t="shared" si="20"/>
        <v>5.3693224000000006</v>
      </c>
      <c r="K357" s="115">
        <v>33401885</v>
      </c>
      <c r="L357" s="123">
        <f t="shared" si="21"/>
        <v>1793454893327.2402</v>
      </c>
      <c r="M357" s="123">
        <v>544252000000</v>
      </c>
      <c r="N357" s="123">
        <v>81256000000</v>
      </c>
      <c r="O357" s="116">
        <f t="shared" si="22"/>
        <v>3.2952655999927245</v>
      </c>
      <c r="P357" s="116">
        <f t="shared" si="23"/>
        <v>22.071661087516492</v>
      </c>
    </row>
    <row r="358" spans="1:16" x14ac:dyDescent="0.15">
      <c r="A358" s="120">
        <v>39549</v>
      </c>
      <c r="B358" s="116">
        <v>6.11</v>
      </c>
      <c r="C358" s="116">
        <v>6.18</v>
      </c>
      <c r="D358" s="116">
        <v>6.02</v>
      </c>
      <c r="E358" s="116">
        <v>6.15</v>
      </c>
      <c r="F358" s="116">
        <v>0.17</v>
      </c>
      <c r="G358" s="116">
        <v>2.84</v>
      </c>
      <c r="H358" s="117">
        <v>660950086</v>
      </c>
      <c r="I358" s="115">
        <v>0.89905999999999997</v>
      </c>
      <c r="J358" s="115">
        <f t="shared" si="20"/>
        <v>5.5292190000000003</v>
      </c>
      <c r="K358" s="115">
        <v>33401885</v>
      </c>
      <c r="L358" s="123">
        <f t="shared" si="21"/>
        <v>1846863371778.1501</v>
      </c>
      <c r="M358" s="123">
        <v>544252000000</v>
      </c>
      <c r="N358" s="123">
        <v>81256000000</v>
      </c>
      <c r="O358" s="116">
        <f t="shared" si="22"/>
        <v>3.3933974919304846</v>
      </c>
      <c r="P358" s="116">
        <f t="shared" si="23"/>
        <v>22.728947668826304</v>
      </c>
    </row>
    <row r="359" spans="1:16" x14ac:dyDescent="0.15">
      <c r="A359" s="120">
        <v>39552</v>
      </c>
      <c r="B359" s="116">
        <v>6</v>
      </c>
      <c r="C359" s="116">
        <v>6.02</v>
      </c>
      <c r="D359" s="116">
        <v>5.77</v>
      </c>
      <c r="E359" s="116">
        <v>5.79</v>
      </c>
      <c r="F359" s="116">
        <v>-0.36</v>
      </c>
      <c r="G359" s="116">
        <v>-5.85</v>
      </c>
      <c r="H359" s="117">
        <v>548002210</v>
      </c>
      <c r="I359" s="115">
        <v>0.89832000000000001</v>
      </c>
      <c r="J359" s="115">
        <f t="shared" si="20"/>
        <v>5.2012727999999999</v>
      </c>
      <c r="K359" s="115">
        <v>33401885</v>
      </c>
      <c r="L359" s="123">
        <f t="shared" si="21"/>
        <v>1737323159192.2798</v>
      </c>
      <c r="M359" s="123">
        <v>544252000000</v>
      </c>
      <c r="N359" s="123">
        <v>81256000000</v>
      </c>
      <c r="O359" s="116">
        <f t="shared" si="22"/>
        <v>3.1921300412167155</v>
      </c>
      <c r="P359" s="116">
        <f t="shared" si="23"/>
        <v>21.380859988090478</v>
      </c>
    </row>
    <row r="360" spans="1:16" x14ac:dyDescent="0.15">
      <c r="A360" s="120">
        <v>39553</v>
      </c>
      <c r="B360" s="116">
        <v>5.85</v>
      </c>
      <c r="C360" s="116">
        <v>5.85</v>
      </c>
      <c r="D360" s="116">
        <v>5.67</v>
      </c>
      <c r="E360" s="116">
        <v>5.8</v>
      </c>
      <c r="F360" s="116">
        <v>0.01</v>
      </c>
      <c r="G360" s="116">
        <v>0.17</v>
      </c>
      <c r="H360" s="117">
        <v>411953501</v>
      </c>
      <c r="I360" s="115">
        <v>0.89778000000000002</v>
      </c>
      <c r="J360" s="115">
        <f t="shared" si="20"/>
        <v>5.2071240000000003</v>
      </c>
      <c r="K360" s="115">
        <v>33401885</v>
      </c>
      <c r="L360" s="123">
        <f t="shared" si="21"/>
        <v>1739277570287.4001</v>
      </c>
      <c r="M360" s="123">
        <v>544252000000</v>
      </c>
      <c r="N360" s="123">
        <v>81256000000</v>
      </c>
      <c r="O360" s="116">
        <f t="shared" si="22"/>
        <v>3.1957210451911986</v>
      </c>
      <c r="P360" s="116">
        <f t="shared" si="23"/>
        <v>21.404912502306292</v>
      </c>
    </row>
    <row r="361" spans="1:16" x14ac:dyDescent="0.15">
      <c r="A361" s="120">
        <v>39554</v>
      </c>
      <c r="B361" s="116">
        <v>5.81</v>
      </c>
      <c r="C361" s="116">
        <v>5.88</v>
      </c>
      <c r="D361" s="116">
        <v>5.7</v>
      </c>
      <c r="E361" s="116">
        <v>5.77</v>
      </c>
      <c r="F361" s="116">
        <v>-0.03</v>
      </c>
      <c r="G361" s="116">
        <v>-0.52</v>
      </c>
      <c r="H361" s="117">
        <v>189185312</v>
      </c>
      <c r="I361" s="115">
        <v>0.89873999999999998</v>
      </c>
      <c r="J361" s="115">
        <f t="shared" si="20"/>
        <v>5.1857297999999998</v>
      </c>
      <c r="K361" s="115">
        <v>33401885</v>
      </c>
      <c r="L361" s="123">
        <f t="shared" si="21"/>
        <v>1732131504206.7297</v>
      </c>
      <c r="M361" s="123">
        <v>544252000000</v>
      </c>
      <c r="N361" s="123">
        <v>81256000000</v>
      </c>
      <c r="O361" s="116">
        <f t="shared" si="22"/>
        <v>3.1825909766187901</v>
      </c>
      <c r="P361" s="116">
        <f t="shared" si="23"/>
        <v>21.316967414181473</v>
      </c>
    </row>
    <row r="362" spans="1:16" x14ac:dyDescent="0.15">
      <c r="A362" s="120">
        <v>39555</v>
      </c>
      <c r="B362" s="116">
        <v>5.9</v>
      </c>
      <c r="C362" s="116">
        <v>5.93</v>
      </c>
      <c r="D362" s="116">
        <v>5.83</v>
      </c>
      <c r="E362" s="116">
        <v>5.88</v>
      </c>
      <c r="F362" s="116">
        <v>0.11</v>
      </c>
      <c r="G362" s="116">
        <v>1.91</v>
      </c>
      <c r="H362" s="117">
        <v>308353361</v>
      </c>
      <c r="I362" s="115">
        <v>0.89698</v>
      </c>
      <c r="J362" s="115">
        <f t="shared" si="20"/>
        <v>5.2742424000000003</v>
      </c>
      <c r="K362" s="115">
        <v>33401885</v>
      </c>
      <c r="L362" s="123">
        <f t="shared" si="21"/>
        <v>1761696381069.24</v>
      </c>
      <c r="M362" s="123">
        <v>544252000000</v>
      </c>
      <c r="N362" s="123">
        <v>81256000000</v>
      </c>
      <c r="O362" s="116">
        <f t="shared" si="22"/>
        <v>3.2369130128492682</v>
      </c>
      <c r="P362" s="116">
        <f t="shared" si="23"/>
        <v>21.680815952904894</v>
      </c>
    </row>
    <row r="363" spans="1:16" x14ac:dyDescent="0.15">
      <c r="A363" s="120">
        <v>39556</v>
      </c>
      <c r="B363" s="116">
        <v>5.9</v>
      </c>
      <c r="C363" s="116">
        <v>5.98</v>
      </c>
      <c r="D363" s="116">
        <v>5.83</v>
      </c>
      <c r="E363" s="116">
        <v>5.87</v>
      </c>
      <c r="F363" s="116">
        <v>-0.01</v>
      </c>
      <c r="G363" s="116">
        <v>-0.17</v>
      </c>
      <c r="H363" s="117">
        <v>436453300</v>
      </c>
      <c r="I363" s="115">
        <v>0.89831000000000005</v>
      </c>
      <c r="J363" s="115">
        <f t="shared" si="20"/>
        <v>5.2730797000000003</v>
      </c>
      <c r="K363" s="115">
        <v>33401885</v>
      </c>
      <c r="L363" s="123">
        <f t="shared" si="21"/>
        <v>1761308017352.345</v>
      </c>
      <c r="M363" s="123">
        <v>544252000000</v>
      </c>
      <c r="N363" s="123">
        <v>81256000000</v>
      </c>
      <c r="O363" s="116">
        <f t="shared" si="22"/>
        <v>3.2361994395102727</v>
      </c>
      <c r="P363" s="116">
        <f t="shared" si="23"/>
        <v>21.676036444722175</v>
      </c>
    </row>
    <row r="364" spans="1:16" x14ac:dyDescent="0.15">
      <c r="A364" s="120">
        <v>39559</v>
      </c>
      <c r="B364" s="116">
        <v>6</v>
      </c>
      <c r="C364" s="116">
        <v>6.04</v>
      </c>
      <c r="D364" s="116">
        <v>5.95</v>
      </c>
      <c r="E364" s="116">
        <v>5.98</v>
      </c>
      <c r="F364" s="116">
        <v>0.11</v>
      </c>
      <c r="G364" s="116">
        <v>1.87</v>
      </c>
      <c r="H364" s="117">
        <v>310545220</v>
      </c>
      <c r="I364" s="115">
        <v>0.89910999999999996</v>
      </c>
      <c r="J364" s="115">
        <f t="shared" si="20"/>
        <v>5.3766778000000004</v>
      </c>
      <c r="K364" s="115">
        <v>33401885</v>
      </c>
      <c r="L364" s="123">
        <f t="shared" si="21"/>
        <v>1795911735576.53</v>
      </c>
      <c r="M364" s="123">
        <v>544252000000</v>
      </c>
      <c r="N364" s="123">
        <v>81256000000</v>
      </c>
      <c r="O364" s="116">
        <f t="shared" si="22"/>
        <v>3.2997797630078165</v>
      </c>
      <c r="P364" s="116">
        <f t="shared" si="23"/>
        <v>22.10189691316986</v>
      </c>
    </row>
    <row r="365" spans="1:16" x14ac:dyDescent="0.15">
      <c r="A365" s="120">
        <v>39560</v>
      </c>
      <c r="B365" s="116">
        <v>6</v>
      </c>
      <c r="C365" s="116">
        <v>6.15</v>
      </c>
      <c r="D365" s="116">
        <v>5.92</v>
      </c>
      <c r="E365" s="116">
        <v>6.12</v>
      </c>
      <c r="F365" s="116">
        <v>0.14000000000000001</v>
      </c>
      <c r="G365" s="116">
        <v>2.34</v>
      </c>
      <c r="H365" s="117">
        <v>337833459</v>
      </c>
      <c r="I365" s="115">
        <v>0.89678000000000002</v>
      </c>
      <c r="J365" s="115">
        <f t="shared" si="20"/>
        <v>5.4882936000000004</v>
      </c>
      <c r="K365" s="115">
        <v>33401885</v>
      </c>
      <c r="L365" s="123">
        <f t="shared" si="21"/>
        <v>1833193516734.3601</v>
      </c>
      <c r="M365" s="123">
        <v>544252000000</v>
      </c>
      <c r="N365" s="123">
        <v>81256000000</v>
      </c>
      <c r="O365" s="116">
        <f t="shared" si="22"/>
        <v>3.3682807169001863</v>
      </c>
      <c r="P365" s="116">
        <f t="shared" si="23"/>
        <v>22.560715722338781</v>
      </c>
    </row>
    <row r="366" spans="1:16" x14ac:dyDescent="0.15">
      <c r="A366" s="120">
        <v>39561</v>
      </c>
      <c r="B366" s="116">
        <v>6.12</v>
      </c>
      <c r="C366" s="116">
        <v>6.19</v>
      </c>
      <c r="D366" s="116">
        <v>6.04</v>
      </c>
      <c r="E366" s="116">
        <v>6.15</v>
      </c>
      <c r="F366" s="116">
        <v>0.03</v>
      </c>
      <c r="G366" s="116">
        <v>0.49</v>
      </c>
      <c r="H366" s="117">
        <v>400635600</v>
      </c>
      <c r="I366" s="115">
        <v>0.89587000000000006</v>
      </c>
      <c r="J366" s="115">
        <f t="shared" si="20"/>
        <v>5.5096005000000003</v>
      </c>
      <c r="K366" s="115">
        <v>33401885</v>
      </c>
      <c r="L366" s="123">
        <f t="shared" si="21"/>
        <v>1840310422969.425</v>
      </c>
      <c r="M366" s="123">
        <v>544252000000</v>
      </c>
      <c r="N366" s="123">
        <v>81256000000</v>
      </c>
      <c r="O366" s="116">
        <f t="shared" si="22"/>
        <v>3.3813572076343772</v>
      </c>
      <c r="P366" s="116">
        <f t="shared" si="23"/>
        <v>22.64830194655687</v>
      </c>
    </row>
    <row r="367" spans="1:16" x14ac:dyDescent="0.15">
      <c r="A367" s="120">
        <v>39562</v>
      </c>
      <c r="B367" s="116">
        <v>6.25</v>
      </c>
      <c r="C367" s="116">
        <v>6.32</v>
      </c>
      <c r="D367" s="116">
        <v>6.17</v>
      </c>
      <c r="E367" s="116">
        <v>6.19</v>
      </c>
      <c r="F367" s="116">
        <v>0.04</v>
      </c>
      <c r="G367" s="116">
        <v>0.65</v>
      </c>
      <c r="H367" s="117">
        <v>447371287</v>
      </c>
      <c r="I367" s="115">
        <v>0.89668999999999999</v>
      </c>
      <c r="J367" s="115">
        <f t="shared" si="20"/>
        <v>5.5505111000000005</v>
      </c>
      <c r="K367" s="115">
        <v>33401885</v>
      </c>
      <c r="L367" s="123">
        <f t="shared" si="21"/>
        <v>1853975334534.2354</v>
      </c>
      <c r="M367" s="123">
        <v>544252000000</v>
      </c>
      <c r="N367" s="123">
        <v>81256000000</v>
      </c>
      <c r="O367" s="116">
        <f t="shared" si="22"/>
        <v>3.406464899594738</v>
      </c>
      <c r="P367" s="116">
        <f t="shared" si="23"/>
        <v>22.816473054718855</v>
      </c>
    </row>
    <row r="368" spans="1:16" x14ac:dyDescent="0.15">
      <c r="A368" s="120">
        <v>39563</v>
      </c>
      <c r="B368" s="116">
        <v>6.22</v>
      </c>
      <c r="C368" s="116">
        <v>6.24</v>
      </c>
      <c r="D368" s="116">
        <v>6.08</v>
      </c>
      <c r="E368" s="116">
        <v>6.15</v>
      </c>
      <c r="F368" s="116">
        <v>-0.04</v>
      </c>
      <c r="G368" s="116">
        <v>-0.65</v>
      </c>
      <c r="H368" s="117">
        <v>276299094</v>
      </c>
      <c r="I368" s="115">
        <v>0.89786999999999995</v>
      </c>
      <c r="J368" s="115">
        <f t="shared" si="20"/>
        <v>5.5219005000000001</v>
      </c>
      <c r="K368" s="115">
        <v>33401885</v>
      </c>
      <c r="L368" s="123">
        <f t="shared" si="21"/>
        <v>1844418854824.425</v>
      </c>
      <c r="M368" s="123">
        <v>544252000000</v>
      </c>
      <c r="N368" s="123">
        <v>81256000000</v>
      </c>
      <c r="O368" s="116">
        <f t="shared" si="22"/>
        <v>3.3889059752181434</v>
      </c>
      <c r="P368" s="116">
        <f t="shared" si="23"/>
        <v>22.698863527917016</v>
      </c>
    </row>
    <row r="369" spans="1:16" x14ac:dyDescent="0.15">
      <c r="A369" s="120">
        <v>39566</v>
      </c>
      <c r="B369" s="116">
        <v>6.21</v>
      </c>
      <c r="C369" s="116">
        <v>6.25</v>
      </c>
      <c r="D369" s="116">
        <v>6.15</v>
      </c>
      <c r="E369" s="116">
        <v>6.2</v>
      </c>
      <c r="F369" s="116">
        <v>0.05</v>
      </c>
      <c r="G369" s="116">
        <v>0.81</v>
      </c>
      <c r="H369" s="117">
        <v>220472203</v>
      </c>
      <c r="I369" s="115">
        <v>0.89803999999999995</v>
      </c>
      <c r="J369" s="115">
        <f t="shared" si="20"/>
        <v>5.5678479999999997</v>
      </c>
      <c r="K369" s="115">
        <v>33401885</v>
      </c>
      <c r="L369" s="123">
        <f t="shared" si="21"/>
        <v>1859766185934.7998</v>
      </c>
      <c r="M369" s="123">
        <v>544252000000</v>
      </c>
      <c r="N369" s="123">
        <v>81256000000</v>
      </c>
      <c r="O369" s="116">
        <f t="shared" si="22"/>
        <v>3.4171049181901028</v>
      </c>
      <c r="P369" s="116">
        <f t="shared" si="23"/>
        <v>22.887739809180857</v>
      </c>
    </row>
    <row r="370" spans="1:16" x14ac:dyDescent="0.15">
      <c r="A370" s="120">
        <v>39567</v>
      </c>
      <c r="B370" s="116">
        <v>6.25</v>
      </c>
      <c r="C370" s="116">
        <v>6.28</v>
      </c>
      <c r="D370" s="116">
        <v>6.15</v>
      </c>
      <c r="E370" s="116">
        <v>6.18</v>
      </c>
      <c r="F370" s="116">
        <v>-0.02</v>
      </c>
      <c r="G370" s="116">
        <v>-0.32</v>
      </c>
      <c r="H370" s="117">
        <v>336273993</v>
      </c>
      <c r="I370" s="115">
        <v>0.89716010000000002</v>
      </c>
      <c r="J370" s="115">
        <f t="shared" si="20"/>
        <v>5.5444494180000001</v>
      </c>
      <c r="K370" s="115">
        <v>33401885</v>
      </c>
      <c r="L370" s="123">
        <f t="shared" si="21"/>
        <v>1851950618483.5293</v>
      </c>
      <c r="M370" s="123">
        <v>544252000000</v>
      </c>
      <c r="N370" s="123">
        <v>81256000000</v>
      </c>
      <c r="O370" s="116">
        <f t="shared" si="22"/>
        <v>3.4027447184089894</v>
      </c>
      <c r="P370" s="116">
        <f t="shared" si="23"/>
        <v>22.791555312635737</v>
      </c>
    </row>
    <row r="371" spans="1:16" x14ac:dyDescent="0.15">
      <c r="A371" s="120">
        <v>39568</v>
      </c>
      <c r="B371" s="116">
        <v>6.23</v>
      </c>
      <c r="C371" s="116">
        <v>6.25</v>
      </c>
      <c r="D371" s="116">
        <v>6.09</v>
      </c>
      <c r="E371" s="116">
        <v>6.17</v>
      </c>
      <c r="F371" s="116">
        <v>-0.01</v>
      </c>
      <c r="G371" s="116">
        <v>-0.16</v>
      </c>
      <c r="H371" s="117">
        <v>330666445</v>
      </c>
      <c r="I371" s="115">
        <v>0.89832999999999996</v>
      </c>
      <c r="J371" s="115">
        <f t="shared" si="20"/>
        <v>5.5426960999999997</v>
      </c>
      <c r="K371" s="115">
        <v>33401885</v>
      </c>
      <c r="L371" s="123">
        <f t="shared" si="21"/>
        <v>1851364977221.4849</v>
      </c>
      <c r="M371" s="123">
        <v>570931000000</v>
      </c>
      <c r="N371" s="123">
        <v>95663000000</v>
      </c>
      <c r="O371" s="116">
        <f t="shared" si="22"/>
        <v>3.2427123018744557</v>
      </c>
      <c r="P371" s="116">
        <f t="shared" si="23"/>
        <v>19.352988900844473</v>
      </c>
    </row>
    <row r="372" spans="1:16" x14ac:dyDescent="0.15">
      <c r="A372" s="120">
        <v>39570</v>
      </c>
      <c r="B372" s="116">
        <v>6.3</v>
      </c>
      <c r="C372" s="116">
        <v>6.33</v>
      </c>
      <c r="D372" s="116">
        <v>6.27</v>
      </c>
      <c r="E372" s="116">
        <v>6.29</v>
      </c>
      <c r="F372" s="116">
        <v>0.12</v>
      </c>
      <c r="G372" s="116">
        <v>1.95</v>
      </c>
      <c r="H372" s="117">
        <v>376587253</v>
      </c>
      <c r="I372" s="115">
        <v>0.89832999999999996</v>
      </c>
      <c r="J372" s="115">
        <f t="shared" si="20"/>
        <v>5.6504956999999996</v>
      </c>
      <c r="K372" s="115">
        <v>33401885</v>
      </c>
      <c r="L372" s="123">
        <f t="shared" si="21"/>
        <v>1887372075643.9448</v>
      </c>
      <c r="M372" s="123">
        <v>570931000000</v>
      </c>
      <c r="N372" s="123">
        <v>95663000000</v>
      </c>
      <c r="O372" s="116">
        <f t="shared" si="22"/>
        <v>3.3057796399984323</v>
      </c>
      <c r="P372" s="116">
        <f t="shared" si="23"/>
        <v>19.729384146890069</v>
      </c>
    </row>
    <row r="373" spans="1:16" x14ac:dyDescent="0.15">
      <c r="A373" s="120">
        <v>39573</v>
      </c>
      <c r="B373" s="116">
        <v>6.29</v>
      </c>
      <c r="C373" s="116">
        <v>6.3</v>
      </c>
      <c r="D373" s="116">
        <v>6.14</v>
      </c>
      <c r="E373" s="116">
        <v>6.17</v>
      </c>
      <c r="F373" s="116">
        <v>-0.12</v>
      </c>
      <c r="G373" s="116">
        <v>-1.91</v>
      </c>
      <c r="H373" s="117">
        <v>388159732</v>
      </c>
      <c r="I373" s="115">
        <v>0.89814000000000005</v>
      </c>
      <c r="J373" s="115">
        <f t="shared" si="20"/>
        <v>5.5415238000000002</v>
      </c>
      <c r="K373" s="115">
        <v>33401885</v>
      </c>
      <c r="L373" s="123">
        <f t="shared" si="21"/>
        <v>1850973406923.6299</v>
      </c>
      <c r="M373" s="123">
        <v>570931000000</v>
      </c>
      <c r="N373" s="123">
        <v>95663000000</v>
      </c>
      <c r="O373" s="116">
        <f t="shared" si="22"/>
        <v>3.2420264566534831</v>
      </c>
      <c r="P373" s="116">
        <f t="shared" si="23"/>
        <v>19.348895674645682</v>
      </c>
    </row>
    <row r="374" spans="1:16" x14ac:dyDescent="0.15">
      <c r="A374" s="120">
        <v>39574</v>
      </c>
      <c r="B374" s="116">
        <v>6.17</v>
      </c>
      <c r="C374" s="116">
        <v>6.2</v>
      </c>
      <c r="D374" s="116">
        <v>6.15</v>
      </c>
      <c r="E374" s="116">
        <v>6.2</v>
      </c>
      <c r="F374" s="116">
        <v>0.03</v>
      </c>
      <c r="G374" s="116">
        <v>0.49</v>
      </c>
      <c r="H374" s="117">
        <v>225535971</v>
      </c>
      <c r="I374" s="115">
        <v>0.89668000000000003</v>
      </c>
      <c r="J374" s="115">
        <f t="shared" si="20"/>
        <v>5.5594160000000006</v>
      </c>
      <c r="K374" s="115">
        <v>33401885</v>
      </c>
      <c r="L374" s="123">
        <f t="shared" si="21"/>
        <v>1856949738991.6003</v>
      </c>
      <c r="M374" s="123">
        <v>570931000000</v>
      </c>
      <c r="N374" s="123">
        <v>95663000000</v>
      </c>
      <c r="O374" s="116">
        <f t="shared" si="22"/>
        <v>3.2524941525186062</v>
      </c>
      <c r="P374" s="116">
        <f t="shared" si="23"/>
        <v>19.411368439120668</v>
      </c>
    </row>
    <row r="375" spans="1:16" x14ac:dyDescent="0.15">
      <c r="A375" s="120">
        <v>39575</v>
      </c>
      <c r="B375" s="116">
        <v>6.31</v>
      </c>
      <c r="C375" s="116">
        <v>6.31</v>
      </c>
      <c r="D375" s="116">
        <v>6.04</v>
      </c>
      <c r="E375" s="116">
        <v>6.1</v>
      </c>
      <c r="F375" s="116">
        <v>-0.1</v>
      </c>
      <c r="G375" s="116">
        <v>-1.61</v>
      </c>
      <c r="H375" s="117">
        <v>399510901</v>
      </c>
      <c r="I375" s="115">
        <v>0.89624000000000004</v>
      </c>
      <c r="J375" s="115">
        <f t="shared" si="20"/>
        <v>5.4670639999999997</v>
      </c>
      <c r="K375" s="115">
        <v>33401885</v>
      </c>
      <c r="L375" s="123">
        <f t="shared" si="21"/>
        <v>1826102430156.3999</v>
      </c>
      <c r="M375" s="123">
        <v>570931000000</v>
      </c>
      <c r="N375" s="123">
        <v>95663000000</v>
      </c>
      <c r="O375" s="116">
        <f t="shared" si="22"/>
        <v>3.198464315576488</v>
      </c>
      <c r="P375" s="116">
        <f t="shared" si="23"/>
        <v>19.088910343146253</v>
      </c>
    </row>
    <row r="376" spans="1:16" x14ac:dyDescent="0.15">
      <c r="A376" s="120">
        <v>39576</v>
      </c>
      <c r="B376" s="116">
        <v>6</v>
      </c>
      <c r="C376" s="116">
        <v>6.09</v>
      </c>
      <c r="D376" s="116">
        <v>5.98</v>
      </c>
      <c r="E376" s="116">
        <v>6.01</v>
      </c>
      <c r="F376" s="116">
        <v>-0.09</v>
      </c>
      <c r="G376" s="116">
        <v>-1.48</v>
      </c>
      <c r="H376" s="117">
        <v>263513562</v>
      </c>
      <c r="I376" s="115">
        <v>0.8982599</v>
      </c>
      <c r="J376" s="115">
        <f t="shared" si="20"/>
        <v>5.3985419989999999</v>
      </c>
      <c r="K376" s="115">
        <v>33401885</v>
      </c>
      <c r="L376" s="123">
        <f t="shared" si="21"/>
        <v>1803214790182.6812</v>
      </c>
      <c r="M376" s="123">
        <v>570931000000</v>
      </c>
      <c r="N376" s="123">
        <v>95663000000</v>
      </c>
      <c r="O376" s="116">
        <f t="shared" si="22"/>
        <v>3.1583760387554385</v>
      </c>
      <c r="P376" s="116">
        <f t="shared" si="23"/>
        <v>18.849657549759897</v>
      </c>
    </row>
    <row r="377" spans="1:16" x14ac:dyDescent="0.15">
      <c r="A377" s="120">
        <v>39577</v>
      </c>
      <c r="B377" s="116">
        <v>5.98</v>
      </c>
      <c r="C377" s="116">
        <v>6.04</v>
      </c>
      <c r="D377" s="116">
        <v>5.8</v>
      </c>
      <c r="E377" s="116">
        <v>5.91</v>
      </c>
      <c r="F377" s="116">
        <v>-0.1</v>
      </c>
      <c r="G377" s="116">
        <v>-1.66</v>
      </c>
      <c r="H377" s="117">
        <v>393558134</v>
      </c>
      <c r="I377" s="115">
        <v>0.89805000000000001</v>
      </c>
      <c r="J377" s="115">
        <f t="shared" si="20"/>
        <v>5.3074754999999998</v>
      </c>
      <c r="K377" s="115">
        <v>33401885</v>
      </c>
      <c r="L377" s="123">
        <f t="shared" si="21"/>
        <v>1772796862913.175</v>
      </c>
      <c r="M377" s="123">
        <v>570931000000</v>
      </c>
      <c r="N377" s="123">
        <v>95663000000</v>
      </c>
      <c r="O377" s="116">
        <f t="shared" si="22"/>
        <v>3.105098274420508</v>
      </c>
      <c r="P377" s="116">
        <f t="shared" si="23"/>
        <v>18.53168793486693</v>
      </c>
    </row>
    <row r="378" spans="1:16" x14ac:dyDescent="0.15">
      <c r="A378" s="120">
        <v>39581</v>
      </c>
      <c r="B378" s="116">
        <v>5.92</v>
      </c>
      <c r="C378" s="116">
        <v>6.17</v>
      </c>
      <c r="D378" s="116">
        <v>5.91</v>
      </c>
      <c r="E378" s="116">
        <v>6.1</v>
      </c>
      <c r="F378" s="116">
        <v>0.19</v>
      </c>
      <c r="G378" s="116">
        <v>3.22</v>
      </c>
      <c r="H378" s="117">
        <v>396262292</v>
      </c>
      <c r="I378" s="115">
        <v>0.89639999999999997</v>
      </c>
      <c r="J378" s="115">
        <f t="shared" si="20"/>
        <v>5.4680399999999993</v>
      </c>
      <c r="K378" s="115">
        <v>33401885</v>
      </c>
      <c r="L378" s="123">
        <f t="shared" si="21"/>
        <v>1826428432553.9998</v>
      </c>
      <c r="M378" s="123">
        <v>570931000000</v>
      </c>
      <c r="N378" s="123">
        <v>95663000000</v>
      </c>
      <c r="O378" s="116">
        <f t="shared" si="22"/>
        <v>3.1990353169717527</v>
      </c>
      <c r="P378" s="116">
        <f t="shared" si="23"/>
        <v>19.092318164326855</v>
      </c>
    </row>
    <row r="379" spans="1:16" x14ac:dyDescent="0.15">
      <c r="A379" s="120">
        <v>39582</v>
      </c>
      <c r="B379" s="116">
        <v>6.12</v>
      </c>
      <c r="C379" s="116">
        <v>6.13</v>
      </c>
      <c r="D379" s="116">
        <v>6</v>
      </c>
      <c r="E379" s="116">
        <v>6.12</v>
      </c>
      <c r="F379" s="116">
        <v>0.02</v>
      </c>
      <c r="G379" s="116">
        <v>0.33</v>
      </c>
      <c r="H379" s="117">
        <v>220635588</v>
      </c>
      <c r="I379" s="115">
        <v>0.89756999999999998</v>
      </c>
      <c r="J379" s="115">
        <f t="shared" si="20"/>
        <v>5.4931283999999998</v>
      </c>
      <c r="K379" s="115">
        <v>33401885</v>
      </c>
      <c r="L379" s="123">
        <f t="shared" si="21"/>
        <v>1834808431070.3401</v>
      </c>
      <c r="M379" s="123">
        <v>570931000000</v>
      </c>
      <c r="N379" s="123">
        <v>95663000000</v>
      </c>
      <c r="O379" s="116">
        <f t="shared" si="22"/>
        <v>3.2137130950506103</v>
      </c>
      <c r="P379" s="116">
        <f t="shared" si="23"/>
        <v>19.179917325092671</v>
      </c>
    </row>
    <row r="380" spans="1:16" x14ac:dyDescent="0.15">
      <c r="A380" s="120">
        <v>39583</v>
      </c>
      <c r="B380" s="116">
        <v>6.17</v>
      </c>
      <c r="C380" s="116">
        <v>6.18</v>
      </c>
      <c r="D380" s="116">
        <v>6</v>
      </c>
      <c r="E380" s="116">
        <v>6.07</v>
      </c>
      <c r="F380" s="116">
        <v>-0.05</v>
      </c>
      <c r="G380" s="116">
        <v>-0.82</v>
      </c>
      <c r="H380" s="117">
        <v>224400085</v>
      </c>
      <c r="I380" s="115">
        <v>0.89732999999999996</v>
      </c>
      <c r="J380" s="115">
        <f t="shared" si="20"/>
        <v>5.4467930999999998</v>
      </c>
      <c r="K380" s="115">
        <v>33401885</v>
      </c>
      <c r="L380" s="123">
        <f t="shared" si="21"/>
        <v>1819331567449.9351</v>
      </c>
      <c r="M380" s="123">
        <v>570931000000</v>
      </c>
      <c r="N380" s="123">
        <v>95663000000</v>
      </c>
      <c r="O380" s="116">
        <f t="shared" si="22"/>
        <v>3.1866049793231319</v>
      </c>
      <c r="P380" s="116">
        <f t="shared" si="23"/>
        <v>19.018132062029572</v>
      </c>
    </row>
    <row r="381" spans="1:16" x14ac:dyDescent="0.15">
      <c r="A381" s="120">
        <v>39584</v>
      </c>
      <c r="B381" s="116">
        <v>6.11</v>
      </c>
      <c r="C381" s="116">
        <v>6.13</v>
      </c>
      <c r="D381" s="116">
        <v>6.04</v>
      </c>
      <c r="E381" s="116">
        <v>6.1</v>
      </c>
      <c r="F381" s="116">
        <v>0.03</v>
      </c>
      <c r="G381" s="116">
        <v>0.49</v>
      </c>
      <c r="H381" s="117">
        <v>186109417</v>
      </c>
      <c r="I381" s="115">
        <v>0.89609000000000005</v>
      </c>
      <c r="J381" s="115">
        <f t="shared" si="20"/>
        <v>5.4661489999999997</v>
      </c>
      <c r="K381" s="115">
        <v>33401885</v>
      </c>
      <c r="L381" s="123">
        <f t="shared" si="21"/>
        <v>1825796802908.6501</v>
      </c>
      <c r="M381" s="123">
        <v>570931000000</v>
      </c>
      <c r="N381" s="123">
        <v>95663000000</v>
      </c>
      <c r="O381" s="116">
        <f t="shared" si="22"/>
        <v>3.1979290017684274</v>
      </c>
      <c r="P381" s="116">
        <f t="shared" si="23"/>
        <v>19.085715510789438</v>
      </c>
    </row>
    <row r="382" spans="1:16" x14ac:dyDescent="0.15">
      <c r="A382" s="120">
        <v>39587</v>
      </c>
      <c r="B382" s="116">
        <v>6.04</v>
      </c>
      <c r="C382" s="116">
        <v>6.15</v>
      </c>
      <c r="D382" s="116">
        <v>6.03</v>
      </c>
      <c r="E382" s="116">
        <v>6.14</v>
      </c>
      <c r="F382" s="116">
        <v>0.04</v>
      </c>
      <c r="G382" s="116">
        <v>0.66</v>
      </c>
      <c r="H382" s="117">
        <v>192189969</v>
      </c>
      <c r="I382" s="115">
        <v>0.89381999999999995</v>
      </c>
      <c r="J382" s="115">
        <f t="shared" si="20"/>
        <v>5.4880547999999996</v>
      </c>
      <c r="K382" s="115">
        <v>33401885</v>
      </c>
      <c r="L382" s="123">
        <f t="shared" si="21"/>
        <v>1833113753032.98</v>
      </c>
      <c r="M382" s="123">
        <v>570931000000</v>
      </c>
      <c r="N382" s="123">
        <v>95663000000</v>
      </c>
      <c r="O382" s="116">
        <f t="shared" si="22"/>
        <v>3.2107448238630938</v>
      </c>
      <c r="P382" s="116">
        <f t="shared" si="23"/>
        <v>19.162202241545636</v>
      </c>
    </row>
    <row r="383" spans="1:16" x14ac:dyDescent="0.15">
      <c r="A383" s="120">
        <v>39588</v>
      </c>
      <c r="B383" s="116">
        <v>6.17</v>
      </c>
      <c r="C383" s="116">
        <v>6.17</v>
      </c>
      <c r="D383" s="116">
        <v>5.92</v>
      </c>
      <c r="E383" s="116">
        <v>5.97</v>
      </c>
      <c r="F383" s="116">
        <v>-0.17</v>
      </c>
      <c r="G383" s="116">
        <v>-2.77</v>
      </c>
      <c r="H383" s="117">
        <v>293326787</v>
      </c>
      <c r="I383" s="115">
        <v>0.89459999999999995</v>
      </c>
      <c r="J383" s="115">
        <f t="shared" si="20"/>
        <v>5.3407619999999998</v>
      </c>
      <c r="K383" s="115">
        <v>33401885</v>
      </c>
      <c r="L383" s="123">
        <f t="shared" si="21"/>
        <v>1783915181363.7</v>
      </c>
      <c r="M383" s="123">
        <v>570931000000</v>
      </c>
      <c r="N383" s="123">
        <v>95663000000</v>
      </c>
      <c r="O383" s="116">
        <f t="shared" si="22"/>
        <v>3.1245722887068665</v>
      </c>
      <c r="P383" s="116">
        <f t="shared" si="23"/>
        <v>18.647911746063787</v>
      </c>
    </row>
    <row r="384" spans="1:16" x14ac:dyDescent="0.15">
      <c r="A384" s="120">
        <v>39589</v>
      </c>
      <c r="B384" s="116">
        <v>5.87</v>
      </c>
      <c r="C384" s="116">
        <v>6.05</v>
      </c>
      <c r="D384" s="116">
        <v>5.85</v>
      </c>
      <c r="E384" s="116">
        <v>6.04</v>
      </c>
      <c r="F384" s="116">
        <v>7.0000000000000007E-2</v>
      </c>
      <c r="G384" s="116">
        <v>1.17</v>
      </c>
      <c r="H384" s="117">
        <v>181956858</v>
      </c>
      <c r="I384" s="115">
        <v>0.89217999999999997</v>
      </c>
      <c r="J384" s="115">
        <f t="shared" si="20"/>
        <v>5.3887672000000002</v>
      </c>
      <c r="K384" s="115">
        <v>33401885</v>
      </c>
      <c r="L384" s="123">
        <f t="shared" si="21"/>
        <v>1799949823061.7202</v>
      </c>
      <c r="M384" s="123">
        <v>570931000000</v>
      </c>
      <c r="N384" s="123">
        <v>95663000000</v>
      </c>
      <c r="O384" s="116">
        <f t="shared" si="22"/>
        <v>3.1526573667601165</v>
      </c>
      <c r="P384" s="116">
        <f t="shared" si="23"/>
        <v>18.815527665468576</v>
      </c>
    </row>
    <row r="385" spans="1:16" x14ac:dyDescent="0.15">
      <c r="A385" s="120">
        <v>39590</v>
      </c>
      <c r="B385" s="116">
        <v>5.93</v>
      </c>
      <c r="C385" s="116">
        <v>5.95</v>
      </c>
      <c r="D385" s="116">
        <v>5.84</v>
      </c>
      <c r="E385" s="116">
        <v>5.9</v>
      </c>
      <c r="F385" s="116">
        <v>-0.14000000000000001</v>
      </c>
      <c r="G385" s="116">
        <v>-2.3199999999999998</v>
      </c>
      <c r="H385" s="117">
        <v>214153353</v>
      </c>
      <c r="I385" s="115">
        <v>0.89012999999999998</v>
      </c>
      <c r="J385" s="115">
        <f t="shared" si="20"/>
        <v>5.2517670000000001</v>
      </c>
      <c r="K385" s="115">
        <v>33401885</v>
      </c>
      <c r="L385" s="123">
        <f t="shared" si="21"/>
        <v>1754189173807.95</v>
      </c>
      <c r="M385" s="123">
        <v>570931000000</v>
      </c>
      <c r="N385" s="123">
        <v>95663000000</v>
      </c>
      <c r="O385" s="116">
        <f t="shared" si="22"/>
        <v>3.0725064391457986</v>
      </c>
      <c r="P385" s="116">
        <f t="shared" si="23"/>
        <v>18.337175018637822</v>
      </c>
    </row>
    <row r="386" spans="1:16" x14ac:dyDescent="0.15">
      <c r="A386" s="120">
        <v>39591</v>
      </c>
      <c r="B386" s="116">
        <v>5.88</v>
      </c>
      <c r="C386" s="116">
        <v>5.91</v>
      </c>
      <c r="D386" s="116">
        <v>5.8</v>
      </c>
      <c r="E386" s="116">
        <v>5.82</v>
      </c>
      <c r="F386" s="116">
        <v>-0.08</v>
      </c>
      <c r="G386" s="116">
        <v>-1.36</v>
      </c>
      <c r="H386" s="117">
        <v>155281275</v>
      </c>
      <c r="I386" s="115">
        <v>0.89093999999999995</v>
      </c>
      <c r="J386" s="115">
        <f t="shared" si="20"/>
        <v>5.1852707999999996</v>
      </c>
      <c r="K386" s="115">
        <v>33401885</v>
      </c>
      <c r="L386" s="123">
        <f t="shared" si="21"/>
        <v>1731978189554.5798</v>
      </c>
      <c r="M386" s="123">
        <v>570931000000</v>
      </c>
      <c r="N386" s="123">
        <v>95663000000</v>
      </c>
      <c r="O386" s="116">
        <f t="shared" si="22"/>
        <v>3.0336033418304136</v>
      </c>
      <c r="P386" s="116">
        <f t="shared" si="23"/>
        <v>18.104995552664874</v>
      </c>
    </row>
    <row r="387" spans="1:16" x14ac:dyDescent="0.15">
      <c r="A387" s="120">
        <v>39594</v>
      </c>
      <c r="B387" s="116">
        <v>5.68</v>
      </c>
      <c r="C387" s="116">
        <v>5.82</v>
      </c>
      <c r="D387" s="116">
        <v>5.67</v>
      </c>
      <c r="E387" s="116">
        <v>5.7</v>
      </c>
      <c r="F387" s="116">
        <v>-0.12</v>
      </c>
      <c r="G387" s="116">
        <v>-2.06</v>
      </c>
      <c r="H387" s="117">
        <v>298910655</v>
      </c>
      <c r="I387" s="115">
        <v>0.88946999999999998</v>
      </c>
      <c r="J387" s="115">
        <f t="shared" ref="J387:J450" si="24">E387*I387</f>
        <v>5.069979</v>
      </c>
      <c r="K387" s="115">
        <v>33401885</v>
      </c>
      <c r="L387" s="123">
        <f t="shared" ref="L387:L450" si="25">J387*K387*10000</f>
        <v>1693468555104.1499</v>
      </c>
      <c r="M387" s="123">
        <v>570931000000</v>
      </c>
      <c r="N387" s="123">
        <v>95663000000</v>
      </c>
      <c r="O387" s="116">
        <f t="shared" ref="O387:O450" si="26">L387/M387</f>
        <v>2.9661527489384003</v>
      </c>
      <c r="P387" s="116">
        <f t="shared" ref="P387:P450" si="27">L387/N387</f>
        <v>17.702440390790063</v>
      </c>
    </row>
    <row r="388" spans="1:16" x14ac:dyDescent="0.15">
      <c r="A388" s="120">
        <v>39595</v>
      </c>
      <c r="B388" s="116">
        <v>5.74</v>
      </c>
      <c r="C388" s="116">
        <v>5.78</v>
      </c>
      <c r="D388" s="116">
        <v>5.73</v>
      </c>
      <c r="E388" s="116">
        <v>5.75</v>
      </c>
      <c r="F388" s="116">
        <v>0.05</v>
      </c>
      <c r="G388" s="116">
        <v>0.88</v>
      </c>
      <c r="H388" s="117">
        <v>161509725</v>
      </c>
      <c r="I388" s="115">
        <v>0.88971</v>
      </c>
      <c r="J388" s="115">
        <f t="shared" si="24"/>
        <v>5.1158324999999998</v>
      </c>
      <c r="K388" s="115">
        <v>33401885</v>
      </c>
      <c r="L388" s="123">
        <f t="shared" si="25"/>
        <v>1708784488442.6248</v>
      </c>
      <c r="M388" s="123">
        <v>570931000000</v>
      </c>
      <c r="N388" s="123">
        <v>95663000000</v>
      </c>
      <c r="O388" s="116">
        <f t="shared" si="26"/>
        <v>2.9929789912312077</v>
      </c>
      <c r="P388" s="116">
        <f t="shared" si="27"/>
        <v>17.862543391307241</v>
      </c>
    </row>
    <row r="389" spans="1:16" x14ac:dyDescent="0.15">
      <c r="A389" s="120">
        <v>39596</v>
      </c>
      <c r="B389" s="116">
        <v>5.69</v>
      </c>
      <c r="C389" s="116">
        <v>5.79</v>
      </c>
      <c r="D389" s="116">
        <v>5.69</v>
      </c>
      <c r="E389" s="116">
        <v>5.74</v>
      </c>
      <c r="F389" s="116">
        <v>-0.01</v>
      </c>
      <c r="G389" s="116">
        <v>-0.17</v>
      </c>
      <c r="H389" s="117">
        <v>153097520</v>
      </c>
      <c r="I389" s="115">
        <v>0.88920999999999994</v>
      </c>
      <c r="J389" s="115">
        <f t="shared" si="24"/>
        <v>5.1040653999999996</v>
      </c>
      <c r="K389" s="115">
        <v>33401885</v>
      </c>
      <c r="L389" s="123">
        <f t="shared" si="25"/>
        <v>1704854055232.7898</v>
      </c>
      <c r="M389" s="123">
        <v>570931000000</v>
      </c>
      <c r="N389" s="123">
        <v>95663000000</v>
      </c>
      <c r="O389" s="116">
        <f t="shared" si="26"/>
        <v>2.9860947386510626</v>
      </c>
      <c r="P389" s="116">
        <f t="shared" si="27"/>
        <v>17.82145714887459</v>
      </c>
    </row>
    <row r="390" spans="1:16" x14ac:dyDescent="0.15">
      <c r="A390" s="120">
        <v>39597</v>
      </c>
      <c r="B390" s="116">
        <v>5.85</v>
      </c>
      <c r="C390" s="116">
        <v>5.87</v>
      </c>
      <c r="D390" s="116">
        <v>5.75</v>
      </c>
      <c r="E390" s="116">
        <v>5.8</v>
      </c>
      <c r="F390" s="116">
        <v>0.06</v>
      </c>
      <c r="G390" s="116">
        <v>1.05</v>
      </c>
      <c r="H390" s="117">
        <v>177176787</v>
      </c>
      <c r="I390" s="115">
        <v>0.88929000000000002</v>
      </c>
      <c r="J390" s="115">
        <f t="shared" si="24"/>
        <v>5.1578819999999999</v>
      </c>
      <c r="K390" s="115">
        <v>33401885</v>
      </c>
      <c r="L390" s="123">
        <f t="shared" si="25"/>
        <v>1722829814075.7</v>
      </c>
      <c r="M390" s="123">
        <v>570931000000</v>
      </c>
      <c r="N390" s="123">
        <v>95663000000</v>
      </c>
      <c r="O390" s="116">
        <f t="shared" si="26"/>
        <v>3.0175797321842746</v>
      </c>
      <c r="P390" s="116">
        <f t="shared" si="27"/>
        <v>18.009364269108222</v>
      </c>
    </row>
    <row r="391" spans="1:16" x14ac:dyDescent="0.15">
      <c r="A391" s="120">
        <v>39598</v>
      </c>
      <c r="B391" s="116">
        <v>5.81</v>
      </c>
      <c r="C391" s="116">
        <v>5.9</v>
      </c>
      <c r="D391" s="116">
        <v>5.75</v>
      </c>
      <c r="E391" s="116">
        <v>5.83</v>
      </c>
      <c r="F391" s="116">
        <v>0.03</v>
      </c>
      <c r="G391" s="116">
        <v>0.52</v>
      </c>
      <c r="H391" s="117">
        <v>232100500</v>
      </c>
      <c r="I391" s="115">
        <v>0.89026000000000005</v>
      </c>
      <c r="J391" s="115">
        <f t="shared" si="24"/>
        <v>5.1902158000000007</v>
      </c>
      <c r="K391" s="115">
        <v>33401885</v>
      </c>
      <c r="L391" s="123">
        <f t="shared" si="25"/>
        <v>1733629912767.8301</v>
      </c>
      <c r="M391" s="123">
        <v>570931000000</v>
      </c>
      <c r="N391" s="123">
        <v>95663000000</v>
      </c>
      <c r="O391" s="116">
        <f t="shared" si="26"/>
        <v>3.0364963765635955</v>
      </c>
      <c r="P391" s="116">
        <f t="shared" si="27"/>
        <v>18.122261613871927</v>
      </c>
    </row>
    <row r="392" spans="1:16" x14ac:dyDescent="0.15">
      <c r="A392" s="120">
        <v>39601</v>
      </c>
      <c r="B392" s="116">
        <v>5.85</v>
      </c>
      <c r="C392" s="116">
        <v>5.96</v>
      </c>
      <c r="D392" s="116">
        <v>5.82</v>
      </c>
      <c r="E392" s="116">
        <v>5.92</v>
      </c>
      <c r="F392" s="116">
        <v>0.09</v>
      </c>
      <c r="G392" s="116">
        <v>1.54</v>
      </c>
      <c r="H392" s="117">
        <v>252838650</v>
      </c>
      <c r="I392" s="115">
        <v>0.88880999999999999</v>
      </c>
      <c r="J392" s="115">
        <f t="shared" si="24"/>
        <v>5.2617551999999996</v>
      </c>
      <c r="K392" s="115">
        <v>33401885</v>
      </c>
      <c r="L392" s="123">
        <f t="shared" si="25"/>
        <v>1757525420885.52</v>
      </c>
      <c r="M392" s="123">
        <v>570931000000</v>
      </c>
      <c r="N392" s="123">
        <v>95663000000</v>
      </c>
      <c r="O392" s="116">
        <f t="shared" si="26"/>
        <v>3.0783499597771358</v>
      </c>
      <c r="P392" s="116">
        <f t="shared" si="27"/>
        <v>18.372050018142019</v>
      </c>
    </row>
    <row r="393" spans="1:16" x14ac:dyDescent="0.15">
      <c r="A393" s="120">
        <v>39602</v>
      </c>
      <c r="B393" s="116">
        <v>5.88</v>
      </c>
      <c r="C393" s="116">
        <v>5.88</v>
      </c>
      <c r="D393" s="116">
        <v>5.75</v>
      </c>
      <c r="E393" s="116">
        <v>5.78</v>
      </c>
      <c r="F393" s="116">
        <v>-0.14000000000000001</v>
      </c>
      <c r="G393" s="116">
        <v>-2.37</v>
      </c>
      <c r="H393" s="117">
        <v>315796044</v>
      </c>
      <c r="I393" s="115">
        <v>0.88793</v>
      </c>
      <c r="J393" s="115">
        <f t="shared" si="24"/>
        <v>5.1322353999999999</v>
      </c>
      <c r="K393" s="115">
        <v>33401885</v>
      </c>
      <c r="L393" s="123">
        <f t="shared" si="25"/>
        <v>1714263366237.2898</v>
      </c>
      <c r="M393" s="123">
        <v>570931000000</v>
      </c>
      <c r="N393" s="123">
        <v>95663000000</v>
      </c>
      <c r="O393" s="116">
        <f t="shared" si="26"/>
        <v>3.0025753834303792</v>
      </c>
      <c r="P393" s="116">
        <f t="shared" si="27"/>
        <v>17.919816086023747</v>
      </c>
    </row>
    <row r="394" spans="1:16" x14ac:dyDescent="0.15">
      <c r="A394" s="120">
        <v>39603</v>
      </c>
      <c r="B394" s="116">
        <v>5.75</v>
      </c>
      <c r="C394" s="116">
        <v>5.84</v>
      </c>
      <c r="D394" s="116">
        <v>5.72</v>
      </c>
      <c r="E394" s="116">
        <v>5.74</v>
      </c>
      <c r="F394" s="116">
        <v>-0.04</v>
      </c>
      <c r="G394" s="116">
        <v>-0.69</v>
      </c>
      <c r="H394" s="117">
        <v>185985904</v>
      </c>
      <c r="I394" s="115">
        <v>0.88859999999999995</v>
      </c>
      <c r="J394" s="115">
        <f t="shared" si="24"/>
        <v>5.1005640000000003</v>
      </c>
      <c r="K394" s="115">
        <v>33401885</v>
      </c>
      <c r="L394" s="123">
        <f t="shared" si="25"/>
        <v>1703684521631.3999</v>
      </c>
      <c r="M394" s="123">
        <v>570931000000</v>
      </c>
      <c r="N394" s="123">
        <v>95663000000</v>
      </c>
      <c r="O394" s="116">
        <f t="shared" si="26"/>
        <v>2.9840462711455498</v>
      </c>
      <c r="P394" s="116">
        <f t="shared" si="27"/>
        <v>17.809231590389178</v>
      </c>
    </row>
    <row r="395" spans="1:16" x14ac:dyDescent="0.15">
      <c r="A395" s="120">
        <v>39604</v>
      </c>
      <c r="B395" s="116">
        <v>5.76</v>
      </c>
      <c r="C395" s="116">
        <v>5.83</v>
      </c>
      <c r="D395" s="116">
        <v>5.72</v>
      </c>
      <c r="E395" s="116">
        <v>5.79</v>
      </c>
      <c r="F395" s="116">
        <v>0.05</v>
      </c>
      <c r="G395" s="116">
        <v>0.87</v>
      </c>
      <c r="H395" s="117">
        <v>159706885</v>
      </c>
      <c r="I395" s="115">
        <v>0.88876999999999995</v>
      </c>
      <c r="J395" s="115">
        <f t="shared" si="24"/>
        <v>5.1459782999999995</v>
      </c>
      <c r="K395" s="115">
        <v>33401885</v>
      </c>
      <c r="L395" s="123">
        <f t="shared" si="25"/>
        <v>1718853753890.9548</v>
      </c>
      <c r="M395" s="123">
        <v>570931000000</v>
      </c>
      <c r="N395" s="123">
        <v>95663000000</v>
      </c>
      <c r="O395" s="116">
        <f t="shared" si="26"/>
        <v>3.010615562810488</v>
      </c>
      <c r="P395" s="116">
        <f t="shared" si="27"/>
        <v>17.967801071375085</v>
      </c>
    </row>
    <row r="396" spans="1:16" x14ac:dyDescent="0.15">
      <c r="A396" s="120">
        <v>39605</v>
      </c>
      <c r="B396" s="116">
        <v>5.87</v>
      </c>
      <c r="C396" s="116">
        <v>5.91</v>
      </c>
      <c r="D396" s="116">
        <v>5.84</v>
      </c>
      <c r="E396" s="116">
        <v>5.87</v>
      </c>
      <c r="F396" s="116">
        <v>0.08</v>
      </c>
      <c r="G396" s="116">
        <v>1.38</v>
      </c>
      <c r="H396" s="117">
        <v>259016574</v>
      </c>
      <c r="I396" s="115">
        <v>0.88675999999999999</v>
      </c>
      <c r="J396" s="115">
        <f t="shared" si="24"/>
        <v>5.2052811999999999</v>
      </c>
      <c r="K396" s="115">
        <v>33401885</v>
      </c>
      <c r="L396" s="123">
        <f t="shared" si="25"/>
        <v>1738662040350.6199</v>
      </c>
      <c r="M396" s="123">
        <v>570931000000</v>
      </c>
      <c r="N396" s="123">
        <v>95663000000</v>
      </c>
      <c r="O396" s="116">
        <f t="shared" si="26"/>
        <v>3.0453102745351361</v>
      </c>
      <c r="P396" s="116">
        <f t="shared" si="27"/>
        <v>18.174864266755378</v>
      </c>
    </row>
    <row r="397" spans="1:16" x14ac:dyDescent="0.15">
      <c r="A397" s="120">
        <v>39609</v>
      </c>
      <c r="B397" s="116">
        <v>5.56</v>
      </c>
      <c r="C397" s="116">
        <v>5.59</v>
      </c>
      <c r="D397" s="116">
        <v>5.45</v>
      </c>
      <c r="E397" s="116">
        <v>5.45</v>
      </c>
      <c r="F397" s="116">
        <v>-0.27</v>
      </c>
      <c r="G397" s="116">
        <v>-4.72</v>
      </c>
      <c r="H397" s="117">
        <v>490789128</v>
      </c>
      <c r="I397" s="115">
        <v>0.88607000000000002</v>
      </c>
      <c r="J397" s="115">
        <f t="shared" si="24"/>
        <v>4.8290815</v>
      </c>
      <c r="K397" s="115">
        <v>33401885</v>
      </c>
      <c r="L397" s="123">
        <f t="shared" si="25"/>
        <v>1613004249186.2749</v>
      </c>
      <c r="M397" s="123">
        <v>570931000000</v>
      </c>
      <c r="N397" s="123">
        <v>95663000000</v>
      </c>
      <c r="O397" s="116">
        <f t="shared" si="26"/>
        <v>2.8252174942090638</v>
      </c>
      <c r="P397" s="116">
        <f t="shared" si="27"/>
        <v>16.861317846882024</v>
      </c>
    </row>
    <row r="398" spans="1:16" x14ac:dyDescent="0.15">
      <c r="A398" s="120">
        <v>39610</v>
      </c>
      <c r="B398" s="116">
        <v>5.45</v>
      </c>
      <c r="C398" s="116">
        <v>5.53</v>
      </c>
      <c r="D398" s="116">
        <v>5.4</v>
      </c>
      <c r="E398" s="116">
        <v>5.49</v>
      </c>
      <c r="F398" s="116">
        <v>0.04</v>
      </c>
      <c r="G398" s="116">
        <v>0.73</v>
      </c>
      <c r="H398" s="117">
        <v>277983226</v>
      </c>
      <c r="I398" s="115">
        <v>0.88617000000000001</v>
      </c>
      <c r="J398" s="115">
        <f t="shared" si="24"/>
        <v>4.8650733000000006</v>
      </c>
      <c r="K398" s="115">
        <v>33401885</v>
      </c>
      <c r="L398" s="123">
        <f t="shared" si="25"/>
        <v>1625026188831.7051</v>
      </c>
      <c r="M398" s="123">
        <v>570931000000</v>
      </c>
      <c r="N398" s="123">
        <v>95663000000</v>
      </c>
      <c r="O398" s="116">
        <f t="shared" si="26"/>
        <v>2.8462742237358016</v>
      </c>
      <c r="P398" s="116">
        <f t="shared" si="27"/>
        <v>16.986987537832864</v>
      </c>
    </row>
    <row r="399" spans="1:16" x14ac:dyDescent="0.15">
      <c r="A399" s="120">
        <v>39611</v>
      </c>
      <c r="B399" s="116">
        <v>5.35</v>
      </c>
      <c r="C399" s="116">
        <v>5.46</v>
      </c>
      <c r="D399" s="116">
        <v>5.32</v>
      </c>
      <c r="E399" s="116">
        <v>5.43</v>
      </c>
      <c r="F399" s="116">
        <v>-0.06</v>
      </c>
      <c r="G399" s="116">
        <v>-1.0900000000000001</v>
      </c>
      <c r="H399" s="117">
        <v>343904165</v>
      </c>
      <c r="I399" s="115">
        <v>0.88378000000000001</v>
      </c>
      <c r="J399" s="115">
        <f t="shared" si="24"/>
        <v>4.7989253999999999</v>
      </c>
      <c r="K399" s="115">
        <v>33401885</v>
      </c>
      <c r="L399" s="123">
        <f t="shared" si="25"/>
        <v>1602931543343.7898</v>
      </c>
      <c r="M399" s="123">
        <v>570931000000</v>
      </c>
      <c r="N399" s="123">
        <v>95663000000</v>
      </c>
      <c r="O399" s="116">
        <f t="shared" si="26"/>
        <v>2.8075748966929277</v>
      </c>
      <c r="P399" s="116">
        <f t="shared" si="27"/>
        <v>16.756024203127538</v>
      </c>
    </row>
    <row r="400" spans="1:16" x14ac:dyDescent="0.15">
      <c r="A400" s="120">
        <v>39612</v>
      </c>
      <c r="B400" s="116">
        <v>5.43</v>
      </c>
      <c r="C400" s="116">
        <v>5.45</v>
      </c>
      <c r="D400" s="116">
        <v>5.38</v>
      </c>
      <c r="E400" s="116">
        <v>5.38</v>
      </c>
      <c r="F400" s="116">
        <v>-0.05</v>
      </c>
      <c r="G400" s="116">
        <v>-0.92</v>
      </c>
      <c r="H400" s="117">
        <v>239997351</v>
      </c>
      <c r="I400" s="115">
        <v>0.88344</v>
      </c>
      <c r="J400" s="115">
        <f t="shared" si="24"/>
        <v>4.7529072000000001</v>
      </c>
      <c r="K400" s="115">
        <v>33401885</v>
      </c>
      <c r="L400" s="123">
        <f t="shared" si="25"/>
        <v>1587560597100.7202</v>
      </c>
      <c r="M400" s="123">
        <v>570931000000</v>
      </c>
      <c r="N400" s="123">
        <v>95663000000</v>
      </c>
      <c r="O400" s="116">
        <f t="shared" si="26"/>
        <v>2.7806522979146697</v>
      </c>
      <c r="P400" s="116">
        <f t="shared" si="27"/>
        <v>16.595346132786137</v>
      </c>
    </row>
    <row r="401" spans="1:16" x14ac:dyDescent="0.15">
      <c r="A401" s="120">
        <v>39615</v>
      </c>
      <c r="B401" s="116">
        <v>5.45</v>
      </c>
      <c r="C401" s="116">
        <v>5.58</v>
      </c>
      <c r="D401" s="116">
        <v>5.37</v>
      </c>
      <c r="E401" s="116">
        <v>5.5</v>
      </c>
      <c r="F401" s="116">
        <v>0.12</v>
      </c>
      <c r="G401" s="116">
        <v>2.23</v>
      </c>
      <c r="H401" s="117">
        <v>226711292</v>
      </c>
      <c r="I401" s="115">
        <v>0.88349</v>
      </c>
      <c r="J401" s="115">
        <f t="shared" si="24"/>
        <v>4.8591949999999997</v>
      </c>
      <c r="K401" s="115">
        <v>33401885</v>
      </c>
      <c r="L401" s="123">
        <f t="shared" si="25"/>
        <v>1623062725825.75</v>
      </c>
      <c r="M401" s="123">
        <v>570931000000</v>
      </c>
      <c r="N401" s="123">
        <v>95663000000</v>
      </c>
      <c r="O401" s="116">
        <f t="shared" si="26"/>
        <v>2.8428351689183984</v>
      </c>
      <c r="P401" s="116">
        <f t="shared" si="27"/>
        <v>16.966462747621861</v>
      </c>
    </row>
    <row r="402" spans="1:16" x14ac:dyDescent="0.15">
      <c r="A402" s="120">
        <v>39616</v>
      </c>
      <c r="B402" s="116">
        <v>5.46</v>
      </c>
      <c r="C402" s="116">
        <v>5.55</v>
      </c>
      <c r="D402" s="116">
        <v>5.46</v>
      </c>
      <c r="E402" s="116">
        <v>5.49</v>
      </c>
      <c r="F402" s="116">
        <v>-0.01</v>
      </c>
      <c r="G402" s="116">
        <v>-0.18</v>
      </c>
      <c r="H402" s="117">
        <v>133785268</v>
      </c>
      <c r="I402" s="115">
        <v>0.88244999999999996</v>
      </c>
      <c r="J402" s="115">
        <f t="shared" si="24"/>
        <v>4.8446505000000002</v>
      </c>
      <c r="K402" s="115">
        <v>33401885</v>
      </c>
      <c r="L402" s="123">
        <f t="shared" si="25"/>
        <v>1618204588661.9253</v>
      </c>
      <c r="M402" s="123">
        <v>570931000000</v>
      </c>
      <c r="N402" s="123">
        <v>95663000000</v>
      </c>
      <c r="O402" s="116">
        <f t="shared" si="26"/>
        <v>2.8343260195398838</v>
      </c>
      <c r="P402" s="116">
        <f t="shared" si="27"/>
        <v>16.915678879628754</v>
      </c>
    </row>
    <row r="403" spans="1:16" x14ac:dyDescent="0.15">
      <c r="A403" s="120">
        <v>39617</v>
      </c>
      <c r="B403" s="116">
        <v>5.54</v>
      </c>
      <c r="C403" s="116">
        <v>5.67</v>
      </c>
      <c r="D403" s="116">
        <v>5.48</v>
      </c>
      <c r="E403" s="116">
        <v>5.58</v>
      </c>
      <c r="F403" s="116">
        <v>0.09</v>
      </c>
      <c r="G403" s="116">
        <v>1.64</v>
      </c>
      <c r="H403" s="117">
        <v>268248274</v>
      </c>
      <c r="I403" s="115">
        <v>0.88129999999999997</v>
      </c>
      <c r="J403" s="115">
        <f t="shared" si="24"/>
        <v>4.9176539999999997</v>
      </c>
      <c r="K403" s="115">
        <v>33401885</v>
      </c>
      <c r="L403" s="123">
        <f t="shared" si="25"/>
        <v>1642589133777.9001</v>
      </c>
      <c r="M403" s="123">
        <v>570931000000</v>
      </c>
      <c r="N403" s="123">
        <v>95663000000</v>
      </c>
      <c r="O403" s="116">
        <f t="shared" si="26"/>
        <v>2.8770361633505628</v>
      </c>
      <c r="P403" s="116">
        <f t="shared" si="27"/>
        <v>17.170579364831756</v>
      </c>
    </row>
    <row r="404" spans="1:16" x14ac:dyDescent="0.15">
      <c r="A404" s="120">
        <v>39618</v>
      </c>
      <c r="B404" s="116">
        <v>5.46</v>
      </c>
      <c r="C404" s="116">
        <v>5.54</v>
      </c>
      <c r="D404" s="116">
        <v>5.4</v>
      </c>
      <c r="E404" s="116">
        <v>5.45</v>
      </c>
      <c r="F404" s="116">
        <v>-0.13</v>
      </c>
      <c r="G404" s="116">
        <v>-2.33</v>
      </c>
      <c r="H404" s="117">
        <v>223070989</v>
      </c>
      <c r="I404" s="115">
        <v>0.88151000000000002</v>
      </c>
      <c r="J404" s="115">
        <f t="shared" si="24"/>
        <v>4.8042294999999999</v>
      </c>
      <c r="K404" s="115">
        <v>33401885</v>
      </c>
      <c r="L404" s="123">
        <f t="shared" si="25"/>
        <v>1604703212726.075</v>
      </c>
      <c r="M404" s="123">
        <v>570931000000</v>
      </c>
      <c r="N404" s="123">
        <v>95663000000</v>
      </c>
      <c r="O404" s="116">
        <f t="shared" si="26"/>
        <v>2.8106780201566828</v>
      </c>
      <c r="P404" s="116">
        <f t="shared" si="27"/>
        <v>16.774544105098887</v>
      </c>
    </row>
    <row r="405" spans="1:16" x14ac:dyDescent="0.15">
      <c r="A405" s="120">
        <v>39619</v>
      </c>
      <c r="B405" s="116">
        <v>5.4</v>
      </c>
      <c r="C405" s="116">
        <v>5.66</v>
      </c>
      <c r="D405" s="116">
        <v>5.4</v>
      </c>
      <c r="E405" s="116">
        <v>5.43</v>
      </c>
      <c r="F405" s="116">
        <v>-0.02</v>
      </c>
      <c r="G405" s="116">
        <v>-0.37</v>
      </c>
      <c r="H405" s="117">
        <v>263911005</v>
      </c>
      <c r="I405" s="115">
        <v>0.88158990000000004</v>
      </c>
      <c r="J405" s="115">
        <f t="shared" si="24"/>
        <v>4.7870331569999998</v>
      </c>
      <c r="K405" s="115">
        <v>33401885</v>
      </c>
      <c r="L405" s="123">
        <f t="shared" si="25"/>
        <v>1598959310013.0093</v>
      </c>
      <c r="M405" s="123">
        <v>570931000000</v>
      </c>
      <c r="N405" s="123">
        <v>95663000000</v>
      </c>
      <c r="O405" s="116">
        <f t="shared" si="26"/>
        <v>2.8006174301500693</v>
      </c>
      <c r="P405" s="116">
        <f t="shared" si="27"/>
        <v>16.714501008885456</v>
      </c>
    </row>
    <row r="406" spans="1:16" x14ac:dyDescent="0.15">
      <c r="A406" s="120">
        <v>39622</v>
      </c>
      <c r="B406" s="116">
        <v>5.4</v>
      </c>
      <c r="C406" s="116">
        <v>5.51</v>
      </c>
      <c r="D406" s="116">
        <v>5.36</v>
      </c>
      <c r="E406" s="116">
        <v>5.45</v>
      </c>
      <c r="F406" s="116">
        <v>0.02</v>
      </c>
      <c r="G406" s="116">
        <v>0.37</v>
      </c>
      <c r="H406" s="117">
        <v>225465431</v>
      </c>
      <c r="I406" s="115">
        <v>0.87988999999999995</v>
      </c>
      <c r="J406" s="115">
        <f t="shared" si="24"/>
        <v>4.7954004999999995</v>
      </c>
      <c r="K406" s="115">
        <v>33401885</v>
      </c>
      <c r="L406" s="123">
        <f t="shared" si="25"/>
        <v>1601754160299.4248</v>
      </c>
      <c r="M406" s="123">
        <v>570931000000</v>
      </c>
      <c r="N406" s="123">
        <v>95663000000</v>
      </c>
      <c r="O406" s="116">
        <f t="shared" si="26"/>
        <v>2.8055126806907049</v>
      </c>
      <c r="P406" s="116">
        <f t="shared" si="27"/>
        <v>16.743716591570667</v>
      </c>
    </row>
    <row r="407" spans="1:16" x14ac:dyDescent="0.15">
      <c r="A407" s="120">
        <v>39623</v>
      </c>
      <c r="B407" s="116">
        <v>5.45</v>
      </c>
      <c r="C407" s="116">
        <v>5.52</v>
      </c>
      <c r="D407" s="116">
        <v>5.43</v>
      </c>
      <c r="E407" s="116">
        <v>5.44</v>
      </c>
      <c r="F407" s="116">
        <v>-0.01</v>
      </c>
      <c r="G407" s="116">
        <v>-0.18</v>
      </c>
      <c r="H407" s="117">
        <v>227601102</v>
      </c>
      <c r="I407" s="115">
        <v>0.88041000000000003</v>
      </c>
      <c r="J407" s="115">
        <f t="shared" si="24"/>
        <v>4.7894304000000005</v>
      </c>
      <c r="K407" s="115">
        <v>33401885</v>
      </c>
      <c r="L407" s="123">
        <f t="shared" si="25"/>
        <v>1599760034363.04</v>
      </c>
      <c r="M407" s="123">
        <v>570931000000</v>
      </c>
      <c r="N407" s="123">
        <v>95663000000</v>
      </c>
      <c r="O407" s="116">
        <f t="shared" si="26"/>
        <v>2.8020199189797719</v>
      </c>
      <c r="P407" s="116">
        <f t="shared" si="27"/>
        <v>16.72287127063797</v>
      </c>
    </row>
    <row r="408" spans="1:16" x14ac:dyDescent="0.15">
      <c r="A408" s="120">
        <v>39624</v>
      </c>
      <c r="B408" s="116">
        <v>5.5</v>
      </c>
      <c r="C408" s="116">
        <v>5.6</v>
      </c>
      <c r="D408" s="116">
        <v>5.48</v>
      </c>
      <c r="E408" s="116">
        <v>5.53</v>
      </c>
      <c r="F408" s="116">
        <v>0.09</v>
      </c>
      <c r="G408" s="116">
        <v>1.65</v>
      </c>
      <c r="H408" s="117">
        <v>178018362</v>
      </c>
      <c r="I408" s="115">
        <v>0.87963999999999998</v>
      </c>
      <c r="J408" s="115">
        <f t="shared" si="24"/>
        <v>4.8644091999999999</v>
      </c>
      <c r="K408" s="115">
        <v>33401885</v>
      </c>
      <c r="L408" s="123">
        <f t="shared" si="25"/>
        <v>1624804366913.4199</v>
      </c>
      <c r="M408" s="123">
        <v>570931000000</v>
      </c>
      <c r="N408" s="123">
        <v>95663000000</v>
      </c>
      <c r="O408" s="116">
        <f t="shared" si="26"/>
        <v>2.8458856970692077</v>
      </c>
      <c r="P408" s="116">
        <f t="shared" si="27"/>
        <v>16.984668752949624</v>
      </c>
    </row>
    <row r="409" spans="1:16" x14ac:dyDescent="0.15">
      <c r="A409" s="120">
        <v>39625</v>
      </c>
      <c r="B409" s="116">
        <v>5.52</v>
      </c>
      <c r="C409" s="116">
        <v>5.68</v>
      </c>
      <c r="D409" s="116">
        <v>5.46</v>
      </c>
      <c r="E409" s="116">
        <v>5.46</v>
      </c>
      <c r="F409" s="116">
        <v>-7.0000000000000007E-2</v>
      </c>
      <c r="G409" s="116">
        <v>-1.27</v>
      </c>
      <c r="H409" s="117">
        <v>290629917</v>
      </c>
      <c r="I409" s="115">
        <v>0.87917000000000001</v>
      </c>
      <c r="J409" s="115">
        <f t="shared" si="24"/>
        <v>4.8002681999999997</v>
      </c>
      <c r="K409" s="115">
        <v>33401885</v>
      </c>
      <c r="L409" s="123">
        <f t="shared" si="25"/>
        <v>1603380063855.5701</v>
      </c>
      <c r="M409" s="123">
        <v>570931000000</v>
      </c>
      <c r="N409" s="123">
        <v>95663000000</v>
      </c>
      <c r="O409" s="116">
        <f t="shared" si="26"/>
        <v>2.808360491645348</v>
      </c>
      <c r="P409" s="116">
        <f t="shared" si="27"/>
        <v>16.760712750546922</v>
      </c>
    </row>
    <row r="410" spans="1:16" x14ac:dyDescent="0.15">
      <c r="A410" s="120">
        <v>39626</v>
      </c>
      <c r="B410" s="116">
        <v>5.32</v>
      </c>
      <c r="C410" s="116">
        <v>5.44</v>
      </c>
      <c r="D410" s="116">
        <v>5.27</v>
      </c>
      <c r="E410" s="116">
        <v>5.36</v>
      </c>
      <c r="F410" s="116">
        <v>-0.1</v>
      </c>
      <c r="G410" s="116">
        <v>-1.83</v>
      </c>
      <c r="H410" s="117">
        <v>336723447</v>
      </c>
      <c r="I410" s="115">
        <v>0.87939999999999996</v>
      </c>
      <c r="J410" s="115">
        <f t="shared" si="24"/>
        <v>4.713584</v>
      </c>
      <c r="K410" s="115">
        <v>33401885</v>
      </c>
      <c r="L410" s="123">
        <f t="shared" si="25"/>
        <v>1574425907058.3999</v>
      </c>
      <c r="M410" s="123">
        <v>570931000000</v>
      </c>
      <c r="N410" s="123">
        <v>95663000000</v>
      </c>
      <c r="O410" s="116">
        <f t="shared" si="26"/>
        <v>2.757646558092659</v>
      </c>
      <c r="P410" s="116">
        <f t="shared" si="27"/>
        <v>16.45804445876044</v>
      </c>
    </row>
    <row r="411" spans="1:16" x14ac:dyDescent="0.15">
      <c r="A411" s="120">
        <v>39629</v>
      </c>
      <c r="B411" s="116">
        <v>5.44</v>
      </c>
      <c r="C411" s="116">
        <v>5.44</v>
      </c>
      <c r="D411" s="116">
        <v>5.31</v>
      </c>
      <c r="E411" s="116">
        <v>5.33</v>
      </c>
      <c r="F411" s="116">
        <v>-0.03</v>
      </c>
      <c r="G411" s="116">
        <v>-0.56000000000000005</v>
      </c>
      <c r="H411" s="117">
        <v>283331649</v>
      </c>
      <c r="I411" s="115">
        <v>0.87917000000000001</v>
      </c>
      <c r="J411" s="115">
        <f t="shared" si="24"/>
        <v>4.6859761000000004</v>
      </c>
      <c r="K411" s="115">
        <v>33401885</v>
      </c>
      <c r="L411" s="123">
        <f t="shared" si="25"/>
        <v>1565204348049.4851</v>
      </c>
      <c r="M411" s="123">
        <v>570931000000</v>
      </c>
      <c r="N411" s="123">
        <v>95663000000</v>
      </c>
      <c r="O411" s="116">
        <f t="shared" si="26"/>
        <v>2.7414947656537918</v>
      </c>
      <c r="P411" s="116">
        <f t="shared" si="27"/>
        <v>16.361648161248183</v>
      </c>
    </row>
    <row r="412" spans="1:16" x14ac:dyDescent="0.15">
      <c r="A412" s="120">
        <v>39631</v>
      </c>
      <c r="B412" s="116">
        <v>5.22</v>
      </c>
      <c r="C412" s="116">
        <v>5.29</v>
      </c>
      <c r="D412" s="116">
        <v>5.15</v>
      </c>
      <c r="E412" s="116">
        <v>5.22</v>
      </c>
      <c r="F412" s="116">
        <v>-0.11</v>
      </c>
      <c r="G412" s="116">
        <v>-2.06</v>
      </c>
      <c r="H412" s="117">
        <v>451051461</v>
      </c>
      <c r="I412" s="115">
        <v>0.87995000000000001</v>
      </c>
      <c r="J412" s="115">
        <f t="shared" si="24"/>
        <v>4.5933389999999994</v>
      </c>
      <c r="K412" s="115">
        <v>33401885</v>
      </c>
      <c r="L412" s="123">
        <f t="shared" si="25"/>
        <v>1534261810440.1499</v>
      </c>
      <c r="M412" s="123">
        <v>570931000000</v>
      </c>
      <c r="N412" s="123">
        <v>95663000000</v>
      </c>
      <c r="O412" s="116">
        <f t="shared" si="26"/>
        <v>2.6872981331196764</v>
      </c>
      <c r="P412" s="116">
        <f t="shared" si="27"/>
        <v>16.038194604394072</v>
      </c>
    </row>
    <row r="413" spans="1:16" x14ac:dyDescent="0.15">
      <c r="A413" s="120">
        <v>39632</v>
      </c>
      <c r="B413" s="116">
        <v>5.12</v>
      </c>
      <c r="C413" s="116">
        <v>5.13</v>
      </c>
      <c r="D413" s="116">
        <v>4.7699999999999996</v>
      </c>
      <c r="E413" s="116">
        <v>5.01</v>
      </c>
      <c r="F413" s="116">
        <v>-0.21</v>
      </c>
      <c r="G413" s="116">
        <v>-4.0199999999999996</v>
      </c>
      <c r="H413" s="117">
        <v>551006617</v>
      </c>
      <c r="I413" s="115">
        <v>0.87870999999999999</v>
      </c>
      <c r="J413" s="115">
        <f t="shared" si="24"/>
        <v>4.4023370999999996</v>
      </c>
      <c r="K413" s="115">
        <v>33401885</v>
      </c>
      <c r="L413" s="123">
        <f t="shared" si="25"/>
        <v>1470463575454.335</v>
      </c>
      <c r="M413" s="123">
        <v>570931000000</v>
      </c>
      <c r="N413" s="123">
        <v>95663000000</v>
      </c>
      <c r="O413" s="116">
        <f t="shared" si="26"/>
        <v>2.5755539206214673</v>
      </c>
      <c r="P413" s="116">
        <f t="shared" si="27"/>
        <v>15.371288538456195</v>
      </c>
    </row>
    <row r="414" spans="1:16" x14ac:dyDescent="0.15">
      <c r="A414" s="120">
        <v>39633</v>
      </c>
      <c r="B414" s="116">
        <v>5.0999999999999996</v>
      </c>
      <c r="C414" s="116">
        <v>5.17</v>
      </c>
      <c r="D414" s="116">
        <v>5.07</v>
      </c>
      <c r="E414" s="116">
        <v>5.1100000000000003</v>
      </c>
      <c r="F414" s="116">
        <v>0.1</v>
      </c>
      <c r="G414" s="116">
        <v>2</v>
      </c>
      <c r="H414" s="117">
        <v>422618973</v>
      </c>
      <c r="I414" s="115">
        <v>0.88009000000000004</v>
      </c>
      <c r="J414" s="115">
        <f t="shared" si="24"/>
        <v>4.4972599000000004</v>
      </c>
      <c r="K414" s="115">
        <v>33401885</v>
      </c>
      <c r="L414" s="123">
        <f t="shared" si="25"/>
        <v>1502169579949.1152</v>
      </c>
      <c r="M414" s="123">
        <v>570931000000</v>
      </c>
      <c r="N414" s="123">
        <v>95663000000</v>
      </c>
      <c r="O414" s="116">
        <f t="shared" si="26"/>
        <v>2.6310877845993916</v>
      </c>
      <c r="P414" s="116">
        <f t="shared" si="27"/>
        <v>15.702722891286236</v>
      </c>
    </row>
    <row r="415" spans="1:16" x14ac:dyDescent="0.15">
      <c r="A415" s="120">
        <v>39636</v>
      </c>
      <c r="B415" s="116">
        <v>5.13</v>
      </c>
      <c r="C415" s="116">
        <v>5.38</v>
      </c>
      <c r="D415" s="116">
        <v>5.1100000000000003</v>
      </c>
      <c r="E415" s="116">
        <v>5.31</v>
      </c>
      <c r="F415" s="116">
        <v>0.2</v>
      </c>
      <c r="G415" s="116">
        <v>3.91</v>
      </c>
      <c r="H415" s="117">
        <v>397924360</v>
      </c>
      <c r="I415" s="115">
        <v>0.87927999999999995</v>
      </c>
      <c r="J415" s="115">
        <f t="shared" si="24"/>
        <v>4.6689767999999994</v>
      </c>
      <c r="K415" s="115">
        <v>33401885</v>
      </c>
      <c r="L415" s="123">
        <f t="shared" si="25"/>
        <v>1559526261412.6799</v>
      </c>
      <c r="M415" s="123">
        <v>570931000000</v>
      </c>
      <c r="N415" s="123">
        <v>95663000000</v>
      </c>
      <c r="O415" s="116">
        <f t="shared" si="26"/>
        <v>2.7315494541593992</v>
      </c>
      <c r="P415" s="116">
        <f t="shared" si="27"/>
        <v>16.302293064326648</v>
      </c>
    </row>
    <row r="416" spans="1:16" x14ac:dyDescent="0.15">
      <c r="A416" s="120">
        <v>39637</v>
      </c>
      <c r="B416" s="116">
        <v>5.25</v>
      </c>
      <c r="C416" s="116">
        <v>5.28</v>
      </c>
      <c r="D416" s="116">
        <v>5.0999999999999996</v>
      </c>
      <c r="E416" s="116">
        <v>5.14</v>
      </c>
      <c r="F416" s="116">
        <v>-0.17</v>
      </c>
      <c r="G416" s="116">
        <v>-3.2</v>
      </c>
      <c r="H416" s="117">
        <v>312726440</v>
      </c>
      <c r="I416" s="115">
        <v>0.87905</v>
      </c>
      <c r="J416" s="115">
        <f t="shared" si="24"/>
        <v>4.5183169999999997</v>
      </c>
      <c r="K416" s="115">
        <v>33401885</v>
      </c>
      <c r="L416" s="123">
        <f t="shared" si="25"/>
        <v>1509203048275.45</v>
      </c>
      <c r="M416" s="123">
        <v>570931000000</v>
      </c>
      <c r="N416" s="123">
        <v>95663000000</v>
      </c>
      <c r="O416" s="116">
        <f t="shared" si="26"/>
        <v>2.6434070811979904</v>
      </c>
      <c r="P416" s="116">
        <f t="shared" si="27"/>
        <v>15.776246284095732</v>
      </c>
    </row>
    <row r="417" spans="1:16" x14ac:dyDescent="0.15">
      <c r="A417" s="120">
        <v>39638</v>
      </c>
      <c r="B417" s="116">
        <v>5.25</v>
      </c>
      <c r="C417" s="116">
        <v>5.43</v>
      </c>
      <c r="D417" s="116">
        <v>5.24</v>
      </c>
      <c r="E417" s="116">
        <v>5.4</v>
      </c>
      <c r="F417" s="116">
        <v>0.26</v>
      </c>
      <c r="G417" s="116">
        <v>5.0599999999999996</v>
      </c>
      <c r="H417" s="117">
        <v>461867152</v>
      </c>
      <c r="I417" s="115">
        <v>0.87963999999999998</v>
      </c>
      <c r="J417" s="115">
        <f t="shared" si="24"/>
        <v>4.7500559999999998</v>
      </c>
      <c r="K417" s="115">
        <v>33401885</v>
      </c>
      <c r="L417" s="123">
        <f t="shared" si="25"/>
        <v>1586608242555.5999</v>
      </c>
      <c r="M417" s="123">
        <v>570931000000</v>
      </c>
      <c r="N417" s="123">
        <v>95663000000</v>
      </c>
      <c r="O417" s="116">
        <f t="shared" si="26"/>
        <v>2.7789842249862065</v>
      </c>
      <c r="P417" s="116">
        <f t="shared" si="27"/>
        <v>16.585390825665094</v>
      </c>
    </row>
    <row r="418" spans="1:16" x14ac:dyDescent="0.15">
      <c r="A418" s="120">
        <v>39639</v>
      </c>
      <c r="B418" s="116">
        <v>5.36</v>
      </c>
      <c r="C418" s="116">
        <v>5.59</v>
      </c>
      <c r="D418" s="116">
        <v>5.32</v>
      </c>
      <c r="E418" s="116">
        <v>5.46</v>
      </c>
      <c r="F418" s="116">
        <v>0.06</v>
      </c>
      <c r="G418" s="116">
        <v>1.1100000000000001</v>
      </c>
      <c r="H418" s="117">
        <v>488376613</v>
      </c>
      <c r="I418" s="115">
        <v>0.87787000000000004</v>
      </c>
      <c r="J418" s="115">
        <f t="shared" si="24"/>
        <v>4.7931702000000005</v>
      </c>
      <c r="K418" s="115">
        <v>33401885</v>
      </c>
      <c r="L418" s="123">
        <f t="shared" si="25"/>
        <v>1601009198058.2703</v>
      </c>
      <c r="M418" s="123">
        <v>570931000000</v>
      </c>
      <c r="N418" s="123">
        <v>95663000000</v>
      </c>
      <c r="O418" s="116">
        <f t="shared" si="26"/>
        <v>2.8042078605965872</v>
      </c>
      <c r="P418" s="116">
        <f t="shared" si="27"/>
        <v>16.735929231346187</v>
      </c>
    </row>
    <row r="419" spans="1:16" x14ac:dyDescent="0.15">
      <c r="A419" s="120">
        <v>39640</v>
      </c>
      <c r="B419" s="116">
        <v>5.5</v>
      </c>
      <c r="C419" s="116">
        <v>5.6</v>
      </c>
      <c r="D419" s="116">
        <v>5.44</v>
      </c>
      <c r="E419" s="116">
        <v>5.57</v>
      </c>
      <c r="F419" s="116">
        <v>0.11</v>
      </c>
      <c r="G419" s="116">
        <v>2.02</v>
      </c>
      <c r="H419" s="117">
        <v>519853360</v>
      </c>
      <c r="I419" s="115">
        <v>0.87658999999999998</v>
      </c>
      <c r="J419" s="115">
        <f t="shared" si="24"/>
        <v>4.8826063</v>
      </c>
      <c r="K419" s="115">
        <v>33401885</v>
      </c>
      <c r="L419" s="123">
        <f t="shared" si="25"/>
        <v>1630882541328.7551</v>
      </c>
      <c r="M419" s="123">
        <v>570931000000</v>
      </c>
      <c r="N419" s="123">
        <v>95663000000</v>
      </c>
      <c r="O419" s="116">
        <f t="shared" si="26"/>
        <v>2.8565317723661092</v>
      </c>
      <c r="P419" s="116">
        <f t="shared" si="27"/>
        <v>17.048206112381539</v>
      </c>
    </row>
    <row r="420" spans="1:16" x14ac:dyDescent="0.15">
      <c r="A420" s="120">
        <v>39643</v>
      </c>
      <c r="B420" s="116">
        <v>5.6</v>
      </c>
      <c r="C420" s="116">
        <v>5.67</v>
      </c>
      <c r="D420" s="116">
        <v>5.48</v>
      </c>
      <c r="E420" s="116">
        <v>5.54</v>
      </c>
      <c r="F420" s="116">
        <v>-0.03</v>
      </c>
      <c r="G420" s="116">
        <v>-0.54</v>
      </c>
      <c r="H420" s="117">
        <v>247056749</v>
      </c>
      <c r="I420" s="115">
        <v>0.87480000000000002</v>
      </c>
      <c r="J420" s="115">
        <f t="shared" si="24"/>
        <v>4.8463919999999998</v>
      </c>
      <c r="K420" s="115">
        <v>33401885</v>
      </c>
      <c r="L420" s="123">
        <f t="shared" si="25"/>
        <v>1618786282489.2</v>
      </c>
      <c r="M420" s="123">
        <v>570931000000</v>
      </c>
      <c r="N420" s="123">
        <v>95663000000</v>
      </c>
      <c r="O420" s="116">
        <f t="shared" si="26"/>
        <v>2.8353448709024383</v>
      </c>
      <c r="P420" s="116">
        <f t="shared" si="27"/>
        <v>16.921759535966885</v>
      </c>
    </row>
    <row r="421" spans="1:16" x14ac:dyDescent="0.15">
      <c r="A421" s="120">
        <v>39644</v>
      </c>
      <c r="B421" s="116">
        <v>5.45</v>
      </c>
      <c r="C421" s="116">
        <v>5.45</v>
      </c>
      <c r="D421" s="116">
        <v>5.22</v>
      </c>
      <c r="E421" s="116">
        <v>5.3</v>
      </c>
      <c r="F421" s="116">
        <v>-0.24</v>
      </c>
      <c r="G421" s="116">
        <v>-4.33</v>
      </c>
      <c r="H421" s="117">
        <v>400857550</v>
      </c>
      <c r="I421" s="115">
        <v>0.87453000000000003</v>
      </c>
      <c r="J421" s="115">
        <f t="shared" si="24"/>
        <v>4.6350090000000002</v>
      </c>
      <c r="K421" s="115">
        <v>33401885</v>
      </c>
      <c r="L421" s="123">
        <f t="shared" si="25"/>
        <v>1548180375919.6501</v>
      </c>
      <c r="M421" s="123">
        <v>570931000000</v>
      </c>
      <c r="N421" s="123">
        <v>95663000000</v>
      </c>
      <c r="O421" s="116">
        <f t="shared" si="26"/>
        <v>2.7116768504769406</v>
      </c>
      <c r="P421" s="116">
        <f t="shared" si="27"/>
        <v>16.183690412381488</v>
      </c>
    </row>
    <row r="422" spans="1:16" x14ac:dyDescent="0.15">
      <c r="A422" s="120">
        <v>39645</v>
      </c>
      <c r="B422" s="116">
        <v>5.26</v>
      </c>
      <c r="C422" s="116">
        <v>5.4</v>
      </c>
      <c r="D422" s="116">
        <v>5.24</v>
      </c>
      <c r="E422" s="116">
        <v>5.33</v>
      </c>
      <c r="F422" s="116">
        <v>0.03</v>
      </c>
      <c r="G422" s="116">
        <v>0.56999999999999995</v>
      </c>
      <c r="H422" s="117">
        <v>308198685</v>
      </c>
      <c r="I422" s="115">
        <v>0.87358000000000002</v>
      </c>
      <c r="J422" s="115">
        <f t="shared" si="24"/>
        <v>4.6561814000000004</v>
      </c>
      <c r="K422" s="115">
        <v>33401885</v>
      </c>
      <c r="L422" s="123">
        <f t="shared" si="25"/>
        <v>1555252356619.3901</v>
      </c>
      <c r="M422" s="123">
        <v>570931000000</v>
      </c>
      <c r="N422" s="123">
        <v>95663000000</v>
      </c>
      <c r="O422" s="116">
        <f t="shared" si="26"/>
        <v>2.7240636024657796</v>
      </c>
      <c r="P422" s="116">
        <f t="shared" si="27"/>
        <v>16.257616388984143</v>
      </c>
    </row>
    <row r="423" spans="1:16" x14ac:dyDescent="0.15">
      <c r="A423" s="120">
        <v>39646</v>
      </c>
      <c r="B423" s="116">
        <v>5.48</v>
      </c>
      <c r="C423" s="116">
        <v>5.53</v>
      </c>
      <c r="D423" s="116">
        <v>5.46</v>
      </c>
      <c r="E423" s="116">
        <v>5.47</v>
      </c>
      <c r="F423" s="116">
        <v>0.14000000000000001</v>
      </c>
      <c r="G423" s="116">
        <v>2.63</v>
      </c>
      <c r="H423" s="117">
        <v>378750044</v>
      </c>
      <c r="I423" s="115">
        <v>0.87434000000000001</v>
      </c>
      <c r="J423" s="115">
        <f t="shared" si="24"/>
        <v>4.7826398000000001</v>
      </c>
      <c r="K423" s="115">
        <v>33401885</v>
      </c>
      <c r="L423" s="123">
        <f t="shared" si="25"/>
        <v>1597491845960.23</v>
      </c>
      <c r="M423" s="123">
        <v>570931000000</v>
      </c>
      <c r="N423" s="123">
        <v>95663000000</v>
      </c>
      <c r="O423" s="116">
        <f t="shared" si="26"/>
        <v>2.7980471299688228</v>
      </c>
      <c r="P423" s="116">
        <f t="shared" si="27"/>
        <v>16.699161075444319</v>
      </c>
    </row>
    <row r="424" spans="1:16" x14ac:dyDescent="0.15">
      <c r="A424" s="120">
        <v>39647</v>
      </c>
      <c r="B424" s="116">
        <v>5.57</v>
      </c>
      <c r="C424" s="116">
        <v>5.58</v>
      </c>
      <c r="D424" s="116">
        <v>5.46</v>
      </c>
      <c r="E424" s="116">
        <v>5.55</v>
      </c>
      <c r="F424" s="116">
        <v>0.08</v>
      </c>
      <c r="G424" s="116">
        <v>1.46</v>
      </c>
      <c r="H424" s="117">
        <v>305601434</v>
      </c>
      <c r="I424" s="115">
        <v>0.87504990000000005</v>
      </c>
      <c r="J424" s="115">
        <f t="shared" si="24"/>
        <v>4.8565269449999997</v>
      </c>
      <c r="K424" s="115">
        <v>33401885</v>
      </c>
      <c r="L424" s="123">
        <f t="shared" si="25"/>
        <v>1622171545162.9131</v>
      </c>
      <c r="M424" s="123">
        <v>570931000000</v>
      </c>
      <c r="N424" s="123">
        <v>95663000000</v>
      </c>
      <c r="O424" s="116">
        <f t="shared" si="26"/>
        <v>2.8412742435826974</v>
      </c>
      <c r="P424" s="116">
        <f t="shared" si="27"/>
        <v>16.957146913257091</v>
      </c>
    </row>
    <row r="425" spans="1:16" x14ac:dyDescent="0.15">
      <c r="A425" s="120">
        <v>39650</v>
      </c>
      <c r="B425" s="116">
        <v>5.8</v>
      </c>
      <c r="C425" s="116">
        <v>5.8</v>
      </c>
      <c r="D425" s="116">
        <v>5.68</v>
      </c>
      <c r="E425" s="116">
        <v>5.68</v>
      </c>
      <c r="F425" s="116">
        <v>0.13</v>
      </c>
      <c r="G425" s="116">
        <v>2.34</v>
      </c>
      <c r="H425" s="117">
        <v>431055282</v>
      </c>
      <c r="I425" s="115">
        <v>0.87548999999999999</v>
      </c>
      <c r="J425" s="115">
        <f t="shared" si="24"/>
        <v>4.9727831999999994</v>
      </c>
      <c r="K425" s="115">
        <v>33401885</v>
      </c>
      <c r="L425" s="123">
        <f t="shared" si="25"/>
        <v>1661003325763.3198</v>
      </c>
      <c r="M425" s="123">
        <v>570931000000</v>
      </c>
      <c r="N425" s="123">
        <v>95663000000</v>
      </c>
      <c r="O425" s="116">
        <f t="shared" si="26"/>
        <v>2.9092890835553153</v>
      </c>
      <c r="P425" s="116">
        <f t="shared" si="27"/>
        <v>17.363069585558886</v>
      </c>
    </row>
    <row r="426" spans="1:16" x14ac:dyDescent="0.15">
      <c r="A426" s="120">
        <v>39651</v>
      </c>
      <c r="B426" s="116">
        <v>5.66</v>
      </c>
      <c r="C426" s="116">
        <v>5.78</v>
      </c>
      <c r="D426" s="116">
        <v>5.62</v>
      </c>
      <c r="E426" s="116">
        <v>5.7</v>
      </c>
      <c r="F426" s="116">
        <v>0.02</v>
      </c>
      <c r="G426" s="116">
        <v>0.35</v>
      </c>
      <c r="H426" s="117">
        <v>265901485</v>
      </c>
      <c r="I426" s="115">
        <v>0.87483999999999995</v>
      </c>
      <c r="J426" s="115">
        <f t="shared" si="24"/>
        <v>4.9865880000000002</v>
      </c>
      <c r="K426" s="115">
        <v>33401885</v>
      </c>
      <c r="L426" s="123">
        <f t="shared" si="25"/>
        <v>1665614389183.8003</v>
      </c>
      <c r="M426" s="123">
        <v>570931000000</v>
      </c>
      <c r="N426" s="123">
        <v>95663000000</v>
      </c>
      <c r="O426" s="116">
        <f t="shared" si="26"/>
        <v>2.9173654770608013</v>
      </c>
      <c r="P426" s="116">
        <f t="shared" si="27"/>
        <v>17.411270702192073</v>
      </c>
    </row>
    <row r="427" spans="1:16" x14ac:dyDescent="0.15">
      <c r="A427" s="120">
        <v>39652</v>
      </c>
      <c r="B427" s="116">
        <v>5.8</v>
      </c>
      <c r="C427" s="116">
        <v>5.87</v>
      </c>
      <c r="D427" s="116">
        <v>5.77</v>
      </c>
      <c r="E427" s="116">
        <v>5.87</v>
      </c>
      <c r="F427" s="116">
        <v>0.17</v>
      </c>
      <c r="G427" s="116">
        <v>2.98</v>
      </c>
      <c r="H427" s="117">
        <v>466091727</v>
      </c>
      <c r="I427" s="115">
        <v>0.87565999999999999</v>
      </c>
      <c r="J427" s="115">
        <f t="shared" si="24"/>
        <v>5.1401241999999998</v>
      </c>
      <c r="K427" s="115">
        <v>33401885</v>
      </c>
      <c r="L427" s="123">
        <f t="shared" si="25"/>
        <v>1716898374141.1702</v>
      </c>
      <c r="M427" s="123">
        <v>570931000000</v>
      </c>
      <c r="N427" s="123">
        <v>95663000000</v>
      </c>
      <c r="O427" s="116">
        <f t="shared" si="26"/>
        <v>3.007190666019484</v>
      </c>
      <c r="P427" s="116">
        <f t="shared" si="27"/>
        <v>17.947360778369593</v>
      </c>
    </row>
    <row r="428" spans="1:16" x14ac:dyDescent="0.15">
      <c r="A428" s="120">
        <v>39653</v>
      </c>
      <c r="B428" s="116">
        <v>6</v>
      </c>
      <c r="C428" s="116">
        <v>6</v>
      </c>
      <c r="D428" s="116">
        <v>5.8</v>
      </c>
      <c r="E428" s="116">
        <v>5.85</v>
      </c>
      <c r="F428" s="116">
        <v>-0.02</v>
      </c>
      <c r="G428" s="116">
        <v>-0.34</v>
      </c>
      <c r="H428" s="117">
        <v>688424149</v>
      </c>
      <c r="I428" s="115">
        <v>0.87551999999999996</v>
      </c>
      <c r="J428" s="115">
        <f t="shared" si="24"/>
        <v>5.1217919999999992</v>
      </c>
      <c r="K428" s="115">
        <v>33401885</v>
      </c>
      <c r="L428" s="123">
        <f t="shared" si="25"/>
        <v>1710775073779.1997</v>
      </c>
      <c r="M428" s="123">
        <v>570931000000</v>
      </c>
      <c r="N428" s="123">
        <v>95663000000</v>
      </c>
      <c r="O428" s="116">
        <f t="shared" si="26"/>
        <v>2.9964655514925616</v>
      </c>
      <c r="P428" s="116">
        <f t="shared" si="27"/>
        <v>17.883351701067284</v>
      </c>
    </row>
    <row r="429" spans="1:16" x14ac:dyDescent="0.15">
      <c r="A429" s="120">
        <v>39654</v>
      </c>
      <c r="B429" s="116">
        <v>5.74</v>
      </c>
      <c r="C429" s="116">
        <v>5.8</v>
      </c>
      <c r="D429" s="116">
        <v>5.69</v>
      </c>
      <c r="E429" s="116">
        <v>5.78</v>
      </c>
      <c r="F429" s="116">
        <v>-7.0000000000000007E-2</v>
      </c>
      <c r="G429" s="116">
        <v>-1.2</v>
      </c>
      <c r="H429" s="117">
        <v>350089545</v>
      </c>
      <c r="I429" s="115">
        <v>0.87511000000000005</v>
      </c>
      <c r="J429" s="115">
        <f t="shared" si="24"/>
        <v>5.0581358000000005</v>
      </c>
      <c r="K429" s="115">
        <v>33401885</v>
      </c>
      <c r="L429" s="123">
        <f t="shared" si="25"/>
        <v>1689512703059.8301</v>
      </c>
      <c r="M429" s="123">
        <v>570931000000</v>
      </c>
      <c r="N429" s="123">
        <v>95663000000</v>
      </c>
      <c r="O429" s="116">
        <f t="shared" si="26"/>
        <v>2.9592239746306124</v>
      </c>
      <c r="P429" s="116">
        <f t="shared" si="27"/>
        <v>17.661088436070685</v>
      </c>
    </row>
    <row r="430" spans="1:16" x14ac:dyDescent="0.15">
      <c r="A430" s="120">
        <v>39657</v>
      </c>
      <c r="B430" s="116">
        <v>5.8</v>
      </c>
      <c r="C430" s="116">
        <v>5.81</v>
      </c>
      <c r="D430" s="116">
        <v>5.71</v>
      </c>
      <c r="E430" s="116">
        <v>5.76</v>
      </c>
      <c r="F430" s="116">
        <v>-0.02</v>
      </c>
      <c r="G430" s="116">
        <v>-0.35</v>
      </c>
      <c r="H430" s="117">
        <v>184710536</v>
      </c>
      <c r="I430" s="115">
        <v>0.87544999999999995</v>
      </c>
      <c r="J430" s="115">
        <f t="shared" si="24"/>
        <v>5.042592</v>
      </c>
      <c r="K430" s="115">
        <v>33401885</v>
      </c>
      <c r="L430" s="123">
        <f t="shared" si="25"/>
        <v>1684320780859.2</v>
      </c>
      <c r="M430" s="123">
        <v>570931000000</v>
      </c>
      <c r="N430" s="123">
        <v>95663000000</v>
      </c>
      <c r="O430" s="116">
        <f t="shared" si="26"/>
        <v>2.9501301923686047</v>
      </c>
      <c r="P430" s="116">
        <f t="shared" si="27"/>
        <v>17.606815392149525</v>
      </c>
    </row>
    <row r="431" spans="1:16" x14ac:dyDescent="0.15">
      <c r="A431" s="120">
        <v>39658</v>
      </c>
      <c r="B431" s="116">
        <v>5.61</v>
      </c>
      <c r="C431" s="116">
        <v>5.67</v>
      </c>
      <c r="D431" s="116">
        <v>5.56</v>
      </c>
      <c r="E431" s="116">
        <v>5.66</v>
      </c>
      <c r="F431" s="116">
        <v>-0.1</v>
      </c>
      <c r="G431" s="116">
        <v>-1.74</v>
      </c>
      <c r="H431" s="117">
        <v>207779965</v>
      </c>
      <c r="I431" s="115">
        <v>0.87439</v>
      </c>
      <c r="J431" s="115">
        <f t="shared" si="24"/>
        <v>4.9490474000000004</v>
      </c>
      <c r="K431" s="115">
        <v>33401885</v>
      </c>
      <c r="L431" s="123">
        <f t="shared" si="25"/>
        <v>1653075121143.49</v>
      </c>
      <c r="M431" s="123">
        <v>570931000000</v>
      </c>
      <c r="N431" s="123">
        <v>95663000000</v>
      </c>
      <c r="O431" s="116">
        <f t="shared" si="26"/>
        <v>2.8954026338445278</v>
      </c>
      <c r="P431" s="116">
        <f t="shared" si="27"/>
        <v>17.280193190089062</v>
      </c>
    </row>
    <row r="432" spans="1:16" x14ac:dyDescent="0.15">
      <c r="A432" s="120">
        <v>39659</v>
      </c>
      <c r="B432" s="116">
        <v>5.82</v>
      </c>
      <c r="C432" s="116">
        <v>5.92</v>
      </c>
      <c r="D432" s="116">
        <v>5.75</v>
      </c>
      <c r="E432" s="116">
        <v>5.89</v>
      </c>
      <c r="F432" s="116">
        <v>0.23</v>
      </c>
      <c r="G432" s="116">
        <v>4.0599999999999996</v>
      </c>
      <c r="H432" s="117">
        <v>534003830</v>
      </c>
      <c r="I432" s="115">
        <v>0.87605010000000005</v>
      </c>
      <c r="J432" s="115">
        <f t="shared" si="24"/>
        <v>5.1599350890000002</v>
      </c>
      <c r="K432" s="115">
        <v>33401885</v>
      </c>
      <c r="L432" s="123">
        <f t="shared" si="25"/>
        <v>1723515584502.4275</v>
      </c>
      <c r="M432" s="123">
        <v>570931000000</v>
      </c>
      <c r="N432" s="123">
        <v>95663000000</v>
      </c>
      <c r="O432" s="116">
        <f t="shared" si="26"/>
        <v>3.0187808763273103</v>
      </c>
      <c r="P432" s="116">
        <f t="shared" si="27"/>
        <v>18.016532875849883</v>
      </c>
    </row>
    <row r="433" spans="1:16" x14ac:dyDescent="0.15">
      <c r="A433" s="120">
        <v>39660</v>
      </c>
      <c r="B433" s="116">
        <v>5.9</v>
      </c>
      <c r="C433" s="116">
        <v>5.93</v>
      </c>
      <c r="D433" s="116">
        <v>5.87</v>
      </c>
      <c r="E433" s="116">
        <v>5.9</v>
      </c>
      <c r="F433" s="116">
        <v>0.01</v>
      </c>
      <c r="G433" s="116">
        <v>0.17</v>
      </c>
      <c r="H433" s="117">
        <v>292991832</v>
      </c>
      <c r="I433" s="115">
        <v>0.87646999999999997</v>
      </c>
      <c r="J433" s="115">
        <f t="shared" si="24"/>
        <v>5.1711730000000005</v>
      </c>
      <c r="K433" s="115">
        <v>33401885</v>
      </c>
      <c r="L433" s="123">
        <f t="shared" si="25"/>
        <v>1727269258611.0503</v>
      </c>
      <c r="M433" s="123">
        <v>570931000000</v>
      </c>
      <c r="N433" s="123">
        <v>95663000000</v>
      </c>
      <c r="O433" s="116">
        <f t="shared" si="26"/>
        <v>3.0253555308978672</v>
      </c>
      <c r="P433" s="116">
        <f t="shared" si="27"/>
        <v>18.055771391353506</v>
      </c>
    </row>
    <row r="434" spans="1:16" x14ac:dyDescent="0.15">
      <c r="A434" s="120">
        <v>39661</v>
      </c>
      <c r="B434" s="116">
        <v>5.85</v>
      </c>
      <c r="C434" s="116">
        <v>5.93</v>
      </c>
      <c r="D434" s="116">
        <v>5.7</v>
      </c>
      <c r="E434" s="116">
        <v>5.9</v>
      </c>
      <c r="F434" s="116">
        <v>0</v>
      </c>
      <c r="G434" s="116">
        <v>0</v>
      </c>
      <c r="H434" s="117">
        <v>367087526</v>
      </c>
      <c r="I434" s="115">
        <v>0.87695000000000001</v>
      </c>
      <c r="J434" s="115">
        <f t="shared" si="24"/>
        <v>5.1740050000000002</v>
      </c>
      <c r="K434" s="115">
        <v>33401885</v>
      </c>
      <c r="L434" s="123">
        <f t="shared" si="25"/>
        <v>1728215199994.25</v>
      </c>
      <c r="M434" s="123">
        <v>570931000000</v>
      </c>
      <c r="N434" s="123">
        <v>95663000000</v>
      </c>
      <c r="O434" s="116">
        <f t="shared" si="26"/>
        <v>3.0270123710119963</v>
      </c>
      <c r="P434" s="116">
        <f t="shared" si="27"/>
        <v>18.065659659369349</v>
      </c>
    </row>
    <row r="435" spans="1:16" x14ac:dyDescent="0.15">
      <c r="A435" s="120">
        <v>39664</v>
      </c>
      <c r="B435" s="116">
        <v>5.8</v>
      </c>
      <c r="C435" s="116">
        <v>5.89</v>
      </c>
      <c r="D435" s="116">
        <v>5.77</v>
      </c>
      <c r="E435" s="116">
        <v>5.81</v>
      </c>
      <c r="F435" s="116">
        <v>-0.09</v>
      </c>
      <c r="G435" s="116">
        <v>-1.53</v>
      </c>
      <c r="H435" s="117">
        <v>284667988</v>
      </c>
      <c r="I435" s="115">
        <v>0.87741000000000002</v>
      </c>
      <c r="J435" s="115">
        <f t="shared" si="24"/>
        <v>5.0977521000000001</v>
      </c>
      <c r="K435" s="115">
        <v>33401885</v>
      </c>
      <c r="L435" s="123">
        <f t="shared" si="25"/>
        <v>1702745294027.085</v>
      </c>
      <c r="M435" s="123">
        <v>570931000000</v>
      </c>
      <c r="N435" s="123">
        <v>95663000000</v>
      </c>
      <c r="O435" s="116">
        <f t="shared" si="26"/>
        <v>2.9824011903839254</v>
      </c>
      <c r="P435" s="116">
        <f t="shared" si="27"/>
        <v>17.799413503936577</v>
      </c>
    </row>
    <row r="436" spans="1:16" x14ac:dyDescent="0.15">
      <c r="A436" s="120">
        <v>39665</v>
      </c>
      <c r="B436" s="116">
        <v>5.78</v>
      </c>
      <c r="C436" s="116">
        <v>5.8</v>
      </c>
      <c r="D436" s="116">
        <v>5.64</v>
      </c>
      <c r="E436" s="116">
        <v>5.74</v>
      </c>
      <c r="F436" s="116">
        <v>-7.0000000000000007E-2</v>
      </c>
      <c r="G436" s="116">
        <v>-1.21</v>
      </c>
      <c r="H436" s="117">
        <v>290500553</v>
      </c>
      <c r="I436" s="115">
        <v>0.87775999999999998</v>
      </c>
      <c r="J436" s="115">
        <f t="shared" si="24"/>
        <v>5.0383424000000003</v>
      </c>
      <c r="K436" s="115">
        <v>33401885</v>
      </c>
      <c r="L436" s="123">
        <f t="shared" si="25"/>
        <v>1682901334354.24</v>
      </c>
      <c r="M436" s="123">
        <v>570931000000</v>
      </c>
      <c r="N436" s="123">
        <v>95663000000</v>
      </c>
      <c r="O436" s="116">
        <f t="shared" si="26"/>
        <v>2.9476439961295497</v>
      </c>
      <c r="P436" s="116">
        <f t="shared" si="27"/>
        <v>17.591977403533654</v>
      </c>
    </row>
    <row r="437" spans="1:16" x14ac:dyDescent="0.15">
      <c r="A437" s="120">
        <v>39667</v>
      </c>
      <c r="B437" s="116">
        <v>5.87</v>
      </c>
      <c r="C437" s="116">
        <v>5.88</v>
      </c>
      <c r="D437" s="116">
        <v>5.67</v>
      </c>
      <c r="E437" s="116">
        <v>5.79</v>
      </c>
      <c r="F437" s="116">
        <v>0.05</v>
      </c>
      <c r="G437" s="116">
        <v>0.87</v>
      </c>
      <c r="H437" s="117">
        <v>380983222</v>
      </c>
      <c r="I437" s="115">
        <v>0.87838000000000005</v>
      </c>
      <c r="J437" s="115">
        <f t="shared" si="24"/>
        <v>5.0858202000000006</v>
      </c>
      <c r="K437" s="115">
        <v>33401885</v>
      </c>
      <c r="L437" s="123">
        <f t="shared" si="25"/>
        <v>1698759814510.7703</v>
      </c>
      <c r="M437" s="123">
        <v>570931000000</v>
      </c>
      <c r="N437" s="123">
        <v>95663000000</v>
      </c>
      <c r="O437" s="116">
        <f t="shared" si="26"/>
        <v>2.9754205228140882</v>
      </c>
      <c r="P437" s="116">
        <f t="shared" si="27"/>
        <v>17.757751842517695</v>
      </c>
    </row>
    <row r="438" spans="1:16" x14ac:dyDescent="0.15">
      <c r="A438" s="120">
        <v>39668</v>
      </c>
      <c r="B438" s="116">
        <v>5.76</v>
      </c>
      <c r="C438" s="116">
        <v>5.81</v>
      </c>
      <c r="D438" s="116">
        <v>5.66</v>
      </c>
      <c r="E438" s="116">
        <v>5.73</v>
      </c>
      <c r="F438" s="116">
        <v>-0.06</v>
      </c>
      <c r="G438" s="116">
        <v>-1.04</v>
      </c>
      <c r="H438" s="117">
        <v>255002729</v>
      </c>
      <c r="I438" s="115">
        <v>0.87868000000000002</v>
      </c>
      <c r="J438" s="115">
        <f t="shared" si="24"/>
        <v>5.0348364000000005</v>
      </c>
      <c r="K438" s="115">
        <v>33401885</v>
      </c>
      <c r="L438" s="123">
        <f t="shared" si="25"/>
        <v>1681730264266.1401</v>
      </c>
      <c r="M438" s="123">
        <v>570931000000</v>
      </c>
      <c r="N438" s="123">
        <v>95663000000</v>
      </c>
      <c r="O438" s="116">
        <f t="shared" si="26"/>
        <v>2.9455928374289364</v>
      </c>
      <c r="P438" s="116">
        <f t="shared" si="27"/>
        <v>17.579735783595957</v>
      </c>
    </row>
    <row r="439" spans="1:16" x14ac:dyDescent="0.15">
      <c r="A439" s="120">
        <v>39671</v>
      </c>
      <c r="B439" s="116">
        <v>5.73</v>
      </c>
      <c r="C439" s="116">
        <v>5.8</v>
      </c>
      <c r="D439" s="116">
        <v>5.7</v>
      </c>
      <c r="E439" s="116">
        <v>5.71</v>
      </c>
      <c r="F439" s="116">
        <v>-0.02</v>
      </c>
      <c r="G439" s="116">
        <v>-0.35</v>
      </c>
      <c r="H439" s="117">
        <v>218432911</v>
      </c>
      <c r="I439" s="115">
        <v>0.87851999999999997</v>
      </c>
      <c r="J439" s="115">
        <f t="shared" si="24"/>
        <v>5.0163491999999996</v>
      </c>
      <c r="K439" s="115">
        <v>33401885</v>
      </c>
      <c r="L439" s="123">
        <f t="shared" si="25"/>
        <v>1675555190982.4199</v>
      </c>
      <c r="M439" s="123">
        <v>570931000000</v>
      </c>
      <c r="N439" s="123">
        <v>95663000000</v>
      </c>
      <c r="O439" s="116">
        <f t="shared" si="26"/>
        <v>2.9347770413279712</v>
      </c>
      <c r="P439" s="116">
        <f t="shared" si="27"/>
        <v>17.515185505184032</v>
      </c>
    </row>
    <row r="440" spans="1:16" x14ac:dyDescent="0.15">
      <c r="A440" s="120">
        <v>39672</v>
      </c>
      <c r="B440" s="116">
        <v>5.75</v>
      </c>
      <c r="C440" s="116">
        <v>5.76</v>
      </c>
      <c r="D440" s="116">
        <v>5.53</v>
      </c>
      <c r="E440" s="116">
        <v>5.55</v>
      </c>
      <c r="F440" s="116">
        <v>-0.16</v>
      </c>
      <c r="G440" s="116">
        <v>-2.8</v>
      </c>
      <c r="H440" s="117">
        <v>344312796</v>
      </c>
      <c r="I440" s="115">
        <v>0.87907999999999997</v>
      </c>
      <c r="J440" s="115">
        <f t="shared" si="24"/>
        <v>4.8788939999999998</v>
      </c>
      <c r="K440" s="115">
        <v>33401885</v>
      </c>
      <c r="L440" s="123">
        <f t="shared" si="25"/>
        <v>1629642563151.8999</v>
      </c>
      <c r="M440" s="123">
        <v>570931000000</v>
      </c>
      <c r="N440" s="123">
        <v>95663000000</v>
      </c>
      <c r="O440" s="116">
        <f t="shared" si="26"/>
        <v>2.8543599194156561</v>
      </c>
      <c r="P440" s="116">
        <f t="shared" si="27"/>
        <v>17.035244171225028</v>
      </c>
    </row>
    <row r="441" spans="1:16" x14ac:dyDescent="0.15">
      <c r="A441" s="120">
        <v>39673</v>
      </c>
      <c r="B441" s="116">
        <v>5.3</v>
      </c>
      <c r="C441" s="116">
        <v>5.42</v>
      </c>
      <c r="D441" s="116">
        <v>5.17</v>
      </c>
      <c r="E441" s="116">
        <v>5.25</v>
      </c>
      <c r="F441" s="116">
        <v>-0.3</v>
      </c>
      <c r="G441" s="116">
        <v>-5.41</v>
      </c>
      <c r="H441" s="117">
        <v>817635382</v>
      </c>
      <c r="I441" s="115">
        <v>0.87904000000000004</v>
      </c>
      <c r="J441" s="115">
        <f t="shared" si="24"/>
        <v>4.61496</v>
      </c>
      <c r="K441" s="115">
        <v>33401885</v>
      </c>
      <c r="L441" s="123">
        <f t="shared" si="25"/>
        <v>1541483631996</v>
      </c>
      <c r="M441" s="123">
        <v>570931000000</v>
      </c>
      <c r="N441" s="123">
        <v>95663000000</v>
      </c>
      <c r="O441" s="116">
        <f t="shared" si="26"/>
        <v>2.6999473351350689</v>
      </c>
      <c r="P441" s="116">
        <f t="shared" si="27"/>
        <v>16.113686921756582</v>
      </c>
    </row>
    <row r="442" spans="1:16" x14ac:dyDescent="0.15">
      <c r="A442" s="120">
        <v>39674</v>
      </c>
      <c r="B442" s="116">
        <v>5.21</v>
      </c>
      <c r="C442" s="116">
        <v>5.24</v>
      </c>
      <c r="D442" s="116">
        <v>5.0999999999999996</v>
      </c>
      <c r="E442" s="116">
        <v>5.2</v>
      </c>
      <c r="F442" s="116">
        <v>-0.05</v>
      </c>
      <c r="G442" s="116">
        <v>-0.95</v>
      </c>
      <c r="H442" s="117">
        <v>437614292</v>
      </c>
      <c r="I442" s="115">
        <v>0.87894000000000005</v>
      </c>
      <c r="J442" s="115">
        <f t="shared" si="24"/>
        <v>4.5704880000000001</v>
      </c>
      <c r="K442" s="115">
        <v>33401885</v>
      </c>
      <c r="L442" s="123">
        <f t="shared" si="25"/>
        <v>1526629145698.8</v>
      </c>
      <c r="M442" s="123">
        <v>570931000000</v>
      </c>
      <c r="N442" s="123">
        <v>95663000000</v>
      </c>
      <c r="O442" s="116">
        <f t="shared" si="26"/>
        <v>2.673929328936071</v>
      </c>
      <c r="P442" s="116">
        <f t="shared" si="27"/>
        <v>15.958407594355185</v>
      </c>
    </row>
    <row r="443" spans="1:16" x14ac:dyDescent="0.15">
      <c r="A443" s="120">
        <v>39675</v>
      </c>
      <c r="B443" s="116">
        <v>5.18</v>
      </c>
      <c r="C443" s="116">
        <v>5.29</v>
      </c>
      <c r="D443" s="116">
        <v>5.14</v>
      </c>
      <c r="E443" s="116">
        <v>5.2</v>
      </c>
      <c r="F443" s="116">
        <v>0</v>
      </c>
      <c r="G443" s="116">
        <v>0</v>
      </c>
      <c r="H443" s="117">
        <v>344905832</v>
      </c>
      <c r="I443" s="115">
        <v>0.87875000000000003</v>
      </c>
      <c r="J443" s="115">
        <f t="shared" si="24"/>
        <v>4.5695000000000006</v>
      </c>
      <c r="K443" s="115">
        <v>33401885</v>
      </c>
      <c r="L443" s="123">
        <f t="shared" si="25"/>
        <v>1526299135075.0002</v>
      </c>
      <c r="M443" s="123">
        <v>570931000000</v>
      </c>
      <c r="N443" s="123">
        <v>95663000000</v>
      </c>
      <c r="O443" s="116">
        <f t="shared" si="26"/>
        <v>2.6733513070318482</v>
      </c>
      <c r="P443" s="116">
        <f t="shared" si="27"/>
        <v>15.954957873733839</v>
      </c>
    </row>
    <row r="444" spans="1:16" x14ac:dyDescent="0.15">
      <c r="A444" s="120">
        <v>39678</v>
      </c>
      <c r="B444" s="116">
        <v>5.1100000000000003</v>
      </c>
      <c r="C444" s="116">
        <v>5.18</v>
      </c>
      <c r="D444" s="116">
        <v>5.0999999999999996</v>
      </c>
      <c r="E444" s="116">
        <v>5.13</v>
      </c>
      <c r="F444" s="116">
        <v>-7.0000000000000007E-2</v>
      </c>
      <c r="G444" s="116">
        <v>-1.35</v>
      </c>
      <c r="H444" s="117">
        <v>264043472</v>
      </c>
      <c r="I444" s="115">
        <v>0.87882009999999999</v>
      </c>
      <c r="J444" s="115">
        <f t="shared" si="24"/>
        <v>4.5083471130000001</v>
      </c>
      <c r="K444" s="115">
        <v>33401885</v>
      </c>
      <c r="L444" s="123">
        <f t="shared" si="25"/>
        <v>1505872918085.0801</v>
      </c>
      <c r="M444" s="123">
        <v>570931000000</v>
      </c>
      <c r="N444" s="123">
        <v>95663000000</v>
      </c>
      <c r="O444" s="116">
        <f t="shared" si="26"/>
        <v>2.6375742744483661</v>
      </c>
      <c r="P444" s="116">
        <f t="shared" si="27"/>
        <v>15.741435226629733</v>
      </c>
    </row>
    <row r="445" spans="1:16" x14ac:dyDescent="0.15">
      <c r="A445" s="120">
        <v>39679</v>
      </c>
      <c r="B445" s="116">
        <v>5.0599999999999996</v>
      </c>
      <c r="C445" s="116">
        <v>5.19</v>
      </c>
      <c r="D445" s="116">
        <v>5.0599999999999996</v>
      </c>
      <c r="E445" s="116">
        <v>5.08</v>
      </c>
      <c r="F445" s="116">
        <v>-0.05</v>
      </c>
      <c r="G445" s="116">
        <v>-0.98</v>
      </c>
      <c r="H445" s="117">
        <v>217004223</v>
      </c>
      <c r="I445" s="115">
        <v>0.87800999999999996</v>
      </c>
      <c r="J445" s="115">
        <f t="shared" si="24"/>
        <v>4.4602908000000001</v>
      </c>
      <c r="K445" s="115">
        <v>33401885</v>
      </c>
      <c r="L445" s="123">
        <f t="shared" si="25"/>
        <v>1489821203681.5801</v>
      </c>
      <c r="M445" s="123">
        <v>570931000000</v>
      </c>
      <c r="N445" s="123">
        <v>95663000000</v>
      </c>
      <c r="O445" s="116">
        <f t="shared" si="26"/>
        <v>2.6094592931222516</v>
      </c>
      <c r="P445" s="116">
        <f t="shared" si="27"/>
        <v>15.573640840048714</v>
      </c>
    </row>
    <row r="446" spans="1:16" x14ac:dyDescent="0.15">
      <c r="A446" s="120">
        <v>39680</v>
      </c>
      <c r="B446" s="116">
        <v>5.0999999999999996</v>
      </c>
      <c r="C446" s="116">
        <v>5.29</v>
      </c>
      <c r="D446" s="116">
        <v>5.0999999999999996</v>
      </c>
      <c r="E446" s="116">
        <v>5.23</v>
      </c>
      <c r="F446" s="116">
        <v>0.15</v>
      </c>
      <c r="G446" s="116">
        <v>2.95</v>
      </c>
      <c r="H446" s="117">
        <v>312535608</v>
      </c>
      <c r="I446" s="115">
        <v>0.87734000000000001</v>
      </c>
      <c r="J446" s="115">
        <f t="shared" si="24"/>
        <v>4.5884882000000005</v>
      </c>
      <c r="K446" s="115">
        <v>33401885</v>
      </c>
      <c r="L446" s="123">
        <f t="shared" si="25"/>
        <v>1532641551802.5703</v>
      </c>
      <c r="M446" s="123">
        <v>570931000000</v>
      </c>
      <c r="N446" s="123">
        <v>95663000000</v>
      </c>
      <c r="O446" s="116">
        <f t="shared" si="26"/>
        <v>2.6844602093818173</v>
      </c>
      <c r="P446" s="116">
        <f t="shared" si="27"/>
        <v>16.021257453796874</v>
      </c>
    </row>
    <row r="447" spans="1:16" x14ac:dyDescent="0.15">
      <c r="A447" s="120">
        <v>39681</v>
      </c>
      <c r="B447" s="116">
        <v>5.16</v>
      </c>
      <c r="C447" s="116">
        <v>5.22</v>
      </c>
      <c r="D447" s="116">
        <v>5.0999999999999996</v>
      </c>
      <c r="E447" s="116">
        <v>5.12</v>
      </c>
      <c r="F447" s="116">
        <v>-0.11</v>
      </c>
      <c r="G447" s="116">
        <v>-2.1</v>
      </c>
      <c r="H447" s="117">
        <v>274729700</v>
      </c>
      <c r="I447" s="115">
        <v>0.87734000000000001</v>
      </c>
      <c r="J447" s="115">
        <f t="shared" si="24"/>
        <v>4.4919808000000003</v>
      </c>
      <c r="K447" s="115">
        <v>33401885</v>
      </c>
      <c r="L447" s="123">
        <f t="shared" si="25"/>
        <v>1500406261038.0801</v>
      </c>
      <c r="M447" s="123">
        <v>570931000000</v>
      </c>
      <c r="N447" s="123">
        <v>95663000000</v>
      </c>
      <c r="O447" s="116">
        <f t="shared" si="26"/>
        <v>2.6279992871959661</v>
      </c>
      <c r="P447" s="116">
        <f t="shared" si="27"/>
        <v>15.684290279816439</v>
      </c>
    </row>
    <row r="448" spans="1:16" x14ac:dyDescent="0.15">
      <c r="A448" s="120">
        <v>39685</v>
      </c>
      <c r="B448" s="116">
        <v>5.21</v>
      </c>
      <c r="C448" s="116">
        <v>5.34</v>
      </c>
      <c r="D448" s="116">
        <v>5.2</v>
      </c>
      <c r="E448" s="116">
        <v>5.34</v>
      </c>
      <c r="F448" s="116">
        <v>0.22</v>
      </c>
      <c r="G448" s="116">
        <v>4.3</v>
      </c>
      <c r="H448" s="117">
        <v>411190245</v>
      </c>
      <c r="I448" s="115">
        <v>0.87602000000000002</v>
      </c>
      <c r="J448" s="115">
        <f t="shared" si="24"/>
        <v>4.6779468</v>
      </c>
      <c r="K448" s="115">
        <v>33401885</v>
      </c>
      <c r="L448" s="123">
        <f t="shared" si="25"/>
        <v>1562522410497.1799</v>
      </c>
      <c r="M448" s="123">
        <v>554342000000</v>
      </c>
      <c r="N448" s="123">
        <v>104943000000</v>
      </c>
      <c r="O448" s="116">
        <f t="shared" si="26"/>
        <v>2.8186975017176761</v>
      </c>
      <c r="P448" s="116">
        <f t="shared" si="27"/>
        <v>14.889248549185558</v>
      </c>
    </row>
    <row r="449" spans="1:16" x14ac:dyDescent="0.15">
      <c r="A449" s="120">
        <v>39686</v>
      </c>
      <c r="B449" s="116">
        <v>5.24</v>
      </c>
      <c r="C449" s="116">
        <v>5.38</v>
      </c>
      <c r="D449" s="116">
        <v>5.23</v>
      </c>
      <c r="E449" s="116">
        <v>5.38</v>
      </c>
      <c r="F449" s="116">
        <v>0.04</v>
      </c>
      <c r="G449" s="116">
        <v>0.75</v>
      </c>
      <c r="H449" s="117">
        <v>268850925</v>
      </c>
      <c r="I449" s="115">
        <v>0.87597999999999998</v>
      </c>
      <c r="J449" s="115">
        <f t="shared" si="24"/>
        <v>4.7127723999999995</v>
      </c>
      <c r="K449" s="115">
        <v>33401885</v>
      </c>
      <c r="L449" s="123">
        <f t="shared" si="25"/>
        <v>1574154817359.7397</v>
      </c>
      <c r="M449" s="123">
        <v>554342000000</v>
      </c>
      <c r="N449" s="123">
        <v>104943000000</v>
      </c>
      <c r="O449" s="116">
        <f t="shared" si="26"/>
        <v>2.8396816718916114</v>
      </c>
      <c r="P449" s="116">
        <f t="shared" si="27"/>
        <v>15.000093549448174</v>
      </c>
    </row>
    <row r="450" spans="1:16" x14ac:dyDescent="0.15">
      <c r="A450" s="120">
        <v>39687</v>
      </c>
      <c r="B450" s="116">
        <v>5.39</v>
      </c>
      <c r="C450" s="116">
        <v>5.47</v>
      </c>
      <c r="D450" s="116">
        <v>5.34</v>
      </c>
      <c r="E450" s="116">
        <v>5.46</v>
      </c>
      <c r="F450" s="116">
        <v>0.08</v>
      </c>
      <c r="G450" s="116">
        <v>1.49</v>
      </c>
      <c r="H450" s="117">
        <v>398985128</v>
      </c>
      <c r="I450" s="115">
        <v>0.87627999999999995</v>
      </c>
      <c r="J450" s="115">
        <f t="shared" si="24"/>
        <v>4.7844888000000001</v>
      </c>
      <c r="K450" s="115">
        <v>33401885</v>
      </c>
      <c r="L450" s="123">
        <f t="shared" si="25"/>
        <v>1598109446813.8799</v>
      </c>
      <c r="M450" s="123">
        <v>554342000000</v>
      </c>
      <c r="N450" s="123">
        <v>104943000000</v>
      </c>
      <c r="O450" s="116">
        <f t="shared" si="26"/>
        <v>2.8828943987897002</v>
      </c>
      <c r="P450" s="116">
        <f t="shared" si="27"/>
        <v>15.228356791914466</v>
      </c>
    </row>
    <row r="451" spans="1:16" x14ac:dyDescent="0.15">
      <c r="A451" s="120">
        <v>39688</v>
      </c>
      <c r="B451" s="116">
        <v>5.48</v>
      </c>
      <c r="C451" s="116">
        <v>5.48</v>
      </c>
      <c r="D451" s="116">
        <v>5.3</v>
      </c>
      <c r="E451" s="116">
        <v>5.34</v>
      </c>
      <c r="F451" s="116">
        <v>-0.12</v>
      </c>
      <c r="G451" s="116">
        <v>-2.2000000000000002</v>
      </c>
      <c r="H451" s="117">
        <v>376341506</v>
      </c>
      <c r="I451" s="115">
        <v>0.87514000000000003</v>
      </c>
      <c r="J451" s="115">
        <f t="shared" ref="J451:J514" si="28">E451*I451</f>
        <v>4.6732475999999998</v>
      </c>
      <c r="K451" s="115">
        <v>33401885</v>
      </c>
      <c r="L451" s="123">
        <f t="shared" ref="L451:L514" si="29">J451*K451*10000</f>
        <v>1560952789117.26</v>
      </c>
      <c r="M451" s="123">
        <v>554342000000</v>
      </c>
      <c r="N451" s="123">
        <v>104943000000</v>
      </c>
      <c r="O451" s="116">
        <f t="shared" ref="O451:O514" si="30">L451/M451</f>
        <v>2.815865998097312</v>
      </c>
      <c r="P451" s="116">
        <f t="shared" ref="P451:P514" si="31">L451/N451</f>
        <v>14.874291654681684</v>
      </c>
    </row>
    <row r="452" spans="1:16" x14ac:dyDescent="0.15">
      <c r="A452" s="120">
        <v>39689</v>
      </c>
      <c r="B452" s="116">
        <v>5.46</v>
      </c>
      <c r="C452" s="116">
        <v>5.49</v>
      </c>
      <c r="D452" s="116">
        <v>5.4</v>
      </c>
      <c r="E452" s="116">
        <v>5.41</v>
      </c>
      <c r="F452" s="116">
        <v>7.0000000000000007E-2</v>
      </c>
      <c r="G452" s="116">
        <v>1.31</v>
      </c>
      <c r="H452" s="117">
        <v>337461620</v>
      </c>
      <c r="I452" s="115">
        <v>0.87531999999999999</v>
      </c>
      <c r="J452" s="115">
        <f t="shared" si="28"/>
        <v>4.7354811999999997</v>
      </c>
      <c r="K452" s="115">
        <v>33401885</v>
      </c>
      <c r="L452" s="123">
        <f t="shared" si="29"/>
        <v>1581739984620.6201</v>
      </c>
      <c r="M452" s="123">
        <v>554342000000</v>
      </c>
      <c r="N452" s="123">
        <v>104943000000</v>
      </c>
      <c r="O452" s="116">
        <f t="shared" si="30"/>
        <v>2.853364862522811</v>
      </c>
      <c r="P452" s="116">
        <f t="shared" si="31"/>
        <v>15.072372474777929</v>
      </c>
    </row>
    <row r="453" spans="1:16" x14ac:dyDescent="0.15">
      <c r="A453" s="120">
        <v>39692</v>
      </c>
      <c r="B453" s="116">
        <v>5.35</v>
      </c>
      <c r="C453" s="116">
        <v>5.41</v>
      </c>
      <c r="D453" s="116">
        <v>5.31</v>
      </c>
      <c r="E453" s="116">
        <v>5.37</v>
      </c>
      <c r="F453" s="116">
        <v>-0.04</v>
      </c>
      <c r="G453" s="116">
        <v>-0.74</v>
      </c>
      <c r="H453" s="117">
        <v>170037635</v>
      </c>
      <c r="I453" s="115">
        <v>0.87529000000000001</v>
      </c>
      <c r="J453" s="115">
        <f t="shared" si="28"/>
        <v>4.7003073000000004</v>
      </c>
      <c r="K453" s="115">
        <v>33401885</v>
      </c>
      <c r="L453" s="123">
        <f t="shared" si="29"/>
        <v>1569991238992.6052</v>
      </c>
      <c r="M453" s="123">
        <v>554342000000</v>
      </c>
      <c r="N453" s="123">
        <v>104943000000</v>
      </c>
      <c r="O453" s="116">
        <f t="shared" si="30"/>
        <v>2.8321708241349297</v>
      </c>
      <c r="P453" s="116">
        <f t="shared" si="31"/>
        <v>14.960418884466856</v>
      </c>
    </row>
    <row r="454" spans="1:16" x14ac:dyDescent="0.15">
      <c r="A454" s="120">
        <v>39693</v>
      </c>
      <c r="B454" s="116">
        <v>5.37</v>
      </c>
      <c r="C454" s="116">
        <v>5.41</v>
      </c>
      <c r="D454" s="116">
        <v>5.18</v>
      </c>
      <c r="E454" s="116">
        <v>5.35</v>
      </c>
      <c r="F454" s="116">
        <v>-0.02</v>
      </c>
      <c r="G454" s="116">
        <v>-0.37</v>
      </c>
      <c r="H454" s="117">
        <v>314613419</v>
      </c>
      <c r="I454" s="115">
        <v>0.87577000000000005</v>
      </c>
      <c r="J454" s="115">
        <f t="shared" si="28"/>
        <v>4.6853695000000002</v>
      </c>
      <c r="K454" s="115">
        <v>33401885</v>
      </c>
      <c r="L454" s="123">
        <f t="shared" si="29"/>
        <v>1565001732215.0752</v>
      </c>
      <c r="M454" s="123">
        <v>554342000000</v>
      </c>
      <c r="N454" s="123">
        <v>104943000000</v>
      </c>
      <c r="O454" s="116">
        <f t="shared" si="30"/>
        <v>2.823170050645766</v>
      </c>
      <c r="P454" s="116">
        <f t="shared" si="31"/>
        <v>14.912873962199244</v>
      </c>
    </row>
    <row r="455" spans="1:16" x14ac:dyDescent="0.15">
      <c r="A455" s="120">
        <v>39694</v>
      </c>
      <c r="B455" s="116">
        <v>5.32</v>
      </c>
      <c r="C455" s="116">
        <v>5.32</v>
      </c>
      <c r="D455" s="116">
        <v>5.16</v>
      </c>
      <c r="E455" s="116">
        <v>5.19</v>
      </c>
      <c r="F455" s="116">
        <v>-0.16</v>
      </c>
      <c r="G455" s="116">
        <v>-2.99</v>
      </c>
      <c r="H455" s="117">
        <v>325197109</v>
      </c>
      <c r="I455" s="115">
        <v>0.87595000000000001</v>
      </c>
      <c r="J455" s="115">
        <f t="shared" si="28"/>
        <v>4.5461805000000002</v>
      </c>
      <c r="K455" s="115">
        <v>33401885</v>
      </c>
      <c r="L455" s="123">
        <f t="shared" si="29"/>
        <v>1518509982502.425</v>
      </c>
      <c r="M455" s="123">
        <v>554342000000</v>
      </c>
      <c r="N455" s="123">
        <v>104943000000</v>
      </c>
      <c r="O455" s="116">
        <f t="shared" si="30"/>
        <v>2.7393016991359578</v>
      </c>
      <c r="P455" s="116">
        <f t="shared" si="31"/>
        <v>14.469854897443613</v>
      </c>
    </row>
    <row r="456" spans="1:16" x14ac:dyDescent="0.15">
      <c r="A456" s="120">
        <v>39695</v>
      </c>
      <c r="B456" s="116">
        <v>5.2</v>
      </c>
      <c r="C456" s="116">
        <v>5.24</v>
      </c>
      <c r="D456" s="116">
        <v>5.13</v>
      </c>
      <c r="E456" s="116">
        <v>5.18</v>
      </c>
      <c r="F456" s="116">
        <v>-0.01</v>
      </c>
      <c r="G456" s="116">
        <v>-0.19</v>
      </c>
      <c r="H456" s="117">
        <v>289973559</v>
      </c>
      <c r="I456" s="115">
        <v>0.87614999999999998</v>
      </c>
      <c r="J456" s="115">
        <f t="shared" si="28"/>
        <v>4.5384569999999993</v>
      </c>
      <c r="K456" s="115">
        <v>33401885</v>
      </c>
      <c r="L456" s="123">
        <f t="shared" si="29"/>
        <v>1515930187914.45</v>
      </c>
      <c r="M456" s="123">
        <v>554342000000</v>
      </c>
      <c r="N456" s="123">
        <v>104943000000</v>
      </c>
      <c r="O456" s="116">
        <f t="shared" si="30"/>
        <v>2.7346479031255972</v>
      </c>
      <c r="P456" s="116">
        <f t="shared" si="31"/>
        <v>14.445272080219262</v>
      </c>
    </row>
    <row r="457" spans="1:16" x14ac:dyDescent="0.15">
      <c r="A457" s="120">
        <v>39696</v>
      </c>
      <c r="B457" s="116">
        <v>5.04</v>
      </c>
      <c r="C457" s="116">
        <v>5.09</v>
      </c>
      <c r="D457" s="116">
        <v>4.96</v>
      </c>
      <c r="E457" s="116">
        <v>5.09</v>
      </c>
      <c r="F457" s="116">
        <v>-0.09</v>
      </c>
      <c r="G457" s="116">
        <v>-1.74</v>
      </c>
      <c r="H457" s="117">
        <v>630616362</v>
      </c>
      <c r="I457" s="115">
        <v>0.87661</v>
      </c>
      <c r="J457" s="115">
        <f t="shared" si="28"/>
        <v>4.4619448999999998</v>
      </c>
      <c r="K457" s="115">
        <v>33401885</v>
      </c>
      <c r="L457" s="123">
        <f t="shared" si="29"/>
        <v>1490373704261.365</v>
      </c>
      <c r="M457" s="123">
        <v>554342000000</v>
      </c>
      <c r="N457" s="123">
        <v>104943000000</v>
      </c>
      <c r="O457" s="116">
        <f t="shared" si="30"/>
        <v>2.6885455265185842</v>
      </c>
      <c r="P457" s="116">
        <f t="shared" si="31"/>
        <v>14.201744797283906</v>
      </c>
    </row>
    <row r="458" spans="1:16" x14ac:dyDescent="0.15">
      <c r="A458" s="120">
        <v>39699</v>
      </c>
      <c r="B458" s="116">
        <v>5.4</v>
      </c>
      <c r="C458" s="116">
        <v>5.45</v>
      </c>
      <c r="D458" s="116">
        <v>5.2</v>
      </c>
      <c r="E458" s="116">
        <v>5.28</v>
      </c>
      <c r="F458" s="116">
        <v>0.19</v>
      </c>
      <c r="G458" s="116">
        <v>3.73</v>
      </c>
      <c r="H458" s="117">
        <v>668272358</v>
      </c>
      <c r="I458" s="115">
        <v>0.87680999999999998</v>
      </c>
      <c r="J458" s="115">
        <f t="shared" si="28"/>
        <v>4.6295568000000005</v>
      </c>
      <c r="K458" s="115">
        <v>33401885</v>
      </c>
      <c r="L458" s="123">
        <f t="shared" si="29"/>
        <v>1546359238345.6802</v>
      </c>
      <c r="M458" s="123">
        <v>554342000000</v>
      </c>
      <c r="N458" s="123">
        <v>104943000000</v>
      </c>
      <c r="O458" s="116">
        <f t="shared" si="30"/>
        <v>2.7895401004175766</v>
      </c>
      <c r="P458" s="116">
        <f t="shared" si="31"/>
        <v>14.735229966226239</v>
      </c>
    </row>
    <row r="459" spans="1:16" x14ac:dyDescent="0.15">
      <c r="A459" s="120">
        <v>39700</v>
      </c>
      <c r="B459" s="116">
        <v>5.17</v>
      </c>
      <c r="C459" s="116">
        <v>5.23</v>
      </c>
      <c r="D459" s="116">
        <v>5.08</v>
      </c>
      <c r="E459" s="116">
        <v>5.23</v>
      </c>
      <c r="F459" s="116">
        <v>-0.05</v>
      </c>
      <c r="G459" s="116">
        <v>-0.95</v>
      </c>
      <c r="H459" s="117">
        <v>292458801</v>
      </c>
      <c r="I459" s="115">
        <v>0.87673000000000001</v>
      </c>
      <c r="J459" s="115">
        <f t="shared" si="28"/>
        <v>4.5852979000000005</v>
      </c>
      <c r="K459" s="115">
        <v>33401885</v>
      </c>
      <c r="L459" s="123">
        <f t="shared" si="29"/>
        <v>1531575931465.415</v>
      </c>
      <c r="M459" s="123">
        <v>554342000000</v>
      </c>
      <c r="N459" s="123">
        <v>104943000000</v>
      </c>
      <c r="O459" s="116">
        <f t="shared" si="30"/>
        <v>2.7628718940030073</v>
      </c>
      <c r="P459" s="116">
        <f t="shared" si="31"/>
        <v>14.594360095150844</v>
      </c>
    </row>
    <row r="460" spans="1:16" x14ac:dyDescent="0.15">
      <c r="A460" s="120">
        <v>39701</v>
      </c>
      <c r="B460" s="116">
        <v>5.15</v>
      </c>
      <c r="C460" s="116">
        <v>5.19</v>
      </c>
      <c r="D460" s="116">
        <v>5.01</v>
      </c>
      <c r="E460" s="116">
        <v>5.07</v>
      </c>
      <c r="F460" s="116">
        <v>-0.16</v>
      </c>
      <c r="G460" s="116">
        <v>-3.06</v>
      </c>
      <c r="H460" s="117">
        <v>534440531</v>
      </c>
      <c r="I460" s="115">
        <v>0.87697999999999998</v>
      </c>
      <c r="J460" s="115">
        <f t="shared" si="28"/>
        <v>4.4462885999999999</v>
      </c>
      <c r="K460" s="115">
        <v>33401885</v>
      </c>
      <c r="L460" s="123">
        <f t="shared" si="29"/>
        <v>1485144204940.1099</v>
      </c>
      <c r="M460" s="123">
        <v>554342000000</v>
      </c>
      <c r="N460" s="123">
        <v>104943000000</v>
      </c>
      <c r="O460" s="116">
        <f t="shared" si="30"/>
        <v>2.6791118207534517</v>
      </c>
      <c r="P460" s="116">
        <f t="shared" si="31"/>
        <v>14.151912990291013</v>
      </c>
    </row>
    <row r="461" spans="1:16" x14ac:dyDescent="0.15">
      <c r="A461" s="120">
        <v>39702</v>
      </c>
      <c r="B461" s="116">
        <v>5</v>
      </c>
      <c r="C461" s="116">
        <v>5.04</v>
      </c>
      <c r="D461" s="116">
        <v>4.8</v>
      </c>
      <c r="E461" s="116">
        <v>4.9000000000000004</v>
      </c>
      <c r="F461" s="116">
        <v>-0.17</v>
      </c>
      <c r="G461" s="116">
        <v>-3.35</v>
      </c>
      <c r="H461" s="117">
        <v>724001552</v>
      </c>
      <c r="I461" s="115">
        <v>0.87773000000000001</v>
      </c>
      <c r="J461" s="115">
        <f t="shared" si="28"/>
        <v>4.3008770000000007</v>
      </c>
      <c r="K461" s="115">
        <v>33401885</v>
      </c>
      <c r="L461" s="123">
        <f t="shared" si="29"/>
        <v>1436573989531.4502</v>
      </c>
      <c r="M461" s="123">
        <v>554342000000</v>
      </c>
      <c r="N461" s="123">
        <v>104943000000</v>
      </c>
      <c r="O461" s="116">
        <f t="shared" si="30"/>
        <v>2.5914940407392009</v>
      </c>
      <c r="P461" s="116">
        <f t="shared" si="31"/>
        <v>13.689088262499167</v>
      </c>
    </row>
    <row r="462" spans="1:16" x14ac:dyDescent="0.15">
      <c r="A462" s="120">
        <v>39703</v>
      </c>
      <c r="B462" s="116">
        <v>4.91</v>
      </c>
      <c r="C462" s="116">
        <v>4.96</v>
      </c>
      <c r="D462" s="116">
        <v>4.78</v>
      </c>
      <c r="E462" s="116">
        <v>4.8</v>
      </c>
      <c r="F462" s="116">
        <v>-0.1</v>
      </c>
      <c r="G462" s="116">
        <v>-2.04</v>
      </c>
      <c r="H462" s="117">
        <v>683815126</v>
      </c>
      <c r="I462" s="115">
        <v>0.87788999999999995</v>
      </c>
      <c r="J462" s="115">
        <f t="shared" si="28"/>
        <v>4.2138719999999994</v>
      </c>
      <c r="K462" s="115">
        <v>33401885</v>
      </c>
      <c r="L462" s="123">
        <f t="shared" si="29"/>
        <v>1407512679487.1997</v>
      </c>
      <c r="M462" s="123">
        <v>554342000000</v>
      </c>
      <c r="N462" s="123">
        <v>104943000000</v>
      </c>
      <c r="O462" s="116">
        <f t="shared" si="30"/>
        <v>2.5390691657626516</v>
      </c>
      <c r="P462" s="116">
        <f t="shared" si="31"/>
        <v>13.412163550567447</v>
      </c>
    </row>
    <row r="463" spans="1:16" x14ac:dyDescent="0.15">
      <c r="A463" s="120">
        <v>39707</v>
      </c>
      <c r="B463" s="116">
        <v>4.5</v>
      </c>
      <c r="C463" s="116">
        <v>4.51</v>
      </c>
      <c r="D463" s="116">
        <v>4.3499999999999996</v>
      </c>
      <c r="E463" s="116">
        <v>4.45</v>
      </c>
      <c r="F463" s="116">
        <v>-0.35</v>
      </c>
      <c r="G463" s="116">
        <v>-7.29</v>
      </c>
      <c r="H463" s="117">
        <v>1223186973</v>
      </c>
      <c r="I463" s="115">
        <v>0.87553000000000003</v>
      </c>
      <c r="J463" s="115">
        <f t="shared" si="28"/>
        <v>3.8961085000000004</v>
      </c>
      <c r="K463" s="115">
        <v>33401885</v>
      </c>
      <c r="L463" s="123">
        <f t="shared" si="29"/>
        <v>1301373680645.2251</v>
      </c>
      <c r="M463" s="123">
        <v>554342000000</v>
      </c>
      <c r="N463" s="123">
        <v>104943000000</v>
      </c>
      <c r="O463" s="116">
        <f t="shared" si="30"/>
        <v>2.347600724183311</v>
      </c>
      <c r="P463" s="116">
        <f t="shared" si="31"/>
        <v>12.400766898651888</v>
      </c>
    </row>
    <row r="464" spans="1:16" x14ac:dyDescent="0.15">
      <c r="A464" s="120">
        <v>39708</v>
      </c>
      <c r="B464" s="116">
        <v>4.5</v>
      </c>
      <c r="C464" s="116">
        <v>4.54</v>
      </c>
      <c r="D464" s="116">
        <v>4.01</v>
      </c>
      <c r="E464" s="116">
        <v>4.01</v>
      </c>
      <c r="F464" s="116">
        <v>-0.44</v>
      </c>
      <c r="G464" s="116">
        <v>-9.89</v>
      </c>
      <c r="H464" s="117">
        <v>1139241708</v>
      </c>
      <c r="I464" s="115">
        <v>0.87756000000000001</v>
      </c>
      <c r="J464" s="115">
        <f t="shared" si="28"/>
        <v>3.5190155999999999</v>
      </c>
      <c r="K464" s="115">
        <v>33401885</v>
      </c>
      <c r="L464" s="123">
        <f t="shared" si="29"/>
        <v>1175417543844.0601</v>
      </c>
      <c r="M464" s="123">
        <v>554342000000</v>
      </c>
      <c r="N464" s="123">
        <v>104943000000</v>
      </c>
      <c r="O464" s="116">
        <f t="shared" si="30"/>
        <v>2.1203833442965894</v>
      </c>
      <c r="P464" s="116">
        <f t="shared" si="31"/>
        <v>11.200533087905434</v>
      </c>
    </row>
    <row r="465" spans="1:16" x14ac:dyDescent="0.15">
      <c r="A465" s="120">
        <v>39709</v>
      </c>
      <c r="B465" s="116">
        <v>3.8</v>
      </c>
      <c r="C465" s="116">
        <v>4.1500000000000004</v>
      </c>
      <c r="D465" s="116">
        <v>3.45</v>
      </c>
      <c r="E465" s="116">
        <v>4.0199999999999996</v>
      </c>
      <c r="F465" s="116">
        <v>0.01</v>
      </c>
      <c r="G465" s="116">
        <v>0.25</v>
      </c>
      <c r="H465" s="117">
        <v>1555471618</v>
      </c>
      <c r="I465" s="115">
        <v>0.87651999999999997</v>
      </c>
      <c r="J465" s="115">
        <f t="shared" si="28"/>
        <v>3.5236103999999995</v>
      </c>
      <c r="K465" s="115">
        <v>33401885</v>
      </c>
      <c r="L465" s="123">
        <f t="shared" si="29"/>
        <v>1176952293656.0398</v>
      </c>
      <c r="M465" s="123">
        <v>554342000000</v>
      </c>
      <c r="N465" s="123">
        <v>104943000000</v>
      </c>
      <c r="O465" s="116">
        <f t="shared" si="30"/>
        <v>2.1231519416822824</v>
      </c>
      <c r="P465" s="116">
        <f t="shared" si="31"/>
        <v>11.215157691852147</v>
      </c>
    </row>
    <row r="466" spans="1:16" x14ac:dyDescent="0.15">
      <c r="A466" s="120">
        <v>39710</v>
      </c>
      <c r="B466" s="116">
        <v>4.5999999999999996</v>
      </c>
      <c r="C466" s="116">
        <v>4.79</v>
      </c>
      <c r="D466" s="116">
        <v>4.4400000000000004</v>
      </c>
      <c r="E466" s="116">
        <v>4.67</v>
      </c>
      <c r="F466" s="116">
        <v>0.65</v>
      </c>
      <c r="G466" s="116">
        <v>16.170000000000002</v>
      </c>
      <c r="H466" s="117">
        <v>1560983534</v>
      </c>
      <c r="I466" s="115">
        <v>0.87722999999999995</v>
      </c>
      <c r="J466" s="115">
        <f t="shared" si="28"/>
        <v>4.0966640999999999</v>
      </c>
      <c r="K466" s="115">
        <v>33401885</v>
      </c>
      <c r="L466" s="123">
        <f t="shared" si="29"/>
        <v>1368363031518.2849</v>
      </c>
      <c r="M466" s="123">
        <v>554342000000</v>
      </c>
      <c r="N466" s="123">
        <v>104943000000</v>
      </c>
      <c r="O466" s="116">
        <f t="shared" si="30"/>
        <v>2.4684455291467811</v>
      </c>
      <c r="P466" s="116">
        <f t="shared" si="31"/>
        <v>13.039107244106656</v>
      </c>
    </row>
    <row r="467" spans="1:16" x14ac:dyDescent="0.15">
      <c r="A467" s="120">
        <v>39713</v>
      </c>
      <c r="B467" s="116">
        <v>4.8</v>
      </c>
      <c r="C467" s="116">
        <v>4.9000000000000004</v>
      </c>
      <c r="D467" s="116">
        <v>4.68</v>
      </c>
      <c r="E467" s="116">
        <v>4.8499999999999996</v>
      </c>
      <c r="F467" s="116">
        <v>0.18</v>
      </c>
      <c r="G467" s="116">
        <v>3.85</v>
      </c>
      <c r="H467" s="117">
        <v>733494737</v>
      </c>
      <c r="I467" s="115">
        <v>0.87727999999999995</v>
      </c>
      <c r="J467" s="115">
        <f t="shared" si="28"/>
        <v>4.2548079999999997</v>
      </c>
      <c r="K467" s="115">
        <v>33401885</v>
      </c>
      <c r="L467" s="123">
        <f t="shared" si="29"/>
        <v>1421186075130.8</v>
      </c>
      <c r="M467" s="123">
        <v>554342000000</v>
      </c>
      <c r="N467" s="123">
        <v>104943000000</v>
      </c>
      <c r="O467" s="116">
        <f t="shared" si="30"/>
        <v>2.5637351583152639</v>
      </c>
      <c r="P467" s="116">
        <f t="shared" si="31"/>
        <v>13.542457097003135</v>
      </c>
    </row>
    <row r="468" spans="1:16" x14ac:dyDescent="0.15">
      <c r="A468" s="120">
        <v>39714</v>
      </c>
      <c r="B468" s="116">
        <v>4.72</v>
      </c>
      <c r="C468" s="116">
        <v>4.75</v>
      </c>
      <c r="D468" s="116">
        <v>4.62</v>
      </c>
      <c r="E468" s="116">
        <v>4.66</v>
      </c>
      <c r="F468" s="116">
        <v>-0.19</v>
      </c>
      <c r="G468" s="116">
        <v>-3.92</v>
      </c>
      <c r="H468" s="117">
        <v>499902130</v>
      </c>
      <c r="I468" s="115">
        <v>0.87561990000000001</v>
      </c>
      <c r="J468" s="115">
        <f t="shared" si="28"/>
        <v>4.0803887340000005</v>
      </c>
      <c r="K468" s="115">
        <v>33401885</v>
      </c>
      <c r="L468" s="123">
        <f t="shared" si="29"/>
        <v>1362926752483.6362</v>
      </c>
      <c r="M468" s="123">
        <v>554342000000</v>
      </c>
      <c r="N468" s="123">
        <v>104943000000</v>
      </c>
      <c r="O468" s="116">
        <f t="shared" si="30"/>
        <v>2.4586388050763541</v>
      </c>
      <c r="P468" s="116">
        <f t="shared" si="31"/>
        <v>12.987305036864166</v>
      </c>
    </row>
    <row r="469" spans="1:16" x14ac:dyDescent="0.15">
      <c r="A469" s="120">
        <v>39715</v>
      </c>
      <c r="B469" s="116">
        <v>4.6900000000000004</v>
      </c>
      <c r="C469" s="116">
        <v>4.82</v>
      </c>
      <c r="D469" s="116">
        <v>4.66</v>
      </c>
      <c r="E469" s="116">
        <v>4.7</v>
      </c>
      <c r="F469" s="116">
        <v>0.04</v>
      </c>
      <c r="G469" s="116">
        <v>0.86</v>
      </c>
      <c r="H469" s="117">
        <v>428042636</v>
      </c>
      <c r="I469" s="115">
        <v>0.87756000000000001</v>
      </c>
      <c r="J469" s="115">
        <f t="shared" si="28"/>
        <v>4.1245320000000003</v>
      </c>
      <c r="K469" s="115">
        <v>33401885</v>
      </c>
      <c r="L469" s="123">
        <f t="shared" si="29"/>
        <v>1377671435428.2</v>
      </c>
      <c r="M469" s="123">
        <v>554342000000</v>
      </c>
      <c r="N469" s="123">
        <v>104943000000</v>
      </c>
      <c r="O469" s="116">
        <f t="shared" si="30"/>
        <v>2.4852373362079727</v>
      </c>
      <c r="P469" s="116">
        <f t="shared" si="31"/>
        <v>13.127806861136046</v>
      </c>
    </row>
    <row r="470" spans="1:16" x14ac:dyDescent="0.15">
      <c r="A470" s="120">
        <v>39716</v>
      </c>
      <c r="B470" s="116">
        <v>4.74</v>
      </c>
      <c r="C470" s="116">
        <v>4.82</v>
      </c>
      <c r="D470" s="116">
        <v>4.66</v>
      </c>
      <c r="E470" s="116">
        <v>4.68</v>
      </c>
      <c r="F470" s="116">
        <v>-0.02</v>
      </c>
      <c r="G470" s="116">
        <v>-0.43</v>
      </c>
      <c r="H470" s="117">
        <v>273127601</v>
      </c>
      <c r="I470" s="115">
        <v>0.87804000000000004</v>
      </c>
      <c r="J470" s="115">
        <f t="shared" si="28"/>
        <v>4.1092272000000003</v>
      </c>
      <c r="K470" s="115">
        <v>33401885</v>
      </c>
      <c r="L470" s="123">
        <f t="shared" si="29"/>
        <v>1372559343732.72</v>
      </c>
      <c r="M470" s="123">
        <v>554342000000</v>
      </c>
      <c r="N470" s="123">
        <v>104943000000</v>
      </c>
      <c r="O470" s="116">
        <f t="shared" si="30"/>
        <v>2.4760154268172356</v>
      </c>
      <c r="P470" s="116">
        <f t="shared" si="31"/>
        <v>13.079093829342785</v>
      </c>
    </row>
    <row r="471" spans="1:16" x14ac:dyDescent="0.15">
      <c r="A471" s="120">
        <v>39717</v>
      </c>
      <c r="B471" s="116">
        <v>4.66</v>
      </c>
      <c r="C471" s="116">
        <v>4.79</v>
      </c>
      <c r="D471" s="116">
        <v>4.5999999999999996</v>
      </c>
      <c r="E471" s="116">
        <v>4.74</v>
      </c>
      <c r="F471" s="116">
        <v>0.06</v>
      </c>
      <c r="G471" s="116">
        <v>1.28</v>
      </c>
      <c r="H471" s="117">
        <v>344894018</v>
      </c>
      <c r="I471" s="115">
        <v>0.87653999999999999</v>
      </c>
      <c r="J471" s="115">
        <f t="shared" si="28"/>
        <v>4.1547996000000005</v>
      </c>
      <c r="K471" s="115">
        <v>33401885</v>
      </c>
      <c r="L471" s="123">
        <f t="shared" si="29"/>
        <v>1387781384372.4602</v>
      </c>
      <c r="M471" s="123">
        <v>554342000000</v>
      </c>
      <c r="N471" s="123">
        <v>104943000000</v>
      </c>
      <c r="O471" s="116">
        <f t="shared" si="30"/>
        <v>2.503475082841387</v>
      </c>
      <c r="P471" s="116">
        <f t="shared" si="31"/>
        <v>13.22414438669049</v>
      </c>
    </row>
    <row r="472" spans="1:16" x14ac:dyDescent="0.15">
      <c r="A472" s="120">
        <v>39720</v>
      </c>
      <c r="B472" s="116">
        <v>4.76</v>
      </c>
      <c r="C472" s="116">
        <v>4.78</v>
      </c>
      <c r="D472" s="116">
        <v>4.4400000000000004</v>
      </c>
      <c r="E472" s="116">
        <v>4.51</v>
      </c>
      <c r="F472" s="116">
        <v>-0.23</v>
      </c>
      <c r="G472" s="116">
        <v>-4.8499999999999996</v>
      </c>
      <c r="H472" s="117">
        <v>443544776</v>
      </c>
      <c r="I472" s="115">
        <v>0.87653999999999999</v>
      </c>
      <c r="J472" s="115">
        <f t="shared" si="28"/>
        <v>3.9531953999999998</v>
      </c>
      <c r="K472" s="115">
        <v>33401885</v>
      </c>
      <c r="L472" s="123">
        <f t="shared" si="29"/>
        <v>1320441781333.2898</v>
      </c>
      <c r="M472" s="123">
        <v>554342000000</v>
      </c>
      <c r="N472" s="123">
        <v>104943000000</v>
      </c>
      <c r="O472" s="116">
        <f t="shared" si="30"/>
        <v>2.3819984438005597</v>
      </c>
      <c r="P472" s="116">
        <f t="shared" si="31"/>
        <v>12.582466494509303</v>
      </c>
    </row>
    <row r="473" spans="1:16" x14ac:dyDescent="0.15">
      <c r="A473" s="120">
        <v>39721</v>
      </c>
      <c r="B473" s="116">
        <v>4.12</v>
      </c>
      <c r="C473" s="116">
        <v>4.58</v>
      </c>
      <c r="D473" s="116">
        <v>4.12</v>
      </c>
      <c r="E473" s="116">
        <v>4.58</v>
      </c>
      <c r="F473" s="116">
        <v>7.0000000000000007E-2</v>
      </c>
      <c r="G473" s="116">
        <v>1.55</v>
      </c>
      <c r="H473" s="117">
        <v>532257272</v>
      </c>
      <c r="I473" s="115">
        <v>0.87653999999999999</v>
      </c>
      <c r="J473" s="115">
        <f t="shared" si="28"/>
        <v>4.0145531999999999</v>
      </c>
      <c r="K473" s="115">
        <v>33401885</v>
      </c>
      <c r="L473" s="123">
        <f t="shared" si="29"/>
        <v>1340936443127.8201</v>
      </c>
      <c r="M473" s="123">
        <v>554342000000</v>
      </c>
      <c r="N473" s="123">
        <v>104943000000</v>
      </c>
      <c r="O473" s="116">
        <f t="shared" si="30"/>
        <v>2.4189695948129857</v>
      </c>
      <c r="P473" s="116">
        <f t="shared" si="31"/>
        <v>12.77775976604271</v>
      </c>
    </row>
    <row r="474" spans="1:16" x14ac:dyDescent="0.15">
      <c r="A474" s="120">
        <v>39723</v>
      </c>
      <c r="B474" s="116">
        <v>4.46</v>
      </c>
      <c r="C474" s="116">
        <v>4.58</v>
      </c>
      <c r="D474" s="116">
        <v>4.4000000000000004</v>
      </c>
      <c r="E474" s="116">
        <v>4.53</v>
      </c>
      <c r="F474" s="116">
        <v>-0.05</v>
      </c>
      <c r="G474" s="116">
        <v>-1.0900000000000001</v>
      </c>
      <c r="H474" s="117">
        <v>503000903</v>
      </c>
      <c r="I474" s="115">
        <v>0.87653999999999999</v>
      </c>
      <c r="J474" s="115">
        <f t="shared" si="28"/>
        <v>3.9707262000000001</v>
      </c>
      <c r="K474" s="115">
        <v>33401885</v>
      </c>
      <c r="L474" s="123">
        <f t="shared" si="29"/>
        <v>1326297398988.8701</v>
      </c>
      <c r="M474" s="123">
        <v>554342000000</v>
      </c>
      <c r="N474" s="123">
        <v>104943000000</v>
      </c>
      <c r="O474" s="116">
        <f t="shared" si="30"/>
        <v>2.3925616298041104</v>
      </c>
      <c r="P474" s="116">
        <f t="shared" si="31"/>
        <v>12.638264572090279</v>
      </c>
    </row>
    <row r="475" spans="1:16" x14ac:dyDescent="0.15">
      <c r="A475" s="120">
        <v>39724</v>
      </c>
      <c r="B475" s="116">
        <v>4.42</v>
      </c>
      <c r="C475" s="116">
        <v>4.43</v>
      </c>
      <c r="D475" s="116">
        <v>4.3499999999999996</v>
      </c>
      <c r="E475" s="116">
        <v>4.3600000000000003</v>
      </c>
      <c r="F475" s="116">
        <v>-0.17</v>
      </c>
      <c r="G475" s="116">
        <v>-3.75</v>
      </c>
      <c r="H475" s="117">
        <v>330862094</v>
      </c>
      <c r="I475" s="115">
        <v>0.87653999999999999</v>
      </c>
      <c r="J475" s="115">
        <f t="shared" si="28"/>
        <v>3.8217144000000003</v>
      </c>
      <c r="K475" s="115">
        <v>33401885</v>
      </c>
      <c r="L475" s="123">
        <f t="shared" si="29"/>
        <v>1276524648916.4402</v>
      </c>
      <c r="M475" s="123">
        <v>554342000000</v>
      </c>
      <c r="N475" s="123">
        <v>104943000000</v>
      </c>
      <c r="O475" s="116">
        <f t="shared" si="30"/>
        <v>2.3027745487739342</v>
      </c>
      <c r="P475" s="116">
        <f t="shared" si="31"/>
        <v>12.163980912652013</v>
      </c>
    </row>
    <row r="476" spans="1:16" x14ac:dyDescent="0.15">
      <c r="A476" s="120">
        <v>39727</v>
      </c>
      <c r="B476" s="116">
        <v>4.16</v>
      </c>
      <c r="C476" s="116">
        <v>4.22</v>
      </c>
      <c r="D476" s="116">
        <v>4.1100000000000003</v>
      </c>
      <c r="E476" s="116">
        <v>4.13</v>
      </c>
      <c r="F476" s="116">
        <v>-0.23</v>
      </c>
      <c r="G476" s="116">
        <v>-5.28</v>
      </c>
      <c r="H476" s="117">
        <v>427920231</v>
      </c>
      <c r="I476" s="115">
        <v>0.87902999999999998</v>
      </c>
      <c r="J476" s="115">
        <f t="shared" si="28"/>
        <v>3.6303938999999996</v>
      </c>
      <c r="K476" s="115">
        <v>33401885</v>
      </c>
      <c r="L476" s="123">
        <f t="shared" si="29"/>
        <v>1212619995525.0149</v>
      </c>
      <c r="M476" s="123">
        <v>554342000000</v>
      </c>
      <c r="N476" s="123">
        <v>104943000000</v>
      </c>
      <c r="O476" s="116">
        <f t="shared" si="30"/>
        <v>2.1874943546132442</v>
      </c>
      <c r="P476" s="116">
        <f t="shared" si="31"/>
        <v>11.555034595208969</v>
      </c>
    </row>
    <row r="477" spans="1:16" x14ac:dyDescent="0.15">
      <c r="A477" s="120">
        <v>39729</v>
      </c>
      <c r="B477" s="116">
        <v>3.9</v>
      </c>
      <c r="C477" s="116">
        <v>4.2</v>
      </c>
      <c r="D477" s="116">
        <v>3.8</v>
      </c>
      <c r="E477" s="116">
        <v>3.8</v>
      </c>
      <c r="F477" s="116">
        <v>-0.33</v>
      </c>
      <c r="G477" s="116">
        <v>-7.99</v>
      </c>
      <c r="H477" s="117">
        <v>847020178</v>
      </c>
      <c r="I477" s="115">
        <v>0.87900999999999996</v>
      </c>
      <c r="J477" s="115">
        <f t="shared" si="28"/>
        <v>3.3402379999999998</v>
      </c>
      <c r="K477" s="115">
        <v>33401885</v>
      </c>
      <c r="L477" s="123">
        <f t="shared" si="29"/>
        <v>1115702455486.3</v>
      </c>
      <c r="M477" s="123">
        <v>554342000000</v>
      </c>
      <c r="N477" s="123">
        <v>104943000000</v>
      </c>
      <c r="O477" s="116">
        <f t="shared" si="30"/>
        <v>2.0126608762935154</v>
      </c>
      <c r="P477" s="116">
        <f t="shared" si="31"/>
        <v>10.631509061931716</v>
      </c>
    </row>
    <row r="478" spans="1:16" x14ac:dyDescent="0.15">
      <c r="A478" s="120">
        <v>39730</v>
      </c>
      <c r="B478" s="116">
        <v>3.85</v>
      </c>
      <c r="C478" s="116">
        <v>4.0999999999999996</v>
      </c>
      <c r="D478" s="116">
        <v>3.85</v>
      </c>
      <c r="E478" s="116">
        <v>4.05</v>
      </c>
      <c r="F478" s="116">
        <v>0.25</v>
      </c>
      <c r="G478" s="116">
        <v>6.58</v>
      </c>
      <c r="H478" s="117">
        <v>679123809</v>
      </c>
      <c r="I478" s="115">
        <v>0.87958999999999998</v>
      </c>
      <c r="J478" s="115">
        <f t="shared" si="28"/>
        <v>3.5623394999999998</v>
      </c>
      <c r="K478" s="115">
        <v>33401885</v>
      </c>
      <c r="L478" s="123">
        <f t="shared" si="29"/>
        <v>1189888543099.575</v>
      </c>
      <c r="M478" s="123">
        <v>554342000000</v>
      </c>
      <c r="N478" s="123">
        <v>104943000000</v>
      </c>
      <c r="O478" s="116">
        <f t="shared" si="30"/>
        <v>2.1464881663297657</v>
      </c>
      <c r="P478" s="116">
        <f t="shared" si="31"/>
        <v>11.338426985121208</v>
      </c>
    </row>
    <row r="479" spans="1:16" x14ac:dyDescent="0.15">
      <c r="A479" s="120">
        <v>39731</v>
      </c>
      <c r="B479" s="116">
        <v>3.74</v>
      </c>
      <c r="C479" s="116">
        <v>3.8</v>
      </c>
      <c r="D479" s="116">
        <v>3.65</v>
      </c>
      <c r="E479" s="116">
        <v>3.75</v>
      </c>
      <c r="F479" s="116">
        <v>-0.3</v>
      </c>
      <c r="G479" s="116">
        <v>-7.41</v>
      </c>
      <c r="H479" s="117">
        <v>927955652</v>
      </c>
      <c r="I479" s="115">
        <v>0.88005999999999995</v>
      </c>
      <c r="J479" s="115">
        <f t="shared" si="28"/>
        <v>3.3002249999999997</v>
      </c>
      <c r="K479" s="115">
        <v>33401885</v>
      </c>
      <c r="L479" s="123">
        <f t="shared" si="29"/>
        <v>1102337359241.2498</v>
      </c>
      <c r="M479" s="123">
        <v>554342000000</v>
      </c>
      <c r="N479" s="123">
        <v>104943000000</v>
      </c>
      <c r="O479" s="116">
        <f t="shared" si="30"/>
        <v>1.9885510375206097</v>
      </c>
      <c r="P479" s="116">
        <f t="shared" si="31"/>
        <v>10.504153295038734</v>
      </c>
    </row>
    <row r="480" spans="1:16" x14ac:dyDescent="0.15">
      <c r="A480" s="120">
        <v>39734</v>
      </c>
      <c r="B480" s="116">
        <v>3.9</v>
      </c>
      <c r="C480" s="116">
        <v>4.28</v>
      </c>
      <c r="D480" s="116">
        <v>3.75</v>
      </c>
      <c r="E480" s="116">
        <v>4.28</v>
      </c>
      <c r="F480" s="116">
        <v>0.53</v>
      </c>
      <c r="G480" s="116">
        <v>14.13</v>
      </c>
      <c r="H480" s="117">
        <v>889807572</v>
      </c>
      <c r="I480" s="115">
        <v>0.87983</v>
      </c>
      <c r="J480" s="115">
        <f t="shared" si="28"/>
        <v>3.7656724000000001</v>
      </c>
      <c r="K480" s="115">
        <v>33401885</v>
      </c>
      <c r="L480" s="123">
        <f t="shared" si="29"/>
        <v>1257805564524.74</v>
      </c>
      <c r="M480" s="123">
        <v>554342000000</v>
      </c>
      <c r="N480" s="123">
        <v>104943000000</v>
      </c>
      <c r="O480" s="116">
        <f t="shared" si="30"/>
        <v>2.2690064337985216</v>
      </c>
      <c r="P480" s="116">
        <f t="shared" si="31"/>
        <v>11.985607086939957</v>
      </c>
    </row>
    <row r="481" spans="1:16" x14ac:dyDescent="0.15">
      <c r="A481" s="120">
        <v>39735</v>
      </c>
      <c r="B481" s="116">
        <v>4.5999999999999996</v>
      </c>
      <c r="C481" s="116">
        <v>4.5999999999999996</v>
      </c>
      <c r="D481" s="116">
        <v>4.34</v>
      </c>
      <c r="E481" s="116">
        <v>4.41</v>
      </c>
      <c r="F481" s="116">
        <v>0.13</v>
      </c>
      <c r="G481" s="116">
        <v>3.04</v>
      </c>
      <c r="H481" s="117">
        <v>890503236</v>
      </c>
      <c r="I481" s="115">
        <v>0.87956999999999996</v>
      </c>
      <c r="J481" s="115">
        <f t="shared" si="28"/>
        <v>3.8789037</v>
      </c>
      <c r="K481" s="115">
        <v>33401885</v>
      </c>
      <c r="L481" s="123">
        <f t="shared" si="29"/>
        <v>1295626953134.7449</v>
      </c>
      <c r="M481" s="123">
        <v>554342000000</v>
      </c>
      <c r="N481" s="123">
        <v>104943000000</v>
      </c>
      <c r="O481" s="116">
        <f t="shared" si="30"/>
        <v>2.3372339695255726</v>
      </c>
      <c r="P481" s="116">
        <f t="shared" si="31"/>
        <v>12.346006433347101</v>
      </c>
    </row>
    <row r="482" spans="1:16" x14ac:dyDescent="0.15">
      <c r="A482" s="120">
        <v>39736</v>
      </c>
      <c r="B482" s="116">
        <v>4.4000000000000004</v>
      </c>
      <c r="C482" s="116">
        <v>4.4000000000000004</v>
      </c>
      <c r="D482" s="116">
        <v>4.08</v>
      </c>
      <c r="E482" s="116">
        <v>4.1500000000000004</v>
      </c>
      <c r="F482" s="116">
        <v>-0.26</v>
      </c>
      <c r="G482" s="116">
        <v>-5.9</v>
      </c>
      <c r="H482" s="117">
        <v>661720742</v>
      </c>
      <c r="I482" s="115">
        <v>0.87978990000000001</v>
      </c>
      <c r="J482" s="115">
        <f t="shared" si="28"/>
        <v>3.6511280850000003</v>
      </c>
      <c r="K482" s="115">
        <v>33401885</v>
      </c>
      <c r="L482" s="123">
        <f t="shared" si="29"/>
        <v>1219545604154.4023</v>
      </c>
      <c r="M482" s="123">
        <v>554342000000</v>
      </c>
      <c r="N482" s="123">
        <v>104943000000</v>
      </c>
      <c r="O482" s="116">
        <f t="shared" si="30"/>
        <v>2.1999877406987065</v>
      </c>
      <c r="P482" s="116">
        <f t="shared" si="31"/>
        <v>11.621028597947479</v>
      </c>
    </row>
    <row r="483" spans="1:16" x14ac:dyDescent="0.15">
      <c r="A483" s="120">
        <v>39737</v>
      </c>
      <c r="B483" s="116">
        <v>3.85</v>
      </c>
      <c r="C483" s="116">
        <v>3.94</v>
      </c>
      <c r="D483" s="116">
        <v>3.7</v>
      </c>
      <c r="E483" s="116">
        <v>3.81</v>
      </c>
      <c r="F483" s="116">
        <v>-0.34</v>
      </c>
      <c r="G483" s="116">
        <v>-8.19</v>
      </c>
      <c r="H483" s="117">
        <v>1035312506</v>
      </c>
      <c r="I483" s="115">
        <v>0.88035010000000002</v>
      </c>
      <c r="J483" s="115">
        <f t="shared" si="28"/>
        <v>3.3541338810000001</v>
      </c>
      <c r="K483" s="115">
        <v>33401885</v>
      </c>
      <c r="L483" s="123">
        <f t="shared" si="29"/>
        <v>1120343941677.657</v>
      </c>
      <c r="M483" s="123">
        <v>554342000000</v>
      </c>
      <c r="N483" s="123">
        <v>104943000000</v>
      </c>
      <c r="O483" s="116">
        <f t="shared" si="30"/>
        <v>2.0210338413428119</v>
      </c>
      <c r="P483" s="116">
        <f t="shared" si="31"/>
        <v>10.675737702158857</v>
      </c>
    </row>
    <row r="484" spans="1:16" x14ac:dyDescent="0.15">
      <c r="A484" s="120">
        <v>39738</v>
      </c>
      <c r="B484" s="116">
        <v>3.81</v>
      </c>
      <c r="C484" s="116">
        <v>3.89</v>
      </c>
      <c r="D484" s="116">
        <v>3.61</v>
      </c>
      <c r="E484" s="116">
        <v>3.61</v>
      </c>
      <c r="F484" s="116">
        <v>-0.2</v>
      </c>
      <c r="G484" s="116">
        <v>-5.25</v>
      </c>
      <c r="H484" s="117">
        <v>846536816</v>
      </c>
      <c r="I484" s="115">
        <v>0.88061990000000001</v>
      </c>
      <c r="J484" s="115">
        <f t="shared" si="28"/>
        <v>3.1790378389999998</v>
      </c>
      <c r="K484" s="115">
        <v>33401885</v>
      </c>
      <c r="L484" s="123">
        <f t="shared" si="29"/>
        <v>1061858563089.2651</v>
      </c>
      <c r="M484" s="123">
        <v>554342000000</v>
      </c>
      <c r="N484" s="123">
        <v>104943000000</v>
      </c>
      <c r="O484" s="116">
        <f t="shared" si="30"/>
        <v>1.9155296966299957</v>
      </c>
      <c r="P484" s="116">
        <f t="shared" si="31"/>
        <v>10.118431558934518</v>
      </c>
    </row>
    <row r="485" spans="1:16" x14ac:dyDescent="0.15">
      <c r="A485" s="120">
        <v>39741</v>
      </c>
      <c r="B485" s="116">
        <v>3.65</v>
      </c>
      <c r="C485" s="116">
        <v>3.93</v>
      </c>
      <c r="D485" s="116">
        <v>3.65</v>
      </c>
      <c r="E485" s="116">
        <v>3.88</v>
      </c>
      <c r="F485" s="116">
        <v>0.27</v>
      </c>
      <c r="G485" s="116">
        <v>7.48</v>
      </c>
      <c r="H485" s="117">
        <v>609748258</v>
      </c>
      <c r="I485" s="115">
        <v>0.88048000000000004</v>
      </c>
      <c r="J485" s="115">
        <f t="shared" si="28"/>
        <v>3.4162623999999999</v>
      </c>
      <c r="K485" s="115">
        <v>33401885</v>
      </c>
      <c r="L485" s="123">
        <f t="shared" si="29"/>
        <v>1141096038146.24</v>
      </c>
      <c r="M485" s="123">
        <v>554342000000</v>
      </c>
      <c r="N485" s="123">
        <v>104943000000</v>
      </c>
      <c r="O485" s="116">
        <f t="shared" si="30"/>
        <v>2.0584693891969938</v>
      </c>
      <c r="P485" s="116">
        <f t="shared" si="31"/>
        <v>10.873484064170455</v>
      </c>
    </row>
    <row r="486" spans="1:16" x14ac:dyDescent="0.15">
      <c r="A486" s="120">
        <v>39742</v>
      </c>
      <c r="B486" s="116">
        <v>3.93</v>
      </c>
      <c r="C486" s="116">
        <v>3.95</v>
      </c>
      <c r="D486" s="116">
        <v>3.73</v>
      </c>
      <c r="E486" s="116">
        <v>3.75</v>
      </c>
      <c r="F486" s="116">
        <v>-0.13</v>
      </c>
      <c r="G486" s="116">
        <v>-3.35</v>
      </c>
      <c r="H486" s="117">
        <v>382823288</v>
      </c>
      <c r="I486" s="115">
        <v>0.88061990000000001</v>
      </c>
      <c r="J486" s="115">
        <f t="shared" si="28"/>
        <v>3.3023246250000002</v>
      </c>
      <c r="K486" s="115">
        <v>33401885</v>
      </c>
      <c r="L486" s="123">
        <f t="shared" si="29"/>
        <v>1103038673569.1812</v>
      </c>
      <c r="M486" s="123">
        <v>554342000000</v>
      </c>
      <c r="N486" s="123">
        <v>104943000000</v>
      </c>
      <c r="O486" s="116">
        <f t="shared" si="30"/>
        <v>1.9898161668594139</v>
      </c>
      <c r="P486" s="116">
        <f t="shared" si="31"/>
        <v>10.510836106926437</v>
      </c>
    </row>
    <row r="487" spans="1:16" x14ac:dyDescent="0.15">
      <c r="A487" s="120">
        <v>39743</v>
      </c>
      <c r="B487" s="116">
        <v>3.7</v>
      </c>
      <c r="C487" s="116">
        <v>3.77</v>
      </c>
      <c r="D487" s="116">
        <v>3.5</v>
      </c>
      <c r="E487" s="116">
        <v>3.54</v>
      </c>
      <c r="F487" s="116">
        <v>-0.21</v>
      </c>
      <c r="G487" s="116">
        <v>-5.6</v>
      </c>
      <c r="H487" s="117">
        <v>658098115</v>
      </c>
      <c r="I487" s="115">
        <v>0.88126000000000004</v>
      </c>
      <c r="J487" s="115">
        <f t="shared" si="28"/>
        <v>3.1196604000000003</v>
      </c>
      <c r="K487" s="115">
        <v>33401885</v>
      </c>
      <c r="L487" s="123">
        <f t="shared" si="29"/>
        <v>1042025379198.5402</v>
      </c>
      <c r="M487" s="123">
        <v>554342000000</v>
      </c>
      <c r="N487" s="123">
        <v>104943000000</v>
      </c>
      <c r="O487" s="116">
        <f t="shared" si="30"/>
        <v>1.8797518124164148</v>
      </c>
      <c r="P487" s="116">
        <f t="shared" si="31"/>
        <v>9.9294414987044419</v>
      </c>
    </row>
    <row r="488" spans="1:16" x14ac:dyDescent="0.15">
      <c r="A488" s="120">
        <v>39744</v>
      </c>
      <c r="B488" s="116">
        <v>3.39</v>
      </c>
      <c r="C488" s="116">
        <v>3.46</v>
      </c>
      <c r="D488" s="116">
        <v>3.28</v>
      </c>
      <c r="E488" s="116">
        <v>3.4</v>
      </c>
      <c r="F488" s="116">
        <v>-0.14000000000000001</v>
      </c>
      <c r="G488" s="116">
        <v>-3.96</v>
      </c>
      <c r="H488" s="117">
        <v>777694731</v>
      </c>
      <c r="I488" s="115">
        <v>0.88173000000000001</v>
      </c>
      <c r="J488" s="115">
        <f t="shared" si="28"/>
        <v>2.9978820000000002</v>
      </c>
      <c r="K488" s="115">
        <v>33401885</v>
      </c>
      <c r="L488" s="123">
        <f t="shared" si="29"/>
        <v>1001349098075.7001</v>
      </c>
      <c r="M488" s="123">
        <v>554342000000</v>
      </c>
      <c r="N488" s="123">
        <v>104943000000</v>
      </c>
      <c r="O488" s="116">
        <f t="shared" si="30"/>
        <v>1.8063742203832653</v>
      </c>
      <c r="P488" s="116">
        <f t="shared" si="31"/>
        <v>9.5418379317886863</v>
      </c>
    </row>
    <row r="489" spans="1:16" x14ac:dyDescent="0.15">
      <c r="A489" s="120">
        <v>39745</v>
      </c>
      <c r="B489" s="116">
        <v>3.3</v>
      </c>
      <c r="C489" s="116">
        <v>3.33</v>
      </c>
      <c r="D489" s="116">
        <v>3.12</v>
      </c>
      <c r="E489" s="116">
        <v>3.15</v>
      </c>
      <c r="F489" s="116">
        <v>-0.25</v>
      </c>
      <c r="G489" s="116">
        <v>-7.35</v>
      </c>
      <c r="H489" s="117">
        <v>594472864</v>
      </c>
      <c r="I489" s="115">
        <v>0.88146999999999998</v>
      </c>
      <c r="J489" s="115">
        <f t="shared" si="28"/>
        <v>2.7766305</v>
      </c>
      <c r="K489" s="115">
        <v>33401885</v>
      </c>
      <c r="L489" s="123">
        <f t="shared" si="29"/>
        <v>927446926484.92505</v>
      </c>
      <c r="M489" s="123">
        <v>554342000000</v>
      </c>
      <c r="N489" s="123">
        <v>104943000000</v>
      </c>
      <c r="O489" s="116">
        <f t="shared" si="30"/>
        <v>1.673059097966463</v>
      </c>
      <c r="P489" s="116">
        <f t="shared" si="31"/>
        <v>8.8376254393806644</v>
      </c>
    </row>
    <row r="490" spans="1:16" x14ac:dyDescent="0.15">
      <c r="A490" s="120">
        <v>39748</v>
      </c>
      <c r="B490" s="116">
        <v>3.12</v>
      </c>
      <c r="C490" s="116">
        <v>3.2</v>
      </c>
      <c r="D490" s="116">
        <v>2.61</v>
      </c>
      <c r="E490" s="116">
        <v>2.8</v>
      </c>
      <c r="F490" s="116">
        <v>-0.35</v>
      </c>
      <c r="G490" s="116">
        <v>-11.11</v>
      </c>
      <c r="H490" s="117">
        <v>1011176869</v>
      </c>
      <c r="I490" s="115">
        <v>0.88177000000000005</v>
      </c>
      <c r="J490" s="144">
        <f t="shared" si="28"/>
        <v>2.4689559999999999</v>
      </c>
      <c r="K490" s="115">
        <v>33401885</v>
      </c>
      <c r="L490" s="123">
        <f t="shared" si="29"/>
        <v>824677843820.59985</v>
      </c>
      <c r="M490" s="123">
        <v>554342000000</v>
      </c>
      <c r="N490" s="123">
        <v>104943000000</v>
      </c>
      <c r="O490" s="116">
        <f t="shared" si="30"/>
        <v>1.4876697847548983</v>
      </c>
      <c r="P490" s="116">
        <f t="shared" si="31"/>
        <v>7.8583406594112981</v>
      </c>
    </row>
    <row r="491" spans="1:16" x14ac:dyDescent="0.15">
      <c r="A491" s="120">
        <v>39749</v>
      </c>
      <c r="B491" s="116">
        <v>2.81</v>
      </c>
      <c r="C491" s="116">
        <v>3.33</v>
      </c>
      <c r="D491" s="116">
        <v>2.81</v>
      </c>
      <c r="E491" s="116">
        <v>3.26</v>
      </c>
      <c r="F491" s="116">
        <v>0.46</v>
      </c>
      <c r="G491" s="116">
        <v>16.43</v>
      </c>
      <c r="H491" s="117">
        <v>1123119414</v>
      </c>
      <c r="I491" s="115">
        <v>0.88192999999999999</v>
      </c>
      <c r="J491" s="115">
        <f t="shared" si="28"/>
        <v>2.8750917999999999</v>
      </c>
      <c r="K491" s="115">
        <v>33401885</v>
      </c>
      <c r="L491" s="123">
        <f t="shared" si="29"/>
        <v>960334856680.43005</v>
      </c>
      <c r="M491" s="123">
        <v>585819000000</v>
      </c>
      <c r="N491" s="123">
        <v>110679000000</v>
      </c>
      <c r="O491" s="116">
        <f t="shared" si="30"/>
        <v>1.6393030213776441</v>
      </c>
      <c r="P491" s="116">
        <f t="shared" si="31"/>
        <v>8.6767576205100347</v>
      </c>
    </row>
    <row r="492" spans="1:16" x14ac:dyDescent="0.15">
      <c r="A492" s="120">
        <v>39750</v>
      </c>
      <c r="B492" s="116">
        <v>3.33</v>
      </c>
      <c r="C492" s="116">
        <v>3.4</v>
      </c>
      <c r="D492" s="116">
        <v>3.1</v>
      </c>
      <c r="E492" s="116">
        <v>3.23</v>
      </c>
      <c r="F492" s="116">
        <v>-0.03</v>
      </c>
      <c r="G492" s="116">
        <v>-0.92</v>
      </c>
      <c r="H492" s="117">
        <v>839743804</v>
      </c>
      <c r="I492" s="115">
        <v>0.88112000000000001</v>
      </c>
      <c r="J492" s="115">
        <f t="shared" si="28"/>
        <v>2.8460176000000001</v>
      </c>
      <c r="K492" s="115">
        <v>33401885</v>
      </c>
      <c r="L492" s="123">
        <f t="shared" si="29"/>
        <v>950623525831.76001</v>
      </c>
      <c r="M492" s="123">
        <v>585819000000</v>
      </c>
      <c r="N492" s="123">
        <v>110679000000</v>
      </c>
      <c r="O492" s="116">
        <f t="shared" si="30"/>
        <v>1.6227256641245162</v>
      </c>
      <c r="P492" s="116">
        <f t="shared" si="31"/>
        <v>8.5890144095244807</v>
      </c>
    </row>
    <row r="493" spans="1:16" x14ac:dyDescent="0.15">
      <c r="A493" s="120">
        <v>39751</v>
      </c>
      <c r="B493" s="116">
        <v>3.38</v>
      </c>
      <c r="C493" s="116">
        <v>3.7</v>
      </c>
      <c r="D493" s="116">
        <v>3.34</v>
      </c>
      <c r="E493" s="116">
        <v>3.65</v>
      </c>
      <c r="F493" s="116">
        <v>0.42</v>
      </c>
      <c r="G493" s="116">
        <v>13</v>
      </c>
      <c r="H493" s="117">
        <v>1156992689</v>
      </c>
      <c r="I493" s="115">
        <v>0.88065000000000004</v>
      </c>
      <c r="J493" s="115">
        <f t="shared" si="28"/>
        <v>3.2143725000000001</v>
      </c>
      <c r="K493" s="115">
        <v>33401885</v>
      </c>
      <c r="L493" s="123">
        <f t="shared" si="29"/>
        <v>1073661005921.625</v>
      </c>
      <c r="M493" s="123">
        <v>585819000000</v>
      </c>
      <c r="N493" s="123">
        <v>110679000000</v>
      </c>
      <c r="O493" s="116">
        <f t="shared" si="30"/>
        <v>1.8327521058921357</v>
      </c>
      <c r="P493" s="116">
        <f t="shared" si="31"/>
        <v>9.7006749782851767</v>
      </c>
    </row>
    <row r="494" spans="1:16" x14ac:dyDescent="0.15">
      <c r="A494" s="120">
        <v>39752</v>
      </c>
      <c r="B494" s="116">
        <v>3.54</v>
      </c>
      <c r="C494" s="116">
        <v>3.63</v>
      </c>
      <c r="D494" s="116">
        <v>3.39</v>
      </c>
      <c r="E494" s="116">
        <v>3.54</v>
      </c>
      <c r="F494" s="116">
        <v>-0.11</v>
      </c>
      <c r="G494" s="116">
        <v>-3.01</v>
      </c>
      <c r="H494" s="117">
        <v>618489046</v>
      </c>
      <c r="I494" s="115">
        <v>0.88055000000000005</v>
      </c>
      <c r="J494" s="115">
        <f t="shared" si="28"/>
        <v>3.1171470000000001</v>
      </c>
      <c r="K494" s="115">
        <v>33401885</v>
      </c>
      <c r="L494" s="123">
        <f t="shared" si="29"/>
        <v>1041185856220.9501</v>
      </c>
      <c r="M494" s="123">
        <v>585819000000</v>
      </c>
      <c r="N494" s="123">
        <v>110679000000</v>
      </c>
      <c r="O494" s="116">
        <f t="shared" si="30"/>
        <v>1.7773166391341866</v>
      </c>
      <c r="P494" s="116">
        <f t="shared" si="31"/>
        <v>9.4072575305247614</v>
      </c>
    </row>
    <row r="495" spans="1:16" x14ac:dyDescent="0.15">
      <c r="A495" s="120">
        <v>39755</v>
      </c>
      <c r="B495" s="116">
        <v>3.75</v>
      </c>
      <c r="C495" s="116">
        <v>3.9</v>
      </c>
      <c r="D495" s="116">
        <v>3.68</v>
      </c>
      <c r="E495" s="116">
        <v>3.72</v>
      </c>
      <c r="F495" s="116">
        <v>0.18</v>
      </c>
      <c r="G495" s="116">
        <v>5.09</v>
      </c>
      <c r="H495" s="117">
        <v>627586840</v>
      </c>
      <c r="I495" s="115">
        <v>0.88095000000000001</v>
      </c>
      <c r="J495" s="115">
        <f t="shared" si="28"/>
        <v>3.2771340000000002</v>
      </c>
      <c r="K495" s="115">
        <v>33401885</v>
      </c>
      <c r="L495" s="123">
        <f t="shared" si="29"/>
        <v>1094624529975.9</v>
      </c>
      <c r="M495" s="123">
        <v>585819000000</v>
      </c>
      <c r="N495" s="123">
        <v>110679000000</v>
      </c>
      <c r="O495" s="116">
        <f t="shared" si="30"/>
        <v>1.8685370907667727</v>
      </c>
      <c r="P495" s="116">
        <f t="shared" si="31"/>
        <v>9.8900833037513891</v>
      </c>
    </row>
    <row r="496" spans="1:16" x14ac:dyDescent="0.15">
      <c r="A496" s="120">
        <v>39756</v>
      </c>
      <c r="B496" s="116">
        <v>3.72</v>
      </c>
      <c r="C496" s="116">
        <v>3.87</v>
      </c>
      <c r="D496" s="116">
        <v>3.56</v>
      </c>
      <c r="E496" s="116">
        <v>3.8</v>
      </c>
      <c r="F496" s="116">
        <v>0.08</v>
      </c>
      <c r="G496" s="116">
        <v>2.15</v>
      </c>
      <c r="H496" s="117">
        <v>444459482</v>
      </c>
      <c r="I496" s="115">
        <v>0.88071999999999995</v>
      </c>
      <c r="J496" s="115">
        <f t="shared" si="28"/>
        <v>3.3467359999999995</v>
      </c>
      <c r="K496" s="115">
        <v>33401885</v>
      </c>
      <c r="L496" s="123">
        <f t="shared" si="29"/>
        <v>1117872909973.5999</v>
      </c>
      <c r="M496" s="123">
        <v>585819000000</v>
      </c>
      <c r="N496" s="123">
        <v>110679000000</v>
      </c>
      <c r="O496" s="116">
        <f t="shared" si="30"/>
        <v>1.9082223519100607</v>
      </c>
      <c r="P496" s="116">
        <f t="shared" si="31"/>
        <v>10.100135617177603</v>
      </c>
    </row>
    <row r="497" spans="1:16" x14ac:dyDescent="0.15">
      <c r="A497" s="120">
        <v>39757</v>
      </c>
      <c r="B497" s="116">
        <v>3.96</v>
      </c>
      <c r="C497" s="116">
        <v>4.18</v>
      </c>
      <c r="D497" s="116">
        <v>3.94</v>
      </c>
      <c r="E497" s="116">
        <v>3.94</v>
      </c>
      <c r="F497" s="116">
        <v>0.14000000000000001</v>
      </c>
      <c r="G497" s="116">
        <v>3.68</v>
      </c>
      <c r="H497" s="117">
        <v>775393324</v>
      </c>
      <c r="I497" s="115">
        <v>0.88039000000000001</v>
      </c>
      <c r="J497" s="115">
        <f t="shared" si="28"/>
        <v>3.4687366000000002</v>
      </c>
      <c r="K497" s="115">
        <v>33401885</v>
      </c>
      <c r="L497" s="123">
        <f t="shared" si="29"/>
        <v>1158623410084.9102</v>
      </c>
      <c r="M497" s="123">
        <v>585819000000</v>
      </c>
      <c r="N497" s="123">
        <v>110679000000</v>
      </c>
      <c r="O497" s="116">
        <f t="shared" si="30"/>
        <v>1.9777839402356532</v>
      </c>
      <c r="P497" s="116">
        <f t="shared" si="31"/>
        <v>10.468321995002757</v>
      </c>
    </row>
    <row r="498" spans="1:16" x14ac:dyDescent="0.15">
      <c r="A498" s="120">
        <v>39758</v>
      </c>
      <c r="B498" s="116">
        <v>3.65</v>
      </c>
      <c r="C498" s="116">
        <v>3.7</v>
      </c>
      <c r="D498" s="116">
        <v>3.55</v>
      </c>
      <c r="E498" s="116">
        <v>3.61</v>
      </c>
      <c r="F498" s="116">
        <v>-0.33</v>
      </c>
      <c r="G498" s="116">
        <v>-8.3800000000000008</v>
      </c>
      <c r="H498" s="117">
        <v>453665322</v>
      </c>
      <c r="I498" s="115">
        <v>0.88061</v>
      </c>
      <c r="J498" s="115">
        <f t="shared" si="28"/>
        <v>3.1790020999999999</v>
      </c>
      <c r="K498" s="115">
        <v>33401885</v>
      </c>
      <c r="L498" s="123">
        <f t="shared" si="29"/>
        <v>1061846625589.585</v>
      </c>
      <c r="M498" s="123">
        <v>585819000000</v>
      </c>
      <c r="N498" s="123">
        <v>110679000000</v>
      </c>
      <c r="O498" s="116">
        <f t="shared" si="30"/>
        <v>1.8125848181598496</v>
      </c>
      <c r="P498" s="116">
        <f t="shared" si="31"/>
        <v>9.5939304257319353</v>
      </c>
    </row>
    <row r="499" spans="1:16" x14ac:dyDescent="0.15">
      <c r="A499" s="120">
        <v>39759</v>
      </c>
      <c r="B499" s="116">
        <v>3.44</v>
      </c>
      <c r="C499" s="116">
        <v>3.84</v>
      </c>
      <c r="D499" s="116">
        <v>3.44</v>
      </c>
      <c r="E499" s="116">
        <v>3.72</v>
      </c>
      <c r="F499" s="116">
        <v>0.11</v>
      </c>
      <c r="G499" s="116">
        <v>3.05</v>
      </c>
      <c r="H499" s="117">
        <v>564775415</v>
      </c>
      <c r="I499" s="115">
        <v>0.88095000000000001</v>
      </c>
      <c r="J499" s="115">
        <f t="shared" si="28"/>
        <v>3.2771340000000002</v>
      </c>
      <c r="K499" s="115">
        <v>33401885</v>
      </c>
      <c r="L499" s="123">
        <f t="shared" si="29"/>
        <v>1094624529975.9</v>
      </c>
      <c r="M499" s="123">
        <v>585819000000</v>
      </c>
      <c r="N499" s="123">
        <v>110679000000</v>
      </c>
      <c r="O499" s="116">
        <f t="shared" si="30"/>
        <v>1.8685370907667727</v>
      </c>
      <c r="P499" s="116">
        <f t="shared" si="31"/>
        <v>9.8900833037513891</v>
      </c>
    </row>
    <row r="500" spans="1:16" x14ac:dyDescent="0.15">
      <c r="A500" s="120">
        <v>39762</v>
      </c>
      <c r="B500" s="116">
        <v>4</v>
      </c>
      <c r="C500" s="116">
        <v>4.0999999999999996</v>
      </c>
      <c r="D500" s="116">
        <v>3.94</v>
      </c>
      <c r="E500" s="116">
        <v>3.94</v>
      </c>
      <c r="F500" s="116">
        <v>0.22</v>
      </c>
      <c r="G500" s="116">
        <v>5.91</v>
      </c>
      <c r="H500" s="117">
        <v>564481453</v>
      </c>
      <c r="I500" s="115">
        <v>0.88063999999999998</v>
      </c>
      <c r="J500" s="115">
        <f t="shared" si="28"/>
        <v>3.4697215999999997</v>
      </c>
      <c r="K500" s="115">
        <v>33401885</v>
      </c>
      <c r="L500" s="123">
        <f t="shared" si="29"/>
        <v>1158952418652.1599</v>
      </c>
      <c r="M500" s="123">
        <v>585819000000</v>
      </c>
      <c r="N500" s="123">
        <v>110679000000</v>
      </c>
      <c r="O500" s="116">
        <f t="shared" si="30"/>
        <v>1.9783455617727659</v>
      </c>
      <c r="P500" s="116">
        <f t="shared" si="31"/>
        <v>10.471294632695994</v>
      </c>
    </row>
    <row r="501" spans="1:16" x14ac:dyDescent="0.15">
      <c r="A501" s="120">
        <v>39763</v>
      </c>
      <c r="B501" s="116">
        <v>3.86</v>
      </c>
      <c r="C501" s="116">
        <v>4.13</v>
      </c>
      <c r="D501" s="116">
        <v>3.75</v>
      </c>
      <c r="E501" s="116">
        <v>3.85</v>
      </c>
      <c r="F501" s="116">
        <v>-0.09</v>
      </c>
      <c r="G501" s="116">
        <v>-2.2799999999999998</v>
      </c>
      <c r="H501" s="117">
        <v>524716544</v>
      </c>
      <c r="I501" s="115">
        <v>0.88082000000000005</v>
      </c>
      <c r="J501" s="115">
        <f t="shared" si="28"/>
        <v>3.3911570000000002</v>
      </c>
      <c r="K501" s="115">
        <v>33401885</v>
      </c>
      <c r="L501" s="123">
        <f t="shared" si="29"/>
        <v>1132710361309.4502</v>
      </c>
      <c r="M501" s="123">
        <v>585819000000</v>
      </c>
      <c r="N501" s="123">
        <v>110679000000</v>
      </c>
      <c r="O501" s="116">
        <f t="shared" si="30"/>
        <v>1.9335500577984841</v>
      </c>
      <c r="P501" s="116">
        <f t="shared" si="31"/>
        <v>10.234194032376966</v>
      </c>
    </row>
    <row r="502" spans="1:16" x14ac:dyDescent="0.15">
      <c r="A502" s="120">
        <v>39764</v>
      </c>
      <c r="B502" s="116">
        <v>3.98</v>
      </c>
      <c r="C502" s="116">
        <v>3.98</v>
      </c>
      <c r="D502" s="116">
        <v>3.73</v>
      </c>
      <c r="E502" s="116">
        <v>3.83</v>
      </c>
      <c r="F502" s="116">
        <v>-0.02</v>
      </c>
      <c r="G502" s="116">
        <v>-0.52</v>
      </c>
      <c r="H502" s="117">
        <v>398359930</v>
      </c>
      <c r="I502" s="115">
        <v>0.88112999999999997</v>
      </c>
      <c r="J502" s="115">
        <f t="shared" si="28"/>
        <v>3.3747278999999999</v>
      </c>
      <c r="K502" s="115">
        <v>33401885</v>
      </c>
      <c r="L502" s="123">
        <f t="shared" si="29"/>
        <v>1127222732220.915</v>
      </c>
      <c r="M502" s="123">
        <v>585819000000</v>
      </c>
      <c r="N502" s="123">
        <v>110679000000</v>
      </c>
      <c r="O502" s="116">
        <f t="shared" si="30"/>
        <v>1.9241826096813437</v>
      </c>
      <c r="P502" s="116">
        <f t="shared" si="31"/>
        <v>10.18461254818814</v>
      </c>
    </row>
    <row r="503" spans="1:16" x14ac:dyDescent="0.15">
      <c r="A503" s="120">
        <v>39765</v>
      </c>
      <c r="B503" s="116">
        <v>3.59</v>
      </c>
      <c r="C503" s="116">
        <v>3.74</v>
      </c>
      <c r="D503" s="116">
        <v>3.52</v>
      </c>
      <c r="E503" s="116">
        <v>3.68</v>
      </c>
      <c r="F503" s="116">
        <v>-0.15</v>
      </c>
      <c r="G503" s="116">
        <v>-3.92</v>
      </c>
      <c r="H503" s="117">
        <v>574992591</v>
      </c>
      <c r="I503" s="115">
        <v>0.88114999999999999</v>
      </c>
      <c r="J503" s="115">
        <f t="shared" si="28"/>
        <v>3.242632</v>
      </c>
      <c r="K503" s="115">
        <v>33401885</v>
      </c>
      <c r="L503" s="123">
        <f t="shared" si="29"/>
        <v>1083100211613.2</v>
      </c>
      <c r="M503" s="123">
        <v>585819000000</v>
      </c>
      <c r="N503" s="123">
        <v>110679000000</v>
      </c>
      <c r="O503" s="116">
        <f t="shared" si="30"/>
        <v>1.848864942265785</v>
      </c>
      <c r="P503" s="116">
        <f t="shared" si="31"/>
        <v>9.7859595010182598</v>
      </c>
    </row>
    <row r="504" spans="1:16" x14ac:dyDescent="0.15">
      <c r="A504" s="120">
        <v>39766</v>
      </c>
      <c r="B504" s="116">
        <v>3.85</v>
      </c>
      <c r="C504" s="116">
        <v>3.88</v>
      </c>
      <c r="D504" s="116">
        <v>3.75</v>
      </c>
      <c r="E504" s="116">
        <v>3.75</v>
      </c>
      <c r="F504" s="116">
        <v>7.0000000000000007E-2</v>
      </c>
      <c r="G504" s="116">
        <v>1.9</v>
      </c>
      <c r="H504" s="117">
        <v>395410474</v>
      </c>
      <c r="I504" s="115">
        <v>0.88109000000000004</v>
      </c>
      <c r="J504" s="115">
        <f t="shared" si="28"/>
        <v>3.3040875000000001</v>
      </c>
      <c r="K504" s="115">
        <v>33401885</v>
      </c>
      <c r="L504" s="123">
        <f t="shared" si="29"/>
        <v>1103627507049.375</v>
      </c>
      <c r="M504" s="123">
        <v>585819000000</v>
      </c>
      <c r="N504" s="123">
        <v>110679000000</v>
      </c>
      <c r="O504" s="116">
        <f t="shared" si="30"/>
        <v>1.8839052797013669</v>
      </c>
      <c r="P504" s="116">
        <f t="shared" si="31"/>
        <v>9.9714264408729303</v>
      </c>
    </row>
    <row r="505" spans="1:16" x14ac:dyDescent="0.15">
      <c r="A505" s="120">
        <v>39769</v>
      </c>
      <c r="B505" s="116">
        <v>3.75</v>
      </c>
      <c r="C505" s="116">
        <v>3.82</v>
      </c>
      <c r="D505" s="116">
        <v>3.66</v>
      </c>
      <c r="E505" s="116">
        <v>3.7</v>
      </c>
      <c r="F505" s="116">
        <v>-0.05</v>
      </c>
      <c r="G505" s="116">
        <v>-1.33</v>
      </c>
      <c r="H505" s="117">
        <v>271474488</v>
      </c>
      <c r="I505" s="115">
        <v>0.88129000000000002</v>
      </c>
      <c r="J505" s="115">
        <f t="shared" si="28"/>
        <v>3.2607730000000004</v>
      </c>
      <c r="K505" s="115">
        <v>33401885</v>
      </c>
      <c r="L505" s="123">
        <f t="shared" si="29"/>
        <v>1089159647571.05</v>
      </c>
      <c r="M505" s="123">
        <v>585819000000</v>
      </c>
      <c r="N505" s="123">
        <v>110679000000</v>
      </c>
      <c r="O505" s="116">
        <f t="shared" si="30"/>
        <v>1.8592084715092034</v>
      </c>
      <c r="P505" s="116">
        <f t="shared" si="31"/>
        <v>9.8407073389807458</v>
      </c>
    </row>
    <row r="506" spans="1:16" x14ac:dyDescent="0.15">
      <c r="A506" s="120">
        <v>39770</v>
      </c>
      <c r="B506" s="116">
        <v>3.63</v>
      </c>
      <c r="C506" s="116">
        <v>3.68</v>
      </c>
      <c r="D506" s="116">
        <v>3.47</v>
      </c>
      <c r="E506" s="116">
        <v>3.6</v>
      </c>
      <c r="F506" s="116">
        <v>-0.1</v>
      </c>
      <c r="G506" s="116">
        <v>-2.7</v>
      </c>
      <c r="H506" s="117">
        <v>451851759</v>
      </c>
      <c r="I506" s="115">
        <v>0.88100000000000001</v>
      </c>
      <c r="J506" s="115">
        <f t="shared" si="28"/>
        <v>3.1716000000000002</v>
      </c>
      <c r="K506" s="115">
        <v>33401885</v>
      </c>
      <c r="L506" s="123">
        <f t="shared" si="29"/>
        <v>1059374184660</v>
      </c>
      <c r="M506" s="123">
        <v>585819000000</v>
      </c>
      <c r="N506" s="123">
        <v>110679000000</v>
      </c>
      <c r="O506" s="116">
        <f t="shared" si="30"/>
        <v>1.8083643320889216</v>
      </c>
      <c r="P506" s="116">
        <f t="shared" si="31"/>
        <v>9.5715915816008454</v>
      </c>
    </row>
    <row r="507" spans="1:16" x14ac:dyDescent="0.15">
      <c r="A507" s="120">
        <v>39771</v>
      </c>
      <c r="B507" s="116">
        <v>3.55</v>
      </c>
      <c r="C507" s="116">
        <v>3.62</v>
      </c>
      <c r="D507" s="116">
        <v>3.48</v>
      </c>
      <c r="E507" s="116">
        <v>3.49</v>
      </c>
      <c r="F507" s="116">
        <v>-0.11</v>
      </c>
      <c r="G507" s="116">
        <v>-3.06</v>
      </c>
      <c r="H507" s="117">
        <v>394575446</v>
      </c>
      <c r="I507" s="115">
        <v>0.88117999999999996</v>
      </c>
      <c r="J507" s="115">
        <f t="shared" si="28"/>
        <v>3.0753181999999999</v>
      </c>
      <c r="K507" s="115">
        <v>33401885</v>
      </c>
      <c r="L507" s="123">
        <f t="shared" si="29"/>
        <v>1027214248548.0699</v>
      </c>
      <c r="M507" s="123">
        <v>585819000000</v>
      </c>
      <c r="N507" s="123">
        <v>110679000000</v>
      </c>
      <c r="O507" s="116">
        <f t="shared" si="30"/>
        <v>1.7534669386757171</v>
      </c>
      <c r="P507" s="116">
        <f t="shared" si="31"/>
        <v>9.2810221320039936</v>
      </c>
    </row>
    <row r="508" spans="1:16" x14ac:dyDescent="0.15">
      <c r="A508" s="120">
        <v>39772</v>
      </c>
      <c r="B508" s="116">
        <v>3.39</v>
      </c>
      <c r="C508" s="116">
        <v>3.45</v>
      </c>
      <c r="D508" s="116">
        <v>3.21</v>
      </c>
      <c r="E508" s="116">
        <v>3.28</v>
      </c>
      <c r="F508" s="116">
        <v>-0.21</v>
      </c>
      <c r="G508" s="116">
        <v>-6.02</v>
      </c>
      <c r="H508" s="117">
        <v>701532736</v>
      </c>
      <c r="I508" s="115">
        <v>0.88136000000000003</v>
      </c>
      <c r="J508" s="115">
        <f t="shared" si="28"/>
        <v>2.8908608</v>
      </c>
      <c r="K508" s="115">
        <v>33401885</v>
      </c>
      <c r="L508" s="123">
        <f t="shared" si="29"/>
        <v>965601999926.07996</v>
      </c>
      <c r="M508" s="123">
        <v>585819000000</v>
      </c>
      <c r="N508" s="123">
        <v>110679000000</v>
      </c>
      <c r="O508" s="116">
        <f t="shared" si="30"/>
        <v>1.6482940975387961</v>
      </c>
      <c r="P508" s="116">
        <f t="shared" si="31"/>
        <v>8.7243469847584461</v>
      </c>
    </row>
    <row r="509" spans="1:16" x14ac:dyDescent="0.15">
      <c r="A509" s="120">
        <v>39773</v>
      </c>
      <c r="B509" s="116">
        <v>3.13</v>
      </c>
      <c r="C509" s="116">
        <v>3.47</v>
      </c>
      <c r="D509" s="116">
        <v>3.12</v>
      </c>
      <c r="E509" s="116">
        <v>3.35</v>
      </c>
      <c r="F509" s="116">
        <v>7.0000000000000007E-2</v>
      </c>
      <c r="G509" s="116">
        <v>2.13</v>
      </c>
      <c r="H509" s="117">
        <v>701382975</v>
      </c>
      <c r="I509" s="115">
        <v>0.88149999999999995</v>
      </c>
      <c r="J509" s="115">
        <f t="shared" si="28"/>
        <v>2.9530249999999998</v>
      </c>
      <c r="K509" s="115">
        <v>33401885</v>
      </c>
      <c r="L509" s="123">
        <f t="shared" si="29"/>
        <v>986366014521.25</v>
      </c>
      <c r="M509" s="123">
        <v>585819000000</v>
      </c>
      <c r="N509" s="123">
        <v>110679000000</v>
      </c>
      <c r="O509" s="116">
        <f t="shared" si="30"/>
        <v>1.6837385173940245</v>
      </c>
      <c r="P509" s="116">
        <f t="shared" si="31"/>
        <v>8.9119527147991029</v>
      </c>
    </row>
    <row r="510" spans="1:16" x14ac:dyDescent="0.15">
      <c r="A510" s="120">
        <v>39776</v>
      </c>
      <c r="B510" s="116">
        <v>3.25</v>
      </c>
      <c r="C510" s="116">
        <v>3.43</v>
      </c>
      <c r="D510" s="116">
        <v>3.24</v>
      </c>
      <c r="E510" s="116">
        <v>3.35</v>
      </c>
      <c r="F510" s="116">
        <v>0</v>
      </c>
      <c r="G510" s="116">
        <v>0</v>
      </c>
      <c r="H510" s="117">
        <v>343217734</v>
      </c>
      <c r="I510" s="115">
        <v>0.88119009999999998</v>
      </c>
      <c r="J510" s="115">
        <f t="shared" si="28"/>
        <v>2.951986835</v>
      </c>
      <c r="K510" s="115">
        <v>33401885</v>
      </c>
      <c r="L510" s="123">
        <f t="shared" si="29"/>
        <v>986019247841.83984</v>
      </c>
      <c r="M510" s="123">
        <v>585819000000</v>
      </c>
      <c r="N510" s="123">
        <v>110679000000</v>
      </c>
      <c r="O510" s="116">
        <f t="shared" si="30"/>
        <v>1.6831465825482612</v>
      </c>
      <c r="P510" s="116">
        <f t="shared" si="31"/>
        <v>8.9088196301180886</v>
      </c>
    </row>
    <row r="511" spans="1:16" x14ac:dyDescent="0.15">
      <c r="A511" s="120">
        <v>39777</v>
      </c>
      <c r="B511" s="116">
        <v>3.57</v>
      </c>
      <c r="C511" s="116">
        <v>3.66</v>
      </c>
      <c r="D511" s="116">
        <v>3.54</v>
      </c>
      <c r="E511" s="116">
        <v>3.66</v>
      </c>
      <c r="F511" s="116">
        <v>0.31</v>
      </c>
      <c r="G511" s="116">
        <v>9.25</v>
      </c>
      <c r="H511" s="117">
        <v>754343086</v>
      </c>
      <c r="I511" s="115">
        <v>0.88073999999999997</v>
      </c>
      <c r="J511" s="115">
        <f t="shared" si="28"/>
        <v>3.2235084000000001</v>
      </c>
      <c r="K511" s="115">
        <v>33401885</v>
      </c>
      <c r="L511" s="123">
        <f t="shared" si="29"/>
        <v>1076712568733.3401</v>
      </c>
      <c r="M511" s="123">
        <v>585819000000</v>
      </c>
      <c r="N511" s="123">
        <v>110679000000</v>
      </c>
      <c r="O511" s="116">
        <f t="shared" si="30"/>
        <v>1.8379611599032126</v>
      </c>
      <c r="P511" s="116">
        <f t="shared" si="31"/>
        <v>9.7282462683376263</v>
      </c>
    </row>
    <row r="512" spans="1:16" x14ac:dyDescent="0.15">
      <c r="A512" s="120">
        <v>39778</v>
      </c>
      <c r="B512" s="116">
        <v>3.71</v>
      </c>
      <c r="C512" s="116">
        <v>3.8</v>
      </c>
      <c r="D512" s="116">
        <v>3.7</v>
      </c>
      <c r="E512" s="116">
        <v>3.76</v>
      </c>
      <c r="F512" s="116">
        <v>0.1</v>
      </c>
      <c r="G512" s="116">
        <v>2.73</v>
      </c>
      <c r="H512" s="117">
        <v>508973640</v>
      </c>
      <c r="I512" s="115">
        <v>0.88019000000000003</v>
      </c>
      <c r="J512" s="115">
        <f t="shared" si="28"/>
        <v>3.3095143999999999</v>
      </c>
      <c r="K512" s="115">
        <v>33401885</v>
      </c>
      <c r="L512" s="123">
        <f t="shared" si="29"/>
        <v>1105440193946.4399</v>
      </c>
      <c r="M512" s="123">
        <v>585819000000</v>
      </c>
      <c r="N512" s="123">
        <v>110679000000</v>
      </c>
      <c r="O512" s="116">
        <f t="shared" si="30"/>
        <v>1.8869995577924921</v>
      </c>
      <c r="P512" s="116">
        <f t="shared" si="31"/>
        <v>9.987804316504846</v>
      </c>
    </row>
    <row r="513" spans="1:16" x14ac:dyDescent="0.15">
      <c r="A513" s="120">
        <v>39779</v>
      </c>
      <c r="B513" s="116">
        <v>3.95</v>
      </c>
      <c r="C513" s="116">
        <v>3.96</v>
      </c>
      <c r="D513" s="116">
        <v>3.76</v>
      </c>
      <c r="E513" s="116">
        <v>3.82</v>
      </c>
      <c r="F513" s="116">
        <v>0.06</v>
      </c>
      <c r="G513" s="116">
        <v>1.6</v>
      </c>
      <c r="H513" s="117">
        <v>587353867</v>
      </c>
      <c r="I513" s="115">
        <v>0.88068999999999997</v>
      </c>
      <c r="J513" s="115">
        <f t="shared" si="28"/>
        <v>3.3642357999999999</v>
      </c>
      <c r="K513" s="115">
        <v>33401885</v>
      </c>
      <c r="L513" s="123">
        <f t="shared" si="29"/>
        <v>1123718173044.8301</v>
      </c>
      <c r="M513" s="123">
        <v>585819000000</v>
      </c>
      <c r="N513" s="123">
        <v>110679000000</v>
      </c>
      <c r="O513" s="116">
        <f t="shared" si="30"/>
        <v>1.918200285488914</v>
      </c>
      <c r="P513" s="116">
        <f t="shared" si="31"/>
        <v>10.152948373628512</v>
      </c>
    </row>
    <row r="514" spans="1:16" x14ac:dyDescent="0.15">
      <c r="A514" s="120">
        <v>39780</v>
      </c>
      <c r="B514" s="116">
        <v>3.83</v>
      </c>
      <c r="C514" s="116">
        <v>3.92</v>
      </c>
      <c r="D514" s="116">
        <v>3.8</v>
      </c>
      <c r="E514" s="116">
        <v>3.8</v>
      </c>
      <c r="F514" s="116">
        <v>-0.02</v>
      </c>
      <c r="G514" s="116">
        <v>-0.52</v>
      </c>
      <c r="H514" s="117">
        <v>475131984</v>
      </c>
      <c r="I514" s="115">
        <v>0.88158990000000004</v>
      </c>
      <c r="J514" s="115">
        <f t="shared" si="28"/>
        <v>3.3500416199999998</v>
      </c>
      <c r="K514" s="115">
        <v>33401885</v>
      </c>
      <c r="L514" s="123">
        <f t="shared" si="29"/>
        <v>1118977049364.5371</v>
      </c>
      <c r="M514" s="123">
        <v>585819000000</v>
      </c>
      <c r="N514" s="123">
        <v>110679000000</v>
      </c>
      <c r="O514" s="116">
        <f t="shared" si="30"/>
        <v>1.9101071309816464</v>
      </c>
      <c r="P514" s="116">
        <f t="shared" si="31"/>
        <v>10.110111668559863</v>
      </c>
    </row>
    <row r="515" spans="1:16" x14ac:dyDescent="0.15">
      <c r="A515" s="120">
        <v>39783</v>
      </c>
      <c r="B515" s="116">
        <v>3.75</v>
      </c>
      <c r="C515" s="116">
        <v>3.97</v>
      </c>
      <c r="D515" s="116">
        <v>3.73</v>
      </c>
      <c r="E515" s="116">
        <v>3.95</v>
      </c>
      <c r="F515" s="116">
        <v>0.15</v>
      </c>
      <c r="G515" s="116">
        <v>3.95</v>
      </c>
      <c r="H515" s="117">
        <v>366152469</v>
      </c>
      <c r="I515" s="115">
        <v>0.88390000000000002</v>
      </c>
      <c r="J515" s="115">
        <f t="shared" ref="J515:J578" si="32">E515*I515</f>
        <v>3.4914050000000003</v>
      </c>
      <c r="K515" s="115">
        <v>33401885</v>
      </c>
      <c r="L515" s="123">
        <f t="shared" ref="L515:L578" si="33">J515*K515*10000</f>
        <v>1166195082984.25</v>
      </c>
      <c r="M515" s="123">
        <v>585819000000</v>
      </c>
      <c r="N515" s="123">
        <v>110679000000</v>
      </c>
      <c r="O515" s="116">
        <f t="shared" ref="O515:O578" si="34">L515/M515</f>
        <v>1.9907088759228533</v>
      </c>
      <c r="P515" s="116">
        <f t="shared" ref="P515:P578" si="35">L515/N515</f>
        <v>10.536733101891507</v>
      </c>
    </row>
    <row r="516" spans="1:16" x14ac:dyDescent="0.15">
      <c r="A516" s="120">
        <v>39784</v>
      </c>
      <c r="B516" s="116">
        <v>3.75</v>
      </c>
      <c r="C516" s="116">
        <v>3.85</v>
      </c>
      <c r="D516" s="116">
        <v>3.74</v>
      </c>
      <c r="E516" s="116">
        <v>3.8</v>
      </c>
      <c r="F516" s="116">
        <v>-0.15</v>
      </c>
      <c r="G516" s="116">
        <v>-3.8</v>
      </c>
      <c r="H516" s="117">
        <v>338269456</v>
      </c>
      <c r="I516" s="115">
        <v>0.88412999999999997</v>
      </c>
      <c r="J516" s="115">
        <f t="shared" si="32"/>
        <v>3.3596939999999997</v>
      </c>
      <c r="K516" s="115">
        <v>33401885</v>
      </c>
      <c r="L516" s="123">
        <f t="shared" si="33"/>
        <v>1122201126231.8999</v>
      </c>
      <c r="M516" s="123">
        <v>585819000000</v>
      </c>
      <c r="N516" s="123">
        <v>110679000000</v>
      </c>
      <c r="O516" s="116">
        <f t="shared" si="34"/>
        <v>1.9156106685373808</v>
      </c>
      <c r="P516" s="116">
        <f t="shared" si="35"/>
        <v>10.139241646851705</v>
      </c>
    </row>
    <row r="517" spans="1:16" x14ac:dyDescent="0.15">
      <c r="A517" s="120">
        <v>39785</v>
      </c>
      <c r="B517" s="116">
        <v>3.86</v>
      </c>
      <c r="C517" s="116">
        <v>3.94</v>
      </c>
      <c r="D517" s="116">
        <v>3.85</v>
      </c>
      <c r="E517" s="116">
        <v>3.91</v>
      </c>
      <c r="F517" s="116">
        <v>0.11</v>
      </c>
      <c r="G517" s="116">
        <v>2.9</v>
      </c>
      <c r="H517" s="117">
        <v>418857222</v>
      </c>
      <c r="I517" s="115">
        <v>0.88363999999999998</v>
      </c>
      <c r="J517" s="115">
        <f t="shared" si="32"/>
        <v>3.4550323999999999</v>
      </c>
      <c r="K517" s="115">
        <v>33401885</v>
      </c>
      <c r="L517" s="123">
        <f t="shared" si="33"/>
        <v>1154045948960.74</v>
      </c>
      <c r="M517" s="123">
        <v>585819000000</v>
      </c>
      <c r="N517" s="123">
        <v>110679000000</v>
      </c>
      <c r="O517" s="116">
        <f t="shared" si="34"/>
        <v>1.9699701596580854</v>
      </c>
      <c r="P517" s="116">
        <f t="shared" si="35"/>
        <v>10.426964003656881</v>
      </c>
    </row>
    <row r="518" spans="1:16" x14ac:dyDescent="0.15">
      <c r="A518" s="120">
        <v>39786</v>
      </c>
      <c r="B518" s="116">
        <v>4.03</v>
      </c>
      <c r="C518" s="116">
        <v>4.04</v>
      </c>
      <c r="D518" s="116">
        <v>3.95</v>
      </c>
      <c r="E518" s="116">
        <v>4</v>
      </c>
      <c r="F518" s="116">
        <v>0.09</v>
      </c>
      <c r="G518" s="116">
        <v>2.2999999999999998</v>
      </c>
      <c r="H518" s="117">
        <v>411386135</v>
      </c>
      <c r="I518" s="115">
        <v>0.88369010000000003</v>
      </c>
      <c r="J518" s="115">
        <f t="shared" si="32"/>
        <v>3.5347604000000001</v>
      </c>
      <c r="K518" s="115">
        <v>33401885</v>
      </c>
      <c r="L518" s="123">
        <f t="shared" si="33"/>
        <v>1180676603833.54</v>
      </c>
      <c r="M518" s="123">
        <v>585819000000</v>
      </c>
      <c r="N518" s="123">
        <v>110679000000</v>
      </c>
      <c r="O518" s="116">
        <f t="shared" si="34"/>
        <v>2.0154290042377254</v>
      </c>
      <c r="P518" s="116">
        <f t="shared" si="35"/>
        <v>10.66757563615085</v>
      </c>
    </row>
    <row r="519" spans="1:16" x14ac:dyDescent="0.15">
      <c r="A519" s="120">
        <v>39787</v>
      </c>
      <c r="B519" s="116">
        <v>4.04</v>
      </c>
      <c r="C519" s="116">
        <v>4.07</v>
      </c>
      <c r="D519" s="116">
        <v>4</v>
      </c>
      <c r="E519" s="116">
        <v>4.07</v>
      </c>
      <c r="F519" s="116">
        <v>7.0000000000000007E-2</v>
      </c>
      <c r="G519" s="116">
        <v>1.75</v>
      </c>
      <c r="H519" s="117">
        <v>322235044</v>
      </c>
      <c r="I519" s="115">
        <v>0.88344999999999996</v>
      </c>
      <c r="J519" s="115">
        <f t="shared" si="32"/>
        <v>3.5956415000000002</v>
      </c>
      <c r="K519" s="115">
        <v>33401885</v>
      </c>
      <c r="L519" s="123">
        <f t="shared" si="33"/>
        <v>1201012038842.2749</v>
      </c>
      <c r="M519" s="123">
        <v>585819000000</v>
      </c>
      <c r="N519" s="123">
        <v>110679000000</v>
      </c>
      <c r="O519" s="116">
        <f t="shared" si="34"/>
        <v>2.0501418336419182</v>
      </c>
      <c r="P519" s="116">
        <f t="shared" si="35"/>
        <v>10.851309090633949</v>
      </c>
    </row>
    <row r="520" spans="1:16" x14ac:dyDescent="0.15">
      <c r="A520" s="120">
        <v>39790</v>
      </c>
      <c r="B520" s="116">
        <v>4.2</v>
      </c>
      <c r="C520" s="116">
        <v>4.4400000000000004</v>
      </c>
      <c r="D520" s="116">
        <v>4.16</v>
      </c>
      <c r="E520" s="116">
        <v>4.37</v>
      </c>
      <c r="F520" s="116">
        <v>0.3</v>
      </c>
      <c r="G520" s="116">
        <v>7.37</v>
      </c>
      <c r="H520" s="117">
        <v>584877072</v>
      </c>
      <c r="I520" s="115">
        <v>0.88385999999999998</v>
      </c>
      <c r="J520" s="115">
        <f t="shared" si="32"/>
        <v>3.8624681999999999</v>
      </c>
      <c r="K520" s="115">
        <v>33401885</v>
      </c>
      <c r="L520" s="123">
        <f t="shared" si="33"/>
        <v>1290137186325.5698</v>
      </c>
      <c r="M520" s="123">
        <v>585819000000</v>
      </c>
      <c r="N520" s="123">
        <v>110679000000</v>
      </c>
      <c r="O520" s="116">
        <f t="shared" si="34"/>
        <v>2.2022795203391659</v>
      </c>
      <c r="P520" s="116">
        <f t="shared" si="35"/>
        <v>11.656567066250778</v>
      </c>
    </row>
    <row r="521" spans="1:16" x14ac:dyDescent="0.15">
      <c r="A521" s="120">
        <v>39791</v>
      </c>
      <c r="B521" s="116">
        <v>4.38</v>
      </c>
      <c r="C521" s="116">
        <v>4.4400000000000004</v>
      </c>
      <c r="D521" s="116">
        <v>4.2</v>
      </c>
      <c r="E521" s="116">
        <v>4.21</v>
      </c>
      <c r="F521" s="116">
        <v>-0.16</v>
      </c>
      <c r="G521" s="116">
        <v>-3.66</v>
      </c>
      <c r="H521" s="117">
        <v>383776931</v>
      </c>
      <c r="I521" s="115">
        <v>0.88349999999999995</v>
      </c>
      <c r="J521" s="115">
        <f t="shared" si="32"/>
        <v>3.7195349999999996</v>
      </c>
      <c r="K521" s="115">
        <v>33401885</v>
      </c>
      <c r="L521" s="123">
        <f t="shared" si="33"/>
        <v>1242394803234.75</v>
      </c>
      <c r="M521" s="123">
        <v>585819000000</v>
      </c>
      <c r="N521" s="123">
        <v>110679000000</v>
      </c>
      <c r="O521" s="116">
        <f t="shared" si="34"/>
        <v>2.1207827046148213</v>
      </c>
      <c r="P521" s="116">
        <f t="shared" si="35"/>
        <v>11.225208063270809</v>
      </c>
    </row>
    <row r="522" spans="1:16" x14ac:dyDescent="0.15">
      <c r="A522" s="120">
        <v>39792</v>
      </c>
      <c r="B522" s="116">
        <v>4.32</v>
      </c>
      <c r="C522" s="116">
        <v>4.4800000000000004</v>
      </c>
      <c r="D522" s="116">
        <v>4.32</v>
      </c>
      <c r="E522" s="116">
        <v>4.46</v>
      </c>
      <c r="F522" s="116">
        <v>0.25</v>
      </c>
      <c r="G522" s="116">
        <v>5.94</v>
      </c>
      <c r="H522" s="117">
        <v>447017320</v>
      </c>
      <c r="I522" s="115">
        <v>0.88349</v>
      </c>
      <c r="J522" s="115">
        <f t="shared" si="32"/>
        <v>3.9403654000000001</v>
      </c>
      <c r="K522" s="115">
        <v>33401885</v>
      </c>
      <c r="L522" s="123">
        <f t="shared" si="33"/>
        <v>1316156319487.79</v>
      </c>
      <c r="M522" s="123">
        <v>585819000000</v>
      </c>
      <c r="N522" s="123">
        <v>110679000000</v>
      </c>
      <c r="O522" s="116">
        <f t="shared" si="34"/>
        <v>2.2466944900861701</v>
      </c>
      <c r="P522" s="116">
        <f t="shared" si="35"/>
        <v>11.891653515913498</v>
      </c>
    </row>
    <row r="523" spans="1:16" x14ac:dyDescent="0.15">
      <c r="A523" s="120">
        <v>39793</v>
      </c>
      <c r="B523" s="116">
        <v>4.43</v>
      </c>
      <c r="C523" s="116">
        <v>4.5199999999999996</v>
      </c>
      <c r="D523" s="116">
        <v>4.37</v>
      </c>
      <c r="E523" s="116">
        <v>4.45</v>
      </c>
      <c r="F523" s="116">
        <v>-0.01</v>
      </c>
      <c r="G523" s="116">
        <v>-0.22</v>
      </c>
      <c r="H523" s="117">
        <v>454054848</v>
      </c>
      <c r="I523" s="115">
        <v>0.88346999999999998</v>
      </c>
      <c r="J523" s="115">
        <f t="shared" si="32"/>
        <v>3.9314415</v>
      </c>
      <c r="K523" s="115">
        <v>33401885</v>
      </c>
      <c r="L523" s="123">
        <f t="shared" si="33"/>
        <v>1313175568672.2749</v>
      </c>
      <c r="M523" s="123">
        <v>585819000000</v>
      </c>
      <c r="N523" s="123">
        <v>110679000000</v>
      </c>
      <c r="O523" s="116">
        <f t="shared" si="34"/>
        <v>2.2416063129947559</v>
      </c>
      <c r="P523" s="116">
        <f t="shared" si="35"/>
        <v>11.864722021994009</v>
      </c>
    </row>
    <row r="524" spans="1:16" x14ac:dyDescent="0.15">
      <c r="A524" s="120">
        <v>39794</v>
      </c>
      <c r="B524" s="116">
        <v>4.3600000000000003</v>
      </c>
      <c r="C524" s="116">
        <v>4.3899999999999997</v>
      </c>
      <c r="D524" s="116">
        <v>4.1500000000000004</v>
      </c>
      <c r="E524" s="116">
        <v>4.2699999999999996</v>
      </c>
      <c r="F524" s="116">
        <v>-0.18</v>
      </c>
      <c r="G524" s="116">
        <v>-4.05</v>
      </c>
      <c r="H524" s="117">
        <v>460424225</v>
      </c>
      <c r="I524" s="115">
        <v>0.88321000000000005</v>
      </c>
      <c r="J524" s="115">
        <f t="shared" si="32"/>
        <v>3.7713066999999998</v>
      </c>
      <c r="K524" s="115">
        <v>33401885</v>
      </c>
      <c r="L524" s="123">
        <f t="shared" si="33"/>
        <v>1259687526931.2949</v>
      </c>
      <c r="M524" s="123">
        <v>585819000000</v>
      </c>
      <c r="N524" s="123">
        <v>110679000000</v>
      </c>
      <c r="O524" s="116">
        <f t="shared" si="34"/>
        <v>2.1503015896228952</v>
      </c>
      <c r="P524" s="116">
        <f t="shared" si="35"/>
        <v>11.38145020221808</v>
      </c>
    </row>
    <row r="525" spans="1:16" x14ac:dyDescent="0.15">
      <c r="A525" s="120">
        <v>39797</v>
      </c>
      <c r="B525" s="116">
        <v>4.38</v>
      </c>
      <c r="C525" s="116">
        <v>4.4000000000000004</v>
      </c>
      <c r="D525" s="116">
        <v>4.2300000000000004</v>
      </c>
      <c r="E525" s="116">
        <v>4.25</v>
      </c>
      <c r="F525" s="116">
        <v>-0.02</v>
      </c>
      <c r="G525" s="116">
        <v>-0.47</v>
      </c>
      <c r="H525" s="117">
        <v>270289494</v>
      </c>
      <c r="I525" s="115">
        <v>0.8831</v>
      </c>
      <c r="J525" s="115">
        <f t="shared" si="32"/>
        <v>3.7531750000000001</v>
      </c>
      <c r="K525" s="115">
        <v>33401885</v>
      </c>
      <c r="L525" s="123">
        <f t="shared" si="33"/>
        <v>1253631197348.75</v>
      </c>
      <c r="M525" s="123">
        <v>585819000000</v>
      </c>
      <c r="N525" s="123">
        <v>110679000000</v>
      </c>
      <c r="O525" s="116">
        <f t="shared" si="34"/>
        <v>2.1399633629990662</v>
      </c>
      <c r="P525" s="116">
        <f t="shared" si="35"/>
        <v>11.326730430784069</v>
      </c>
    </row>
    <row r="526" spans="1:16" x14ac:dyDescent="0.15">
      <c r="A526" s="120">
        <v>39798</v>
      </c>
      <c r="B526" s="116">
        <v>4.18</v>
      </c>
      <c r="C526" s="116">
        <v>4.32</v>
      </c>
      <c r="D526" s="116">
        <v>4.12</v>
      </c>
      <c r="E526" s="116">
        <v>4.1900000000000004</v>
      </c>
      <c r="F526" s="116">
        <v>-0.06</v>
      </c>
      <c r="G526" s="116">
        <v>-1.41</v>
      </c>
      <c r="H526" s="117">
        <v>361678460</v>
      </c>
      <c r="I526" s="115">
        <v>0.88297999999999999</v>
      </c>
      <c r="J526" s="115">
        <f t="shared" si="32"/>
        <v>3.6996862000000004</v>
      </c>
      <c r="K526" s="115">
        <v>33401885</v>
      </c>
      <c r="L526" s="123">
        <f t="shared" si="33"/>
        <v>1235764929884.8701</v>
      </c>
      <c r="M526" s="123">
        <v>585819000000</v>
      </c>
      <c r="N526" s="123">
        <v>110679000000</v>
      </c>
      <c r="O526" s="116">
        <f t="shared" si="34"/>
        <v>2.1094654319591379</v>
      </c>
      <c r="P526" s="116">
        <f t="shared" si="35"/>
        <v>11.165306244950443</v>
      </c>
    </row>
    <row r="527" spans="1:16" x14ac:dyDescent="0.15">
      <c r="A527" s="120">
        <v>39799</v>
      </c>
      <c r="B527" s="116">
        <v>4.32</v>
      </c>
      <c r="C527" s="116">
        <v>4.3499999999999996</v>
      </c>
      <c r="D527" s="116">
        <v>4.2</v>
      </c>
      <c r="E527" s="116">
        <v>4.3</v>
      </c>
      <c r="F527" s="116">
        <v>0.11</v>
      </c>
      <c r="G527" s="116">
        <v>2.63</v>
      </c>
      <c r="H527" s="117">
        <v>342022275</v>
      </c>
      <c r="I527" s="115">
        <v>0.88195000000000001</v>
      </c>
      <c r="J527" s="115">
        <f t="shared" si="32"/>
        <v>3.7923849999999999</v>
      </c>
      <c r="K527" s="115">
        <v>33401885</v>
      </c>
      <c r="L527" s="123">
        <f t="shared" si="33"/>
        <v>1266728076457.25</v>
      </c>
      <c r="M527" s="123">
        <v>585819000000</v>
      </c>
      <c r="N527" s="123">
        <v>110679000000</v>
      </c>
      <c r="O527" s="116">
        <f t="shared" si="34"/>
        <v>2.1623198913952093</v>
      </c>
      <c r="P527" s="116">
        <f t="shared" si="35"/>
        <v>11.445062536318995</v>
      </c>
    </row>
    <row r="528" spans="1:16" x14ac:dyDescent="0.15">
      <c r="A528" s="120">
        <v>39800</v>
      </c>
      <c r="B528" s="116">
        <v>4.29</v>
      </c>
      <c r="C528" s="116">
        <v>4.47</v>
      </c>
      <c r="D528" s="116">
        <v>4.29</v>
      </c>
      <c r="E528" s="116">
        <v>4.42</v>
      </c>
      <c r="F528" s="116">
        <v>0.12</v>
      </c>
      <c r="G528" s="116">
        <v>2.79</v>
      </c>
      <c r="H528" s="117">
        <v>279295345</v>
      </c>
      <c r="I528" s="115">
        <v>0.88156999999999996</v>
      </c>
      <c r="J528" s="115">
        <f t="shared" si="32"/>
        <v>3.8965394</v>
      </c>
      <c r="K528" s="115">
        <v>33401885</v>
      </c>
      <c r="L528" s="123">
        <f t="shared" si="33"/>
        <v>1301517609367.6899</v>
      </c>
      <c r="M528" s="123">
        <v>585819000000</v>
      </c>
      <c r="N528" s="123">
        <v>110679000000</v>
      </c>
      <c r="O528" s="116">
        <f t="shared" si="34"/>
        <v>2.2217060378166122</v>
      </c>
      <c r="P528" s="116">
        <f t="shared" si="35"/>
        <v>11.759390754955231</v>
      </c>
    </row>
    <row r="529" spans="1:16" x14ac:dyDescent="0.15">
      <c r="A529" s="120">
        <v>39801</v>
      </c>
      <c r="B529" s="116">
        <v>4.37</v>
      </c>
      <c r="C529" s="116">
        <v>4.5</v>
      </c>
      <c r="D529" s="116">
        <v>4.29</v>
      </c>
      <c r="E529" s="116">
        <v>4.38</v>
      </c>
      <c r="F529" s="116">
        <v>-0.04</v>
      </c>
      <c r="G529" s="116">
        <v>-0.91</v>
      </c>
      <c r="H529" s="117">
        <v>295299715</v>
      </c>
      <c r="I529" s="115">
        <v>0.88200999999999996</v>
      </c>
      <c r="J529" s="115">
        <f t="shared" si="32"/>
        <v>3.8632037999999995</v>
      </c>
      <c r="K529" s="115">
        <v>33401885</v>
      </c>
      <c r="L529" s="123">
        <f t="shared" si="33"/>
        <v>1290382890591.6299</v>
      </c>
      <c r="M529" s="123">
        <v>585819000000</v>
      </c>
      <c r="N529" s="123">
        <v>110679000000</v>
      </c>
      <c r="O529" s="116">
        <f t="shared" si="34"/>
        <v>2.2026989404434301</v>
      </c>
      <c r="P529" s="116">
        <f t="shared" si="35"/>
        <v>11.658787038115902</v>
      </c>
    </row>
    <row r="530" spans="1:16" x14ac:dyDescent="0.15">
      <c r="A530" s="120">
        <v>39804</v>
      </c>
      <c r="B530" s="116">
        <v>4.4400000000000004</v>
      </c>
      <c r="C530" s="116">
        <v>4.45</v>
      </c>
      <c r="D530" s="116">
        <v>4.3</v>
      </c>
      <c r="E530" s="116">
        <v>4.3</v>
      </c>
      <c r="F530" s="116">
        <v>-0.08</v>
      </c>
      <c r="G530" s="116">
        <v>-1.83</v>
      </c>
      <c r="H530" s="117">
        <v>190904290</v>
      </c>
      <c r="I530" s="115">
        <v>0.88224999999999998</v>
      </c>
      <c r="J530" s="115">
        <f t="shared" si="32"/>
        <v>3.7936749999999999</v>
      </c>
      <c r="K530" s="115">
        <v>33401885</v>
      </c>
      <c r="L530" s="123">
        <f t="shared" si="33"/>
        <v>1267158960773.75</v>
      </c>
      <c r="M530" s="123">
        <v>585819000000</v>
      </c>
      <c r="N530" s="123">
        <v>110679000000</v>
      </c>
      <c r="O530" s="116">
        <f t="shared" si="34"/>
        <v>2.1630554160478748</v>
      </c>
      <c r="P530" s="116">
        <f t="shared" si="35"/>
        <v>11.448955635429938</v>
      </c>
    </row>
    <row r="531" spans="1:16" x14ac:dyDescent="0.15">
      <c r="A531" s="120">
        <v>39805</v>
      </c>
      <c r="B531" s="116">
        <v>4.2699999999999996</v>
      </c>
      <c r="C531" s="116">
        <v>4.3099999999999996</v>
      </c>
      <c r="D531" s="116">
        <v>4.12</v>
      </c>
      <c r="E531" s="116">
        <v>4.1900000000000004</v>
      </c>
      <c r="F531" s="116">
        <v>-0.11</v>
      </c>
      <c r="G531" s="116">
        <v>-2.56</v>
      </c>
      <c r="H531" s="117">
        <v>192059690</v>
      </c>
      <c r="I531" s="115">
        <v>0.88241000000000003</v>
      </c>
      <c r="J531" s="115">
        <f t="shared" si="32"/>
        <v>3.6972979000000006</v>
      </c>
      <c r="K531" s="115">
        <v>33401885</v>
      </c>
      <c r="L531" s="123">
        <f t="shared" si="33"/>
        <v>1234967192665.4153</v>
      </c>
      <c r="M531" s="123">
        <v>585819000000</v>
      </c>
      <c r="N531" s="123">
        <v>110679000000</v>
      </c>
      <c r="O531" s="116">
        <f t="shared" si="34"/>
        <v>2.1081036850382375</v>
      </c>
      <c r="P531" s="116">
        <f t="shared" si="35"/>
        <v>11.158098579363884</v>
      </c>
    </row>
    <row r="532" spans="1:16" x14ac:dyDescent="0.15">
      <c r="A532" s="120">
        <v>39806</v>
      </c>
      <c r="B532" s="116">
        <v>4</v>
      </c>
      <c r="C532" s="116">
        <v>4.18</v>
      </c>
      <c r="D532" s="116">
        <v>4</v>
      </c>
      <c r="E532" s="116">
        <v>4.1399999999999997</v>
      </c>
      <c r="F532" s="116">
        <v>-0.05</v>
      </c>
      <c r="G532" s="116">
        <v>-1.19</v>
      </c>
      <c r="H532" s="117">
        <v>117043725</v>
      </c>
      <c r="I532" s="115">
        <v>0.88253000000000004</v>
      </c>
      <c r="J532" s="115">
        <f t="shared" si="32"/>
        <v>3.6536741999999998</v>
      </c>
      <c r="K532" s="115">
        <v>33401885</v>
      </c>
      <c r="L532" s="123">
        <f t="shared" si="33"/>
        <v>1220396054558.6699</v>
      </c>
      <c r="M532" s="123">
        <v>585819000000</v>
      </c>
      <c r="N532" s="123">
        <v>110679000000</v>
      </c>
      <c r="O532" s="116">
        <f t="shared" si="34"/>
        <v>2.0832305789990935</v>
      </c>
      <c r="P532" s="116">
        <f t="shared" si="35"/>
        <v>11.026446340847585</v>
      </c>
    </row>
    <row r="533" spans="1:16" x14ac:dyDescent="0.15">
      <c r="A533" s="120">
        <v>39811</v>
      </c>
      <c r="B533" s="116">
        <v>4.0999999999999996</v>
      </c>
      <c r="C533" s="116">
        <v>4.1500000000000004</v>
      </c>
      <c r="D533" s="116">
        <v>4.05</v>
      </c>
      <c r="E533" s="116">
        <v>4.1399999999999997</v>
      </c>
      <c r="F533" s="116">
        <v>0</v>
      </c>
      <c r="G533" s="116">
        <v>0</v>
      </c>
      <c r="H533" s="117">
        <v>123948920</v>
      </c>
      <c r="I533" s="115">
        <v>0.88197000000000003</v>
      </c>
      <c r="J533" s="115">
        <f t="shared" si="32"/>
        <v>3.6513557999999997</v>
      </c>
      <c r="K533" s="115">
        <v>33401885</v>
      </c>
      <c r="L533" s="123">
        <f t="shared" si="33"/>
        <v>1219621665256.8298</v>
      </c>
      <c r="M533" s="123">
        <v>585819000000</v>
      </c>
      <c r="N533" s="123">
        <v>110679000000</v>
      </c>
      <c r="O533" s="116">
        <f t="shared" si="34"/>
        <v>2.0819086872512327</v>
      </c>
      <c r="P533" s="116">
        <f t="shared" si="35"/>
        <v>11.019449626910523</v>
      </c>
    </row>
    <row r="534" spans="1:16" x14ac:dyDescent="0.15">
      <c r="A534" s="120">
        <v>39812</v>
      </c>
      <c r="B534" s="116">
        <v>4.21</v>
      </c>
      <c r="C534" s="116">
        <v>4.22</v>
      </c>
      <c r="D534" s="116">
        <v>4.05</v>
      </c>
      <c r="E534" s="116">
        <v>4.08</v>
      </c>
      <c r="F534" s="116">
        <v>-0.06</v>
      </c>
      <c r="G534" s="116">
        <v>-1.45</v>
      </c>
      <c r="H534" s="117">
        <v>171651887</v>
      </c>
      <c r="I534" s="115">
        <v>0.88195000000000001</v>
      </c>
      <c r="J534" s="115">
        <f t="shared" si="32"/>
        <v>3.5983560000000003</v>
      </c>
      <c r="K534" s="115">
        <v>33401885</v>
      </c>
      <c r="L534" s="123">
        <f t="shared" si="33"/>
        <v>1201918733010.6001</v>
      </c>
      <c r="M534" s="123">
        <v>585819000000</v>
      </c>
      <c r="N534" s="123">
        <v>110679000000</v>
      </c>
      <c r="O534" s="116">
        <f t="shared" si="34"/>
        <v>2.0516895713703382</v>
      </c>
      <c r="P534" s="116">
        <f t="shared" si="35"/>
        <v>10.859501197251513</v>
      </c>
    </row>
    <row r="535" spans="1:16" x14ac:dyDescent="0.15">
      <c r="A535" s="120">
        <v>39813</v>
      </c>
      <c r="B535" s="116">
        <v>4.1100000000000003</v>
      </c>
      <c r="C535" s="116">
        <v>4.24</v>
      </c>
      <c r="D535" s="116">
        <v>4.08</v>
      </c>
      <c r="E535" s="116">
        <v>4.08</v>
      </c>
      <c r="F535" s="116">
        <v>0</v>
      </c>
      <c r="G535" s="116">
        <v>0</v>
      </c>
      <c r="H535" s="117">
        <v>177577474</v>
      </c>
      <c r="I535" s="115">
        <v>0.88189010000000001</v>
      </c>
      <c r="J535" s="115">
        <f t="shared" si="32"/>
        <v>3.598111608</v>
      </c>
      <c r="K535" s="115">
        <v>33401885</v>
      </c>
      <c r="L535" s="123">
        <f t="shared" si="33"/>
        <v>1201837101475.8108</v>
      </c>
      <c r="M535" s="123">
        <v>585819000000</v>
      </c>
      <c r="N535" s="123">
        <v>110679000000</v>
      </c>
      <c r="O535" s="116">
        <f t="shared" si="34"/>
        <v>2.0515502253696294</v>
      </c>
      <c r="P535" s="116">
        <f t="shared" si="35"/>
        <v>10.858763645098083</v>
      </c>
    </row>
    <row r="536" spans="1:16" x14ac:dyDescent="0.15">
      <c r="A536" s="120">
        <v>39815</v>
      </c>
      <c r="B536" s="116">
        <v>4.08</v>
      </c>
      <c r="C536" s="116">
        <v>4.3</v>
      </c>
      <c r="D536" s="116">
        <v>4.08</v>
      </c>
      <c r="E536" s="116">
        <v>4.3</v>
      </c>
      <c r="F536" s="116">
        <v>0.22</v>
      </c>
      <c r="G536" s="116">
        <v>5.39</v>
      </c>
      <c r="H536" s="117">
        <v>189463322</v>
      </c>
      <c r="I536" s="115">
        <v>0.88189010000000001</v>
      </c>
      <c r="J536" s="115">
        <f t="shared" si="32"/>
        <v>3.7921274299999999</v>
      </c>
      <c r="K536" s="115">
        <v>33401885</v>
      </c>
      <c r="L536" s="123">
        <f t="shared" si="33"/>
        <v>1266642043222.0554</v>
      </c>
      <c r="M536" s="123">
        <v>585819000000</v>
      </c>
      <c r="N536" s="123">
        <v>110679000000</v>
      </c>
      <c r="O536" s="116">
        <f t="shared" si="34"/>
        <v>2.16217303163956</v>
      </c>
      <c r="P536" s="116">
        <f t="shared" si="35"/>
        <v>11.444285214196508</v>
      </c>
    </row>
    <row r="537" spans="1:16" x14ac:dyDescent="0.15">
      <c r="A537" s="120">
        <v>39818</v>
      </c>
      <c r="B537" s="116">
        <v>4.38</v>
      </c>
      <c r="C537" s="116">
        <v>4.43</v>
      </c>
      <c r="D537" s="116">
        <v>4.28</v>
      </c>
      <c r="E537" s="116">
        <v>4.34</v>
      </c>
      <c r="F537" s="116">
        <v>0.04</v>
      </c>
      <c r="G537" s="116">
        <v>0.93</v>
      </c>
      <c r="H537" s="117">
        <v>336690247</v>
      </c>
      <c r="I537" s="115">
        <v>0.88205</v>
      </c>
      <c r="J537" s="115">
        <f t="shared" si="32"/>
        <v>3.8280970000000001</v>
      </c>
      <c r="K537" s="115">
        <v>33401885</v>
      </c>
      <c r="L537" s="123">
        <f t="shared" si="33"/>
        <v>1278656557628.4502</v>
      </c>
      <c r="M537" s="123">
        <v>585819000000</v>
      </c>
      <c r="N537" s="123">
        <v>110679000000</v>
      </c>
      <c r="O537" s="116">
        <f t="shared" si="34"/>
        <v>2.1826819506169146</v>
      </c>
      <c r="P537" s="116">
        <f t="shared" si="35"/>
        <v>11.552838005660064</v>
      </c>
    </row>
    <row r="538" spans="1:16" x14ac:dyDescent="0.15">
      <c r="A538" s="120">
        <v>39819</v>
      </c>
      <c r="B538" s="116">
        <v>4.3499999999999996</v>
      </c>
      <c r="C538" s="116">
        <v>4.3899999999999997</v>
      </c>
      <c r="D538" s="116">
        <v>4.22</v>
      </c>
      <c r="E538" s="116">
        <v>4.2699999999999996</v>
      </c>
      <c r="F538" s="116">
        <v>-7.0000000000000007E-2</v>
      </c>
      <c r="G538" s="116">
        <v>-1.61</v>
      </c>
      <c r="H538" s="117">
        <v>318471161</v>
      </c>
      <c r="I538" s="115">
        <v>0.88195999999999997</v>
      </c>
      <c r="J538" s="115">
        <f t="shared" si="32"/>
        <v>3.7659691999999994</v>
      </c>
      <c r="K538" s="115">
        <v>33401885</v>
      </c>
      <c r="L538" s="123">
        <f t="shared" si="33"/>
        <v>1257904701319.4197</v>
      </c>
      <c r="M538" s="123">
        <v>585819000000</v>
      </c>
      <c r="N538" s="123">
        <v>110679000000</v>
      </c>
      <c r="O538" s="116">
        <f t="shared" si="34"/>
        <v>2.1472582851007216</v>
      </c>
      <c r="P538" s="116">
        <f t="shared" si="35"/>
        <v>11.365342127408267</v>
      </c>
    </row>
    <row r="539" spans="1:16" x14ac:dyDescent="0.15">
      <c r="A539" s="120">
        <v>39820</v>
      </c>
      <c r="B539" s="116">
        <v>4.2699999999999996</v>
      </c>
      <c r="C539" s="116">
        <v>4.29</v>
      </c>
      <c r="D539" s="116">
        <v>3.95</v>
      </c>
      <c r="E539" s="116">
        <v>3.96</v>
      </c>
      <c r="F539" s="116">
        <v>-0.31</v>
      </c>
      <c r="G539" s="116">
        <v>-7.26</v>
      </c>
      <c r="H539" s="117">
        <v>819024502</v>
      </c>
      <c r="I539" s="115">
        <v>0.88200999999999996</v>
      </c>
      <c r="J539" s="115">
        <f t="shared" si="32"/>
        <v>3.4927595999999999</v>
      </c>
      <c r="K539" s="115">
        <v>33401885</v>
      </c>
      <c r="L539" s="123">
        <f t="shared" si="33"/>
        <v>1166647544918.46</v>
      </c>
      <c r="M539" s="123">
        <v>585819000000</v>
      </c>
      <c r="N539" s="123">
        <v>110679000000</v>
      </c>
      <c r="O539" s="116">
        <f t="shared" si="34"/>
        <v>1.9914812338255672</v>
      </c>
      <c r="P539" s="116">
        <f t="shared" si="35"/>
        <v>10.540821157748624</v>
      </c>
    </row>
    <row r="540" spans="1:16" x14ac:dyDescent="0.15">
      <c r="A540" s="120">
        <v>39821</v>
      </c>
      <c r="B540" s="116">
        <v>3.81</v>
      </c>
      <c r="C540" s="116">
        <v>3.84</v>
      </c>
      <c r="D540" s="116">
        <v>3.65</v>
      </c>
      <c r="E540" s="116">
        <v>3.69</v>
      </c>
      <c r="F540" s="116">
        <v>-0.27</v>
      </c>
      <c r="G540" s="116">
        <v>-6.82</v>
      </c>
      <c r="H540" s="117">
        <v>657022126</v>
      </c>
      <c r="I540" s="115">
        <v>0.88197000000000003</v>
      </c>
      <c r="J540" s="115">
        <f t="shared" si="32"/>
        <v>3.2544693000000002</v>
      </c>
      <c r="K540" s="115">
        <v>33401885</v>
      </c>
      <c r="L540" s="123">
        <f t="shared" si="33"/>
        <v>1087054092946.3052</v>
      </c>
      <c r="M540" s="123">
        <v>585819000000</v>
      </c>
      <c r="N540" s="123">
        <v>110679000000</v>
      </c>
      <c r="O540" s="116">
        <f t="shared" si="34"/>
        <v>1.8556142647239253</v>
      </c>
      <c r="P540" s="116">
        <f t="shared" si="35"/>
        <v>9.8216833631159037</v>
      </c>
    </row>
    <row r="541" spans="1:16" x14ac:dyDescent="0.15">
      <c r="A541" s="120">
        <v>39822</v>
      </c>
      <c r="B541" s="116">
        <v>3.69</v>
      </c>
      <c r="C541" s="116">
        <v>3.73</v>
      </c>
      <c r="D541" s="116">
        <v>3.61</v>
      </c>
      <c r="E541" s="116">
        <v>3.65</v>
      </c>
      <c r="F541" s="116">
        <v>-0.04</v>
      </c>
      <c r="G541" s="116">
        <v>-1.08</v>
      </c>
      <c r="H541" s="117">
        <v>467881377</v>
      </c>
      <c r="I541" s="115">
        <v>0.88127</v>
      </c>
      <c r="J541" s="115">
        <f t="shared" si="32"/>
        <v>3.2166354999999998</v>
      </c>
      <c r="K541" s="115">
        <v>33401885</v>
      </c>
      <c r="L541" s="123">
        <f t="shared" si="33"/>
        <v>1074416890579.1749</v>
      </c>
      <c r="M541" s="123">
        <v>585819000000</v>
      </c>
      <c r="N541" s="123">
        <v>110679000000</v>
      </c>
      <c r="O541" s="116">
        <f t="shared" si="34"/>
        <v>1.834042409992122</v>
      </c>
      <c r="P541" s="116">
        <f t="shared" si="35"/>
        <v>9.707504500213906</v>
      </c>
    </row>
    <row r="542" spans="1:16" x14ac:dyDescent="0.15">
      <c r="A542" s="120">
        <v>39825</v>
      </c>
      <c r="B542" s="116">
        <v>3.56</v>
      </c>
      <c r="C542" s="116">
        <v>3.65</v>
      </c>
      <c r="D542" s="116">
        <v>3.45</v>
      </c>
      <c r="E542" s="116">
        <v>3.46</v>
      </c>
      <c r="F542" s="116">
        <v>-0.19</v>
      </c>
      <c r="G542" s="116">
        <v>-5.21</v>
      </c>
      <c r="H542" s="117">
        <v>591192316</v>
      </c>
      <c r="I542" s="115">
        <v>0.88146000000000002</v>
      </c>
      <c r="J542" s="115">
        <f t="shared" si="32"/>
        <v>3.0498516000000002</v>
      </c>
      <c r="K542" s="115">
        <v>33401885</v>
      </c>
      <c r="L542" s="123">
        <f t="shared" si="33"/>
        <v>1018707924102.6602</v>
      </c>
      <c r="M542" s="123">
        <v>585819000000</v>
      </c>
      <c r="N542" s="123">
        <v>110679000000</v>
      </c>
      <c r="O542" s="116">
        <f t="shared" si="34"/>
        <v>1.7389465416837968</v>
      </c>
      <c r="P542" s="116">
        <f t="shared" si="35"/>
        <v>9.2041663197414163</v>
      </c>
    </row>
    <row r="543" spans="1:16" x14ac:dyDescent="0.15">
      <c r="A543" s="120">
        <v>39826</v>
      </c>
      <c r="B543" s="116">
        <v>3.46</v>
      </c>
      <c r="C543" s="116">
        <v>3.51</v>
      </c>
      <c r="D543" s="116">
        <v>3.39</v>
      </c>
      <c r="E543" s="116">
        <v>3.41</v>
      </c>
      <c r="F543" s="116">
        <v>-0.05</v>
      </c>
      <c r="G543" s="116">
        <v>-1.45</v>
      </c>
      <c r="H543" s="117">
        <v>541986837</v>
      </c>
      <c r="I543" s="115">
        <v>0.88192999999999999</v>
      </c>
      <c r="J543" s="115">
        <f t="shared" si="32"/>
        <v>3.0073813</v>
      </c>
      <c r="K543" s="115">
        <v>33401885</v>
      </c>
      <c r="L543" s="123">
        <f t="shared" si="33"/>
        <v>1004522043337.505</v>
      </c>
      <c r="M543" s="123">
        <v>585819000000</v>
      </c>
      <c r="N543" s="123">
        <v>110679000000</v>
      </c>
      <c r="O543" s="116">
        <f t="shared" si="34"/>
        <v>1.7147310745085171</v>
      </c>
      <c r="P543" s="116">
        <f t="shared" si="35"/>
        <v>9.0759949343371815</v>
      </c>
    </row>
    <row r="544" spans="1:16" x14ac:dyDescent="0.15">
      <c r="A544" s="120">
        <v>39827</v>
      </c>
      <c r="B544" s="116">
        <v>3.47</v>
      </c>
      <c r="C544" s="116">
        <v>3.53</v>
      </c>
      <c r="D544" s="116">
        <v>3.36</v>
      </c>
      <c r="E544" s="116">
        <v>3.37</v>
      </c>
      <c r="F544" s="116">
        <v>-0.04</v>
      </c>
      <c r="G544" s="116">
        <v>-1.17</v>
      </c>
      <c r="H544" s="117">
        <v>575159310</v>
      </c>
      <c r="I544" s="115">
        <v>0.88177000000000005</v>
      </c>
      <c r="J544" s="115">
        <f t="shared" si="32"/>
        <v>2.9715649000000002</v>
      </c>
      <c r="K544" s="115">
        <v>33401885</v>
      </c>
      <c r="L544" s="123">
        <f t="shared" si="33"/>
        <v>992558690598.36511</v>
      </c>
      <c r="M544" s="123">
        <v>585819000000</v>
      </c>
      <c r="N544" s="123">
        <v>110679000000</v>
      </c>
      <c r="O544" s="116">
        <f t="shared" si="34"/>
        <v>1.6943094891056198</v>
      </c>
      <c r="P544" s="116">
        <f t="shared" si="35"/>
        <v>8.967904395579696</v>
      </c>
    </row>
    <row r="545" spans="1:16" x14ac:dyDescent="0.15">
      <c r="A545" s="120">
        <v>39828</v>
      </c>
      <c r="B545" s="116">
        <v>3.27</v>
      </c>
      <c r="C545" s="116">
        <v>3.33</v>
      </c>
      <c r="D545" s="116">
        <v>3.21</v>
      </c>
      <c r="E545" s="116">
        <v>3.32</v>
      </c>
      <c r="F545" s="116">
        <v>-0.05</v>
      </c>
      <c r="G545" s="116">
        <v>-1.48</v>
      </c>
      <c r="H545" s="117">
        <v>550748250</v>
      </c>
      <c r="I545" s="115">
        <v>0.88158000000000003</v>
      </c>
      <c r="J545" s="115">
        <f t="shared" si="32"/>
        <v>2.9268456</v>
      </c>
      <c r="K545" s="115">
        <v>33401885</v>
      </c>
      <c r="L545" s="123">
        <f t="shared" si="33"/>
        <v>977621601439.56006</v>
      </c>
      <c r="M545" s="123">
        <v>585819000000</v>
      </c>
      <c r="N545" s="123">
        <v>110679000000</v>
      </c>
      <c r="O545" s="116">
        <f t="shared" si="34"/>
        <v>1.6688117002684448</v>
      </c>
      <c r="P545" s="116">
        <f t="shared" si="35"/>
        <v>8.8329457389347574</v>
      </c>
    </row>
    <row r="546" spans="1:16" x14ac:dyDescent="0.15">
      <c r="A546" s="120">
        <v>39829</v>
      </c>
      <c r="B546" s="116">
        <v>3.32</v>
      </c>
      <c r="C546" s="116">
        <v>3.5</v>
      </c>
      <c r="D546" s="116">
        <v>3.32</v>
      </c>
      <c r="E546" s="116">
        <v>3.44</v>
      </c>
      <c r="F546" s="116">
        <v>0.12</v>
      </c>
      <c r="G546" s="116">
        <v>3.61</v>
      </c>
      <c r="H546" s="117">
        <v>518237842</v>
      </c>
      <c r="I546" s="115">
        <v>0.88129999999999997</v>
      </c>
      <c r="J546" s="115">
        <f t="shared" si="32"/>
        <v>3.0316719999999999</v>
      </c>
      <c r="K546" s="115">
        <v>33401885</v>
      </c>
      <c r="L546" s="123">
        <f t="shared" si="33"/>
        <v>1012635595017.2</v>
      </c>
      <c r="M546" s="123">
        <v>585819000000</v>
      </c>
      <c r="N546" s="123">
        <v>110679000000</v>
      </c>
      <c r="O546" s="116">
        <f t="shared" si="34"/>
        <v>1.7285810037182132</v>
      </c>
      <c r="P546" s="116">
        <f t="shared" si="35"/>
        <v>9.1493019905962285</v>
      </c>
    </row>
    <row r="547" spans="1:16" x14ac:dyDescent="0.15">
      <c r="A547" s="120">
        <v>39832</v>
      </c>
      <c r="B547" s="116">
        <v>3.51</v>
      </c>
      <c r="C547" s="116">
        <v>3.52</v>
      </c>
      <c r="D547" s="116">
        <v>3.36</v>
      </c>
      <c r="E547" s="116">
        <v>3.45</v>
      </c>
      <c r="F547" s="116">
        <v>0.01</v>
      </c>
      <c r="G547" s="116">
        <v>0.28999999999999998</v>
      </c>
      <c r="H547" s="117">
        <v>296208145</v>
      </c>
      <c r="I547" s="115">
        <v>0.88097999999999999</v>
      </c>
      <c r="J547" s="115">
        <f t="shared" si="32"/>
        <v>3.0393810000000001</v>
      </c>
      <c r="K547" s="115">
        <v>33401885</v>
      </c>
      <c r="L547" s="123">
        <f t="shared" si="33"/>
        <v>1015210546331.85</v>
      </c>
      <c r="M547" s="123">
        <v>585819000000</v>
      </c>
      <c r="N547" s="123">
        <v>110679000000</v>
      </c>
      <c r="O547" s="116">
        <f t="shared" si="34"/>
        <v>1.7329764762355779</v>
      </c>
      <c r="P547" s="116">
        <f t="shared" si="35"/>
        <v>9.1725670301669684</v>
      </c>
    </row>
    <row r="548" spans="1:16" x14ac:dyDescent="0.15">
      <c r="A548" s="120">
        <v>39833</v>
      </c>
      <c r="B548" s="116">
        <v>3.25</v>
      </c>
      <c r="C548" s="116">
        <v>3.37</v>
      </c>
      <c r="D548" s="116">
        <v>3.24</v>
      </c>
      <c r="E548" s="116">
        <v>3.29</v>
      </c>
      <c r="F548" s="116">
        <v>-0.16</v>
      </c>
      <c r="G548" s="116">
        <v>-4.6399999999999997</v>
      </c>
      <c r="H548" s="117">
        <v>430059265</v>
      </c>
      <c r="I548" s="115">
        <v>0.88146999999999998</v>
      </c>
      <c r="J548" s="115">
        <f t="shared" si="32"/>
        <v>2.9000363</v>
      </c>
      <c r="K548" s="115">
        <v>33401885</v>
      </c>
      <c r="L548" s="123">
        <f t="shared" si="33"/>
        <v>968666789884.25488</v>
      </c>
      <c r="M548" s="123">
        <v>585819000000</v>
      </c>
      <c r="N548" s="123">
        <v>110679000000</v>
      </c>
      <c r="O548" s="116">
        <f t="shared" si="34"/>
        <v>1.653525730446187</v>
      </c>
      <c r="P548" s="116">
        <f t="shared" si="35"/>
        <v>8.7520377838998797</v>
      </c>
    </row>
    <row r="549" spans="1:16" x14ac:dyDescent="0.15">
      <c r="A549" s="120">
        <v>39834</v>
      </c>
      <c r="B549" s="116">
        <v>3.18</v>
      </c>
      <c r="C549" s="116">
        <v>3.27</v>
      </c>
      <c r="D549" s="116">
        <v>3.16</v>
      </c>
      <c r="E549" s="116">
        <v>3.18</v>
      </c>
      <c r="F549" s="116">
        <v>-0.11</v>
      </c>
      <c r="G549" s="116">
        <v>-3.34</v>
      </c>
      <c r="H549" s="117">
        <v>426233386</v>
      </c>
      <c r="I549" s="115">
        <v>0.88151999999999997</v>
      </c>
      <c r="J549" s="115">
        <f t="shared" si="32"/>
        <v>2.8032336</v>
      </c>
      <c r="K549" s="115">
        <v>33401885</v>
      </c>
      <c r="L549" s="123">
        <f t="shared" si="33"/>
        <v>936332863353.35999</v>
      </c>
      <c r="M549" s="123">
        <v>585819000000</v>
      </c>
      <c r="N549" s="123">
        <v>110679000000</v>
      </c>
      <c r="O549" s="116">
        <f t="shared" si="34"/>
        <v>1.5983313333185847</v>
      </c>
      <c r="P549" s="116">
        <f t="shared" si="35"/>
        <v>8.4598963069178428</v>
      </c>
    </row>
    <row r="550" spans="1:16" x14ac:dyDescent="0.15">
      <c r="A550" s="120">
        <v>39835</v>
      </c>
      <c r="B550" s="116">
        <v>3.27</v>
      </c>
      <c r="C550" s="116">
        <v>3.32</v>
      </c>
      <c r="D550" s="116">
        <v>3.22</v>
      </c>
      <c r="E550" s="116">
        <v>3.23</v>
      </c>
      <c r="F550" s="116">
        <v>0.05</v>
      </c>
      <c r="G550" s="116">
        <v>1.57</v>
      </c>
      <c r="H550" s="117">
        <v>215119763</v>
      </c>
      <c r="I550" s="115">
        <v>0.88119999999999998</v>
      </c>
      <c r="J550" s="115">
        <f t="shared" si="32"/>
        <v>2.846276</v>
      </c>
      <c r="K550" s="115">
        <v>33401885</v>
      </c>
      <c r="L550" s="123">
        <f t="shared" si="33"/>
        <v>950709836302.6001</v>
      </c>
      <c r="M550" s="123">
        <v>585819000000</v>
      </c>
      <c r="N550" s="123">
        <v>110679000000</v>
      </c>
      <c r="O550" s="116">
        <f t="shared" si="34"/>
        <v>1.6228729971247093</v>
      </c>
      <c r="P550" s="116">
        <f t="shared" si="35"/>
        <v>8.5897942365091851</v>
      </c>
    </row>
    <row r="551" spans="1:16" x14ac:dyDescent="0.15">
      <c r="A551" s="120">
        <v>39836</v>
      </c>
      <c r="B551" s="116">
        <v>3.2</v>
      </c>
      <c r="C551" s="116">
        <v>3.32</v>
      </c>
      <c r="D551" s="116">
        <v>3.18</v>
      </c>
      <c r="E551" s="116">
        <v>3.24</v>
      </c>
      <c r="F551" s="116">
        <v>0.01</v>
      </c>
      <c r="G551" s="116">
        <v>0.31</v>
      </c>
      <c r="H551" s="117">
        <v>412747003</v>
      </c>
      <c r="I551" s="115">
        <v>0.88127</v>
      </c>
      <c r="J551" s="115">
        <f t="shared" si="32"/>
        <v>2.8553148000000004</v>
      </c>
      <c r="K551" s="115">
        <v>33401885</v>
      </c>
      <c r="L551" s="123">
        <f t="shared" si="33"/>
        <v>953728965883.9801</v>
      </c>
      <c r="M551" s="123">
        <v>585819000000</v>
      </c>
      <c r="N551" s="123">
        <v>110679000000</v>
      </c>
      <c r="O551" s="116">
        <f t="shared" si="34"/>
        <v>1.628026687225884</v>
      </c>
      <c r="P551" s="116">
        <f t="shared" si="35"/>
        <v>8.6170724878611136</v>
      </c>
    </row>
    <row r="552" spans="1:16" x14ac:dyDescent="0.15">
      <c r="A552" s="120">
        <v>39842</v>
      </c>
      <c r="B552" s="116">
        <v>3.45</v>
      </c>
      <c r="C552" s="116">
        <v>3.45</v>
      </c>
      <c r="D552" s="116">
        <v>3.38</v>
      </c>
      <c r="E552" s="116">
        <v>3.38</v>
      </c>
      <c r="F552" s="116">
        <v>0.14000000000000001</v>
      </c>
      <c r="G552" s="116">
        <v>4.32</v>
      </c>
      <c r="H552" s="117">
        <v>330688038</v>
      </c>
      <c r="I552" s="115">
        <v>0.88127</v>
      </c>
      <c r="J552" s="115">
        <f t="shared" si="32"/>
        <v>2.9786926</v>
      </c>
      <c r="K552" s="115">
        <v>33401885</v>
      </c>
      <c r="L552" s="123">
        <f t="shared" si="33"/>
        <v>994939476755.51001</v>
      </c>
      <c r="M552" s="123">
        <v>585819000000</v>
      </c>
      <c r="N552" s="123">
        <v>110679000000</v>
      </c>
      <c r="O552" s="116">
        <f t="shared" si="34"/>
        <v>1.6983735193899652</v>
      </c>
      <c r="P552" s="116">
        <f t="shared" si="35"/>
        <v>8.9894151262254809</v>
      </c>
    </row>
    <row r="553" spans="1:16" x14ac:dyDescent="0.15">
      <c r="A553" s="120">
        <v>39843</v>
      </c>
      <c r="B553" s="116">
        <v>3.3</v>
      </c>
      <c r="C553" s="116">
        <v>3.5</v>
      </c>
      <c r="D553" s="116">
        <v>3.29</v>
      </c>
      <c r="E553" s="116">
        <v>3.35</v>
      </c>
      <c r="F553" s="116">
        <v>-0.03</v>
      </c>
      <c r="G553" s="116">
        <v>-0.89</v>
      </c>
      <c r="H553" s="117">
        <v>517172791</v>
      </c>
      <c r="I553" s="115">
        <v>0.88127</v>
      </c>
      <c r="J553" s="115">
        <f t="shared" si="32"/>
        <v>2.9522545</v>
      </c>
      <c r="K553" s="115">
        <v>33401885</v>
      </c>
      <c r="L553" s="123">
        <f t="shared" si="33"/>
        <v>986108652997.32507</v>
      </c>
      <c r="M553" s="123">
        <v>585819000000</v>
      </c>
      <c r="N553" s="123">
        <v>110679000000</v>
      </c>
      <c r="O553" s="116">
        <f t="shared" si="34"/>
        <v>1.6832991982119478</v>
      </c>
      <c r="P553" s="116">
        <f t="shared" si="35"/>
        <v>8.9096274180045452</v>
      </c>
    </row>
    <row r="554" spans="1:16" x14ac:dyDescent="0.15">
      <c r="A554" s="120">
        <v>39846</v>
      </c>
      <c r="B554" s="116">
        <v>3.37</v>
      </c>
      <c r="C554" s="116">
        <v>3.39</v>
      </c>
      <c r="D554" s="116">
        <v>3.24</v>
      </c>
      <c r="E554" s="116">
        <v>3.29</v>
      </c>
      <c r="F554" s="116">
        <v>-0.06</v>
      </c>
      <c r="G554" s="116">
        <v>-1.79</v>
      </c>
      <c r="H554" s="117">
        <v>274560038</v>
      </c>
      <c r="I554" s="115">
        <v>0.88197000000000003</v>
      </c>
      <c r="J554" s="115">
        <f t="shared" si="32"/>
        <v>2.9016813000000004</v>
      </c>
      <c r="K554" s="115">
        <v>33401885</v>
      </c>
      <c r="L554" s="123">
        <f t="shared" si="33"/>
        <v>969216250892.505</v>
      </c>
      <c r="M554" s="123">
        <v>585819000000</v>
      </c>
      <c r="N554" s="123">
        <v>110679000000</v>
      </c>
      <c r="O554" s="116">
        <f t="shared" si="34"/>
        <v>1.6544636669218735</v>
      </c>
      <c r="P554" s="116">
        <f t="shared" si="35"/>
        <v>8.7570022397429046</v>
      </c>
    </row>
    <row r="555" spans="1:16" x14ac:dyDescent="0.15">
      <c r="A555" s="120">
        <v>39847</v>
      </c>
      <c r="B555" s="116">
        <v>3.36</v>
      </c>
      <c r="C555" s="116">
        <v>3.38</v>
      </c>
      <c r="D555" s="116">
        <v>3.26</v>
      </c>
      <c r="E555" s="116">
        <v>3.3</v>
      </c>
      <c r="F555" s="116">
        <v>0.01</v>
      </c>
      <c r="G555" s="116">
        <v>0.3</v>
      </c>
      <c r="H555" s="117">
        <v>181925316</v>
      </c>
      <c r="I555" s="115">
        <v>0.88205</v>
      </c>
      <c r="J555" s="115">
        <f t="shared" si="32"/>
        <v>2.910765</v>
      </c>
      <c r="K555" s="115">
        <v>33401885</v>
      </c>
      <c r="L555" s="123">
        <f t="shared" si="33"/>
        <v>972250377920.25</v>
      </c>
      <c r="M555" s="123">
        <v>585819000000</v>
      </c>
      <c r="N555" s="123">
        <v>110679000000</v>
      </c>
      <c r="O555" s="116">
        <f t="shared" si="34"/>
        <v>1.6596429578423539</v>
      </c>
      <c r="P555" s="116">
        <f t="shared" si="35"/>
        <v>8.7844159950871443</v>
      </c>
    </row>
    <row r="556" spans="1:16" x14ac:dyDescent="0.15">
      <c r="A556" s="120">
        <v>39848</v>
      </c>
      <c r="B556" s="116">
        <v>3.38</v>
      </c>
      <c r="C556" s="116">
        <v>3.41</v>
      </c>
      <c r="D556" s="116">
        <v>3.36</v>
      </c>
      <c r="E556" s="116">
        <v>3.36</v>
      </c>
      <c r="F556" s="116">
        <v>0.06</v>
      </c>
      <c r="G556" s="116">
        <v>1.82</v>
      </c>
      <c r="H556" s="117">
        <v>207090163</v>
      </c>
      <c r="I556" s="115">
        <v>0.88148000000000004</v>
      </c>
      <c r="J556" s="115">
        <f t="shared" si="32"/>
        <v>2.9617727999999999</v>
      </c>
      <c r="K556" s="115">
        <v>33401885</v>
      </c>
      <c r="L556" s="123">
        <f t="shared" si="33"/>
        <v>989287944617.27991</v>
      </c>
      <c r="M556" s="123">
        <v>585819000000</v>
      </c>
      <c r="N556" s="123">
        <v>110679000000</v>
      </c>
      <c r="O556" s="116">
        <f t="shared" si="34"/>
        <v>1.6887262868177371</v>
      </c>
      <c r="P556" s="116">
        <f t="shared" si="35"/>
        <v>8.9383527554213522</v>
      </c>
    </row>
    <row r="557" spans="1:16" x14ac:dyDescent="0.15">
      <c r="A557" s="120">
        <v>39849</v>
      </c>
      <c r="B557" s="116">
        <v>3.4</v>
      </c>
      <c r="C557" s="116">
        <v>3.55</v>
      </c>
      <c r="D557" s="116">
        <v>3.38</v>
      </c>
      <c r="E557" s="116">
        <v>3.49</v>
      </c>
      <c r="F557" s="116">
        <v>0.13</v>
      </c>
      <c r="G557" s="116">
        <v>3.87</v>
      </c>
      <c r="H557" s="117">
        <v>436469318</v>
      </c>
      <c r="I557" s="115">
        <v>0.88158000000000003</v>
      </c>
      <c r="J557" s="115">
        <f t="shared" si="32"/>
        <v>3.0767142000000005</v>
      </c>
      <c r="K557" s="115">
        <v>33401885</v>
      </c>
      <c r="L557" s="123">
        <f t="shared" si="33"/>
        <v>1027680538862.6702</v>
      </c>
      <c r="M557" s="123">
        <v>585819000000</v>
      </c>
      <c r="N557" s="123">
        <v>110679000000</v>
      </c>
      <c r="O557" s="116">
        <f t="shared" si="34"/>
        <v>1.7542629017882148</v>
      </c>
      <c r="P557" s="116">
        <f t="shared" si="35"/>
        <v>9.2852351291814177</v>
      </c>
    </row>
    <row r="558" spans="1:16" x14ac:dyDescent="0.15">
      <c r="A558" s="120">
        <v>39850</v>
      </c>
      <c r="B558" s="116">
        <v>3.6</v>
      </c>
      <c r="C558" s="116">
        <v>3.68</v>
      </c>
      <c r="D558" s="116">
        <v>3.53</v>
      </c>
      <c r="E558" s="116">
        <v>3.65</v>
      </c>
      <c r="F558" s="116">
        <v>0.16</v>
      </c>
      <c r="G558" s="116">
        <v>4.59</v>
      </c>
      <c r="H558" s="117">
        <v>423779824</v>
      </c>
      <c r="I558" s="115">
        <v>0.8817199</v>
      </c>
      <c r="J558" s="115">
        <f t="shared" si="32"/>
        <v>3.2182776349999997</v>
      </c>
      <c r="K558" s="115">
        <v>33401885</v>
      </c>
      <c r="L558" s="123">
        <f t="shared" si="33"/>
        <v>1074965394623.4197</v>
      </c>
      <c r="M558" s="123">
        <v>585819000000</v>
      </c>
      <c r="N558" s="123">
        <v>110679000000</v>
      </c>
      <c r="O558" s="116">
        <f t="shared" si="34"/>
        <v>1.8349787129188704</v>
      </c>
      <c r="P558" s="116">
        <f t="shared" si="35"/>
        <v>9.7124603097554161</v>
      </c>
    </row>
    <row r="559" spans="1:16" x14ac:dyDescent="0.15">
      <c r="A559" s="120">
        <v>39853</v>
      </c>
      <c r="B559" s="116">
        <v>3.72</v>
      </c>
      <c r="C559" s="116">
        <v>3.72</v>
      </c>
      <c r="D559" s="116">
        <v>3.59</v>
      </c>
      <c r="E559" s="116">
        <v>3.64</v>
      </c>
      <c r="F559" s="116">
        <v>-0.01</v>
      </c>
      <c r="G559" s="116">
        <v>-0.27</v>
      </c>
      <c r="H559" s="117">
        <v>363882789</v>
      </c>
      <c r="I559" s="115">
        <v>0.88144</v>
      </c>
      <c r="J559" s="115">
        <f t="shared" si="32"/>
        <v>3.2084416</v>
      </c>
      <c r="K559" s="115">
        <v>33401885</v>
      </c>
      <c r="L559" s="123">
        <f t="shared" si="33"/>
        <v>1071679973524.1599</v>
      </c>
      <c r="M559" s="123">
        <v>585819000000</v>
      </c>
      <c r="N559" s="123">
        <v>110679000000</v>
      </c>
      <c r="O559" s="116">
        <f t="shared" si="34"/>
        <v>1.829370460029736</v>
      </c>
      <c r="P559" s="116">
        <f t="shared" si="35"/>
        <v>9.6827760778843306</v>
      </c>
    </row>
    <row r="560" spans="1:16" x14ac:dyDescent="0.15">
      <c r="A560" s="120">
        <v>39854</v>
      </c>
      <c r="B560" s="116">
        <v>3.61</v>
      </c>
      <c r="C560" s="116">
        <v>3.72</v>
      </c>
      <c r="D560" s="116">
        <v>3.59</v>
      </c>
      <c r="E560" s="116">
        <v>3.68</v>
      </c>
      <c r="F560" s="116">
        <v>0.04</v>
      </c>
      <c r="G560" s="116">
        <v>1.1000000000000001</v>
      </c>
      <c r="H560" s="117">
        <v>262222815</v>
      </c>
      <c r="I560" s="115">
        <v>0.88139000000000001</v>
      </c>
      <c r="J560" s="115">
        <f t="shared" si="32"/>
        <v>3.2435152</v>
      </c>
      <c r="K560" s="115">
        <v>33401885</v>
      </c>
      <c r="L560" s="123">
        <f t="shared" si="33"/>
        <v>1083395217061.52</v>
      </c>
      <c r="M560" s="123">
        <v>585819000000</v>
      </c>
      <c r="N560" s="123">
        <v>110679000000</v>
      </c>
      <c r="O560" s="116">
        <f t="shared" si="34"/>
        <v>1.849368520074494</v>
      </c>
      <c r="P560" s="116">
        <f t="shared" si="35"/>
        <v>9.7886249158514271</v>
      </c>
    </row>
    <row r="561" spans="1:16" x14ac:dyDescent="0.15">
      <c r="A561" s="120">
        <v>39855</v>
      </c>
      <c r="B561" s="116">
        <v>3.6</v>
      </c>
      <c r="C561" s="116">
        <v>3.61</v>
      </c>
      <c r="D561" s="116">
        <v>3.52</v>
      </c>
      <c r="E561" s="116">
        <v>3.57</v>
      </c>
      <c r="F561" s="116">
        <v>-0.11</v>
      </c>
      <c r="G561" s="116">
        <v>-2.99</v>
      </c>
      <c r="H561" s="117">
        <v>224784741</v>
      </c>
      <c r="I561" s="115">
        <v>0.88149999999999995</v>
      </c>
      <c r="J561" s="115">
        <f t="shared" si="32"/>
        <v>3.1469549999999997</v>
      </c>
      <c r="K561" s="115">
        <v>33401885</v>
      </c>
      <c r="L561" s="123">
        <f t="shared" si="33"/>
        <v>1051142290101.7499</v>
      </c>
      <c r="M561" s="123">
        <v>585819000000</v>
      </c>
      <c r="N561" s="123">
        <v>110679000000</v>
      </c>
      <c r="O561" s="116">
        <f t="shared" si="34"/>
        <v>1.7943123901781095</v>
      </c>
      <c r="P561" s="116">
        <f t="shared" si="35"/>
        <v>9.4972152811441184</v>
      </c>
    </row>
    <row r="562" spans="1:16" x14ac:dyDescent="0.15">
      <c r="A562" s="120">
        <v>39856</v>
      </c>
      <c r="B562" s="116">
        <v>3.54</v>
      </c>
      <c r="C562" s="116">
        <v>3.56</v>
      </c>
      <c r="D562" s="116">
        <v>3.43</v>
      </c>
      <c r="E562" s="116">
        <v>3.46</v>
      </c>
      <c r="F562" s="116">
        <v>-0.11</v>
      </c>
      <c r="G562" s="116">
        <v>-3.08</v>
      </c>
      <c r="H562" s="117">
        <v>230987035</v>
      </c>
      <c r="I562" s="115">
        <v>0.88144990000000001</v>
      </c>
      <c r="J562" s="115">
        <f t="shared" si="32"/>
        <v>3.0498166539999998</v>
      </c>
      <c r="K562" s="115">
        <v>33401885</v>
      </c>
      <c r="L562" s="123">
        <f t="shared" si="33"/>
        <v>1018696251479.9279</v>
      </c>
      <c r="M562" s="123">
        <v>585819000000</v>
      </c>
      <c r="N562" s="123">
        <v>110679000000</v>
      </c>
      <c r="O562" s="116">
        <f t="shared" si="34"/>
        <v>1.7389266163779731</v>
      </c>
      <c r="P562" s="116">
        <f t="shared" si="35"/>
        <v>9.2040608559882884</v>
      </c>
    </row>
    <row r="563" spans="1:16" x14ac:dyDescent="0.15">
      <c r="A563" s="120">
        <v>39857</v>
      </c>
      <c r="B563" s="116">
        <v>3.47</v>
      </c>
      <c r="C563" s="116">
        <v>3.59</v>
      </c>
      <c r="D563" s="116">
        <v>3.46</v>
      </c>
      <c r="E563" s="116">
        <v>3.57</v>
      </c>
      <c r="F563" s="116">
        <v>0.11</v>
      </c>
      <c r="G563" s="116">
        <v>3.18</v>
      </c>
      <c r="H563" s="117">
        <v>189597724</v>
      </c>
      <c r="I563" s="115">
        <v>0.88148000000000004</v>
      </c>
      <c r="J563" s="115">
        <f t="shared" si="32"/>
        <v>3.1468836000000002</v>
      </c>
      <c r="K563" s="115">
        <v>33401885</v>
      </c>
      <c r="L563" s="123">
        <f t="shared" si="33"/>
        <v>1051118441155.8601</v>
      </c>
      <c r="M563" s="123">
        <v>585819000000</v>
      </c>
      <c r="N563" s="123">
        <v>110679000000</v>
      </c>
      <c r="O563" s="116">
        <f t="shared" si="34"/>
        <v>1.794271679743846</v>
      </c>
      <c r="P563" s="116">
        <f t="shared" si="35"/>
        <v>9.4969998026351892</v>
      </c>
    </row>
    <row r="564" spans="1:16" x14ac:dyDescent="0.15">
      <c r="A564" s="120">
        <v>39860</v>
      </c>
      <c r="B564" s="116">
        <v>3.6</v>
      </c>
      <c r="C564" s="116">
        <v>3.6</v>
      </c>
      <c r="D564" s="116">
        <v>3.48</v>
      </c>
      <c r="E564" s="116">
        <v>3.56</v>
      </c>
      <c r="F564" s="116">
        <v>-0.01</v>
      </c>
      <c r="G564" s="116">
        <v>-0.28000000000000003</v>
      </c>
      <c r="H564" s="117">
        <v>139447376</v>
      </c>
      <c r="I564" s="115">
        <v>0.88148000000000004</v>
      </c>
      <c r="J564" s="115">
        <f t="shared" si="32"/>
        <v>3.1380688000000001</v>
      </c>
      <c r="K564" s="115">
        <v>33401885</v>
      </c>
      <c r="L564" s="123">
        <f t="shared" si="33"/>
        <v>1048174131796.8801</v>
      </c>
      <c r="M564" s="123">
        <v>585819000000</v>
      </c>
      <c r="N564" s="123">
        <v>110679000000</v>
      </c>
      <c r="O564" s="116">
        <f t="shared" si="34"/>
        <v>1.7892457086521265</v>
      </c>
      <c r="P564" s="116">
        <f t="shared" si="35"/>
        <v>9.470397562291673</v>
      </c>
    </row>
    <row r="565" spans="1:16" x14ac:dyDescent="0.15">
      <c r="A565" s="120">
        <v>39861</v>
      </c>
      <c r="B565" s="116">
        <v>3.48</v>
      </c>
      <c r="C565" s="116">
        <v>3.48</v>
      </c>
      <c r="D565" s="116">
        <v>3.37</v>
      </c>
      <c r="E565" s="116">
        <v>3.37</v>
      </c>
      <c r="F565" s="116">
        <v>-0.19</v>
      </c>
      <c r="G565" s="116">
        <v>-5.34</v>
      </c>
      <c r="H565" s="117">
        <v>338080703</v>
      </c>
      <c r="I565" s="115">
        <v>0.88149</v>
      </c>
      <c r="J565" s="115">
        <f t="shared" si="32"/>
        <v>2.9706212999999999</v>
      </c>
      <c r="K565" s="115">
        <v>33401885</v>
      </c>
      <c r="L565" s="123">
        <f t="shared" si="33"/>
        <v>992243510411.505</v>
      </c>
      <c r="M565" s="123">
        <v>585819000000</v>
      </c>
      <c r="N565" s="123">
        <v>110679000000</v>
      </c>
      <c r="O565" s="116">
        <f t="shared" si="34"/>
        <v>1.69377147277829</v>
      </c>
      <c r="P565" s="116">
        <f t="shared" si="35"/>
        <v>8.9650566992067606</v>
      </c>
    </row>
    <row r="566" spans="1:16" x14ac:dyDescent="0.15">
      <c r="A566" s="120">
        <v>39862</v>
      </c>
      <c r="B566" s="116">
        <v>3.33</v>
      </c>
      <c r="C566" s="116">
        <v>3.4</v>
      </c>
      <c r="D566" s="116">
        <v>3.29</v>
      </c>
      <c r="E566" s="116">
        <v>3.37</v>
      </c>
      <c r="F566" s="116">
        <v>0</v>
      </c>
      <c r="G566" s="116">
        <v>0</v>
      </c>
      <c r="H566" s="117">
        <v>347451991</v>
      </c>
      <c r="I566" s="115">
        <v>0.88156000000000001</v>
      </c>
      <c r="J566" s="115">
        <f t="shared" si="32"/>
        <v>2.9708572000000002</v>
      </c>
      <c r="K566" s="115">
        <v>33401885</v>
      </c>
      <c r="L566" s="123">
        <f t="shared" si="33"/>
        <v>992322305458.22009</v>
      </c>
      <c r="M566" s="123">
        <v>585819000000</v>
      </c>
      <c r="N566" s="123">
        <v>110679000000</v>
      </c>
      <c r="O566" s="116">
        <f t="shared" si="34"/>
        <v>1.6939059768601226</v>
      </c>
      <c r="P566" s="116">
        <f t="shared" si="35"/>
        <v>8.9657686232999954</v>
      </c>
    </row>
    <row r="567" spans="1:16" x14ac:dyDescent="0.15">
      <c r="A567" s="120">
        <v>39863</v>
      </c>
      <c r="B567" s="116">
        <v>3.33</v>
      </c>
      <c r="C567" s="116">
        <v>3.36</v>
      </c>
      <c r="D567" s="116">
        <v>3.3</v>
      </c>
      <c r="E567" s="116">
        <v>3.35</v>
      </c>
      <c r="F567" s="116">
        <v>-0.02</v>
      </c>
      <c r="G567" s="116">
        <v>-0.59</v>
      </c>
      <c r="H567" s="117">
        <v>269682756</v>
      </c>
      <c r="I567" s="115">
        <v>0.88153999999999999</v>
      </c>
      <c r="J567" s="115">
        <f t="shared" si="32"/>
        <v>2.9531589999999999</v>
      </c>
      <c r="K567" s="115">
        <v>33401885</v>
      </c>
      <c r="L567" s="123">
        <f t="shared" si="33"/>
        <v>986410773047.1499</v>
      </c>
      <c r="M567" s="123">
        <v>585819000000</v>
      </c>
      <c r="N567" s="123">
        <v>110679000000</v>
      </c>
      <c r="O567" s="116">
        <f t="shared" si="34"/>
        <v>1.6838149207300377</v>
      </c>
      <c r="P567" s="116">
        <f t="shared" si="35"/>
        <v>8.9123571142416349</v>
      </c>
    </row>
    <row r="568" spans="1:16" x14ac:dyDescent="0.15">
      <c r="A568" s="120">
        <v>39864</v>
      </c>
      <c r="B568" s="116">
        <v>3.26</v>
      </c>
      <c r="C568" s="116">
        <v>3.28</v>
      </c>
      <c r="D568" s="116">
        <v>3.23</v>
      </c>
      <c r="E568" s="116">
        <v>3.26</v>
      </c>
      <c r="F568" s="116">
        <v>-0.09</v>
      </c>
      <c r="G568" s="116">
        <v>-2.69</v>
      </c>
      <c r="H568" s="117">
        <v>397397629</v>
      </c>
      <c r="I568" s="115">
        <v>0.88151000000000002</v>
      </c>
      <c r="J568" s="115">
        <f t="shared" si="32"/>
        <v>2.8737225999999998</v>
      </c>
      <c r="K568" s="115">
        <v>33401885</v>
      </c>
      <c r="L568" s="123">
        <f t="shared" si="33"/>
        <v>959877518071.01001</v>
      </c>
      <c r="M568" s="123">
        <v>585819000000</v>
      </c>
      <c r="N568" s="123">
        <v>110679000000</v>
      </c>
      <c r="O568" s="116">
        <f t="shared" si="34"/>
        <v>1.6385223389323493</v>
      </c>
      <c r="P568" s="116">
        <f t="shared" si="35"/>
        <v>8.6726255032211164</v>
      </c>
    </row>
    <row r="569" spans="1:16" x14ac:dyDescent="0.15">
      <c r="A569" s="120">
        <v>39867</v>
      </c>
      <c r="B569" s="116">
        <v>3.25</v>
      </c>
      <c r="C569" s="116">
        <v>3.34</v>
      </c>
      <c r="D569" s="116">
        <v>3.25</v>
      </c>
      <c r="E569" s="116">
        <v>3.34</v>
      </c>
      <c r="F569" s="116">
        <v>0.08</v>
      </c>
      <c r="G569" s="116">
        <v>2.4500000000000002</v>
      </c>
      <c r="H569" s="117">
        <v>390399910</v>
      </c>
      <c r="I569" s="115">
        <v>0.88132999999999995</v>
      </c>
      <c r="J569" s="115">
        <f t="shared" si="32"/>
        <v>2.9436421999999998</v>
      </c>
      <c r="K569" s="115">
        <v>33401885</v>
      </c>
      <c r="L569" s="123">
        <f t="shared" si="33"/>
        <v>983231982455.46997</v>
      </c>
      <c r="M569" s="123">
        <v>585819000000</v>
      </c>
      <c r="N569" s="123">
        <v>110679000000</v>
      </c>
      <c r="O569" s="116">
        <f t="shared" si="34"/>
        <v>1.6783886873854723</v>
      </c>
      <c r="P569" s="116">
        <f t="shared" si="35"/>
        <v>8.8836363036842574</v>
      </c>
    </row>
    <row r="570" spans="1:16" x14ac:dyDescent="0.15">
      <c r="A570" s="120">
        <v>39868</v>
      </c>
      <c r="B570" s="116">
        <v>3.28</v>
      </c>
      <c r="C570" s="116">
        <v>3.28</v>
      </c>
      <c r="D570" s="116">
        <v>3.2</v>
      </c>
      <c r="E570" s="116">
        <v>3.24</v>
      </c>
      <c r="F570" s="116">
        <v>-0.1</v>
      </c>
      <c r="G570" s="116">
        <v>-2.99</v>
      </c>
      <c r="H570" s="117">
        <v>383193743</v>
      </c>
      <c r="I570" s="115">
        <v>0.88166999999999995</v>
      </c>
      <c r="J570" s="115">
        <f t="shared" si="32"/>
        <v>2.8566107999999999</v>
      </c>
      <c r="K570" s="115">
        <v>33401885</v>
      </c>
      <c r="L570" s="123">
        <f t="shared" si="33"/>
        <v>954161854313.57996</v>
      </c>
      <c r="M570" s="123">
        <v>585819000000</v>
      </c>
      <c r="N570" s="123">
        <v>110679000000</v>
      </c>
      <c r="O570" s="116">
        <f t="shared" si="34"/>
        <v>1.6287656329234457</v>
      </c>
      <c r="P570" s="116">
        <f t="shared" si="35"/>
        <v>8.6209836944097784</v>
      </c>
    </row>
    <row r="571" spans="1:16" x14ac:dyDescent="0.15">
      <c r="A571" s="120">
        <v>39869</v>
      </c>
      <c r="B571" s="116">
        <v>3.33</v>
      </c>
      <c r="C571" s="116">
        <v>3.33</v>
      </c>
      <c r="D571" s="116">
        <v>3.27</v>
      </c>
      <c r="E571" s="116">
        <v>3.29</v>
      </c>
      <c r="F571" s="116">
        <v>0.05</v>
      </c>
      <c r="G571" s="116">
        <v>1.54</v>
      </c>
      <c r="H571" s="117">
        <v>289349956</v>
      </c>
      <c r="I571" s="115">
        <v>0.88170999999999999</v>
      </c>
      <c r="J571" s="115">
        <f t="shared" si="32"/>
        <v>2.9008259000000001</v>
      </c>
      <c r="K571" s="115">
        <v>33401885</v>
      </c>
      <c r="L571" s="123">
        <f t="shared" si="33"/>
        <v>968930531168.21497</v>
      </c>
      <c r="M571" s="123">
        <v>585819000000</v>
      </c>
      <c r="N571" s="123">
        <v>110679000000</v>
      </c>
      <c r="O571" s="116">
        <f t="shared" si="34"/>
        <v>1.6539759399545166</v>
      </c>
      <c r="P571" s="116">
        <f t="shared" si="35"/>
        <v>8.7544207227045323</v>
      </c>
    </row>
    <row r="572" spans="1:16" x14ac:dyDescent="0.15">
      <c r="A572" s="120">
        <v>39870</v>
      </c>
      <c r="B572" s="116">
        <v>3.31</v>
      </c>
      <c r="C572" s="116">
        <v>3.32</v>
      </c>
      <c r="D572" s="116">
        <v>3.19</v>
      </c>
      <c r="E572" s="116">
        <v>3.25</v>
      </c>
      <c r="F572" s="116">
        <v>-0.04</v>
      </c>
      <c r="G572" s="116">
        <v>-1.22</v>
      </c>
      <c r="H572" s="117">
        <v>307454948</v>
      </c>
      <c r="I572" s="115">
        <v>0.88173000000000001</v>
      </c>
      <c r="J572" s="115">
        <f t="shared" si="32"/>
        <v>2.8656225000000002</v>
      </c>
      <c r="K572" s="115">
        <v>33401885</v>
      </c>
      <c r="L572" s="123">
        <f t="shared" si="33"/>
        <v>957171931984.12512</v>
      </c>
      <c r="M572" s="123">
        <v>585819000000</v>
      </c>
      <c r="N572" s="123">
        <v>110679000000</v>
      </c>
      <c r="O572" s="116">
        <f t="shared" si="34"/>
        <v>1.633903871305173</v>
      </c>
      <c r="P572" s="116">
        <f t="shared" si="35"/>
        <v>8.6481801605013153</v>
      </c>
    </row>
    <row r="573" spans="1:16" x14ac:dyDescent="0.15">
      <c r="A573" s="120">
        <v>39871</v>
      </c>
      <c r="B573" s="116">
        <v>3.25</v>
      </c>
      <c r="C573" s="116">
        <v>3.28</v>
      </c>
      <c r="D573" s="116">
        <v>3.18</v>
      </c>
      <c r="E573" s="116">
        <v>3.18</v>
      </c>
      <c r="F573" s="116">
        <v>-7.0000000000000007E-2</v>
      </c>
      <c r="G573" s="116">
        <v>-2.15</v>
      </c>
      <c r="H573" s="117">
        <v>374662705</v>
      </c>
      <c r="I573" s="115">
        <v>0.88182000000000005</v>
      </c>
      <c r="J573" s="115">
        <f t="shared" si="32"/>
        <v>2.8041876000000001</v>
      </c>
      <c r="K573" s="115">
        <v>33401885</v>
      </c>
      <c r="L573" s="123">
        <f t="shared" si="33"/>
        <v>936651517336.26013</v>
      </c>
      <c r="M573" s="123">
        <v>585819000000</v>
      </c>
      <c r="N573" s="123">
        <v>110679000000</v>
      </c>
      <c r="O573" s="116">
        <f t="shared" si="34"/>
        <v>1.598875279457068</v>
      </c>
      <c r="P573" s="116">
        <f t="shared" si="35"/>
        <v>8.4627753895161693</v>
      </c>
    </row>
    <row r="574" spans="1:16" x14ac:dyDescent="0.15">
      <c r="A574" s="120">
        <v>39874</v>
      </c>
      <c r="B574" s="116">
        <v>3.1</v>
      </c>
      <c r="C574" s="116">
        <v>3.16</v>
      </c>
      <c r="D574" s="116">
        <v>3.04</v>
      </c>
      <c r="E574" s="116">
        <v>3.08</v>
      </c>
      <c r="F574" s="116">
        <v>-0.1</v>
      </c>
      <c r="G574" s="116">
        <v>-3.15</v>
      </c>
      <c r="H574" s="117">
        <v>415894007</v>
      </c>
      <c r="I574" s="115">
        <v>0.88161</v>
      </c>
      <c r="J574" s="115">
        <f t="shared" si="32"/>
        <v>2.7153588000000002</v>
      </c>
      <c r="K574" s="115">
        <v>33401885</v>
      </c>
      <c r="L574" s="123">
        <f t="shared" si="33"/>
        <v>906981023713.38013</v>
      </c>
      <c r="M574" s="123">
        <v>585819000000</v>
      </c>
      <c r="N574" s="123">
        <v>110679000000</v>
      </c>
      <c r="O574" s="116">
        <f t="shared" si="34"/>
        <v>1.5482273939789937</v>
      </c>
      <c r="P574" s="116">
        <f t="shared" si="35"/>
        <v>8.1946983954804438</v>
      </c>
    </row>
    <row r="575" spans="1:16" x14ac:dyDescent="0.15">
      <c r="A575" s="120">
        <v>39875</v>
      </c>
      <c r="B575" s="116">
        <v>3.07</v>
      </c>
      <c r="C575" s="116">
        <v>3.09</v>
      </c>
      <c r="D575" s="116">
        <v>2.99</v>
      </c>
      <c r="E575" s="116">
        <v>3.03</v>
      </c>
      <c r="F575" s="116">
        <v>-0.05</v>
      </c>
      <c r="G575" s="116">
        <v>-1.62</v>
      </c>
      <c r="H575" s="117">
        <v>393006464</v>
      </c>
      <c r="I575" s="115">
        <v>0.88161</v>
      </c>
      <c r="J575" s="115">
        <f t="shared" si="32"/>
        <v>2.6712783</v>
      </c>
      <c r="K575" s="115">
        <v>33401885</v>
      </c>
      <c r="L575" s="123">
        <f t="shared" si="33"/>
        <v>892257305795.95508</v>
      </c>
      <c r="M575" s="123">
        <v>585819000000</v>
      </c>
      <c r="N575" s="123">
        <v>110679000000</v>
      </c>
      <c r="O575" s="116">
        <f t="shared" si="34"/>
        <v>1.5230938323884256</v>
      </c>
      <c r="P575" s="116">
        <f t="shared" si="35"/>
        <v>8.0616675773719955</v>
      </c>
    </row>
    <row r="576" spans="1:16" x14ac:dyDescent="0.15">
      <c r="A576" s="120">
        <v>39876</v>
      </c>
      <c r="B576" s="116">
        <v>3.01</v>
      </c>
      <c r="C576" s="116">
        <v>3.27</v>
      </c>
      <c r="D576" s="116">
        <v>3.01</v>
      </c>
      <c r="E576" s="116">
        <v>3.18</v>
      </c>
      <c r="F576" s="116">
        <v>0.15</v>
      </c>
      <c r="G576" s="116">
        <v>4.95</v>
      </c>
      <c r="H576" s="117">
        <v>594078873</v>
      </c>
      <c r="I576" s="115">
        <v>0.88156999999999996</v>
      </c>
      <c r="J576" s="115">
        <f t="shared" si="32"/>
        <v>2.8033926</v>
      </c>
      <c r="K576" s="115">
        <v>33401885</v>
      </c>
      <c r="L576" s="123">
        <f t="shared" si="33"/>
        <v>936385972350.51001</v>
      </c>
      <c r="M576" s="123">
        <v>585819000000</v>
      </c>
      <c r="N576" s="123">
        <v>110679000000</v>
      </c>
      <c r="O576" s="116">
        <f t="shared" si="34"/>
        <v>1.5984219910083319</v>
      </c>
      <c r="P576" s="116">
        <f t="shared" si="35"/>
        <v>8.460376154017565</v>
      </c>
    </row>
    <row r="577" spans="1:16" x14ac:dyDescent="0.15">
      <c r="A577" s="120">
        <v>39877</v>
      </c>
      <c r="B577" s="116">
        <v>3.26</v>
      </c>
      <c r="C577" s="116">
        <v>3.26</v>
      </c>
      <c r="D577" s="116">
        <v>3.15</v>
      </c>
      <c r="E577" s="116">
        <v>3.19</v>
      </c>
      <c r="F577" s="116">
        <v>0.01</v>
      </c>
      <c r="G577" s="116">
        <v>0.31</v>
      </c>
      <c r="H577" s="117">
        <v>471679210</v>
      </c>
      <c r="I577" s="115">
        <v>0.88107999999999997</v>
      </c>
      <c r="J577" s="115">
        <f t="shared" si="32"/>
        <v>2.8106451999999997</v>
      </c>
      <c r="K577" s="115">
        <v>33401885</v>
      </c>
      <c r="L577" s="123">
        <f t="shared" si="33"/>
        <v>938808477462.0199</v>
      </c>
      <c r="M577" s="123">
        <v>585819000000</v>
      </c>
      <c r="N577" s="123">
        <v>110679000000</v>
      </c>
      <c r="O577" s="116">
        <f t="shared" si="34"/>
        <v>1.6025572360439315</v>
      </c>
      <c r="P577" s="116">
        <f t="shared" si="35"/>
        <v>8.4822638211586643</v>
      </c>
    </row>
    <row r="578" spans="1:16" x14ac:dyDescent="0.15">
      <c r="A578" s="120">
        <v>39878</v>
      </c>
      <c r="B578" s="116">
        <v>3.14</v>
      </c>
      <c r="C578" s="116">
        <v>3.19</v>
      </c>
      <c r="D578" s="116">
        <v>3.1</v>
      </c>
      <c r="E578" s="116">
        <v>3.1</v>
      </c>
      <c r="F578" s="116">
        <v>-0.09</v>
      </c>
      <c r="G578" s="116">
        <v>-2.82</v>
      </c>
      <c r="H578" s="117">
        <v>406017018</v>
      </c>
      <c r="I578" s="115">
        <v>0.88132999999999995</v>
      </c>
      <c r="J578" s="115">
        <f t="shared" si="32"/>
        <v>2.7321230000000001</v>
      </c>
      <c r="K578" s="115">
        <v>33401885</v>
      </c>
      <c r="L578" s="123">
        <f t="shared" si="33"/>
        <v>912580582518.55005</v>
      </c>
      <c r="M578" s="123">
        <v>585819000000</v>
      </c>
      <c r="N578" s="123">
        <v>110679000000</v>
      </c>
      <c r="O578" s="116">
        <f t="shared" si="34"/>
        <v>1.5577859074535823</v>
      </c>
      <c r="P578" s="116">
        <f t="shared" si="35"/>
        <v>8.2452911800662285</v>
      </c>
    </row>
    <row r="579" spans="1:16" x14ac:dyDescent="0.15">
      <c r="A579" s="120">
        <v>39881</v>
      </c>
      <c r="B579" s="116">
        <v>3.16</v>
      </c>
      <c r="C579" s="116">
        <v>3.21</v>
      </c>
      <c r="D579" s="116">
        <v>3.13</v>
      </c>
      <c r="E579" s="116">
        <v>3.16</v>
      </c>
      <c r="F579" s="116">
        <v>0.06</v>
      </c>
      <c r="G579" s="116">
        <v>1.94</v>
      </c>
      <c r="H579" s="117">
        <v>361213157</v>
      </c>
      <c r="I579" s="115">
        <v>0.88132999999999995</v>
      </c>
      <c r="J579" s="115">
        <f t="shared" ref="J579:J642" si="36">E579*I579</f>
        <v>2.7850028</v>
      </c>
      <c r="K579" s="115">
        <v>33401885</v>
      </c>
      <c r="L579" s="123">
        <f t="shared" ref="L579:L642" si="37">J579*K579*10000</f>
        <v>930243432502.77991</v>
      </c>
      <c r="M579" s="123">
        <v>585819000000</v>
      </c>
      <c r="N579" s="123">
        <v>110679000000</v>
      </c>
      <c r="O579" s="116">
        <f t="shared" ref="O579:O642" si="38">L579/M579</f>
        <v>1.5879366024365544</v>
      </c>
      <c r="P579" s="116">
        <f t="shared" ref="P579:P642" si="39">L579/N579</f>
        <v>8.4048774609707344</v>
      </c>
    </row>
    <row r="580" spans="1:16" x14ac:dyDescent="0.15">
      <c r="A580" s="120">
        <v>39882</v>
      </c>
      <c r="B580" s="116">
        <v>3.16</v>
      </c>
      <c r="C580" s="116">
        <v>3.25</v>
      </c>
      <c r="D580" s="116">
        <v>3.16</v>
      </c>
      <c r="E580" s="116">
        <v>3.21</v>
      </c>
      <c r="F580" s="116">
        <v>0.05</v>
      </c>
      <c r="G580" s="116">
        <v>1.58</v>
      </c>
      <c r="H580" s="117">
        <v>344157424</v>
      </c>
      <c r="I580" s="115">
        <v>0.88132010000000005</v>
      </c>
      <c r="J580" s="115">
        <f t="shared" si="36"/>
        <v>2.8290375210000001</v>
      </c>
      <c r="K580" s="115">
        <v>33401885</v>
      </c>
      <c r="L580" s="123">
        <f t="shared" si="37"/>
        <v>944951859371.27087</v>
      </c>
      <c r="M580" s="123">
        <v>585819000000</v>
      </c>
      <c r="N580" s="123">
        <v>110679000000</v>
      </c>
      <c r="O580" s="116">
        <f t="shared" si="38"/>
        <v>1.6130440620247395</v>
      </c>
      <c r="P580" s="116">
        <f t="shared" si="39"/>
        <v>8.5377701223472471</v>
      </c>
    </row>
    <row r="581" spans="1:16" x14ac:dyDescent="0.15">
      <c r="A581" s="120">
        <v>39883</v>
      </c>
      <c r="B581" s="116">
        <v>3.32</v>
      </c>
      <c r="C581" s="116">
        <v>3.34</v>
      </c>
      <c r="D581" s="116">
        <v>3.24</v>
      </c>
      <c r="E581" s="116">
        <v>3.26</v>
      </c>
      <c r="F581" s="116">
        <v>0.05</v>
      </c>
      <c r="G581" s="116">
        <v>1.56</v>
      </c>
      <c r="H581" s="117">
        <v>361078133</v>
      </c>
      <c r="I581" s="115">
        <v>0.88119009999999998</v>
      </c>
      <c r="J581" s="115">
        <f t="shared" si="36"/>
        <v>2.8726797259999999</v>
      </c>
      <c r="K581" s="115">
        <v>33401885</v>
      </c>
      <c r="L581" s="123">
        <f t="shared" si="37"/>
        <v>959529178496.83508</v>
      </c>
      <c r="M581" s="123">
        <v>585819000000</v>
      </c>
      <c r="N581" s="123">
        <v>110679000000</v>
      </c>
      <c r="O581" s="116">
        <f t="shared" si="38"/>
        <v>1.6379277191365167</v>
      </c>
      <c r="P581" s="116">
        <f t="shared" si="39"/>
        <v>8.6694782072193917</v>
      </c>
    </row>
    <row r="582" spans="1:16" x14ac:dyDescent="0.15">
      <c r="A582" s="120">
        <v>39884</v>
      </c>
      <c r="B582" s="116">
        <v>3.23</v>
      </c>
      <c r="C582" s="116">
        <v>3.25</v>
      </c>
      <c r="D582" s="116">
        <v>3.16</v>
      </c>
      <c r="E582" s="116">
        <v>3.19</v>
      </c>
      <c r="F582" s="116">
        <v>-7.0000000000000007E-2</v>
      </c>
      <c r="G582" s="116">
        <v>-2.15</v>
      </c>
      <c r="H582" s="117">
        <v>257449016</v>
      </c>
      <c r="I582" s="115">
        <v>0.88116000000000005</v>
      </c>
      <c r="J582" s="115">
        <f t="shared" si="36"/>
        <v>2.8109004</v>
      </c>
      <c r="K582" s="115">
        <v>33401885</v>
      </c>
      <c r="L582" s="123">
        <f t="shared" si="37"/>
        <v>938893719072.53992</v>
      </c>
      <c r="M582" s="123">
        <v>585819000000</v>
      </c>
      <c r="N582" s="123">
        <v>110679000000</v>
      </c>
      <c r="O582" s="116">
        <f t="shared" si="38"/>
        <v>1.6027027444868465</v>
      </c>
      <c r="P582" s="116">
        <f t="shared" si="39"/>
        <v>8.4830339908432482</v>
      </c>
    </row>
    <row r="583" spans="1:16" x14ac:dyDescent="0.15">
      <c r="A583" s="120">
        <v>39885</v>
      </c>
      <c r="B583" s="116">
        <v>3.3</v>
      </c>
      <c r="C583" s="116">
        <v>3.35</v>
      </c>
      <c r="D583" s="116">
        <v>3.28</v>
      </c>
      <c r="E583" s="116">
        <v>3.35</v>
      </c>
      <c r="F583" s="116">
        <v>0.16</v>
      </c>
      <c r="G583" s="116">
        <v>5.0199999999999996</v>
      </c>
      <c r="H583" s="117">
        <v>635902874</v>
      </c>
      <c r="I583" s="115">
        <v>0.88127999999999995</v>
      </c>
      <c r="J583" s="115">
        <f t="shared" si="36"/>
        <v>2.9522879999999998</v>
      </c>
      <c r="K583" s="115">
        <v>33401885</v>
      </c>
      <c r="L583" s="123">
        <f t="shared" si="37"/>
        <v>986119842628.79993</v>
      </c>
      <c r="M583" s="123">
        <v>585819000000</v>
      </c>
      <c r="N583" s="123">
        <v>110679000000</v>
      </c>
      <c r="O583" s="116">
        <f t="shared" si="38"/>
        <v>1.683318299045951</v>
      </c>
      <c r="P583" s="116">
        <f t="shared" si="39"/>
        <v>8.9097285178651777</v>
      </c>
    </row>
    <row r="584" spans="1:16" x14ac:dyDescent="0.15">
      <c r="A584" s="120">
        <v>39888</v>
      </c>
      <c r="B584" s="116">
        <v>3.38</v>
      </c>
      <c r="C584" s="116">
        <v>3.45</v>
      </c>
      <c r="D584" s="116">
        <v>3.38</v>
      </c>
      <c r="E584" s="116">
        <v>3.45</v>
      </c>
      <c r="F584" s="116">
        <v>0.1</v>
      </c>
      <c r="G584" s="116">
        <v>2.99</v>
      </c>
      <c r="H584" s="117">
        <v>433334824</v>
      </c>
      <c r="I584" s="115">
        <v>0.88161</v>
      </c>
      <c r="J584" s="115">
        <f t="shared" si="36"/>
        <v>3.0415545000000002</v>
      </c>
      <c r="K584" s="115">
        <v>33401885</v>
      </c>
      <c r="L584" s="123">
        <f t="shared" si="37"/>
        <v>1015936536302.325</v>
      </c>
      <c r="M584" s="123">
        <v>585819000000</v>
      </c>
      <c r="N584" s="123">
        <v>110679000000</v>
      </c>
      <c r="O584" s="116">
        <f t="shared" si="38"/>
        <v>1.7342157497491972</v>
      </c>
      <c r="P584" s="116">
        <f t="shared" si="39"/>
        <v>9.179126449482963</v>
      </c>
    </row>
    <row r="585" spans="1:16" x14ac:dyDescent="0.15">
      <c r="A585" s="120">
        <v>39889</v>
      </c>
      <c r="B585" s="116">
        <v>3.43</v>
      </c>
      <c r="C585" s="116">
        <v>3.52</v>
      </c>
      <c r="D585" s="116">
        <v>3.38</v>
      </c>
      <c r="E585" s="116">
        <v>3.45</v>
      </c>
      <c r="F585" s="116">
        <v>0</v>
      </c>
      <c r="G585" s="116">
        <v>0</v>
      </c>
      <c r="H585" s="117">
        <v>523924932</v>
      </c>
      <c r="I585" s="115">
        <v>0.88134000000000001</v>
      </c>
      <c r="J585" s="115">
        <f t="shared" si="36"/>
        <v>3.0406230000000001</v>
      </c>
      <c r="K585" s="115">
        <v>33401885</v>
      </c>
      <c r="L585" s="123">
        <f t="shared" si="37"/>
        <v>1015625397743.55</v>
      </c>
      <c r="M585" s="123">
        <v>585819000000</v>
      </c>
      <c r="N585" s="123">
        <v>110679000000</v>
      </c>
      <c r="O585" s="116">
        <f t="shared" si="38"/>
        <v>1.7336846325290747</v>
      </c>
      <c r="P585" s="116">
        <f t="shared" si="39"/>
        <v>9.1763152697761097</v>
      </c>
    </row>
    <row r="586" spans="1:16" x14ac:dyDescent="0.15">
      <c r="A586" s="120">
        <v>39890</v>
      </c>
      <c r="B586" s="116">
        <v>3.51</v>
      </c>
      <c r="C586" s="116">
        <v>3.53</v>
      </c>
      <c r="D586" s="116">
        <v>3.47</v>
      </c>
      <c r="E586" s="116">
        <v>3.5</v>
      </c>
      <c r="F586" s="116">
        <v>0.05</v>
      </c>
      <c r="G586" s="116">
        <v>1.45</v>
      </c>
      <c r="H586" s="117">
        <v>340811397</v>
      </c>
      <c r="I586" s="115">
        <v>0.88126000000000004</v>
      </c>
      <c r="J586" s="115">
        <f t="shared" si="36"/>
        <v>3.0844100000000001</v>
      </c>
      <c r="K586" s="115">
        <v>33401885</v>
      </c>
      <c r="L586" s="123">
        <f t="shared" si="37"/>
        <v>1030251081128.5001</v>
      </c>
      <c r="M586" s="123">
        <v>585819000000</v>
      </c>
      <c r="N586" s="123">
        <v>110679000000</v>
      </c>
      <c r="O586" s="116">
        <f t="shared" si="38"/>
        <v>1.7586508480068077</v>
      </c>
      <c r="P586" s="116">
        <f t="shared" si="39"/>
        <v>9.3084603323891617</v>
      </c>
    </row>
    <row r="587" spans="1:16" x14ac:dyDescent="0.15">
      <c r="A587" s="120">
        <v>39891</v>
      </c>
      <c r="B587" s="116">
        <v>3.58</v>
      </c>
      <c r="C587" s="116">
        <v>3.58</v>
      </c>
      <c r="D587" s="116">
        <v>3.45</v>
      </c>
      <c r="E587" s="116">
        <v>3.5</v>
      </c>
      <c r="F587" s="116">
        <v>0</v>
      </c>
      <c r="G587" s="116">
        <v>0</v>
      </c>
      <c r="H587" s="117">
        <v>375227491</v>
      </c>
      <c r="I587" s="115">
        <v>0.88107000000000002</v>
      </c>
      <c r="J587" s="115">
        <f t="shared" si="36"/>
        <v>3.083745</v>
      </c>
      <c r="K587" s="115">
        <v>33401885</v>
      </c>
      <c r="L587" s="123">
        <f t="shared" si="37"/>
        <v>1030028958593.2499</v>
      </c>
      <c r="M587" s="123">
        <v>585819000000</v>
      </c>
      <c r="N587" s="123">
        <v>110679000000</v>
      </c>
      <c r="O587" s="116">
        <f t="shared" si="38"/>
        <v>1.7582716821974873</v>
      </c>
      <c r="P587" s="116">
        <f t="shared" si="39"/>
        <v>9.3064534247079376</v>
      </c>
    </row>
    <row r="588" spans="1:16" x14ac:dyDescent="0.15">
      <c r="A588" s="120">
        <v>39892</v>
      </c>
      <c r="B588" s="116">
        <v>3.49</v>
      </c>
      <c r="C588" s="116">
        <v>3.5</v>
      </c>
      <c r="D588" s="116">
        <v>3.3</v>
      </c>
      <c r="E588" s="116">
        <v>3.31</v>
      </c>
      <c r="F588" s="116">
        <v>-0.19</v>
      </c>
      <c r="G588" s="116">
        <v>-5.43</v>
      </c>
      <c r="H588" s="117">
        <v>297316270</v>
      </c>
      <c r="I588" s="115">
        <v>0.88101989999999997</v>
      </c>
      <c r="J588" s="115">
        <f t="shared" si="36"/>
        <v>2.9161758689999999</v>
      </c>
      <c r="K588" s="115">
        <v>33401885</v>
      </c>
      <c r="L588" s="123">
        <f t="shared" si="37"/>
        <v>974057710161.13062</v>
      </c>
      <c r="M588" s="123">
        <v>585819000000</v>
      </c>
      <c r="N588" s="123">
        <v>110679000000</v>
      </c>
      <c r="O588" s="116">
        <f t="shared" si="38"/>
        <v>1.6627280954716912</v>
      </c>
      <c r="P588" s="116">
        <f t="shared" si="39"/>
        <v>8.8007454906633651</v>
      </c>
    </row>
    <row r="589" spans="1:16" x14ac:dyDescent="0.15">
      <c r="A589" s="120">
        <v>39895</v>
      </c>
      <c r="B589" s="116">
        <v>3.36</v>
      </c>
      <c r="C589" s="116">
        <v>3.53</v>
      </c>
      <c r="D589" s="116">
        <v>3.36</v>
      </c>
      <c r="E589" s="116">
        <v>3.52</v>
      </c>
      <c r="F589" s="116">
        <v>0.21</v>
      </c>
      <c r="G589" s="116">
        <v>6.34</v>
      </c>
      <c r="H589" s="117">
        <v>436598001</v>
      </c>
      <c r="I589" s="115">
        <v>0.88132010000000005</v>
      </c>
      <c r="J589" s="115">
        <f t="shared" si="36"/>
        <v>3.1022467520000001</v>
      </c>
      <c r="K589" s="115">
        <v>33401885</v>
      </c>
      <c r="L589" s="123">
        <f t="shared" si="37"/>
        <v>1036208892519.2753</v>
      </c>
      <c r="M589" s="123">
        <v>585819000000</v>
      </c>
      <c r="N589" s="123">
        <v>110679000000</v>
      </c>
      <c r="O589" s="116">
        <f t="shared" si="38"/>
        <v>1.7688209029056334</v>
      </c>
      <c r="P589" s="116">
        <f t="shared" si="39"/>
        <v>9.3622899783994722</v>
      </c>
    </row>
    <row r="590" spans="1:16" x14ac:dyDescent="0.15">
      <c r="A590" s="120">
        <v>39896</v>
      </c>
      <c r="B590" s="116">
        <v>3.6</v>
      </c>
      <c r="C590" s="116">
        <v>3.6</v>
      </c>
      <c r="D590" s="116">
        <v>3.43</v>
      </c>
      <c r="E590" s="116">
        <v>3.54</v>
      </c>
      <c r="F590" s="116">
        <v>0.02</v>
      </c>
      <c r="G590" s="116">
        <v>0.56999999999999995</v>
      </c>
      <c r="H590" s="117">
        <v>431332385</v>
      </c>
      <c r="I590" s="115">
        <v>0.88127999999999995</v>
      </c>
      <c r="J590" s="115">
        <f t="shared" si="36"/>
        <v>3.1197311999999999</v>
      </c>
      <c r="K590" s="115">
        <v>33401885</v>
      </c>
      <c r="L590" s="123">
        <f t="shared" si="37"/>
        <v>1042049027733.12</v>
      </c>
      <c r="M590" s="123">
        <v>585819000000</v>
      </c>
      <c r="N590" s="123">
        <v>110679000000</v>
      </c>
      <c r="O590" s="116">
        <f t="shared" si="38"/>
        <v>1.7787900831709453</v>
      </c>
      <c r="P590" s="116">
        <f t="shared" si="39"/>
        <v>9.415056403953054</v>
      </c>
    </row>
    <row r="591" spans="1:16" x14ac:dyDescent="0.15">
      <c r="A591" s="120">
        <v>39897</v>
      </c>
      <c r="B591" s="116">
        <v>3.5</v>
      </c>
      <c r="C591" s="116">
        <v>3.65</v>
      </c>
      <c r="D591" s="116">
        <v>3.47</v>
      </c>
      <c r="E591" s="116">
        <v>3.58</v>
      </c>
      <c r="F591" s="116">
        <v>0.04</v>
      </c>
      <c r="G591" s="116">
        <v>1.1299999999999999</v>
      </c>
      <c r="H591" s="117">
        <v>561379602</v>
      </c>
      <c r="I591" s="115">
        <v>0.88163000000000002</v>
      </c>
      <c r="J591" s="115">
        <f t="shared" si="36"/>
        <v>3.1562354000000004</v>
      </c>
      <c r="K591" s="115">
        <v>33401885</v>
      </c>
      <c r="L591" s="123">
        <f t="shared" si="37"/>
        <v>1054242118637.2902</v>
      </c>
      <c r="M591" s="123">
        <v>585819000000</v>
      </c>
      <c r="N591" s="123">
        <v>110679000000</v>
      </c>
      <c r="O591" s="116">
        <f t="shared" si="38"/>
        <v>1.7996038343537681</v>
      </c>
      <c r="P591" s="116">
        <f t="shared" si="39"/>
        <v>9.525222658655121</v>
      </c>
    </row>
    <row r="592" spans="1:16" x14ac:dyDescent="0.15">
      <c r="A592" s="120">
        <v>39898</v>
      </c>
      <c r="B592" s="116">
        <v>3.89</v>
      </c>
      <c r="C592" s="116">
        <v>4.1100000000000003</v>
      </c>
      <c r="D592" s="116">
        <v>3.86</v>
      </c>
      <c r="E592" s="116">
        <v>4.1100000000000003</v>
      </c>
      <c r="F592" s="116">
        <v>0.53</v>
      </c>
      <c r="G592" s="116">
        <v>14.8</v>
      </c>
      <c r="H592" s="117">
        <v>1375710447</v>
      </c>
      <c r="I592" s="115">
        <v>0.88154999999999994</v>
      </c>
      <c r="J592" s="115">
        <f t="shared" si="36"/>
        <v>3.6231705000000001</v>
      </c>
      <c r="K592" s="115">
        <v>33401885</v>
      </c>
      <c r="L592" s="123">
        <f t="shared" si="37"/>
        <v>1210207243763.925</v>
      </c>
      <c r="M592" s="123">
        <v>607138000000</v>
      </c>
      <c r="N592" s="123">
        <v>110766000000</v>
      </c>
      <c r="O592" s="116">
        <f t="shared" si="38"/>
        <v>1.9932984655283066</v>
      </c>
      <c r="P592" s="116">
        <f t="shared" si="39"/>
        <v>10.925800730945642</v>
      </c>
    </row>
    <row r="593" spans="1:16" x14ac:dyDescent="0.15">
      <c r="A593" s="120">
        <v>39899</v>
      </c>
      <c r="B593" s="116">
        <v>4.25</v>
      </c>
      <c r="C593" s="116">
        <v>4.29</v>
      </c>
      <c r="D593" s="116">
        <v>4.1100000000000003</v>
      </c>
      <c r="E593" s="116">
        <v>4.1900000000000004</v>
      </c>
      <c r="F593" s="116">
        <v>0.08</v>
      </c>
      <c r="G593" s="116">
        <v>1.95</v>
      </c>
      <c r="H593" s="117">
        <v>1012093960</v>
      </c>
      <c r="I593" s="115">
        <v>0.88149999999999995</v>
      </c>
      <c r="J593" s="115">
        <f t="shared" si="36"/>
        <v>3.6934850000000004</v>
      </c>
      <c r="K593" s="115">
        <v>33401885</v>
      </c>
      <c r="L593" s="123">
        <f t="shared" si="37"/>
        <v>1233693612192.25</v>
      </c>
      <c r="M593" s="123">
        <v>607138000000</v>
      </c>
      <c r="N593" s="123">
        <v>110766000000</v>
      </c>
      <c r="O593" s="116">
        <f t="shared" si="38"/>
        <v>2.0319822053507606</v>
      </c>
      <c r="P593" s="116">
        <f t="shared" si="39"/>
        <v>11.137836630303974</v>
      </c>
    </row>
    <row r="594" spans="1:16" x14ac:dyDescent="0.15">
      <c r="A594" s="120">
        <v>39902</v>
      </c>
      <c r="B594" s="116">
        <v>4.0999999999999996</v>
      </c>
      <c r="C594" s="116">
        <v>4.0999999999999996</v>
      </c>
      <c r="D594" s="116">
        <v>3.9</v>
      </c>
      <c r="E594" s="116">
        <v>3.93</v>
      </c>
      <c r="F594" s="116">
        <v>-0.26</v>
      </c>
      <c r="G594" s="116">
        <v>-6.21</v>
      </c>
      <c r="H594" s="117">
        <v>601750951</v>
      </c>
      <c r="I594" s="115">
        <v>0.88178999999999996</v>
      </c>
      <c r="J594" s="115">
        <f t="shared" si="36"/>
        <v>3.4654346999999999</v>
      </c>
      <c r="K594" s="115">
        <v>33401885</v>
      </c>
      <c r="L594" s="123">
        <f t="shared" si="37"/>
        <v>1157520513244.095</v>
      </c>
      <c r="M594" s="123">
        <v>607138000000</v>
      </c>
      <c r="N594" s="123">
        <v>110766000000</v>
      </c>
      <c r="O594" s="116">
        <f t="shared" si="38"/>
        <v>1.9065196269119953</v>
      </c>
      <c r="P594" s="116">
        <f t="shared" si="39"/>
        <v>10.450142762617546</v>
      </c>
    </row>
    <row r="595" spans="1:16" x14ac:dyDescent="0.15">
      <c r="A595" s="120">
        <v>39903</v>
      </c>
      <c r="B595" s="116">
        <v>4</v>
      </c>
      <c r="C595" s="116">
        <v>4.09</v>
      </c>
      <c r="D595" s="116">
        <v>3.95</v>
      </c>
      <c r="E595" s="116">
        <v>4.03</v>
      </c>
      <c r="F595" s="116">
        <v>0.1</v>
      </c>
      <c r="G595" s="116">
        <v>2.5499999999999998</v>
      </c>
      <c r="H595" s="117">
        <v>503122839</v>
      </c>
      <c r="I595" s="115">
        <v>0.88202999999999998</v>
      </c>
      <c r="J595" s="115">
        <f t="shared" si="36"/>
        <v>3.5545808999999999</v>
      </c>
      <c r="K595" s="115">
        <v>33401885</v>
      </c>
      <c r="L595" s="123">
        <f t="shared" si="37"/>
        <v>1187297024449.9648</v>
      </c>
      <c r="M595" s="123">
        <v>607138000000</v>
      </c>
      <c r="N595" s="123">
        <v>110766000000</v>
      </c>
      <c r="O595" s="116">
        <f t="shared" si="38"/>
        <v>1.9555636847800086</v>
      </c>
      <c r="P595" s="116">
        <f t="shared" si="39"/>
        <v>10.718966329469014</v>
      </c>
    </row>
    <row r="596" spans="1:16" x14ac:dyDescent="0.15">
      <c r="A596" s="120">
        <v>39904</v>
      </c>
      <c r="B596" s="116">
        <v>4.0999999999999996</v>
      </c>
      <c r="C596" s="116">
        <v>4.13</v>
      </c>
      <c r="D596" s="116">
        <v>3.95</v>
      </c>
      <c r="E596" s="116">
        <v>3.97</v>
      </c>
      <c r="F596" s="116">
        <v>-0.06</v>
      </c>
      <c r="G596" s="116">
        <v>-1.49</v>
      </c>
      <c r="H596" s="117">
        <v>462305395</v>
      </c>
      <c r="I596" s="115">
        <v>0.88183999999999996</v>
      </c>
      <c r="J596" s="115">
        <f t="shared" si="36"/>
        <v>3.5009047999999998</v>
      </c>
      <c r="K596" s="115">
        <v>33401885</v>
      </c>
      <c r="L596" s="123">
        <f t="shared" si="37"/>
        <v>1169368195255.48</v>
      </c>
      <c r="M596" s="123">
        <v>607138000000</v>
      </c>
      <c r="N596" s="123">
        <v>110766000000</v>
      </c>
      <c r="O596" s="116">
        <f t="shared" si="38"/>
        <v>1.9260336122191</v>
      </c>
      <c r="P596" s="116">
        <f t="shared" si="39"/>
        <v>10.557104122704439</v>
      </c>
    </row>
    <row r="597" spans="1:16" x14ac:dyDescent="0.15">
      <c r="A597" s="120">
        <v>39905</v>
      </c>
      <c r="B597" s="116">
        <v>4.09</v>
      </c>
      <c r="C597" s="116">
        <v>4.1500000000000004</v>
      </c>
      <c r="D597" s="116">
        <v>4.04</v>
      </c>
      <c r="E597" s="116">
        <v>4.1100000000000003</v>
      </c>
      <c r="F597" s="116">
        <v>0.14000000000000001</v>
      </c>
      <c r="G597" s="116">
        <v>3.53</v>
      </c>
      <c r="H597" s="117">
        <v>584899410</v>
      </c>
      <c r="I597" s="115">
        <v>0.88178999999999996</v>
      </c>
      <c r="J597" s="115">
        <f t="shared" si="36"/>
        <v>3.6241569</v>
      </c>
      <c r="K597" s="115">
        <v>33401885</v>
      </c>
      <c r="L597" s="123">
        <f t="shared" si="37"/>
        <v>1210536719957.5652</v>
      </c>
      <c r="M597" s="123">
        <v>607138000000</v>
      </c>
      <c r="N597" s="123">
        <v>110766000000</v>
      </c>
      <c r="O597" s="116">
        <f t="shared" si="38"/>
        <v>1.9938411365415527</v>
      </c>
      <c r="P597" s="116">
        <f t="shared" si="39"/>
        <v>10.928775255561861</v>
      </c>
    </row>
    <row r="598" spans="1:16" x14ac:dyDescent="0.15">
      <c r="A598" s="120">
        <v>39906</v>
      </c>
      <c r="B598" s="116">
        <v>4.1100000000000003</v>
      </c>
      <c r="C598" s="116">
        <v>4.18</v>
      </c>
      <c r="D598" s="116">
        <v>4.01</v>
      </c>
      <c r="E598" s="116">
        <v>4.07</v>
      </c>
      <c r="F598" s="116">
        <v>-0.04</v>
      </c>
      <c r="G598" s="116">
        <v>-0.97</v>
      </c>
      <c r="H598" s="117">
        <v>552320817</v>
      </c>
      <c r="I598" s="115">
        <v>0.88151999999999997</v>
      </c>
      <c r="J598" s="115">
        <f t="shared" si="36"/>
        <v>3.5877864000000002</v>
      </c>
      <c r="K598" s="115">
        <v>33401885</v>
      </c>
      <c r="L598" s="123">
        <f t="shared" si="37"/>
        <v>1198388287373.6401</v>
      </c>
      <c r="M598" s="123">
        <v>607138000000</v>
      </c>
      <c r="N598" s="123">
        <v>110766000000</v>
      </c>
      <c r="O598" s="116">
        <f t="shared" si="38"/>
        <v>1.9738317933874014</v>
      </c>
      <c r="P598" s="116">
        <f t="shared" si="39"/>
        <v>10.819098706946537</v>
      </c>
    </row>
    <row r="599" spans="1:16" x14ac:dyDescent="0.15">
      <c r="A599" s="120">
        <v>39909</v>
      </c>
      <c r="B599" s="116">
        <v>4.07</v>
      </c>
      <c r="C599" s="116">
        <v>4.07</v>
      </c>
      <c r="D599" s="116">
        <v>4.07</v>
      </c>
      <c r="E599" s="116">
        <v>4.07</v>
      </c>
      <c r="F599" s="116">
        <v>0</v>
      </c>
      <c r="G599" s="116">
        <v>0</v>
      </c>
      <c r="H599" s="117">
        <v>0</v>
      </c>
      <c r="I599" s="115">
        <v>0.88151999999999997</v>
      </c>
      <c r="J599" s="115">
        <f t="shared" si="36"/>
        <v>3.5877864000000002</v>
      </c>
      <c r="K599" s="115">
        <v>33401885</v>
      </c>
      <c r="L599" s="123">
        <f t="shared" si="37"/>
        <v>1198388287373.6401</v>
      </c>
      <c r="M599" s="123">
        <v>607138000000</v>
      </c>
      <c r="N599" s="123">
        <v>110766000000</v>
      </c>
      <c r="O599" s="116">
        <f t="shared" si="38"/>
        <v>1.9738317933874014</v>
      </c>
      <c r="P599" s="116">
        <f t="shared" si="39"/>
        <v>10.819098706946537</v>
      </c>
    </row>
    <row r="600" spans="1:16" x14ac:dyDescent="0.15">
      <c r="A600" s="120">
        <v>39910</v>
      </c>
      <c r="B600" s="116">
        <v>4.1900000000000004</v>
      </c>
      <c r="C600" s="116">
        <v>4.33</v>
      </c>
      <c r="D600" s="116">
        <v>4.1500000000000004</v>
      </c>
      <c r="E600" s="116">
        <v>4.26</v>
      </c>
      <c r="F600" s="116">
        <v>7.0000000000000007E-2</v>
      </c>
      <c r="G600" s="116">
        <v>1.67</v>
      </c>
      <c r="H600" s="117">
        <v>686430558</v>
      </c>
      <c r="I600" s="115">
        <v>0.88170000000000004</v>
      </c>
      <c r="J600" s="115">
        <f t="shared" si="36"/>
        <v>3.7560419999999999</v>
      </c>
      <c r="K600" s="115">
        <v>33401885</v>
      </c>
      <c r="L600" s="123">
        <f t="shared" si="37"/>
        <v>1254588829391.7</v>
      </c>
      <c r="M600" s="123">
        <v>607138000000</v>
      </c>
      <c r="N600" s="123">
        <v>110766000000</v>
      </c>
      <c r="O600" s="116">
        <f t="shared" si="38"/>
        <v>2.0663981325360954</v>
      </c>
      <c r="P600" s="116">
        <f t="shared" si="39"/>
        <v>11.326479509882995</v>
      </c>
    </row>
    <row r="601" spans="1:16" x14ac:dyDescent="0.15">
      <c r="A601" s="120">
        <v>39911</v>
      </c>
      <c r="B601" s="116">
        <v>4.22</v>
      </c>
      <c r="C601" s="116">
        <v>4.34</v>
      </c>
      <c r="D601" s="116">
        <v>4.1100000000000003</v>
      </c>
      <c r="E601" s="116">
        <v>4.28</v>
      </c>
      <c r="F601" s="116">
        <v>0.02</v>
      </c>
      <c r="G601" s="116">
        <v>0.47</v>
      </c>
      <c r="H601" s="117">
        <v>750557589</v>
      </c>
      <c r="I601" s="115">
        <v>0.88210999999999995</v>
      </c>
      <c r="J601" s="115">
        <f t="shared" si="36"/>
        <v>3.7754308000000001</v>
      </c>
      <c r="K601" s="115">
        <v>33401885</v>
      </c>
      <c r="L601" s="123">
        <f t="shared" si="37"/>
        <v>1261065054070.5801</v>
      </c>
      <c r="M601" s="123">
        <v>607138000000</v>
      </c>
      <c r="N601" s="123">
        <v>110766000000</v>
      </c>
      <c r="O601" s="116">
        <f t="shared" si="38"/>
        <v>2.0770649408710704</v>
      </c>
      <c r="P601" s="116">
        <f t="shared" si="39"/>
        <v>11.384947132428543</v>
      </c>
    </row>
    <row r="602" spans="1:16" x14ac:dyDescent="0.15">
      <c r="A602" s="120">
        <v>39912</v>
      </c>
      <c r="B602" s="116">
        <v>4.3499999999999996</v>
      </c>
      <c r="C602" s="116">
        <v>4.37</v>
      </c>
      <c r="D602" s="116">
        <v>4.3099999999999996</v>
      </c>
      <c r="E602" s="116">
        <v>4.3600000000000003</v>
      </c>
      <c r="F602" s="116">
        <v>0.08</v>
      </c>
      <c r="G602" s="116">
        <v>1.87</v>
      </c>
      <c r="H602" s="117">
        <v>407163582</v>
      </c>
      <c r="I602" s="115">
        <v>0.88199000000000005</v>
      </c>
      <c r="J602" s="115">
        <f t="shared" si="36"/>
        <v>3.8454764000000003</v>
      </c>
      <c r="K602" s="115">
        <v>33401885</v>
      </c>
      <c r="L602" s="123">
        <f t="shared" si="37"/>
        <v>1284461604830.1401</v>
      </c>
      <c r="M602" s="123">
        <v>607138000000</v>
      </c>
      <c r="N602" s="123">
        <v>110766000000</v>
      </c>
      <c r="O602" s="116">
        <f t="shared" si="38"/>
        <v>2.1156007445261871</v>
      </c>
      <c r="P602" s="116">
        <f t="shared" si="39"/>
        <v>11.596172154182151</v>
      </c>
    </row>
    <row r="603" spans="1:16" x14ac:dyDescent="0.15">
      <c r="A603" s="120">
        <v>39917</v>
      </c>
      <c r="B603" s="116">
        <v>4.4000000000000004</v>
      </c>
      <c r="C603" s="116">
        <v>4.5199999999999996</v>
      </c>
      <c r="D603" s="116">
        <v>4.38</v>
      </c>
      <c r="E603" s="116">
        <v>4.49</v>
      </c>
      <c r="F603" s="116">
        <v>0.13</v>
      </c>
      <c r="G603" s="116">
        <v>2.98</v>
      </c>
      <c r="H603" s="117">
        <v>575028134</v>
      </c>
      <c r="I603" s="115">
        <v>0.88116000000000005</v>
      </c>
      <c r="J603" s="115">
        <f t="shared" si="36"/>
        <v>3.9564084000000004</v>
      </c>
      <c r="K603" s="115">
        <v>33401885</v>
      </c>
      <c r="L603" s="123">
        <f t="shared" si="37"/>
        <v>1321514983898.3401</v>
      </c>
      <c r="M603" s="123">
        <v>607138000000</v>
      </c>
      <c r="N603" s="123">
        <v>110766000000</v>
      </c>
      <c r="O603" s="116">
        <f t="shared" si="38"/>
        <v>2.1766303276987111</v>
      </c>
      <c r="P603" s="116">
        <f t="shared" si="39"/>
        <v>11.9306915831423</v>
      </c>
    </row>
    <row r="604" spans="1:16" x14ac:dyDescent="0.15">
      <c r="A604" s="120">
        <v>39918</v>
      </c>
      <c r="B604" s="116">
        <v>4.46</v>
      </c>
      <c r="C604" s="116">
        <v>4.49</v>
      </c>
      <c r="D604" s="116">
        <v>4.38</v>
      </c>
      <c r="E604" s="116">
        <v>4.45</v>
      </c>
      <c r="F604" s="116">
        <v>-0.04</v>
      </c>
      <c r="G604" s="116">
        <v>-0.89</v>
      </c>
      <c r="H604" s="117">
        <v>348117693</v>
      </c>
      <c r="I604" s="115">
        <v>0.88117000000000001</v>
      </c>
      <c r="J604" s="115">
        <f t="shared" si="36"/>
        <v>3.9212065000000003</v>
      </c>
      <c r="K604" s="115">
        <v>33401885</v>
      </c>
      <c r="L604" s="123">
        <f t="shared" si="37"/>
        <v>1309756885742.5251</v>
      </c>
      <c r="M604" s="123">
        <v>607138000000</v>
      </c>
      <c r="N604" s="123">
        <v>110766000000</v>
      </c>
      <c r="O604" s="116">
        <f t="shared" si="38"/>
        <v>2.1572638934517774</v>
      </c>
      <c r="P604" s="116">
        <f t="shared" si="39"/>
        <v>11.824538989784999</v>
      </c>
    </row>
    <row r="605" spans="1:16" x14ac:dyDescent="0.15">
      <c r="A605" s="120">
        <v>39919</v>
      </c>
      <c r="B605" s="116">
        <v>4.54</v>
      </c>
      <c r="C605" s="116">
        <v>4.55</v>
      </c>
      <c r="D605" s="116">
        <v>4.41</v>
      </c>
      <c r="E605" s="116">
        <v>4.43</v>
      </c>
      <c r="F605" s="116">
        <v>-0.02</v>
      </c>
      <c r="G605" s="116">
        <v>-0.45</v>
      </c>
      <c r="H605" s="117">
        <v>442122189</v>
      </c>
      <c r="I605" s="115">
        <v>0.88127999999999995</v>
      </c>
      <c r="J605" s="115">
        <f t="shared" si="36"/>
        <v>3.9040703999999997</v>
      </c>
      <c r="K605" s="115">
        <v>33401885</v>
      </c>
      <c r="L605" s="123">
        <f t="shared" si="37"/>
        <v>1304033105327.04</v>
      </c>
      <c r="M605" s="123">
        <v>607138000000</v>
      </c>
      <c r="N605" s="123">
        <v>110766000000</v>
      </c>
      <c r="O605" s="116">
        <f t="shared" si="38"/>
        <v>2.1478364149946798</v>
      </c>
      <c r="P605" s="116">
        <f t="shared" si="39"/>
        <v>11.772864464971562</v>
      </c>
    </row>
    <row r="606" spans="1:16" x14ac:dyDescent="0.15">
      <c r="A606" s="120">
        <v>39920</v>
      </c>
      <c r="B606" s="116">
        <v>4.54</v>
      </c>
      <c r="C606" s="116">
        <v>4.54</v>
      </c>
      <c r="D606" s="116">
        <v>4.43</v>
      </c>
      <c r="E606" s="116">
        <v>4.47</v>
      </c>
      <c r="F606" s="116">
        <v>0.04</v>
      </c>
      <c r="G606" s="116">
        <v>0.9</v>
      </c>
      <c r="H606" s="117">
        <v>514905976</v>
      </c>
      <c r="I606" s="115">
        <v>0.88139999999999996</v>
      </c>
      <c r="J606" s="115">
        <f t="shared" si="36"/>
        <v>3.9398579999999996</v>
      </c>
      <c r="K606" s="115">
        <v>33401885</v>
      </c>
      <c r="L606" s="123">
        <f t="shared" si="37"/>
        <v>1315986838323.2998</v>
      </c>
      <c r="M606" s="123">
        <v>607138000000</v>
      </c>
      <c r="N606" s="123">
        <v>110766000000</v>
      </c>
      <c r="O606" s="116">
        <f t="shared" si="38"/>
        <v>2.1675250739095557</v>
      </c>
      <c r="P606" s="116">
        <f t="shared" si="39"/>
        <v>11.88078325770814</v>
      </c>
    </row>
    <row r="607" spans="1:16" x14ac:dyDescent="0.15">
      <c r="A607" s="120">
        <v>39923</v>
      </c>
      <c r="B607" s="116">
        <v>4.46</v>
      </c>
      <c r="C607" s="116">
        <v>4.57</v>
      </c>
      <c r="D607" s="116">
        <v>4.41</v>
      </c>
      <c r="E607" s="116">
        <v>4.5</v>
      </c>
      <c r="F607" s="116">
        <v>0.03</v>
      </c>
      <c r="G607" s="116">
        <v>0.67</v>
      </c>
      <c r="H607" s="117">
        <v>463423521</v>
      </c>
      <c r="I607" s="115">
        <v>0.88166</v>
      </c>
      <c r="J607" s="115">
        <f t="shared" si="36"/>
        <v>3.9674700000000001</v>
      </c>
      <c r="K607" s="115">
        <v>33401885</v>
      </c>
      <c r="L607" s="123">
        <f t="shared" si="37"/>
        <v>1325209766809.5</v>
      </c>
      <c r="M607" s="123">
        <v>607138000000</v>
      </c>
      <c r="N607" s="123">
        <v>110766000000</v>
      </c>
      <c r="O607" s="116">
        <f t="shared" si="38"/>
        <v>2.1827159011781507</v>
      </c>
      <c r="P607" s="116">
        <f t="shared" si="39"/>
        <v>11.964048235103732</v>
      </c>
    </row>
    <row r="608" spans="1:16" x14ac:dyDescent="0.15">
      <c r="A608" s="120">
        <v>39924</v>
      </c>
      <c r="B608" s="116">
        <v>4.3499999999999996</v>
      </c>
      <c r="C608" s="116">
        <v>4.45</v>
      </c>
      <c r="D608" s="116">
        <v>4.34</v>
      </c>
      <c r="E608" s="116">
        <v>4.41</v>
      </c>
      <c r="F608" s="116">
        <v>-0.09</v>
      </c>
      <c r="G608" s="116">
        <v>-2</v>
      </c>
      <c r="H608" s="117">
        <v>374190318</v>
      </c>
      <c r="I608" s="115">
        <v>0.88180000000000003</v>
      </c>
      <c r="J608" s="115">
        <f t="shared" si="36"/>
        <v>3.888738</v>
      </c>
      <c r="K608" s="115">
        <v>33401885</v>
      </c>
      <c r="L608" s="123">
        <f t="shared" si="37"/>
        <v>1298911794711.3</v>
      </c>
      <c r="M608" s="123">
        <v>607138000000</v>
      </c>
      <c r="N608" s="123">
        <v>110766000000</v>
      </c>
      <c r="O608" s="116">
        <f t="shared" si="38"/>
        <v>2.1394012476756519</v>
      </c>
      <c r="P608" s="116">
        <f t="shared" si="39"/>
        <v>11.726629062269108</v>
      </c>
    </row>
    <row r="609" spans="1:16" x14ac:dyDescent="0.15">
      <c r="A609" s="120">
        <v>39925</v>
      </c>
      <c r="B609" s="116">
        <v>4.41</v>
      </c>
      <c r="C609" s="116">
        <v>4.49</v>
      </c>
      <c r="D609" s="116">
        <v>4.25</v>
      </c>
      <c r="E609" s="116">
        <v>4.26</v>
      </c>
      <c r="F609" s="116">
        <v>-0.15</v>
      </c>
      <c r="G609" s="116">
        <v>-3.4</v>
      </c>
      <c r="H609" s="117">
        <v>709839854</v>
      </c>
      <c r="I609" s="115">
        <v>0.88134000000000001</v>
      </c>
      <c r="J609" s="115">
        <f t="shared" si="36"/>
        <v>3.7545083999999997</v>
      </c>
      <c r="K609" s="115">
        <v>33401885</v>
      </c>
      <c r="L609" s="123">
        <f t="shared" si="37"/>
        <v>1254076578083.3398</v>
      </c>
      <c r="M609" s="123">
        <v>607138000000</v>
      </c>
      <c r="N609" s="123">
        <v>110766000000</v>
      </c>
      <c r="O609" s="116">
        <f t="shared" si="38"/>
        <v>2.0655544177490781</v>
      </c>
      <c r="P609" s="116">
        <f t="shared" si="39"/>
        <v>11.321854884019825</v>
      </c>
    </row>
    <row r="610" spans="1:16" x14ac:dyDescent="0.15">
      <c r="A610" s="120">
        <v>39926</v>
      </c>
      <c r="B610" s="116">
        <v>4.3</v>
      </c>
      <c r="C610" s="116">
        <v>4.4000000000000004</v>
      </c>
      <c r="D610" s="116">
        <v>4.26</v>
      </c>
      <c r="E610" s="116">
        <v>4.38</v>
      </c>
      <c r="F610" s="116">
        <v>0.12</v>
      </c>
      <c r="G610" s="116">
        <v>2.82</v>
      </c>
      <c r="H610" s="117">
        <v>432709347</v>
      </c>
      <c r="I610" s="115">
        <v>0.88119999999999998</v>
      </c>
      <c r="J610" s="115">
        <f t="shared" si="36"/>
        <v>3.8596559999999998</v>
      </c>
      <c r="K610" s="115">
        <v>33401885</v>
      </c>
      <c r="L610" s="123">
        <f t="shared" si="37"/>
        <v>1289197858515.5999</v>
      </c>
      <c r="M610" s="123">
        <v>607138000000</v>
      </c>
      <c r="N610" s="123">
        <v>110766000000</v>
      </c>
      <c r="O610" s="116">
        <f t="shared" si="38"/>
        <v>2.1234016953569039</v>
      </c>
      <c r="P610" s="116">
        <f t="shared" si="39"/>
        <v>11.638931247093872</v>
      </c>
    </row>
    <row r="611" spans="1:16" x14ac:dyDescent="0.15">
      <c r="A611" s="120">
        <v>39927</v>
      </c>
      <c r="B611" s="116">
        <v>4.38</v>
      </c>
      <c r="C611" s="116">
        <v>4.45</v>
      </c>
      <c r="D611" s="116">
        <v>4.22</v>
      </c>
      <c r="E611" s="116">
        <v>4.2699999999999996</v>
      </c>
      <c r="F611" s="116">
        <v>-0.11</v>
      </c>
      <c r="G611" s="116">
        <v>-2.5099999999999998</v>
      </c>
      <c r="H611" s="117">
        <v>409418068</v>
      </c>
      <c r="I611" s="115">
        <v>0.88092999999999999</v>
      </c>
      <c r="J611" s="115">
        <f t="shared" si="36"/>
        <v>3.7615710999999994</v>
      </c>
      <c r="K611" s="115">
        <v>33401885</v>
      </c>
      <c r="L611" s="123">
        <f t="shared" si="37"/>
        <v>1256435653015.2349</v>
      </c>
      <c r="M611" s="123">
        <v>607138000000</v>
      </c>
      <c r="N611" s="123">
        <v>110766000000</v>
      </c>
      <c r="O611" s="116">
        <f t="shared" si="38"/>
        <v>2.0694399840155531</v>
      </c>
      <c r="P611" s="116">
        <f t="shared" si="39"/>
        <v>11.343152709452674</v>
      </c>
    </row>
    <row r="612" spans="1:16" x14ac:dyDescent="0.15">
      <c r="A612" s="120">
        <v>39930</v>
      </c>
      <c r="B612" s="116">
        <v>4.24</v>
      </c>
      <c r="C612" s="116">
        <v>4.25</v>
      </c>
      <c r="D612" s="116">
        <v>4</v>
      </c>
      <c r="E612" s="116">
        <v>4.0199999999999996</v>
      </c>
      <c r="F612" s="116">
        <v>-0.25</v>
      </c>
      <c r="G612" s="116">
        <v>-5.86</v>
      </c>
      <c r="H612" s="117">
        <v>778552775</v>
      </c>
      <c r="I612" s="115">
        <v>0.88065000000000004</v>
      </c>
      <c r="J612" s="115">
        <f t="shared" si="36"/>
        <v>3.5402129999999996</v>
      </c>
      <c r="K612" s="115">
        <v>33401885</v>
      </c>
      <c r="L612" s="123">
        <f t="shared" si="37"/>
        <v>1182497875015.0498</v>
      </c>
      <c r="M612" s="123">
        <v>607138000000</v>
      </c>
      <c r="N612" s="123">
        <v>110766000000</v>
      </c>
      <c r="O612" s="116">
        <f t="shared" si="38"/>
        <v>1.9476591401214383</v>
      </c>
      <c r="P612" s="116">
        <f t="shared" si="39"/>
        <v>10.675639411146468</v>
      </c>
    </row>
    <row r="613" spans="1:16" x14ac:dyDescent="0.15">
      <c r="A613" s="120">
        <v>39931</v>
      </c>
      <c r="B613" s="116">
        <v>4.3</v>
      </c>
      <c r="C613" s="116">
        <v>4.34</v>
      </c>
      <c r="D613" s="116">
        <v>4.0599999999999996</v>
      </c>
      <c r="E613" s="116">
        <v>4.12</v>
      </c>
      <c r="F613" s="116">
        <v>0.1</v>
      </c>
      <c r="G613" s="116">
        <v>2.4900000000000002</v>
      </c>
      <c r="H613" s="117">
        <v>921850853</v>
      </c>
      <c r="I613" s="115">
        <v>0.88093999999999995</v>
      </c>
      <c r="J613" s="115">
        <f t="shared" si="36"/>
        <v>3.6294727999999998</v>
      </c>
      <c r="K613" s="115">
        <v>33401885</v>
      </c>
      <c r="L613" s="123">
        <f t="shared" si="37"/>
        <v>1212312330762.28</v>
      </c>
      <c r="M613" s="123">
        <v>640585000000</v>
      </c>
      <c r="N613" s="123">
        <v>112806000000</v>
      </c>
      <c r="O613" s="116">
        <f t="shared" si="38"/>
        <v>1.8925081460887783</v>
      </c>
      <c r="P613" s="116">
        <f t="shared" si="39"/>
        <v>10.746878098348315</v>
      </c>
    </row>
    <row r="614" spans="1:16" x14ac:dyDescent="0.15">
      <c r="A614" s="120">
        <v>39932</v>
      </c>
      <c r="B614" s="116">
        <v>4.16</v>
      </c>
      <c r="C614" s="116">
        <v>4.32</v>
      </c>
      <c r="D614" s="116">
        <v>4.16</v>
      </c>
      <c r="E614" s="116">
        <v>4.3099999999999996</v>
      </c>
      <c r="F614" s="116">
        <v>0.19</v>
      </c>
      <c r="G614" s="116">
        <v>4.6100000000000003</v>
      </c>
      <c r="H614" s="117">
        <v>593420343</v>
      </c>
      <c r="I614" s="115">
        <v>0.88077000000000005</v>
      </c>
      <c r="J614" s="115">
        <f t="shared" si="36"/>
        <v>3.7961187000000001</v>
      </c>
      <c r="K614" s="115">
        <v>33401885</v>
      </c>
      <c r="L614" s="123">
        <f t="shared" si="37"/>
        <v>1267975202637.4949</v>
      </c>
      <c r="M614" s="123">
        <v>640585000000</v>
      </c>
      <c r="N614" s="123">
        <v>112806000000</v>
      </c>
      <c r="O614" s="116">
        <f t="shared" si="38"/>
        <v>1.9794019570197474</v>
      </c>
      <c r="P614" s="116">
        <f t="shared" si="39"/>
        <v>11.240317027795461</v>
      </c>
    </row>
    <row r="615" spans="1:16" x14ac:dyDescent="0.15">
      <c r="A615" s="120">
        <v>39933</v>
      </c>
      <c r="B615" s="116">
        <v>4.43</v>
      </c>
      <c r="C615" s="116">
        <v>4.49</v>
      </c>
      <c r="D615" s="116">
        <v>4.41</v>
      </c>
      <c r="E615" s="116">
        <v>4.46</v>
      </c>
      <c r="F615" s="116">
        <v>0.15</v>
      </c>
      <c r="G615" s="116">
        <v>3.48</v>
      </c>
      <c r="H615" s="117">
        <v>665957852</v>
      </c>
      <c r="I615" s="115">
        <v>0.88061</v>
      </c>
      <c r="J615" s="115">
        <f t="shared" si="36"/>
        <v>3.9275205999999998</v>
      </c>
      <c r="K615" s="115">
        <v>33401885</v>
      </c>
      <c r="L615" s="123">
        <f t="shared" si="37"/>
        <v>1311865914163.3098</v>
      </c>
      <c r="M615" s="123">
        <v>640585000000</v>
      </c>
      <c r="N615" s="123">
        <v>112806000000</v>
      </c>
      <c r="O615" s="116">
        <f t="shared" si="38"/>
        <v>2.0479185653165621</v>
      </c>
      <c r="P615" s="116">
        <f t="shared" si="39"/>
        <v>11.629398384512436</v>
      </c>
    </row>
    <row r="616" spans="1:16" x14ac:dyDescent="0.15">
      <c r="A616" s="120">
        <v>39937</v>
      </c>
      <c r="B616" s="116">
        <v>4.5599999999999996</v>
      </c>
      <c r="C616" s="116">
        <v>4.72</v>
      </c>
      <c r="D616" s="116">
        <v>4.51</v>
      </c>
      <c r="E616" s="116">
        <v>4.67</v>
      </c>
      <c r="F616" s="116">
        <v>0.21</v>
      </c>
      <c r="G616" s="116">
        <v>4.71</v>
      </c>
      <c r="H616" s="117">
        <v>630588226</v>
      </c>
      <c r="I616" s="115">
        <v>0.88029999999999997</v>
      </c>
      <c r="J616" s="115">
        <f t="shared" si="36"/>
        <v>4.1110009999999999</v>
      </c>
      <c r="K616" s="115">
        <v>33401885</v>
      </c>
      <c r="L616" s="123">
        <f t="shared" si="37"/>
        <v>1373151826368.8499</v>
      </c>
      <c r="M616" s="123">
        <v>640585000000</v>
      </c>
      <c r="N616" s="123">
        <v>112806000000</v>
      </c>
      <c r="O616" s="116">
        <f t="shared" si="38"/>
        <v>2.1435903531441571</v>
      </c>
      <c r="P616" s="116">
        <f t="shared" si="39"/>
        <v>12.172684310842063</v>
      </c>
    </row>
    <row r="617" spans="1:16" x14ac:dyDescent="0.15">
      <c r="A617" s="120">
        <v>39938</v>
      </c>
      <c r="B617" s="116">
        <v>4.71</v>
      </c>
      <c r="C617" s="116">
        <v>4.72</v>
      </c>
      <c r="D617" s="116">
        <v>4.57</v>
      </c>
      <c r="E617" s="116">
        <v>4.59</v>
      </c>
      <c r="F617" s="116">
        <v>-0.08</v>
      </c>
      <c r="G617" s="116">
        <v>-1.71</v>
      </c>
      <c r="H617" s="117">
        <v>355244115</v>
      </c>
      <c r="I617" s="115">
        <v>0.88</v>
      </c>
      <c r="J617" s="115">
        <f t="shared" si="36"/>
        <v>4.0392000000000001</v>
      </c>
      <c r="K617" s="115">
        <v>33401885</v>
      </c>
      <c r="L617" s="123">
        <f t="shared" si="37"/>
        <v>1349168938920</v>
      </c>
      <c r="M617" s="123">
        <v>640585000000</v>
      </c>
      <c r="N617" s="123">
        <v>112806000000</v>
      </c>
      <c r="O617" s="116">
        <f t="shared" si="38"/>
        <v>2.1061513131278442</v>
      </c>
      <c r="P617" s="116">
        <f t="shared" si="39"/>
        <v>11.960081369076113</v>
      </c>
    </row>
    <row r="618" spans="1:16" x14ac:dyDescent="0.15">
      <c r="A618" s="120">
        <v>39939</v>
      </c>
      <c r="B618" s="116">
        <v>4.57</v>
      </c>
      <c r="C618" s="116">
        <v>4.7699999999999996</v>
      </c>
      <c r="D618" s="116">
        <v>4.5</v>
      </c>
      <c r="E618" s="116">
        <v>4.72</v>
      </c>
      <c r="F618" s="116">
        <v>0.13</v>
      </c>
      <c r="G618" s="116">
        <v>2.83</v>
      </c>
      <c r="H618" s="117">
        <v>569509663</v>
      </c>
      <c r="I618" s="115">
        <v>0.88038000000000005</v>
      </c>
      <c r="J618" s="115">
        <f t="shared" si="36"/>
        <v>4.1553936</v>
      </c>
      <c r="K618" s="115">
        <v>33401885</v>
      </c>
      <c r="L618" s="123">
        <f t="shared" si="37"/>
        <v>1387979791569.3599</v>
      </c>
      <c r="M618" s="123">
        <v>640585000000</v>
      </c>
      <c r="N618" s="123">
        <v>112806000000</v>
      </c>
      <c r="O618" s="116">
        <f t="shared" si="38"/>
        <v>2.1667378904741135</v>
      </c>
      <c r="P618" s="116">
        <f t="shared" si="39"/>
        <v>12.304130911204721</v>
      </c>
    </row>
    <row r="619" spans="1:16" x14ac:dyDescent="0.15">
      <c r="A619" s="120">
        <v>39940</v>
      </c>
      <c r="B619" s="116">
        <v>4.8499999999999996</v>
      </c>
      <c r="C619" s="116">
        <v>4.87</v>
      </c>
      <c r="D619" s="116">
        <v>4.7</v>
      </c>
      <c r="E619" s="116">
        <v>4.8</v>
      </c>
      <c r="F619" s="116">
        <v>0.08</v>
      </c>
      <c r="G619" s="116">
        <v>1.7</v>
      </c>
      <c r="H619" s="117">
        <v>711540233</v>
      </c>
      <c r="I619" s="115">
        <v>0.88036999999999999</v>
      </c>
      <c r="J619" s="115">
        <f t="shared" si="36"/>
        <v>4.2257759999999998</v>
      </c>
      <c r="K619" s="115">
        <v>33401885</v>
      </c>
      <c r="L619" s="123">
        <f t="shared" si="37"/>
        <v>1411488839877.5999</v>
      </c>
      <c r="M619" s="123">
        <v>640585000000</v>
      </c>
      <c r="N619" s="123">
        <v>112806000000</v>
      </c>
      <c r="O619" s="116">
        <f t="shared" si="38"/>
        <v>2.2034372329629943</v>
      </c>
      <c r="P619" s="116">
        <f t="shared" si="39"/>
        <v>12.512533374799212</v>
      </c>
    </row>
    <row r="620" spans="1:16" x14ac:dyDescent="0.15">
      <c r="A620" s="120">
        <v>39941</v>
      </c>
      <c r="B620" s="116">
        <v>4.82</v>
      </c>
      <c r="C620" s="116">
        <v>4.8600000000000003</v>
      </c>
      <c r="D620" s="116">
        <v>4.76</v>
      </c>
      <c r="E620" s="116">
        <v>4.8</v>
      </c>
      <c r="F620" s="116">
        <v>0</v>
      </c>
      <c r="G620" s="116">
        <v>0</v>
      </c>
      <c r="H620" s="117">
        <v>475499899</v>
      </c>
      <c r="I620" s="115">
        <v>0.88024999999999998</v>
      </c>
      <c r="J620" s="115">
        <f t="shared" si="36"/>
        <v>4.2252000000000001</v>
      </c>
      <c r="K620" s="115">
        <v>33401885</v>
      </c>
      <c r="L620" s="123">
        <f t="shared" si="37"/>
        <v>1411296445020</v>
      </c>
      <c r="M620" s="123">
        <v>640585000000</v>
      </c>
      <c r="N620" s="123">
        <v>112806000000</v>
      </c>
      <c r="O620" s="116">
        <f t="shared" si="38"/>
        <v>2.2031368905297501</v>
      </c>
      <c r="P620" s="116">
        <f t="shared" si="39"/>
        <v>12.510827837349078</v>
      </c>
    </row>
    <row r="621" spans="1:16" x14ac:dyDescent="0.15">
      <c r="A621" s="120">
        <v>39944</v>
      </c>
      <c r="B621" s="116">
        <v>4.74</v>
      </c>
      <c r="C621" s="116">
        <v>4.87</v>
      </c>
      <c r="D621" s="116">
        <v>4.6900000000000004</v>
      </c>
      <c r="E621" s="116">
        <v>4.71</v>
      </c>
      <c r="F621" s="116">
        <v>-0.09</v>
      </c>
      <c r="G621" s="116">
        <v>-1.88</v>
      </c>
      <c r="H621" s="117">
        <v>420202361</v>
      </c>
      <c r="I621" s="115">
        <v>0.88024999999999998</v>
      </c>
      <c r="J621" s="115">
        <f t="shared" si="36"/>
        <v>4.1459774999999999</v>
      </c>
      <c r="K621" s="115">
        <v>33401885</v>
      </c>
      <c r="L621" s="123">
        <f t="shared" si="37"/>
        <v>1384834636675.875</v>
      </c>
      <c r="M621" s="123">
        <v>640585000000</v>
      </c>
      <c r="N621" s="123">
        <v>112806000000</v>
      </c>
      <c r="O621" s="116">
        <f t="shared" si="38"/>
        <v>2.1618280738323175</v>
      </c>
      <c r="P621" s="116">
        <f t="shared" si="39"/>
        <v>12.276249815398781</v>
      </c>
    </row>
    <row r="622" spans="1:16" x14ac:dyDescent="0.15">
      <c r="A622" s="120">
        <v>39945</v>
      </c>
      <c r="B622" s="116">
        <v>4.6500000000000004</v>
      </c>
      <c r="C622" s="116">
        <v>4.74</v>
      </c>
      <c r="D622" s="116">
        <v>4.6100000000000003</v>
      </c>
      <c r="E622" s="116">
        <v>4.63</v>
      </c>
      <c r="F622" s="116">
        <v>-0.08</v>
      </c>
      <c r="G622" s="116">
        <v>-1.7</v>
      </c>
      <c r="H622" s="117">
        <v>718189574</v>
      </c>
      <c r="I622" s="115">
        <v>0.88051999999999997</v>
      </c>
      <c r="J622" s="115">
        <f t="shared" si="36"/>
        <v>4.0768075999999995</v>
      </c>
      <c r="K622" s="115">
        <v>33401885</v>
      </c>
      <c r="L622" s="123">
        <f t="shared" si="37"/>
        <v>1361730586223.2598</v>
      </c>
      <c r="M622" s="123">
        <v>640585000000</v>
      </c>
      <c r="N622" s="123">
        <v>112806000000</v>
      </c>
      <c r="O622" s="116">
        <f t="shared" si="38"/>
        <v>2.1257609625939722</v>
      </c>
      <c r="P622" s="116">
        <f t="shared" si="39"/>
        <v>12.071437567356876</v>
      </c>
    </row>
    <row r="623" spans="1:16" x14ac:dyDescent="0.15">
      <c r="A623" s="120">
        <v>39946</v>
      </c>
      <c r="B623" s="116">
        <v>4.6500000000000004</v>
      </c>
      <c r="C623" s="116">
        <v>4.72</v>
      </c>
      <c r="D623" s="116">
        <v>4.57</v>
      </c>
      <c r="E623" s="116">
        <v>4.5999999999999996</v>
      </c>
      <c r="F623" s="116">
        <v>-0.03</v>
      </c>
      <c r="G623" s="116">
        <v>-0.65</v>
      </c>
      <c r="H623" s="117">
        <v>485148951</v>
      </c>
      <c r="I623" s="115">
        <v>0.88043000000000005</v>
      </c>
      <c r="J623" s="115">
        <f t="shared" si="36"/>
        <v>4.0499780000000003</v>
      </c>
      <c r="K623" s="115">
        <v>33401885</v>
      </c>
      <c r="L623" s="123">
        <f t="shared" si="37"/>
        <v>1352768994085.3</v>
      </c>
      <c r="M623" s="123">
        <v>640585000000</v>
      </c>
      <c r="N623" s="123">
        <v>112806000000</v>
      </c>
      <c r="O623" s="116">
        <f t="shared" si="38"/>
        <v>2.1117712623387996</v>
      </c>
      <c r="P623" s="116">
        <f t="shared" si="39"/>
        <v>11.991995054210769</v>
      </c>
    </row>
    <row r="624" spans="1:16" x14ac:dyDescent="0.15">
      <c r="A624" s="120">
        <v>39947</v>
      </c>
      <c r="B624" s="116">
        <v>4.5</v>
      </c>
      <c r="C624" s="116">
        <v>4.5</v>
      </c>
      <c r="D624" s="116">
        <v>4.42</v>
      </c>
      <c r="E624" s="116">
        <v>4.49</v>
      </c>
      <c r="F624" s="116">
        <v>-0.11</v>
      </c>
      <c r="G624" s="116">
        <v>-2.39</v>
      </c>
      <c r="H624" s="117">
        <v>651722182</v>
      </c>
      <c r="I624" s="115">
        <v>0.88058999999999998</v>
      </c>
      <c r="J624" s="115">
        <f t="shared" si="36"/>
        <v>3.9538491000000002</v>
      </c>
      <c r="K624" s="115">
        <v>33401885</v>
      </c>
      <c r="L624" s="123">
        <f t="shared" si="37"/>
        <v>1320660129455.5352</v>
      </c>
      <c r="M624" s="123">
        <v>640585000000</v>
      </c>
      <c r="N624" s="123">
        <v>112806000000</v>
      </c>
      <c r="O624" s="116">
        <f t="shared" si="38"/>
        <v>2.0616469780833695</v>
      </c>
      <c r="P624" s="116">
        <f t="shared" si="39"/>
        <v>11.707357139296981</v>
      </c>
    </row>
    <row r="625" spans="1:16" x14ac:dyDescent="0.15">
      <c r="A625" s="120">
        <v>39948</v>
      </c>
      <c r="B625" s="116">
        <v>4.58</v>
      </c>
      <c r="C625" s="116">
        <v>4.6900000000000004</v>
      </c>
      <c r="D625" s="116">
        <v>4.5599999999999996</v>
      </c>
      <c r="E625" s="116">
        <v>4.6500000000000004</v>
      </c>
      <c r="F625" s="116">
        <v>0.16</v>
      </c>
      <c r="G625" s="116">
        <v>3.56</v>
      </c>
      <c r="H625" s="117">
        <v>384033251</v>
      </c>
      <c r="I625" s="115">
        <v>0.88058000000000003</v>
      </c>
      <c r="J625" s="115">
        <f t="shared" si="36"/>
        <v>4.094697</v>
      </c>
      <c r="K625" s="115">
        <v>33401885</v>
      </c>
      <c r="L625" s="123">
        <f t="shared" si="37"/>
        <v>1367705983038.45</v>
      </c>
      <c r="M625" s="123">
        <v>640585000000</v>
      </c>
      <c r="N625" s="123">
        <v>112806000000</v>
      </c>
      <c r="O625" s="116">
        <f t="shared" si="38"/>
        <v>2.1350889937142612</v>
      </c>
      <c r="P625" s="116">
        <f t="shared" si="39"/>
        <v>12.124408125795171</v>
      </c>
    </row>
    <row r="626" spans="1:16" x14ac:dyDescent="0.15">
      <c r="A626" s="120">
        <v>39951</v>
      </c>
      <c r="B626" s="116">
        <v>4.5999999999999996</v>
      </c>
      <c r="C626" s="116">
        <v>4.78</v>
      </c>
      <c r="D626" s="116">
        <v>4.55</v>
      </c>
      <c r="E626" s="116">
        <v>4.76</v>
      </c>
      <c r="F626" s="116">
        <v>0.11</v>
      </c>
      <c r="G626" s="116">
        <v>2.37</v>
      </c>
      <c r="H626" s="117">
        <v>328675595</v>
      </c>
      <c r="I626" s="115">
        <v>0.88073000000000001</v>
      </c>
      <c r="J626" s="115">
        <f t="shared" si="36"/>
        <v>4.1922747999999999</v>
      </c>
      <c r="K626" s="115">
        <v>33401885</v>
      </c>
      <c r="L626" s="123">
        <f t="shared" si="37"/>
        <v>1400298807579.98</v>
      </c>
      <c r="M626" s="123">
        <v>640585000000</v>
      </c>
      <c r="N626" s="123">
        <v>112806000000</v>
      </c>
      <c r="O626" s="116">
        <f t="shared" si="38"/>
        <v>2.1859687747605392</v>
      </c>
      <c r="P626" s="116">
        <f t="shared" si="39"/>
        <v>12.413336237256706</v>
      </c>
    </row>
    <row r="627" spans="1:16" x14ac:dyDescent="0.15">
      <c r="A627" s="120">
        <v>39952</v>
      </c>
      <c r="B627" s="116">
        <v>4.9000000000000004</v>
      </c>
      <c r="C627" s="116">
        <v>4.9000000000000004</v>
      </c>
      <c r="D627" s="116">
        <v>4.8099999999999996</v>
      </c>
      <c r="E627" s="116">
        <v>4.84</v>
      </c>
      <c r="F627" s="116">
        <v>0.08</v>
      </c>
      <c r="G627" s="116">
        <v>1.68</v>
      </c>
      <c r="H627" s="117">
        <v>284022502</v>
      </c>
      <c r="I627" s="115">
        <v>0.88044</v>
      </c>
      <c r="J627" s="115">
        <f t="shared" si="36"/>
        <v>4.2613295999999998</v>
      </c>
      <c r="K627" s="115">
        <v>33401885</v>
      </c>
      <c r="L627" s="123">
        <f t="shared" si="37"/>
        <v>1423364412462.96</v>
      </c>
      <c r="M627" s="123">
        <v>640585000000</v>
      </c>
      <c r="N627" s="123">
        <v>112806000000</v>
      </c>
      <c r="O627" s="116">
        <f t="shared" si="38"/>
        <v>2.2219758696550183</v>
      </c>
      <c r="P627" s="116">
        <f t="shared" si="39"/>
        <v>12.617807673908834</v>
      </c>
    </row>
    <row r="628" spans="1:16" x14ac:dyDescent="0.15">
      <c r="A628" s="120">
        <v>39953</v>
      </c>
      <c r="B628" s="116">
        <v>4.88</v>
      </c>
      <c r="C628" s="116">
        <v>4.88</v>
      </c>
      <c r="D628" s="116">
        <v>4.76</v>
      </c>
      <c r="E628" s="116">
        <v>4.8099999999999996</v>
      </c>
      <c r="F628" s="116">
        <v>-0.03</v>
      </c>
      <c r="G628" s="116">
        <v>-0.62</v>
      </c>
      <c r="H628" s="117">
        <v>396873736</v>
      </c>
      <c r="I628" s="115">
        <v>0.88046000000000002</v>
      </c>
      <c r="J628" s="115">
        <f t="shared" si="36"/>
        <v>4.2350126000000001</v>
      </c>
      <c r="K628" s="115">
        <v>33401885</v>
      </c>
      <c r="L628" s="123">
        <f t="shared" si="37"/>
        <v>1414574038387.5103</v>
      </c>
      <c r="M628" s="123">
        <v>640585000000</v>
      </c>
      <c r="N628" s="123">
        <v>112806000000</v>
      </c>
      <c r="O628" s="116">
        <f t="shared" si="38"/>
        <v>2.2082534533083202</v>
      </c>
      <c r="P628" s="116">
        <f t="shared" si="39"/>
        <v>12.539882970653247</v>
      </c>
    </row>
    <row r="629" spans="1:16" x14ac:dyDescent="0.15">
      <c r="A629" s="120">
        <v>39954</v>
      </c>
      <c r="B629" s="116">
        <v>4.7300000000000004</v>
      </c>
      <c r="C629" s="116">
        <v>4.84</v>
      </c>
      <c r="D629" s="116">
        <v>4.7300000000000004</v>
      </c>
      <c r="E629" s="116">
        <v>4.79</v>
      </c>
      <c r="F629" s="116">
        <v>-0.02</v>
      </c>
      <c r="G629" s="116">
        <v>-0.42</v>
      </c>
      <c r="H629" s="117">
        <v>193943449</v>
      </c>
      <c r="I629" s="115">
        <v>0.88032999999999995</v>
      </c>
      <c r="J629" s="115">
        <f t="shared" si="36"/>
        <v>4.2167807000000002</v>
      </c>
      <c r="K629" s="115">
        <v>33401885</v>
      </c>
      <c r="L629" s="123">
        <f t="shared" si="37"/>
        <v>1408484240116.1951</v>
      </c>
      <c r="M629" s="123">
        <v>640585000000</v>
      </c>
      <c r="N629" s="123">
        <v>112806000000</v>
      </c>
      <c r="O629" s="116">
        <f t="shared" si="38"/>
        <v>2.1987468331543747</v>
      </c>
      <c r="P629" s="116">
        <f t="shared" si="39"/>
        <v>12.485898268852678</v>
      </c>
    </row>
    <row r="630" spans="1:16" x14ac:dyDescent="0.15">
      <c r="A630" s="120">
        <v>39955</v>
      </c>
      <c r="B630" s="116">
        <v>4.7699999999999996</v>
      </c>
      <c r="C630" s="116">
        <v>4.82</v>
      </c>
      <c r="D630" s="116">
        <v>4.71</v>
      </c>
      <c r="E630" s="116">
        <v>4.78</v>
      </c>
      <c r="F630" s="116">
        <v>-0.01</v>
      </c>
      <c r="G630" s="116">
        <v>-0.21</v>
      </c>
      <c r="H630" s="117">
        <v>286848223</v>
      </c>
      <c r="I630" s="115">
        <v>0.88024000000000002</v>
      </c>
      <c r="J630" s="115">
        <f t="shared" si="36"/>
        <v>4.2075472000000005</v>
      </c>
      <c r="K630" s="115">
        <v>33401885</v>
      </c>
      <c r="L630" s="123">
        <f t="shared" si="37"/>
        <v>1405400077064.7202</v>
      </c>
      <c r="M630" s="123">
        <v>640585000000</v>
      </c>
      <c r="N630" s="123">
        <v>112806000000</v>
      </c>
      <c r="O630" s="116">
        <f t="shared" si="38"/>
        <v>2.1939322292353398</v>
      </c>
      <c r="P630" s="116">
        <f t="shared" si="39"/>
        <v>12.45855785210645</v>
      </c>
    </row>
    <row r="631" spans="1:16" x14ac:dyDescent="0.15">
      <c r="A631" s="120">
        <v>39958</v>
      </c>
      <c r="B631" s="116">
        <v>4.8</v>
      </c>
      <c r="C631" s="116">
        <v>4.82</v>
      </c>
      <c r="D631" s="116">
        <v>4.72</v>
      </c>
      <c r="E631" s="116">
        <v>4.8</v>
      </c>
      <c r="F631" s="116">
        <v>0.02</v>
      </c>
      <c r="G631" s="116">
        <v>0.42</v>
      </c>
      <c r="H631" s="117">
        <v>299016268</v>
      </c>
      <c r="I631" s="115">
        <v>0.88022999999999996</v>
      </c>
      <c r="J631" s="115">
        <f t="shared" si="36"/>
        <v>4.225104</v>
      </c>
      <c r="K631" s="115">
        <v>33401885</v>
      </c>
      <c r="L631" s="123">
        <f t="shared" si="37"/>
        <v>1411264379210.3999</v>
      </c>
      <c r="M631" s="123">
        <v>640585000000</v>
      </c>
      <c r="N631" s="123">
        <v>112806000000</v>
      </c>
      <c r="O631" s="116">
        <f t="shared" si="38"/>
        <v>2.2030868334575424</v>
      </c>
      <c r="P631" s="116">
        <f t="shared" si="39"/>
        <v>12.510543581107386</v>
      </c>
    </row>
    <row r="632" spans="1:16" x14ac:dyDescent="0.15">
      <c r="A632" s="120">
        <v>39959</v>
      </c>
      <c r="B632" s="116">
        <v>4.63</v>
      </c>
      <c r="C632" s="116">
        <v>4.7300000000000004</v>
      </c>
      <c r="D632" s="116">
        <v>4.58</v>
      </c>
      <c r="E632" s="116">
        <v>4.62</v>
      </c>
      <c r="F632" s="116">
        <v>0.01</v>
      </c>
      <c r="G632" s="116">
        <v>0.15</v>
      </c>
      <c r="H632" s="117">
        <v>337264541</v>
      </c>
      <c r="I632" s="115">
        <v>0.88095999999999997</v>
      </c>
      <c r="J632" s="115">
        <f t="shared" si="36"/>
        <v>4.0700351999999995</v>
      </c>
      <c r="K632" s="115">
        <v>33401885</v>
      </c>
      <c r="L632" s="123">
        <f t="shared" si="37"/>
        <v>1359468476963.5198</v>
      </c>
      <c r="M632" s="123">
        <v>640585000000</v>
      </c>
      <c r="N632" s="123">
        <v>112806000000</v>
      </c>
      <c r="O632" s="116">
        <f t="shared" si="38"/>
        <v>2.1222296447208722</v>
      </c>
      <c r="P632" s="116">
        <f t="shared" si="39"/>
        <v>12.051384473906705</v>
      </c>
    </row>
    <row r="633" spans="1:16" x14ac:dyDescent="0.15">
      <c r="A633" s="120">
        <v>39960</v>
      </c>
      <c r="B633" s="116">
        <v>4.7</v>
      </c>
      <c r="C633" s="116">
        <v>4.8499999999999996</v>
      </c>
      <c r="D633" s="116">
        <v>4.6399999999999997</v>
      </c>
      <c r="E633" s="116">
        <v>4.8099999999999996</v>
      </c>
      <c r="F633" s="116">
        <v>0.19</v>
      </c>
      <c r="G633" s="116">
        <v>4.1100000000000003</v>
      </c>
      <c r="H633" s="117">
        <v>622634738</v>
      </c>
      <c r="I633" s="115">
        <v>0.88129999999999997</v>
      </c>
      <c r="J633" s="115">
        <f t="shared" si="36"/>
        <v>4.2390529999999993</v>
      </c>
      <c r="K633" s="115">
        <v>33401885</v>
      </c>
      <c r="L633" s="123">
        <f t="shared" si="37"/>
        <v>1415923608149.0498</v>
      </c>
      <c r="M633" s="123">
        <v>640585000000</v>
      </c>
      <c r="N633" s="123">
        <v>112806000000</v>
      </c>
      <c r="O633" s="116">
        <f t="shared" si="38"/>
        <v>2.21036023033485</v>
      </c>
      <c r="P633" s="116">
        <f t="shared" si="39"/>
        <v>12.551846605225341</v>
      </c>
    </row>
    <row r="634" spans="1:16" x14ac:dyDescent="0.15">
      <c r="A634" s="120">
        <v>39962</v>
      </c>
      <c r="B634" s="116">
        <v>4.8499999999999996</v>
      </c>
      <c r="C634" s="116">
        <v>4.9000000000000004</v>
      </c>
      <c r="D634" s="116">
        <v>4.79</v>
      </c>
      <c r="E634" s="116">
        <v>4.88</v>
      </c>
      <c r="F634" s="116">
        <v>7.0000000000000007E-2</v>
      </c>
      <c r="G634" s="116">
        <v>1.46</v>
      </c>
      <c r="H634" s="117">
        <v>490074934</v>
      </c>
      <c r="I634" s="115">
        <v>0.88129999999999997</v>
      </c>
      <c r="J634" s="115">
        <f t="shared" si="36"/>
        <v>4.3007439999999999</v>
      </c>
      <c r="K634" s="115">
        <v>33401885</v>
      </c>
      <c r="L634" s="123">
        <f t="shared" si="37"/>
        <v>1436529565024.4001</v>
      </c>
      <c r="M634" s="123">
        <v>640585000000</v>
      </c>
      <c r="N634" s="123">
        <v>112806000000</v>
      </c>
      <c r="O634" s="116">
        <f t="shared" si="38"/>
        <v>2.2425276349343179</v>
      </c>
      <c r="P634" s="116">
        <f t="shared" si="39"/>
        <v>12.734513811538395</v>
      </c>
    </row>
    <row r="635" spans="1:16" x14ac:dyDescent="0.15">
      <c r="A635" s="120">
        <v>39965</v>
      </c>
      <c r="B635" s="116">
        <v>4.8899999999999997</v>
      </c>
      <c r="C635" s="116">
        <v>5.17</v>
      </c>
      <c r="D635" s="116">
        <v>4.88</v>
      </c>
      <c r="E635" s="116">
        <v>5.1100000000000003</v>
      </c>
      <c r="F635" s="116">
        <v>0.23</v>
      </c>
      <c r="G635" s="116">
        <v>4.71</v>
      </c>
      <c r="H635" s="117">
        <v>568068812</v>
      </c>
      <c r="I635" s="115">
        <v>0.88134999999999997</v>
      </c>
      <c r="J635" s="115">
        <f t="shared" si="36"/>
        <v>4.5036985000000005</v>
      </c>
      <c r="K635" s="115">
        <v>33401885</v>
      </c>
      <c r="L635" s="123">
        <f t="shared" si="37"/>
        <v>1504320193716.7251</v>
      </c>
      <c r="M635" s="123">
        <v>640585000000</v>
      </c>
      <c r="N635" s="123">
        <v>112806000000</v>
      </c>
      <c r="O635" s="116">
        <f t="shared" si="38"/>
        <v>2.3483537605731093</v>
      </c>
      <c r="P635" s="116">
        <f t="shared" si="39"/>
        <v>13.335462596995949</v>
      </c>
    </row>
    <row r="636" spans="1:16" x14ac:dyDescent="0.15">
      <c r="A636" s="120">
        <v>39966</v>
      </c>
      <c r="B636" s="116">
        <v>5</v>
      </c>
      <c r="C636" s="116">
        <v>5.0199999999999996</v>
      </c>
      <c r="D636" s="116">
        <v>4.8499999999999996</v>
      </c>
      <c r="E636" s="116">
        <v>4.9000000000000004</v>
      </c>
      <c r="F636" s="116">
        <v>-0.21</v>
      </c>
      <c r="G636" s="116">
        <v>-4.1100000000000003</v>
      </c>
      <c r="H636" s="117">
        <v>968424475</v>
      </c>
      <c r="I636" s="115">
        <v>0.88124000000000002</v>
      </c>
      <c r="J636" s="115">
        <f t="shared" si="36"/>
        <v>4.3180760000000005</v>
      </c>
      <c r="K636" s="115">
        <v>33401885</v>
      </c>
      <c r="L636" s="123">
        <f t="shared" si="37"/>
        <v>1442318779732.6001</v>
      </c>
      <c r="M636" s="123">
        <v>640585000000</v>
      </c>
      <c r="N636" s="123">
        <v>112806000000</v>
      </c>
      <c r="O636" s="116">
        <f t="shared" si="38"/>
        <v>2.2515650221791019</v>
      </c>
      <c r="P636" s="116">
        <f t="shared" si="39"/>
        <v>12.785833907173378</v>
      </c>
    </row>
    <row r="637" spans="1:16" x14ac:dyDescent="0.15">
      <c r="A637" s="120">
        <v>39967</v>
      </c>
      <c r="B637" s="116">
        <v>4.92</v>
      </c>
      <c r="C637" s="116">
        <v>5.05</v>
      </c>
      <c r="D637" s="116">
        <v>4.91</v>
      </c>
      <c r="E637" s="116">
        <v>4.95</v>
      </c>
      <c r="F637" s="116">
        <v>0.05</v>
      </c>
      <c r="G637" s="116">
        <v>1.02</v>
      </c>
      <c r="H637" s="117">
        <v>518053910</v>
      </c>
      <c r="I637" s="115">
        <v>0.88110999999999995</v>
      </c>
      <c r="J637" s="115">
        <f t="shared" si="36"/>
        <v>4.3614945000000001</v>
      </c>
      <c r="K637" s="115">
        <v>33401885</v>
      </c>
      <c r="L637" s="123">
        <f t="shared" si="37"/>
        <v>1456821377171.3252</v>
      </c>
      <c r="M637" s="123">
        <v>640585000000</v>
      </c>
      <c r="N637" s="123">
        <v>112806000000</v>
      </c>
      <c r="O637" s="116">
        <f t="shared" si="38"/>
        <v>2.2742046366545035</v>
      </c>
      <c r="P637" s="116">
        <f t="shared" si="39"/>
        <v>12.914396194983647</v>
      </c>
    </row>
    <row r="638" spans="1:16" x14ac:dyDescent="0.15">
      <c r="A638" s="120">
        <v>39968</v>
      </c>
      <c r="B638" s="116">
        <v>4.8899999999999997</v>
      </c>
      <c r="C638" s="116">
        <v>4.9000000000000004</v>
      </c>
      <c r="D638" s="116">
        <v>4.7699999999999996</v>
      </c>
      <c r="E638" s="116">
        <v>4.83</v>
      </c>
      <c r="F638" s="116">
        <v>-0.12</v>
      </c>
      <c r="G638" s="116">
        <v>-2.42</v>
      </c>
      <c r="H638" s="117">
        <v>566661749</v>
      </c>
      <c r="I638" s="115">
        <v>0.88139999999999996</v>
      </c>
      <c r="J638" s="115">
        <f t="shared" si="36"/>
        <v>4.2571620000000001</v>
      </c>
      <c r="K638" s="115">
        <v>33401885</v>
      </c>
      <c r="L638" s="123">
        <f t="shared" si="37"/>
        <v>1421972355503.7002</v>
      </c>
      <c r="M638" s="123">
        <v>640585000000</v>
      </c>
      <c r="N638" s="123">
        <v>112806000000</v>
      </c>
      <c r="O638" s="116">
        <f t="shared" si="38"/>
        <v>2.2198027670078133</v>
      </c>
      <c r="P638" s="116">
        <f t="shared" si="39"/>
        <v>12.605467399816501</v>
      </c>
    </row>
    <row r="639" spans="1:16" x14ac:dyDescent="0.15">
      <c r="A639" s="120">
        <v>39969</v>
      </c>
      <c r="B639" s="116">
        <v>4.8499999999999996</v>
      </c>
      <c r="C639" s="116">
        <v>4.9400000000000004</v>
      </c>
      <c r="D639" s="116">
        <v>4.84</v>
      </c>
      <c r="E639" s="116">
        <v>4.91</v>
      </c>
      <c r="F639" s="116">
        <v>0.08</v>
      </c>
      <c r="G639" s="116">
        <v>1.66</v>
      </c>
      <c r="H639" s="117">
        <v>357113744</v>
      </c>
      <c r="I639" s="115">
        <v>0.88153999999999999</v>
      </c>
      <c r="J639" s="115">
        <f t="shared" si="36"/>
        <v>4.3283614000000004</v>
      </c>
      <c r="K639" s="115">
        <v>33401885</v>
      </c>
      <c r="L639" s="123">
        <f t="shared" si="37"/>
        <v>1445754297212.3899</v>
      </c>
      <c r="M639" s="123">
        <v>640585000000</v>
      </c>
      <c r="N639" s="123">
        <v>112806000000</v>
      </c>
      <c r="O639" s="116">
        <f t="shared" si="38"/>
        <v>2.256928116038293</v>
      </c>
      <c r="P639" s="116">
        <f t="shared" si="39"/>
        <v>12.816289002467864</v>
      </c>
    </row>
    <row r="640" spans="1:16" x14ac:dyDescent="0.15">
      <c r="A640" s="120">
        <v>39972</v>
      </c>
      <c r="B640" s="116">
        <v>4.87</v>
      </c>
      <c r="C640" s="116">
        <v>4.9400000000000004</v>
      </c>
      <c r="D640" s="116">
        <v>4.8</v>
      </c>
      <c r="E640" s="116">
        <v>4.8600000000000003</v>
      </c>
      <c r="F640" s="116">
        <v>-0.05</v>
      </c>
      <c r="G640" s="116">
        <v>-1.02</v>
      </c>
      <c r="H640" s="117">
        <v>348646090</v>
      </c>
      <c r="I640" s="115">
        <v>0.88187000000000004</v>
      </c>
      <c r="J640" s="115">
        <f t="shared" si="36"/>
        <v>4.2858882000000005</v>
      </c>
      <c r="K640" s="115">
        <v>33401885</v>
      </c>
      <c r="L640" s="123">
        <f t="shared" si="37"/>
        <v>1431567447792.5703</v>
      </c>
      <c r="M640" s="123">
        <v>640585000000</v>
      </c>
      <c r="N640" s="123">
        <v>112806000000</v>
      </c>
      <c r="O640" s="116">
        <f t="shared" si="38"/>
        <v>2.234781407295785</v>
      </c>
      <c r="P640" s="116">
        <f t="shared" si="39"/>
        <v>12.690525750337486</v>
      </c>
    </row>
    <row r="641" spans="1:16" x14ac:dyDescent="0.15">
      <c r="A641" s="120">
        <v>39973</v>
      </c>
      <c r="B641" s="116">
        <v>4.9000000000000004</v>
      </c>
      <c r="C641" s="116">
        <v>4.91</v>
      </c>
      <c r="D641" s="116">
        <v>4.6900000000000004</v>
      </c>
      <c r="E641" s="116">
        <v>4.75</v>
      </c>
      <c r="F641" s="116">
        <v>-0.11</v>
      </c>
      <c r="G641" s="116">
        <v>-2.2599999999999998</v>
      </c>
      <c r="H641" s="117">
        <v>451146409</v>
      </c>
      <c r="I641" s="115">
        <v>0.88185999999999998</v>
      </c>
      <c r="J641" s="115">
        <f t="shared" si="36"/>
        <v>4.1888350000000001</v>
      </c>
      <c r="K641" s="115">
        <v>33401885</v>
      </c>
      <c r="L641" s="123">
        <f t="shared" si="37"/>
        <v>1399149849539.75</v>
      </c>
      <c r="M641" s="123">
        <v>640585000000</v>
      </c>
      <c r="N641" s="123">
        <v>112806000000</v>
      </c>
      <c r="O641" s="116">
        <f t="shared" si="38"/>
        <v>2.1841751672920067</v>
      </c>
      <c r="P641" s="116">
        <f t="shared" si="39"/>
        <v>12.403150980796678</v>
      </c>
    </row>
    <row r="642" spans="1:16" x14ac:dyDescent="0.15">
      <c r="A642" s="120">
        <v>39974</v>
      </c>
      <c r="B642" s="116">
        <v>4.8099999999999996</v>
      </c>
      <c r="C642" s="116">
        <v>5.04</v>
      </c>
      <c r="D642" s="116">
        <v>4.8099999999999996</v>
      </c>
      <c r="E642" s="116">
        <v>5.03</v>
      </c>
      <c r="F642" s="116">
        <v>0.28000000000000003</v>
      </c>
      <c r="G642" s="116">
        <v>5.9</v>
      </c>
      <c r="H642" s="117">
        <v>725586992</v>
      </c>
      <c r="I642" s="115">
        <v>0.88156000000000001</v>
      </c>
      <c r="J642" s="115">
        <f t="shared" si="36"/>
        <v>4.4342468000000004</v>
      </c>
      <c r="K642" s="115">
        <v>33401885</v>
      </c>
      <c r="L642" s="123">
        <f t="shared" si="37"/>
        <v>1481122016752.1802</v>
      </c>
      <c r="M642" s="123">
        <v>640585000000</v>
      </c>
      <c r="N642" s="123">
        <v>112806000000</v>
      </c>
      <c r="O642" s="116">
        <f t="shared" si="38"/>
        <v>2.3121397109707225</v>
      </c>
      <c r="P642" s="116">
        <f t="shared" si="39"/>
        <v>13.129815938444588</v>
      </c>
    </row>
    <row r="643" spans="1:16" x14ac:dyDescent="0.15">
      <c r="A643" s="120">
        <v>39975</v>
      </c>
      <c r="B643" s="116">
        <v>4.99</v>
      </c>
      <c r="C643" s="116">
        <v>5.12</v>
      </c>
      <c r="D643" s="116">
        <v>4.97</v>
      </c>
      <c r="E643" s="116">
        <v>5.0999999999999996</v>
      </c>
      <c r="F643" s="116">
        <v>7.0000000000000007E-2</v>
      </c>
      <c r="G643" s="116">
        <v>1.39</v>
      </c>
      <c r="H643" s="117">
        <v>639081647</v>
      </c>
      <c r="I643" s="115">
        <v>0.88173000000000001</v>
      </c>
      <c r="J643" s="115">
        <f t="shared" ref="J643:J706" si="40">E643*I643</f>
        <v>4.496823</v>
      </c>
      <c r="K643" s="115">
        <v>33401885</v>
      </c>
      <c r="L643" s="123">
        <f t="shared" ref="L643:L706" si="41">J643*K643*10000</f>
        <v>1502023647113.55</v>
      </c>
      <c r="M643" s="123">
        <v>640585000000</v>
      </c>
      <c r="N643" s="123">
        <v>112806000000</v>
      </c>
      <c r="O643" s="116">
        <f t="shared" ref="O643:O706" si="42">L643/M643</f>
        <v>2.3447686834901691</v>
      </c>
      <c r="P643" s="116">
        <f t="shared" ref="P643:P706" si="43">L643/N643</f>
        <v>13.315104224186214</v>
      </c>
    </row>
    <row r="644" spans="1:16" x14ac:dyDescent="0.15">
      <c r="A644" s="120">
        <v>39976</v>
      </c>
      <c r="B644" s="116">
        <v>5.17</v>
      </c>
      <c r="C644" s="116">
        <v>5.3</v>
      </c>
      <c r="D644" s="116">
        <v>5.15</v>
      </c>
      <c r="E644" s="116">
        <v>5.22</v>
      </c>
      <c r="F644" s="116">
        <v>0.12</v>
      </c>
      <c r="G644" s="116">
        <v>2.35</v>
      </c>
      <c r="H644" s="117">
        <v>677353784</v>
      </c>
      <c r="I644" s="115">
        <v>0.88149999999999995</v>
      </c>
      <c r="J644" s="115">
        <f t="shared" si="40"/>
        <v>4.6014299999999997</v>
      </c>
      <c r="K644" s="115">
        <v>33401885</v>
      </c>
      <c r="L644" s="123">
        <f t="shared" si="41"/>
        <v>1536964356955.5</v>
      </c>
      <c r="M644" s="123">
        <v>640585000000</v>
      </c>
      <c r="N644" s="123">
        <v>112806000000</v>
      </c>
      <c r="O644" s="116">
        <f t="shared" si="42"/>
        <v>2.3993136850777024</v>
      </c>
      <c r="P644" s="116">
        <f t="shared" si="43"/>
        <v>13.62484581454444</v>
      </c>
    </row>
    <row r="645" spans="1:16" x14ac:dyDescent="0.15">
      <c r="A645" s="120">
        <v>39979</v>
      </c>
      <c r="B645" s="116">
        <v>5.17</v>
      </c>
      <c r="C645" s="116">
        <v>5.28</v>
      </c>
      <c r="D645" s="116">
        <v>5.15</v>
      </c>
      <c r="E645" s="116">
        <v>5.23</v>
      </c>
      <c r="F645" s="116">
        <v>0.01</v>
      </c>
      <c r="G645" s="116">
        <v>0.19</v>
      </c>
      <c r="H645" s="117">
        <v>405987666</v>
      </c>
      <c r="I645" s="115">
        <v>0.88182000000000005</v>
      </c>
      <c r="J645" s="115">
        <f t="shared" si="40"/>
        <v>4.611918600000001</v>
      </c>
      <c r="K645" s="115">
        <v>33401885</v>
      </c>
      <c r="L645" s="123">
        <f t="shared" si="41"/>
        <v>1540467747065.6104</v>
      </c>
      <c r="M645" s="123">
        <v>640585000000</v>
      </c>
      <c r="N645" s="123">
        <v>112806000000</v>
      </c>
      <c r="O645" s="116">
        <f t="shared" si="42"/>
        <v>2.4047827330730667</v>
      </c>
      <c r="P645" s="116">
        <f t="shared" si="43"/>
        <v>13.655902585550505</v>
      </c>
    </row>
    <row r="646" spans="1:16" x14ac:dyDescent="0.15">
      <c r="A646" s="120">
        <v>39980</v>
      </c>
      <c r="B646" s="116">
        <v>5.2</v>
      </c>
      <c r="C646" s="116">
        <v>5.24</v>
      </c>
      <c r="D646" s="116">
        <v>5.05</v>
      </c>
      <c r="E646" s="116">
        <v>5.21</v>
      </c>
      <c r="F646" s="116">
        <v>-0.02</v>
      </c>
      <c r="G646" s="116">
        <v>-0.38</v>
      </c>
      <c r="H646" s="117">
        <v>443664029</v>
      </c>
      <c r="I646" s="115">
        <v>0.88209000000000004</v>
      </c>
      <c r="J646" s="115">
        <f t="shared" si="40"/>
        <v>4.5956888999999999</v>
      </c>
      <c r="K646" s="115">
        <v>33401885</v>
      </c>
      <c r="L646" s="123">
        <f t="shared" si="41"/>
        <v>1535046721335.7649</v>
      </c>
      <c r="M646" s="123">
        <v>640585000000</v>
      </c>
      <c r="N646" s="123">
        <v>112806000000</v>
      </c>
      <c r="O646" s="116">
        <f t="shared" si="42"/>
        <v>2.396320115731347</v>
      </c>
      <c r="P646" s="116">
        <f t="shared" si="43"/>
        <v>13.607846402990665</v>
      </c>
    </row>
    <row r="647" spans="1:16" x14ac:dyDescent="0.15">
      <c r="A647" s="120">
        <v>39981</v>
      </c>
      <c r="B647" s="116">
        <v>5.21</v>
      </c>
      <c r="C647" s="116">
        <v>5.38</v>
      </c>
      <c r="D647" s="116">
        <v>5.13</v>
      </c>
      <c r="E647" s="116">
        <v>5.32</v>
      </c>
      <c r="F647" s="116">
        <v>0.11</v>
      </c>
      <c r="G647" s="116">
        <v>2.11</v>
      </c>
      <c r="H647" s="117">
        <v>593210387</v>
      </c>
      <c r="I647" s="115">
        <v>0.88178999999999996</v>
      </c>
      <c r="J647" s="115">
        <f t="shared" si="40"/>
        <v>4.6911228000000005</v>
      </c>
      <c r="K647" s="115">
        <v>33401885</v>
      </c>
      <c r="L647" s="123">
        <f t="shared" si="41"/>
        <v>1566923442864.78</v>
      </c>
      <c r="M647" s="123">
        <v>640585000000</v>
      </c>
      <c r="N647" s="123">
        <v>112806000000</v>
      </c>
      <c r="O647" s="116">
        <f t="shared" si="42"/>
        <v>2.4460820076411092</v>
      </c>
      <c r="P647" s="116">
        <f t="shared" si="43"/>
        <v>13.890426421154727</v>
      </c>
    </row>
    <row r="648" spans="1:16" x14ac:dyDescent="0.15">
      <c r="A648" s="120">
        <v>39982</v>
      </c>
      <c r="B648" s="116">
        <v>5.28</v>
      </c>
      <c r="C648" s="116">
        <v>5.38</v>
      </c>
      <c r="D648" s="116">
        <v>5.1100000000000003</v>
      </c>
      <c r="E648" s="116">
        <v>5.13</v>
      </c>
      <c r="F648" s="116">
        <v>-0.19</v>
      </c>
      <c r="G648" s="116">
        <v>-3.57</v>
      </c>
      <c r="H648" s="117">
        <v>417798457</v>
      </c>
      <c r="I648" s="115">
        <v>0.88153000000000004</v>
      </c>
      <c r="J648" s="115">
        <f t="shared" si="40"/>
        <v>4.5222489000000001</v>
      </c>
      <c r="K648" s="115">
        <v>33401885</v>
      </c>
      <c r="L648" s="123">
        <f t="shared" si="41"/>
        <v>1510516376991.7649</v>
      </c>
      <c r="M648" s="123">
        <v>640585000000</v>
      </c>
      <c r="N648" s="123">
        <v>112806000000</v>
      </c>
      <c r="O648" s="116">
        <f t="shared" si="42"/>
        <v>2.3580264554926589</v>
      </c>
      <c r="P648" s="116">
        <f t="shared" si="43"/>
        <v>13.390390378098372</v>
      </c>
    </row>
    <row r="649" spans="1:16" x14ac:dyDescent="0.15">
      <c r="A649" s="120">
        <v>39983</v>
      </c>
      <c r="B649" s="116">
        <v>5.19</v>
      </c>
      <c r="C649" s="116">
        <v>5.24</v>
      </c>
      <c r="D649" s="116">
        <v>5.13</v>
      </c>
      <c r="E649" s="116">
        <v>5.19</v>
      </c>
      <c r="F649" s="116">
        <v>0.06</v>
      </c>
      <c r="G649" s="116">
        <v>1.17</v>
      </c>
      <c r="H649" s="117">
        <v>317012577</v>
      </c>
      <c r="I649" s="115">
        <v>0.88173999999999997</v>
      </c>
      <c r="J649" s="115">
        <f t="shared" si="40"/>
        <v>4.5762306000000006</v>
      </c>
      <c r="K649" s="115">
        <v>33401885</v>
      </c>
      <c r="L649" s="123">
        <f t="shared" si="41"/>
        <v>1528547282346.8101</v>
      </c>
      <c r="M649" s="123">
        <v>640585000000</v>
      </c>
      <c r="N649" s="123">
        <v>112806000000</v>
      </c>
      <c r="O649" s="116">
        <f t="shared" si="42"/>
        <v>2.3861740164799521</v>
      </c>
      <c r="P649" s="116">
        <f t="shared" si="43"/>
        <v>13.550230327702517</v>
      </c>
    </row>
    <row r="650" spans="1:16" x14ac:dyDescent="0.15">
      <c r="A650" s="120">
        <v>39986</v>
      </c>
      <c r="B650" s="116">
        <v>5.2</v>
      </c>
      <c r="C650" s="116">
        <v>5.4</v>
      </c>
      <c r="D650" s="116">
        <v>5.2</v>
      </c>
      <c r="E650" s="116">
        <v>5.36</v>
      </c>
      <c r="F650" s="116">
        <v>0.17</v>
      </c>
      <c r="G650" s="116">
        <v>3.28</v>
      </c>
      <c r="H650" s="117">
        <v>431211017</v>
      </c>
      <c r="I650" s="115">
        <v>0.88161999999999996</v>
      </c>
      <c r="J650" s="115">
        <f t="shared" si="40"/>
        <v>4.7254832000000002</v>
      </c>
      <c r="K650" s="115">
        <v>33401885</v>
      </c>
      <c r="L650" s="123">
        <f t="shared" si="41"/>
        <v>1578400464158.3201</v>
      </c>
      <c r="M650" s="123">
        <v>640585000000</v>
      </c>
      <c r="N650" s="123">
        <v>112806000000</v>
      </c>
      <c r="O650" s="116">
        <f t="shared" si="42"/>
        <v>2.4639984766398215</v>
      </c>
      <c r="P650" s="116">
        <f t="shared" si="43"/>
        <v>13.992167652060353</v>
      </c>
    </row>
    <row r="651" spans="1:16" x14ac:dyDescent="0.15">
      <c r="A651" s="120">
        <v>39987</v>
      </c>
      <c r="B651" s="116">
        <v>5.18</v>
      </c>
      <c r="C651" s="116">
        <v>5.25</v>
      </c>
      <c r="D651" s="116">
        <v>5.1100000000000003</v>
      </c>
      <c r="E651" s="116">
        <v>5.17</v>
      </c>
      <c r="F651" s="116">
        <v>-0.19</v>
      </c>
      <c r="G651" s="116">
        <v>-3.55</v>
      </c>
      <c r="H651" s="117">
        <v>492952559</v>
      </c>
      <c r="I651" s="115">
        <v>0.88170999999999999</v>
      </c>
      <c r="J651" s="115">
        <f t="shared" si="40"/>
        <v>4.5584407000000002</v>
      </c>
      <c r="K651" s="115">
        <v>33401885</v>
      </c>
      <c r="L651" s="123">
        <f t="shared" si="41"/>
        <v>1522605120407.1951</v>
      </c>
      <c r="M651" s="123">
        <v>640585000000</v>
      </c>
      <c r="N651" s="123">
        <v>112806000000</v>
      </c>
      <c r="O651" s="116">
        <f t="shared" si="42"/>
        <v>2.3768978674292951</v>
      </c>
      <c r="P651" s="116">
        <f t="shared" si="43"/>
        <v>13.497554389014725</v>
      </c>
    </row>
    <row r="652" spans="1:16" x14ac:dyDescent="0.15">
      <c r="A652" s="120">
        <v>39988</v>
      </c>
      <c r="B652" s="116">
        <v>5.15</v>
      </c>
      <c r="C652" s="116">
        <v>5.22</v>
      </c>
      <c r="D652" s="116">
        <v>5.14</v>
      </c>
      <c r="E652" s="116">
        <v>5.21</v>
      </c>
      <c r="F652" s="116">
        <v>0.04</v>
      </c>
      <c r="G652" s="116">
        <v>0.77</v>
      </c>
      <c r="H652" s="117">
        <v>330333364</v>
      </c>
      <c r="I652" s="115">
        <v>0.88146999999999998</v>
      </c>
      <c r="J652" s="115">
        <f t="shared" si="40"/>
        <v>4.5924586999999999</v>
      </c>
      <c r="K652" s="115">
        <v>33401885</v>
      </c>
      <c r="L652" s="123">
        <f t="shared" si="41"/>
        <v>1533967773646.4951</v>
      </c>
      <c r="M652" s="123">
        <v>640585000000</v>
      </c>
      <c r="N652" s="123">
        <v>112806000000</v>
      </c>
      <c r="O652" s="116">
        <f t="shared" si="42"/>
        <v>2.3946357995371343</v>
      </c>
      <c r="P652" s="116">
        <f t="shared" si="43"/>
        <v>13.598281772658327</v>
      </c>
    </row>
    <row r="653" spans="1:16" x14ac:dyDescent="0.15">
      <c r="A653" s="120">
        <v>39989</v>
      </c>
      <c r="B653" s="116">
        <v>5.34</v>
      </c>
      <c r="C653" s="116">
        <v>5.4</v>
      </c>
      <c r="D653" s="116">
        <v>5.27</v>
      </c>
      <c r="E653" s="116">
        <v>5.39</v>
      </c>
      <c r="F653" s="116">
        <v>0.18</v>
      </c>
      <c r="G653" s="116">
        <v>3.46</v>
      </c>
      <c r="H653" s="117">
        <v>406638947</v>
      </c>
      <c r="I653" s="115">
        <v>0.88166999999999995</v>
      </c>
      <c r="J653" s="115">
        <f t="shared" si="40"/>
        <v>4.7522012999999994</v>
      </c>
      <c r="K653" s="115">
        <v>33401885</v>
      </c>
      <c r="L653" s="123">
        <f t="shared" si="41"/>
        <v>1587324813194.5046</v>
      </c>
      <c r="M653" s="123">
        <v>640585000000</v>
      </c>
      <c r="N653" s="123">
        <v>112806000000</v>
      </c>
      <c r="O653" s="116">
        <f t="shared" si="42"/>
        <v>2.4779300376913365</v>
      </c>
      <c r="P653" s="116">
        <f t="shared" si="43"/>
        <v>14.071280013425746</v>
      </c>
    </row>
    <row r="654" spans="1:16" x14ac:dyDescent="0.15">
      <c r="A654" s="120">
        <v>39990</v>
      </c>
      <c r="B654" s="116">
        <v>5.45</v>
      </c>
      <c r="C654" s="116">
        <v>5.48</v>
      </c>
      <c r="D654" s="116">
        <v>5.38</v>
      </c>
      <c r="E654" s="116">
        <v>5.45</v>
      </c>
      <c r="F654" s="116">
        <v>0.06</v>
      </c>
      <c r="G654" s="116">
        <v>1.1100000000000001</v>
      </c>
      <c r="H654" s="117">
        <v>340852435</v>
      </c>
      <c r="I654" s="115">
        <v>0.88163999999999998</v>
      </c>
      <c r="J654" s="115">
        <f t="shared" si="40"/>
        <v>4.8049379999999999</v>
      </c>
      <c r="K654" s="115">
        <v>33401885</v>
      </c>
      <c r="L654" s="123">
        <f t="shared" si="41"/>
        <v>1604939865081.2998</v>
      </c>
      <c r="M654" s="123">
        <v>640585000000</v>
      </c>
      <c r="N654" s="123">
        <v>112806000000</v>
      </c>
      <c r="O654" s="116">
        <f t="shared" si="42"/>
        <v>2.505428421023439</v>
      </c>
      <c r="P654" s="116">
        <f t="shared" si="43"/>
        <v>14.227433514895482</v>
      </c>
    </row>
    <row r="655" spans="1:16" x14ac:dyDescent="0.15">
      <c r="A655" s="120">
        <v>39993</v>
      </c>
      <c r="B655" s="116">
        <v>5.41</v>
      </c>
      <c r="C655" s="116">
        <v>5.48</v>
      </c>
      <c r="D655" s="116">
        <v>5.35</v>
      </c>
      <c r="E655" s="116">
        <v>5.37</v>
      </c>
      <c r="F655" s="116">
        <v>-0.08</v>
      </c>
      <c r="G655" s="116">
        <v>-1.47</v>
      </c>
      <c r="H655" s="117">
        <v>224128368</v>
      </c>
      <c r="I655" s="115">
        <v>0.88149</v>
      </c>
      <c r="J655" s="115">
        <f t="shared" si="40"/>
        <v>4.7336013000000001</v>
      </c>
      <c r="K655" s="115">
        <v>33401885</v>
      </c>
      <c r="L655" s="123">
        <f t="shared" si="41"/>
        <v>1581112062584.5051</v>
      </c>
      <c r="M655" s="123">
        <v>640585000000</v>
      </c>
      <c r="N655" s="123">
        <v>112806000000</v>
      </c>
      <c r="O655" s="116">
        <f t="shared" si="42"/>
        <v>2.4682314799511462</v>
      </c>
      <c r="P655" s="116">
        <f t="shared" si="43"/>
        <v>14.016205366598454</v>
      </c>
    </row>
    <row r="656" spans="1:16" x14ac:dyDescent="0.15">
      <c r="A656" s="120">
        <v>39994</v>
      </c>
      <c r="B656" s="116">
        <v>5.46</v>
      </c>
      <c r="C656" s="116">
        <v>5.54</v>
      </c>
      <c r="D656" s="116">
        <v>5.37</v>
      </c>
      <c r="E656" s="116">
        <v>5.4</v>
      </c>
      <c r="F656" s="116">
        <v>0.03</v>
      </c>
      <c r="G656" s="116">
        <v>0.56000000000000005</v>
      </c>
      <c r="H656" s="117">
        <v>351582503</v>
      </c>
      <c r="I656" s="115">
        <v>0.88153000000000004</v>
      </c>
      <c r="J656" s="115">
        <f t="shared" si="40"/>
        <v>4.7602620000000009</v>
      </c>
      <c r="K656" s="115">
        <v>33401885</v>
      </c>
      <c r="L656" s="123">
        <f t="shared" si="41"/>
        <v>1590017238938.7002</v>
      </c>
      <c r="M656" s="123">
        <v>640585000000</v>
      </c>
      <c r="N656" s="123">
        <v>112806000000</v>
      </c>
      <c r="O656" s="116">
        <f t="shared" si="42"/>
        <v>2.4821331110449045</v>
      </c>
      <c r="P656" s="116">
        <f t="shared" si="43"/>
        <v>14.095147766419341</v>
      </c>
    </row>
    <row r="657" spans="1:16" x14ac:dyDescent="0.15">
      <c r="A657" s="120">
        <v>39996</v>
      </c>
      <c r="B657" s="116">
        <v>5.52</v>
      </c>
      <c r="C657" s="116">
        <v>5.55</v>
      </c>
      <c r="D657" s="116">
        <v>5.27</v>
      </c>
      <c r="E657" s="116">
        <v>5.36</v>
      </c>
      <c r="F657" s="116">
        <v>-0.04</v>
      </c>
      <c r="G657" s="116">
        <v>-0.74</v>
      </c>
      <c r="H657" s="117">
        <v>325884018</v>
      </c>
      <c r="I657" s="115">
        <v>0.88138000000000005</v>
      </c>
      <c r="J657" s="115">
        <f t="shared" si="40"/>
        <v>4.7241968000000005</v>
      </c>
      <c r="K657" s="115">
        <v>33401885</v>
      </c>
      <c r="L657" s="123">
        <f t="shared" si="41"/>
        <v>1577970782309.6802</v>
      </c>
      <c r="M657" s="123">
        <v>640585000000</v>
      </c>
      <c r="N657" s="123">
        <v>112806000000</v>
      </c>
      <c r="O657" s="116">
        <f t="shared" si="42"/>
        <v>2.4633277118722421</v>
      </c>
      <c r="P657" s="116">
        <f t="shared" si="43"/>
        <v>13.988358618421717</v>
      </c>
    </row>
    <row r="658" spans="1:16" x14ac:dyDescent="0.15">
      <c r="A658" s="120">
        <v>39997</v>
      </c>
      <c r="B658" s="116">
        <v>5.23</v>
      </c>
      <c r="C658" s="116">
        <v>5.35</v>
      </c>
      <c r="D658" s="116">
        <v>5.2</v>
      </c>
      <c r="E658" s="116">
        <v>5.34</v>
      </c>
      <c r="F658" s="116">
        <v>-0.02</v>
      </c>
      <c r="G658" s="116">
        <v>-0.37</v>
      </c>
      <c r="H658" s="117">
        <v>228039056</v>
      </c>
      <c r="I658" s="115">
        <v>0.88168999999999997</v>
      </c>
      <c r="J658" s="115">
        <f t="shared" si="40"/>
        <v>4.7082245999999994</v>
      </c>
      <c r="K658" s="115">
        <v>33401885</v>
      </c>
      <c r="L658" s="123">
        <f t="shared" si="41"/>
        <v>1572635766433.71</v>
      </c>
      <c r="M658" s="123">
        <v>640585000000</v>
      </c>
      <c r="N658" s="123">
        <v>112806000000</v>
      </c>
      <c r="O658" s="116">
        <f t="shared" si="42"/>
        <v>2.4549993621981625</v>
      </c>
      <c r="P658" s="116">
        <f t="shared" si="43"/>
        <v>13.941064894010159</v>
      </c>
    </row>
    <row r="659" spans="1:16" x14ac:dyDescent="0.15">
      <c r="A659" s="120">
        <v>40000</v>
      </c>
      <c r="B659" s="116">
        <v>5.25</v>
      </c>
      <c r="C659" s="116">
        <v>5.38</v>
      </c>
      <c r="D659" s="116">
        <v>5.22</v>
      </c>
      <c r="E659" s="116">
        <v>5.25</v>
      </c>
      <c r="F659" s="116">
        <v>-0.09</v>
      </c>
      <c r="G659" s="116">
        <v>-1.69</v>
      </c>
      <c r="H659" s="117">
        <v>272710417</v>
      </c>
      <c r="I659" s="115">
        <v>0.88163999999999998</v>
      </c>
      <c r="J659" s="115">
        <f t="shared" si="40"/>
        <v>4.6286100000000001</v>
      </c>
      <c r="K659" s="115">
        <v>33401885</v>
      </c>
      <c r="L659" s="123">
        <f t="shared" si="41"/>
        <v>1546042989298.5</v>
      </c>
      <c r="M659" s="123">
        <v>640585000000</v>
      </c>
      <c r="N659" s="123">
        <v>112806000000</v>
      </c>
      <c r="O659" s="116">
        <f t="shared" si="42"/>
        <v>2.4134860936464326</v>
      </c>
      <c r="P659" s="116">
        <f t="shared" si="43"/>
        <v>13.705325862972714</v>
      </c>
    </row>
    <row r="660" spans="1:16" x14ac:dyDescent="0.15">
      <c r="A660" s="120">
        <v>40001</v>
      </c>
      <c r="B660" s="116">
        <v>5.25</v>
      </c>
      <c r="C660" s="116">
        <v>5.33</v>
      </c>
      <c r="D660" s="116">
        <v>5.16</v>
      </c>
      <c r="E660" s="116">
        <v>5.17</v>
      </c>
      <c r="F660" s="116">
        <v>-0.08</v>
      </c>
      <c r="G660" s="116">
        <v>-1.52</v>
      </c>
      <c r="H660" s="117">
        <v>270640205</v>
      </c>
      <c r="I660" s="115">
        <v>0.88161</v>
      </c>
      <c r="J660" s="115">
        <f t="shared" si="40"/>
        <v>4.5579236999999999</v>
      </c>
      <c r="K660" s="115">
        <v>33401885</v>
      </c>
      <c r="L660" s="123">
        <f t="shared" si="41"/>
        <v>1522432432661.7449</v>
      </c>
      <c r="M660" s="123">
        <v>640585000000</v>
      </c>
      <c r="N660" s="123">
        <v>112806000000</v>
      </c>
      <c r="O660" s="116">
        <f t="shared" si="42"/>
        <v>2.3766282892383446</v>
      </c>
      <c r="P660" s="116">
        <f t="shared" si="43"/>
        <v>13.496023550713126</v>
      </c>
    </row>
    <row r="661" spans="1:16" x14ac:dyDescent="0.15">
      <c r="A661" s="120">
        <v>40002</v>
      </c>
      <c r="B661" s="116">
        <v>5.15</v>
      </c>
      <c r="C661" s="116">
        <v>5.16</v>
      </c>
      <c r="D661" s="116">
        <v>5.0599999999999996</v>
      </c>
      <c r="E661" s="116">
        <v>5.13</v>
      </c>
      <c r="F661" s="116">
        <v>-0.04</v>
      </c>
      <c r="G661" s="116">
        <v>-0.77</v>
      </c>
      <c r="H661" s="117">
        <v>325523119</v>
      </c>
      <c r="I661" s="115">
        <v>0.88173999999999997</v>
      </c>
      <c r="J661" s="115">
        <f t="shared" si="40"/>
        <v>4.5233261999999996</v>
      </c>
      <c r="K661" s="115">
        <v>33401885</v>
      </c>
      <c r="L661" s="123">
        <f t="shared" si="41"/>
        <v>1510876215498.8701</v>
      </c>
      <c r="M661" s="123">
        <v>640585000000</v>
      </c>
      <c r="N661" s="123">
        <v>112806000000</v>
      </c>
      <c r="O661" s="116">
        <f t="shared" si="42"/>
        <v>2.3585881896998369</v>
      </c>
      <c r="P661" s="116">
        <f t="shared" si="43"/>
        <v>13.393580266110581</v>
      </c>
    </row>
    <row r="662" spans="1:16" x14ac:dyDescent="0.15">
      <c r="A662" s="120">
        <v>40003</v>
      </c>
      <c r="B662" s="116">
        <v>5.19</v>
      </c>
      <c r="C662" s="116">
        <v>5.19</v>
      </c>
      <c r="D662" s="116">
        <v>5.05</v>
      </c>
      <c r="E662" s="116">
        <v>5.0999999999999996</v>
      </c>
      <c r="F662" s="116">
        <v>-0.03</v>
      </c>
      <c r="G662" s="116">
        <v>-0.59</v>
      </c>
      <c r="H662" s="117">
        <v>274452945</v>
      </c>
      <c r="I662" s="115">
        <v>0.88153999999999999</v>
      </c>
      <c r="J662" s="115">
        <f t="shared" si="40"/>
        <v>4.4958539999999996</v>
      </c>
      <c r="K662" s="115">
        <v>33401885</v>
      </c>
      <c r="L662" s="123">
        <f t="shared" si="41"/>
        <v>1501699982847.8999</v>
      </c>
      <c r="M662" s="123">
        <v>640585000000</v>
      </c>
      <c r="N662" s="123">
        <v>112806000000</v>
      </c>
      <c r="O662" s="116">
        <f t="shared" si="42"/>
        <v>2.3442634199175751</v>
      </c>
      <c r="P662" s="116">
        <f t="shared" si="43"/>
        <v>13.312235012746662</v>
      </c>
    </row>
    <row r="663" spans="1:16" x14ac:dyDescent="0.15">
      <c r="A663" s="120">
        <v>40004</v>
      </c>
      <c r="B663" s="116">
        <v>5.0999999999999996</v>
      </c>
      <c r="C663" s="116">
        <v>5.1100000000000003</v>
      </c>
      <c r="D663" s="116">
        <v>5.03</v>
      </c>
      <c r="E663" s="116">
        <v>5.0599999999999996</v>
      </c>
      <c r="F663" s="116">
        <v>-0.04</v>
      </c>
      <c r="G663" s="116">
        <v>-0.78</v>
      </c>
      <c r="H663" s="117">
        <v>230675366</v>
      </c>
      <c r="I663" s="115">
        <v>0.88141000000000003</v>
      </c>
      <c r="J663" s="115">
        <f t="shared" si="40"/>
        <v>4.4599345999999995</v>
      </c>
      <c r="K663" s="115">
        <v>33401885</v>
      </c>
      <c r="L663" s="123">
        <f t="shared" si="41"/>
        <v>1489702226167.2097</v>
      </c>
      <c r="M663" s="123">
        <v>640585000000</v>
      </c>
      <c r="N663" s="123">
        <v>112806000000</v>
      </c>
      <c r="O663" s="116">
        <f t="shared" si="42"/>
        <v>2.3255340449233275</v>
      </c>
      <c r="P663" s="116">
        <f t="shared" si="43"/>
        <v>13.205877578916102</v>
      </c>
    </row>
    <row r="664" spans="1:16" x14ac:dyDescent="0.15">
      <c r="A664" s="120">
        <v>40007</v>
      </c>
      <c r="B664" s="116">
        <v>5.01</v>
      </c>
      <c r="C664" s="116">
        <v>5.03</v>
      </c>
      <c r="D664" s="116">
        <v>4.8899999999999997</v>
      </c>
      <c r="E664" s="116">
        <v>4.92</v>
      </c>
      <c r="F664" s="116">
        <v>-0.14000000000000001</v>
      </c>
      <c r="G664" s="116">
        <v>-2.77</v>
      </c>
      <c r="H664" s="117">
        <v>377004311</v>
      </c>
      <c r="I664" s="115">
        <v>0.88149999999999995</v>
      </c>
      <c r="J664" s="115">
        <f t="shared" si="40"/>
        <v>4.3369799999999996</v>
      </c>
      <c r="K664" s="115">
        <v>33401885</v>
      </c>
      <c r="L664" s="123">
        <f t="shared" si="41"/>
        <v>1448633072072.9998</v>
      </c>
      <c r="M664" s="123">
        <v>640585000000</v>
      </c>
      <c r="N664" s="123">
        <v>112806000000</v>
      </c>
      <c r="O664" s="116">
        <f t="shared" si="42"/>
        <v>2.2614220939812824</v>
      </c>
      <c r="P664" s="116">
        <f t="shared" si="43"/>
        <v>12.841808698766021</v>
      </c>
    </row>
    <row r="665" spans="1:16" x14ac:dyDescent="0.15">
      <c r="A665" s="120">
        <v>40008</v>
      </c>
      <c r="B665" s="116">
        <v>4.9800000000000004</v>
      </c>
      <c r="C665" s="116">
        <v>5.0999999999999996</v>
      </c>
      <c r="D665" s="116">
        <v>4.97</v>
      </c>
      <c r="E665" s="116">
        <v>5.05</v>
      </c>
      <c r="F665" s="116">
        <v>0.13</v>
      </c>
      <c r="G665" s="116">
        <v>2.64</v>
      </c>
      <c r="H665" s="117">
        <v>301291551</v>
      </c>
      <c r="I665" s="115">
        <v>0.88166</v>
      </c>
      <c r="J665" s="115">
        <f t="shared" si="40"/>
        <v>4.4523830000000002</v>
      </c>
      <c r="K665" s="115">
        <v>33401885</v>
      </c>
      <c r="L665" s="123">
        <f t="shared" si="41"/>
        <v>1487179849419.55</v>
      </c>
      <c r="M665" s="123">
        <v>640585000000</v>
      </c>
      <c r="N665" s="123">
        <v>112806000000</v>
      </c>
      <c r="O665" s="116">
        <f t="shared" si="42"/>
        <v>2.3215964304808105</v>
      </c>
      <c r="P665" s="116">
        <f t="shared" si="43"/>
        <v>13.183517272304222</v>
      </c>
    </row>
    <row r="666" spans="1:16" x14ac:dyDescent="0.15">
      <c r="A666" s="120">
        <v>40009</v>
      </c>
      <c r="B666" s="116">
        <v>5.09</v>
      </c>
      <c r="C666" s="116">
        <v>5.15</v>
      </c>
      <c r="D666" s="116">
        <v>5.07</v>
      </c>
      <c r="E666" s="116">
        <v>5.14</v>
      </c>
      <c r="F666" s="116">
        <v>0.09</v>
      </c>
      <c r="G666" s="116">
        <v>1.78</v>
      </c>
      <c r="H666" s="117">
        <v>258741153</v>
      </c>
      <c r="I666" s="115">
        <v>0.88161999999999996</v>
      </c>
      <c r="J666" s="115">
        <f t="shared" si="40"/>
        <v>4.5315267999999991</v>
      </c>
      <c r="K666" s="115">
        <v>33401885</v>
      </c>
      <c r="L666" s="123">
        <f t="shared" si="41"/>
        <v>1513615370480.1797</v>
      </c>
      <c r="M666" s="123">
        <v>640585000000</v>
      </c>
      <c r="N666" s="123">
        <v>112806000000</v>
      </c>
      <c r="O666" s="116">
        <f t="shared" si="42"/>
        <v>2.3628642108075892</v>
      </c>
      <c r="P666" s="116">
        <f t="shared" si="43"/>
        <v>13.41786226335638</v>
      </c>
    </row>
    <row r="667" spans="1:16" x14ac:dyDescent="0.15">
      <c r="A667" s="120">
        <v>40010</v>
      </c>
      <c r="B667" s="116">
        <v>5.26</v>
      </c>
      <c r="C667" s="116">
        <v>5.3</v>
      </c>
      <c r="D667" s="116">
        <v>5.17</v>
      </c>
      <c r="E667" s="116">
        <v>5.18</v>
      </c>
      <c r="F667" s="116">
        <v>0.04</v>
      </c>
      <c r="G667" s="116">
        <v>0.78</v>
      </c>
      <c r="H667" s="117">
        <v>336787319</v>
      </c>
      <c r="I667" s="115">
        <v>0.88146000000000002</v>
      </c>
      <c r="J667" s="115">
        <f t="shared" si="40"/>
        <v>4.5659627999999994</v>
      </c>
      <c r="K667" s="115">
        <v>33401885</v>
      </c>
      <c r="L667" s="123">
        <f t="shared" si="41"/>
        <v>1525117643598.7798</v>
      </c>
      <c r="M667" s="123">
        <v>640585000000</v>
      </c>
      <c r="N667" s="123">
        <v>112806000000</v>
      </c>
      <c r="O667" s="116">
        <f t="shared" si="42"/>
        <v>2.380820099750665</v>
      </c>
      <c r="P667" s="116">
        <f t="shared" si="43"/>
        <v>13.519827346052336</v>
      </c>
    </row>
    <row r="668" spans="1:16" x14ac:dyDescent="0.15">
      <c r="A668" s="120">
        <v>40011</v>
      </c>
      <c r="B668" s="116">
        <v>5.18</v>
      </c>
      <c r="C668" s="116">
        <v>5.3</v>
      </c>
      <c r="D668" s="116">
        <v>5.16</v>
      </c>
      <c r="E668" s="116">
        <v>5.28</v>
      </c>
      <c r="F668" s="116">
        <v>0.1</v>
      </c>
      <c r="G668" s="116">
        <v>1.93</v>
      </c>
      <c r="H668" s="117">
        <v>330965230</v>
      </c>
      <c r="I668" s="115">
        <v>0.88141000000000003</v>
      </c>
      <c r="J668" s="115">
        <f t="shared" si="40"/>
        <v>4.6538448000000008</v>
      </c>
      <c r="K668" s="115">
        <v>33401885</v>
      </c>
      <c r="L668" s="123">
        <f t="shared" si="41"/>
        <v>1554471888174.4802</v>
      </c>
      <c r="M668" s="123">
        <v>640585000000</v>
      </c>
      <c r="N668" s="123">
        <v>112806000000</v>
      </c>
      <c r="O668" s="116">
        <f t="shared" si="42"/>
        <v>2.42664422078956</v>
      </c>
      <c r="P668" s="116">
        <f t="shared" si="43"/>
        <v>13.780046169303763</v>
      </c>
    </row>
    <row r="669" spans="1:16" x14ac:dyDescent="0.15">
      <c r="A669" s="120">
        <v>40014</v>
      </c>
      <c r="B669" s="116">
        <v>5.31</v>
      </c>
      <c r="C669" s="116">
        <v>5.42</v>
      </c>
      <c r="D669" s="116">
        <v>5.27</v>
      </c>
      <c r="E669" s="116">
        <v>5.4</v>
      </c>
      <c r="F669" s="116">
        <v>0.12</v>
      </c>
      <c r="G669" s="116">
        <v>2.27</v>
      </c>
      <c r="H669" s="117">
        <v>354692136</v>
      </c>
      <c r="I669" s="115">
        <v>0.88153999999999999</v>
      </c>
      <c r="J669" s="115">
        <f t="shared" si="40"/>
        <v>4.7603160000000004</v>
      </c>
      <c r="K669" s="115">
        <v>33401885</v>
      </c>
      <c r="L669" s="123">
        <f t="shared" si="41"/>
        <v>1590035275956.6001</v>
      </c>
      <c r="M669" s="123">
        <v>640585000000</v>
      </c>
      <c r="N669" s="123">
        <v>112806000000</v>
      </c>
      <c r="O669" s="116">
        <f t="shared" si="42"/>
        <v>2.4821612681480212</v>
      </c>
      <c r="P669" s="116">
        <f t="shared" si="43"/>
        <v>14.09530766055529</v>
      </c>
    </row>
    <row r="670" spans="1:16" x14ac:dyDescent="0.15">
      <c r="A670" s="120">
        <v>40015</v>
      </c>
      <c r="B670" s="116">
        <v>5.43</v>
      </c>
      <c r="C670" s="116">
        <v>5.44</v>
      </c>
      <c r="D670" s="116">
        <v>5.33</v>
      </c>
      <c r="E670" s="116">
        <v>5.36</v>
      </c>
      <c r="F670" s="116">
        <v>-0.04</v>
      </c>
      <c r="G670" s="116">
        <v>-0.74</v>
      </c>
      <c r="H670" s="117">
        <v>245197665</v>
      </c>
      <c r="I670" s="115">
        <v>0.88141999999999998</v>
      </c>
      <c r="J670" s="115">
        <f t="shared" si="40"/>
        <v>4.7244112000000005</v>
      </c>
      <c r="K670" s="115">
        <v>33401885</v>
      </c>
      <c r="L670" s="123">
        <f t="shared" si="41"/>
        <v>1578042395951.1204</v>
      </c>
      <c r="M670" s="123">
        <v>640585000000</v>
      </c>
      <c r="N670" s="123">
        <v>112806000000</v>
      </c>
      <c r="O670" s="116">
        <f t="shared" si="42"/>
        <v>2.4634395060001721</v>
      </c>
      <c r="P670" s="116">
        <f t="shared" si="43"/>
        <v>13.988993457361492</v>
      </c>
    </row>
    <row r="671" spans="1:16" x14ac:dyDescent="0.15">
      <c r="A671" s="120">
        <v>40016</v>
      </c>
      <c r="B671" s="116">
        <v>5.34</v>
      </c>
      <c r="C671" s="116">
        <v>5.38</v>
      </c>
      <c r="D671" s="116">
        <v>5.2</v>
      </c>
      <c r="E671" s="116">
        <v>5.22</v>
      </c>
      <c r="F671" s="116">
        <v>-0.14000000000000001</v>
      </c>
      <c r="G671" s="116">
        <v>-2.61</v>
      </c>
      <c r="H671" s="117">
        <v>365197850</v>
      </c>
      <c r="I671" s="115">
        <v>0.88139999999999996</v>
      </c>
      <c r="J671" s="115">
        <f t="shared" si="40"/>
        <v>4.6009079999999996</v>
      </c>
      <c r="K671" s="115">
        <v>33401885</v>
      </c>
      <c r="L671" s="123">
        <f t="shared" si="41"/>
        <v>1536789999115.8</v>
      </c>
      <c r="M671" s="123">
        <v>640585000000</v>
      </c>
      <c r="N671" s="123">
        <v>112806000000</v>
      </c>
      <c r="O671" s="116">
        <f t="shared" si="42"/>
        <v>2.3990414997475744</v>
      </c>
      <c r="P671" s="116">
        <f t="shared" si="43"/>
        <v>13.623300171230253</v>
      </c>
    </row>
    <row r="672" spans="1:16" x14ac:dyDescent="0.15">
      <c r="A672" s="120">
        <v>40017</v>
      </c>
      <c r="B672" s="116">
        <v>5.2</v>
      </c>
      <c r="C672" s="116">
        <v>5.35</v>
      </c>
      <c r="D672" s="116">
        <v>5.2</v>
      </c>
      <c r="E672" s="116">
        <v>5.32</v>
      </c>
      <c r="F672" s="116">
        <v>0.1</v>
      </c>
      <c r="G672" s="116">
        <v>1.92</v>
      </c>
      <c r="H672" s="117">
        <v>370209892</v>
      </c>
      <c r="I672" s="115">
        <v>0.88138000000000005</v>
      </c>
      <c r="J672" s="115">
        <f t="shared" si="40"/>
        <v>4.6889416000000006</v>
      </c>
      <c r="K672" s="115">
        <v>33401885</v>
      </c>
      <c r="L672" s="123">
        <f t="shared" si="41"/>
        <v>1566194880949.1602</v>
      </c>
      <c r="M672" s="123">
        <v>640585000000</v>
      </c>
      <c r="N672" s="123">
        <v>112806000000</v>
      </c>
      <c r="O672" s="116">
        <f t="shared" si="42"/>
        <v>2.4449446692463299</v>
      </c>
      <c r="P672" s="116">
        <f t="shared" si="43"/>
        <v>13.883967882463345</v>
      </c>
    </row>
    <row r="673" spans="1:16" x14ac:dyDescent="0.15">
      <c r="A673" s="120">
        <v>40018</v>
      </c>
      <c r="B673" s="116">
        <v>5.36</v>
      </c>
      <c r="C673" s="116">
        <v>5.42</v>
      </c>
      <c r="D673" s="116">
        <v>5.31</v>
      </c>
      <c r="E673" s="116">
        <v>5.41</v>
      </c>
      <c r="F673" s="116">
        <v>0.09</v>
      </c>
      <c r="G673" s="116">
        <v>1.69</v>
      </c>
      <c r="H673" s="117">
        <v>362189555</v>
      </c>
      <c r="I673" s="115">
        <v>0.88151999999999997</v>
      </c>
      <c r="J673" s="115">
        <f t="shared" si="40"/>
        <v>4.7690232000000004</v>
      </c>
      <c r="K673" s="115">
        <v>33401885</v>
      </c>
      <c r="L673" s="123">
        <f t="shared" si="41"/>
        <v>1592943644887.3201</v>
      </c>
      <c r="M673" s="123">
        <v>640585000000</v>
      </c>
      <c r="N673" s="123">
        <v>112806000000</v>
      </c>
      <c r="O673" s="116">
        <f t="shared" si="42"/>
        <v>2.4867014445972355</v>
      </c>
      <c r="P673" s="116">
        <f t="shared" si="43"/>
        <v>14.121089701676507</v>
      </c>
    </row>
    <row r="674" spans="1:16" x14ac:dyDescent="0.15">
      <c r="A674" s="120">
        <v>40021</v>
      </c>
      <c r="B674" s="116">
        <v>5.44</v>
      </c>
      <c r="C674" s="116">
        <v>5.53</v>
      </c>
      <c r="D674" s="116">
        <v>5.41</v>
      </c>
      <c r="E674" s="116">
        <v>5.48</v>
      </c>
      <c r="F674" s="116">
        <v>7.0000000000000007E-2</v>
      </c>
      <c r="G674" s="116">
        <v>1.29</v>
      </c>
      <c r="H674" s="117">
        <v>355339937</v>
      </c>
      <c r="I674" s="115">
        <v>0.88148000000000004</v>
      </c>
      <c r="J674" s="115">
        <f t="shared" si="40"/>
        <v>4.8305104000000005</v>
      </c>
      <c r="K674" s="115">
        <v>33401885</v>
      </c>
      <c r="L674" s="123">
        <f t="shared" si="41"/>
        <v>1613481528721.0403</v>
      </c>
      <c r="M674" s="123">
        <v>640585000000</v>
      </c>
      <c r="N674" s="123">
        <v>112806000000</v>
      </c>
      <c r="O674" s="116">
        <f t="shared" si="42"/>
        <v>2.5187625822038298</v>
      </c>
      <c r="P674" s="116">
        <f t="shared" si="43"/>
        <v>14.303153455676474</v>
      </c>
    </row>
    <row r="675" spans="1:16" x14ac:dyDescent="0.15">
      <c r="A675" s="120">
        <v>40022</v>
      </c>
      <c r="B675" s="116">
        <v>5.45</v>
      </c>
      <c r="C675" s="116">
        <v>5.71</v>
      </c>
      <c r="D675" s="116">
        <v>5.43</v>
      </c>
      <c r="E675" s="116">
        <v>5.69</v>
      </c>
      <c r="F675" s="116">
        <v>0.21</v>
      </c>
      <c r="G675" s="116">
        <v>3.83</v>
      </c>
      <c r="H675" s="117">
        <v>543709227</v>
      </c>
      <c r="I675" s="115">
        <v>0.88139999999999996</v>
      </c>
      <c r="J675" s="115">
        <f t="shared" si="40"/>
        <v>5.0151659999999998</v>
      </c>
      <c r="K675" s="115">
        <v>33401885</v>
      </c>
      <c r="L675" s="123">
        <f t="shared" si="41"/>
        <v>1675159979879.1001</v>
      </c>
      <c r="M675" s="123">
        <v>640585000000</v>
      </c>
      <c r="N675" s="123">
        <v>112806000000</v>
      </c>
      <c r="O675" s="116">
        <f t="shared" si="42"/>
        <v>2.6150471520236973</v>
      </c>
      <c r="P675" s="116">
        <f t="shared" si="43"/>
        <v>14.84991915216478</v>
      </c>
    </row>
    <row r="676" spans="1:16" x14ac:dyDescent="0.15">
      <c r="A676" s="120">
        <v>40023</v>
      </c>
      <c r="B676" s="116">
        <v>5.64</v>
      </c>
      <c r="C676" s="116">
        <v>5.76</v>
      </c>
      <c r="D676" s="116">
        <v>5.48</v>
      </c>
      <c r="E676" s="116">
        <v>5.57</v>
      </c>
      <c r="F676" s="116">
        <v>-0.12</v>
      </c>
      <c r="G676" s="116">
        <v>-2.11</v>
      </c>
      <c r="H676" s="117">
        <v>428154957</v>
      </c>
      <c r="I676" s="115">
        <v>0.88146999999999998</v>
      </c>
      <c r="J676" s="115">
        <f t="shared" si="40"/>
        <v>4.9097879000000004</v>
      </c>
      <c r="K676" s="115">
        <v>33401885</v>
      </c>
      <c r="L676" s="123">
        <f t="shared" si="41"/>
        <v>1639961708101.915</v>
      </c>
      <c r="M676" s="123">
        <v>640585000000</v>
      </c>
      <c r="N676" s="123">
        <v>112806000000</v>
      </c>
      <c r="O676" s="116">
        <f t="shared" si="42"/>
        <v>2.5601000774322142</v>
      </c>
      <c r="P676" s="116">
        <f t="shared" si="43"/>
        <v>14.537894332765234</v>
      </c>
    </row>
    <row r="677" spans="1:16" x14ac:dyDescent="0.15">
      <c r="A677" s="120">
        <v>40024</v>
      </c>
      <c r="B677" s="116">
        <v>5.56</v>
      </c>
      <c r="C677" s="116">
        <v>5.63</v>
      </c>
      <c r="D677" s="116">
        <v>5.5</v>
      </c>
      <c r="E677" s="116">
        <v>5.59</v>
      </c>
      <c r="F677" s="116">
        <v>0.02</v>
      </c>
      <c r="G677" s="116">
        <v>0.36</v>
      </c>
      <c r="H677" s="117">
        <v>340742399</v>
      </c>
      <c r="I677" s="115">
        <v>0.88173999999999997</v>
      </c>
      <c r="J677" s="115">
        <f t="shared" si="40"/>
        <v>4.9289265999999996</v>
      </c>
      <c r="K677" s="115">
        <v>33401885</v>
      </c>
      <c r="L677" s="123">
        <f t="shared" si="41"/>
        <v>1646354394666.4099</v>
      </c>
      <c r="M677" s="123">
        <v>640585000000</v>
      </c>
      <c r="N677" s="123">
        <v>112806000000</v>
      </c>
      <c r="O677" s="116">
        <f t="shared" si="42"/>
        <v>2.5700795283473856</v>
      </c>
      <c r="P677" s="116">
        <f t="shared" si="43"/>
        <v>14.59456407164876</v>
      </c>
    </row>
    <row r="678" spans="1:16" x14ac:dyDescent="0.15">
      <c r="A678" s="120">
        <v>40025</v>
      </c>
      <c r="B678" s="116">
        <v>5.65</v>
      </c>
      <c r="C678" s="116">
        <v>5.67</v>
      </c>
      <c r="D678" s="116">
        <v>5.51</v>
      </c>
      <c r="E678" s="116">
        <v>5.58</v>
      </c>
      <c r="F678" s="116">
        <v>-0.01</v>
      </c>
      <c r="G678" s="116">
        <v>-0.18</v>
      </c>
      <c r="H678" s="117">
        <v>280007436</v>
      </c>
      <c r="I678" s="115">
        <v>0.88158000000000003</v>
      </c>
      <c r="J678" s="115">
        <f t="shared" si="40"/>
        <v>4.9192163999999998</v>
      </c>
      <c r="K678" s="115">
        <v>33401885</v>
      </c>
      <c r="L678" s="123">
        <f t="shared" si="41"/>
        <v>1643111004829.1399</v>
      </c>
      <c r="M678" s="123">
        <v>640585000000</v>
      </c>
      <c r="N678" s="123">
        <v>112806000000</v>
      </c>
      <c r="O678" s="116">
        <f t="shared" si="42"/>
        <v>2.5650163597791704</v>
      </c>
      <c r="P678" s="116">
        <f t="shared" si="43"/>
        <v>14.565812145002393</v>
      </c>
    </row>
    <row r="679" spans="1:16" x14ac:dyDescent="0.15">
      <c r="A679" s="120">
        <v>40028</v>
      </c>
      <c r="B679" s="116">
        <v>5.53</v>
      </c>
      <c r="C679" s="116">
        <v>5.6</v>
      </c>
      <c r="D679" s="116">
        <v>5.49</v>
      </c>
      <c r="E679" s="116">
        <v>5.59</v>
      </c>
      <c r="F679" s="116">
        <v>0.01</v>
      </c>
      <c r="G679" s="116">
        <v>0.18</v>
      </c>
      <c r="H679" s="117">
        <v>379692422</v>
      </c>
      <c r="I679" s="115">
        <v>0.88141000000000003</v>
      </c>
      <c r="J679" s="115">
        <f t="shared" si="40"/>
        <v>4.9270819000000001</v>
      </c>
      <c r="K679" s="115">
        <v>33401885</v>
      </c>
      <c r="L679" s="123">
        <f t="shared" si="41"/>
        <v>1645738230093.8149</v>
      </c>
      <c r="M679" s="123">
        <v>640585000000</v>
      </c>
      <c r="N679" s="123">
        <v>112806000000</v>
      </c>
      <c r="O679" s="116">
        <f t="shared" si="42"/>
        <v>2.5691176504192494</v>
      </c>
      <c r="P679" s="116">
        <f t="shared" si="43"/>
        <v>14.589101910304549</v>
      </c>
    </row>
    <row r="680" spans="1:16" x14ac:dyDescent="0.15">
      <c r="A680" s="120">
        <v>40029</v>
      </c>
      <c r="B680" s="116">
        <v>5.59</v>
      </c>
      <c r="C680" s="116">
        <v>5.6</v>
      </c>
      <c r="D680" s="116">
        <v>5.38</v>
      </c>
      <c r="E680" s="116">
        <v>5.41</v>
      </c>
      <c r="F680" s="116">
        <v>-0.18</v>
      </c>
      <c r="G680" s="116">
        <v>-3.22</v>
      </c>
      <c r="H680" s="117">
        <v>591270458</v>
      </c>
      <c r="I680" s="115">
        <v>0.88132010000000005</v>
      </c>
      <c r="J680" s="115">
        <f t="shared" si="40"/>
        <v>4.7679417410000005</v>
      </c>
      <c r="K680" s="115">
        <v>33401885</v>
      </c>
      <c r="L680" s="123">
        <f t="shared" si="41"/>
        <v>1592582417195.8181</v>
      </c>
      <c r="M680" s="123">
        <v>640585000000</v>
      </c>
      <c r="N680" s="123">
        <v>112806000000</v>
      </c>
      <c r="O680" s="116">
        <f t="shared" si="42"/>
        <v>2.48613754177169</v>
      </c>
      <c r="P680" s="116">
        <f t="shared" si="43"/>
        <v>14.117887498854831</v>
      </c>
    </row>
    <row r="681" spans="1:16" x14ac:dyDescent="0.15">
      <c r="A681" s="120">
        <v>40030</v>
      </c>
      <c r="B681" s="116">
        <v>5.35</v>
      </c>
      <c r="C681" s="116">
        <v>5.42</v>
      </c>
      <c r="D681" s="116">
        <v>5.26</v>
      </c>
      <c r="E681" s="116">
        <v>5.31</v>
      </c>
      <c r="F681" s="116">
        <v>-0.1</v>
      </c>
      <c r="G681" s="116">
        <v>-1.85</v>
      </c>
      <c r="H681" s="117">
        <v>442597866</v>
      </c>
      <c r="I681" s="115">
        <v>0.88136000000000003</v>
      </c>
      <c r="J681" s="115">
        <f t="shared" si="40"/>
        <v>4.6800215999999999</v>
      </c>
      <c r="K681" s="115">
        <v>33401885</v>
      </c>
      <c r="L681" s="123">
        <f t="shared" si="41"/>
        <v>1563215432807.1599</v>
      </c>
      <c r="M681" s="123">
        <v>640585000000</v>
      </c>
      <c r="N681" s="123">
        <v>112806000000</v>
      </c>
      <c r="O681" s="116">
        <f t="shared" si="42"/>
        <v>2.4402935329537216</v>
      </c>
      <c r="P681" s="116">
        <f t="shared" si="43"/>
        <v>13.857555740006381</v>
      </c>
    </row>
    <row r="682" spans="1:16" x14ac:dyDescent="0.15">
      <c r="A682" s="120">
        <v>40031</v>
      </c>
      <c r="B682" s="116">
        <v>5.31</v>
      </c>
      <c r="C682" s="116">
        <v>5.31</v>
      </c>
      <c r="D682" s="116">
        <v>5.2</v>
      </c>
      <c r="E682" s="116">
        <v>5.24</v>
      </c>
      <c r="F682" s="116">
        <v>-7.0000000000000007E-2</v>
      </c>
      <c r="G682" s="116">
        <v>-1.32</v>
      </c>
      <c r="H682" s="117">
        <v>614083071</v>
      </c>
      <c r="I682" s="115">
        <v>0.88134000000000001</v>
      </c>
      <c r="J682" s="115">
        <f t="shared" si="40"/>
        <v>4.6182216</v>
      </c>
      <c r="K682" s="115">
        <v>33401885</v>
      </c>
      <c r="L682" s="123">
        <f t="shared" si="41"/>
        <v>1542573067877.1599</v>
      </c>
      <c r="M682" s="123">
        <v>640585000000</v>
      </c>
      <c r="N682" s="123">
        <v>112806000000</v>
      </c>
      <c r="O682" s="116">
        <f t="shared" si="42"/>
        <v>2.4080692927201852</v>
      </c>
      <c r="P682" s="116">
        <f t="shared" si="43"/>
        <v>13.674565784418913</v>
      </c>
    </row>
    <row r="683" spans="1:16" x14ac:dyDescent="0.15">
      <c r="A683" s="120">
        <v>40032</v>
      </c>
      <c r="B683" s="116">
        <v>5.18</v>
      </c>
      <c r="C683" s="116">
        <v>5.19</v>
      </c>
      <c r="D683" s="116">
        <v>5.0999999999999996</v>
      </c>
      <c r="E683" s="116">
        <v>5.1100000000000003</v>
      </c>
      <c r="F683" s="116">
        <v>-0.13</v>
      </c>
      <c r="G683" s="116">
        <v>-2.48</v>
      </c>
      <c r="H683" s="117">
        <v>647557271</v>
      </c>
      <c r="I683" s="115">
        <v>0.88146000000000002</v>
      </c>
      <c r="J683" s="115">
        <f t="shared" si="40"/>
        <v>4.5042606000000003</v>
      </c>
      <c r="K683" s="115">
        <v>33401885</v>
      </c>
      <c r="L683" s="123">
        <f t="shared" si="41"/>
        <v>1504507945712.3101</v>
      </c>
      <c r="M683" s="123">
        <v>640585000000</v>
      </c>
      <c r="N683" s="123">
        <v>112806000000</v>
      </c>
      <c r="O683" s="116">
        <f t="shared" si="42"/>
        <v>2.3486468551594402</v>
      </c>
      <c r="P683" s="116">
        <f t="shared" si="43"/>
        <v>13.33712697651109</v>
      </c>
    </row>
    <row r="684" spans="1:16" x14ac:dyDescent="0.15">
      <c r="A684" s="120">
        <v>40035</v>
      </c>
      <c r="B684" s="116">
        <v>5.2</v>
      </c>
      <c r="C684" s="116">
        <v>5.31</v>
      </c>
      <c r="D684" s="116">
        <v>5.18</v>
      </c>
      <c r="E684" s="116">
        <v>5.27</v>
      </c>
      <c r="F684" s="116">
        <v>0.16</v>
      </c>
      <c r="G684" s="116">
        <v>3.13</v>
      </c>
      <c r="H684" s="117">
        <v>513921554</v>
      </c>
      <c r="I684" s="115">
        <v>0.88183</v>
      </c>
      <c r="J684" s="115">
        <f t="shared" si="40"/>
        <v>4.6472441</v>
      </c>
      <c r="K684" s="115">
        <v>33401885</v>
      </c>
      <c r="L684" s="123">
        <f t="shared" si="41"/>
        <v>1552267129951.2852</v>
      </c>
      <c r="M684" s="123">
        <v>640585000000</v>
      </c>
      <c r="N684" s="123">
        <v>112806000000</v>
      </c>
      <c r="O684" s="116">
        <f t="shared" si="42"/>
        <v>2.4232024320758137</v>
      </c>
      <c r="P684" s="116">
        <f t="shared" si="43"/>
        <v>13.760501479985862</v>
      </c>
    </row>
    <row r="685" spans="1:16" x14ac:dyDescent="0.15">
      <c r="A685" s="120">
        <v>40036</v>
      </c>
      <c r="B685" s="116">
        <v>5.21</v>
      </c>
      <c r="C685" s="116">
        <v>5.34</v>
      </c>
      <c r="D685" s="116">
        <v>5.21</v>
      </c>
      <c r="E685" s="116">
        <v>5.33</v>
      </c>
      <c r="F685" s="116">
        <v>0.06</v>
      </c>
      <c r="G685" s="116">
        <v>1.1399999999999999</v>
      </c>
      <c r="H685" s="117">
        <v>283638832</v>
      </c>
      <c r="I685" s="115">
        <v>0.88192999999999999</v>
      </c>
      <c r="J685" s="115">
        <f t="shared" si="40"/>
        <v>4.7006869</v>
      </c>
      <c r="K685" s="115">
        <v>33401885</v>
      </c>
      <c r="L685" s="123">
        <f t="shared" si="41"/>
        <v>1570118032548.0649</v>
      </c>
      <c r="M685" s="123">
        <v>640585000000</v>
      </c>
      <c r="N685" s="123">
        <v>112806000000</v>
      </c>
      <c r="O685" s="116">
        <f t="shared" si="42"/>
        <v>2.4510689956025584</v>
      </c>
      <c r="P685" s="116">
        <f t="shared" si="43"/>
        <v>13.91874574533327</v>
      </c>
    </row>
    <row r="686" spans="1:16" x14ac:dyDescent="0.15">
      <c r="A686" s="120">
        <v>40037</v>
      </c>
      <c r="B686" s="116">
        <v>5.22</v>
      </c>
      <c r="C686" s="116">
        <v>5.34</v>
      </c>
      <c r="D686" s="116">
        <v>5.2</v>
      </c>
      <c r="E686" s="116">
        <v>5.27</v>
      </c>
      <c r="F686" s="116">
        <v>-0.06</v>
      </c>
      <c r="G686" s="116">
        <v>-1.1299999999999999</v>
      </c>
      <c r="H686" s="117">
        <v>417673716</v>
      </c>
      <c r="I686" s="115">
        <v>0.88189010000000001</v>
      </c>
      <c r="J686" s="115">
        <f t="shared" si="40"/>
        <v>4.6475608269999995</v>
      </c>
      <c r="K686" s="115">
        <v>33401885</v>
      </c>
      <c r="L686" s="123">
        <f t="shared" si="41"/>
        <v>1552372922739.5889</v>
      </c>
      <c r="M686" s="123">
        <v>640585000000</v>
      </c>
      <c r="N686" s="123">
        <v>112806000000</v>
      </c>
      <c r="O686" s="116">
        <f t="shared" si="42"/>
        <v>2.4233675823498659</v>
      </c>
      <c r="P686" s="116">
        <f t="shared" si="43"/>
        <v>13.761439309430251</v>
      </c>
    </row>
    <row r="687" spans="1:16" x14ac:dyDescent="0.15">
      <c r="A687" s="120">
        <v>40038</v>
      </c>
      <c r="B687" s="116">
        <v>5.34</v>
      </c>
      <c r="C687" s="116">
        <v>5.42</v>
      </c>
      <c r="D687" s="116">
        <v>5.32</v>
      </c>
      <c r="E687" s="116">
        <v>5.37</v>
      </c>
      <c r="F687" s="116">
        <v>0.1</v>
      </c>
      <c r="G687" s="116">
        <v>1.9</v>
      </c>
      <c r="H687" s="117">
        <v>307815913</v>
      </c>
      <c r="I687" s="115">
        <v>0.88177000000000005</v>
      </c>
      <c r="J687" s="115">
        <f t="shared" si="40"/>
        <v>4.7351049000000005</v>
      </c>
      <c r="K687" s="115">
        <v>33401885</v>
      </c>
      <c r="L687" s="123">
        <f t="shared" si="41"/>
        <v>1581614293327.3652</v>
      </c>
      <c r="M687" s="123">
        <v>640585000000</v>
      </c>
      <c r="N687" s="123">
        <v>112806000000</v>
      </c>
      <c r="O687" s="116">
        <f t="shared" si="42"/>
        <v>2.4690154988445956</v>
      </c>
      <c r="P687" s="116">
        <f t="shared" si="43"/>
        <v>14.020657529983913</v>
      </c>
    </row>
    <row r="688" spans="1:16" x14ac:dyDescent="0.15">
      <c r="A688" s="120">
        <v>40039</v>
      </c>
      <c r="B688" s="116">
        <v>5.39</v>
      </c>
      <c r="C688" s="116">
        <v>5.43</v>
      </c>
      <c r="D688" s="116">
        <v>5.33</v>
      </c>
      <c r="E688" s="116">
        <v>5.41</v>
      </c>
      <c r="F688" s="116">
        <v>0.04</v>
      </c>
      <c r="G688" s="116">
        <v>0.75</v>
      </c>
      <c r="H688" s="117">
        <v>347781287</v>
      </c>
      <c r="I688" s="115">
        <v>0.88158000000000003</v>
      </c>
      <c r="J688" s="115">
        <f t="shared" si="40"/>
        <v>4.7693478000000002</v>
      </c>
      <c r="K688" s="115">
        <v>33401885</v>
      </c>
      <c r="L688" s="123">
        <f t="shared" si="41"/>
        <v>1593052067406.03</v>
      </c>
      <c r="M688" s="123">
        <v>640585000000</v>
      </c>
      <c r="N688" s="123">
        <v>112806000000</v>
      </c>
      <c r="O688" s="116">
        <f t="shared" si="42"/>
        <v>2.4868707000726369</v>
      </c>
      <c r="P688" s="116">
        <f t="shared" si="43"/>
        <v>14.122050843093719</v>
      </c>
    </row>
    <row r="689" spans="1:16" x14ac:dyDescent="0.15">
      <c r="A689" s="120">
        <v>40042</v>
      </c>
      <c r="B689" s="116">
        <v>5.3</v>
      </c>
      <c r="C689" s="116">
        <v>5.35</v>
      </c>
      <c r="D689" s="116">
        <v>5.25</v>
      </c>
      <c r="E689" s="116">
        <v>5.3</v>
      </c>
      <c r="F689" s="116">
        <v>-0.11</v>
      </c>
      <c r="G689" s="116">
        <v>-2.0299999999999998</v>
      </c>
      <c r="H689" s="117">
        <v>594773973</v>
      </c>
      <c r="I689" s="115">
        <v>0.88168000000000002</v>
      </c>
      <c r="J689" s="115">
        <f t="shared" si="40"/>
        <v>4.6729039999999999</v>
      </c>
      <c r="K689" s="115">
        <v>33401885</v>
      </c>
      <c r="L689" s="123">
        <f t="shared" si="41"/>
        <v>1560838020240.3999</v>
      </c>
      <c r="M689" s="123">
        <v>640585000000</v>
      </c>
      <c r="N689" s="123">
        <v>112806000000</v>
      </c>
      <c r="O689" s="116">
        <f t="shared" si="42"/>
        <v>2.4365822181918091</v>
      </c>
      <c r="P689" s="116">
        <f t="shared" si="43"/>
        <v>13.836480508487137</v>
      </c>
    </row>
    <row r="690" spans="1:16" x14ac:dyDescent="0.15">
      <c r="A690" s="120">
        <v>40043</v>
      </c>
      <c r="B690" s="116">
        <v>5.27</v>
      </c>
      <c r="C690" s="116">
        <v>5.37</v>
      </c>
      <c r="D690" s="116">
        <v>5.21</v>
      </c>
      <c r="E690" s="116">
        <v>5.32</v>
      </c>
      <c r="F690" s="116">
        <v>0.02</v>
      </c>
      <c r="G690" s="116">
        <v>0.38</v>
      </c>
      <c r="H690" s="117">
        <v>342757472</v>
      </c>
      <c r="I690" s="115">
        <v>0.88170999999999999</v>
      </c>
      <c r="J690" s="115">
        <f t="shared" si="40"/>
        <v>4.6906971999999998</v>
      </c>
      <c r="K690" s="115">
        <v>33401885</v>
      </c>
      <c r="L690" s="123">
        <f t="shared" si="41"/>
        <v>1566781284442.22</v>
      </c>
      <c r="M690" s="123">
        <v>640585000000</v>
      </c>
      <c r="N690" s="123">
        <v>112806000000</v>
      </c>
      <c r="O690" s="116">
        <f t="shared" si="42"/>
        <v>2.4458600879543231</v>
      </c>
      <c r="P690" s="116">
        <f t="shared" si="43"/>
        <v>13.889166218483236</v>
      </c>
    </row>
    <row r="691" spans="1:16" x14ac:dyDescent="0.15">
      <c r="A691" s="120">
        <v>40044</v>
      </c>
      <c r="B691" s="116">
        <v>5.29</v>
      </c>
      <c r="C691" s="116">
        <v>5.35</v>
      </c>
      <c r="D691" s="116">
        <v>5.16</v>
      </c>
      <c r="E691" s="116">
        <v>5.27</v>
      </c>
      <c r="F691" s="116">
        <v>-0.05</v>
      </c>
      <c r="G691" s="116">
        <v>-0.94</v>
      </c>
      <c r="H691" s="117">
        <v>450345446</v>
      </c>
      <c r="I691" s="115">
        <v>0.88144</v>
      </c>
      <c r="J691" s="115">
        <f t="shared" si="40"/>
        <v>4.6451887999999997</v>
      </c>
      <c r="K691" s="115">
        <v>33401885</v>
      </c>
      <c r="L691" s="123">
        <f t="shared" si="41"/>
        <v>1551580621008.8799</v>
      </c>
      <c r="M691" s="123">
        <v>640585000000</v>
      </c>
      <c r="N691" s="123">
        <v>112806000000</v>
      </c>
      <c r="O691" s="116">
        <f t="shared" si="42"/>
        <v>2.4221307414455224</v>
      </c>
      <c r="P691" s="116">
        <f t="shared" si="43"/>
        <v>13.754415731511443</v>
      </c>
    </row>
    <row r="692" spans="1:16" x14ac:dyDescent="0.15">
      <c r="A692" s="120">
        <v>40045</v>
      </c>
      <c r="B692" s="116">
        <v>5.32</v>
      </c>
      <c r="C692" s="116">
        <v>5.36</v>
      </c>
      <c r="D692" s="116">
        <v>5.21</v>
      </c>
      <c r="E692" s="116">
        <v>5.27</v>
      </c>
      <c r="F692" s="116">
        <v>0</v>
      </c>
      <c r="G692" s="116">
        <v>0</v>
      </c>
      <c r="H692" s="117">
        <v>345763491</v>
      </c>
      <c r="I692" s="115">
        <v>0.88134000000000001</v>
      </c>
      <c r="J692" s="115">
        <f t="shared" si="40"/>
        <v>4.6446617999999997</v>
      </c>
      <c r="K692" s="115">
        <v>33401885</v>
      </c>
      <c r="L692" s="123">
        <f t="shared" si="41"/>
        <v>1551404593074.9299</v>
      </c>
      <c r="M692" s="123">
        <v>640585000000</v>
      </c>
      <c r="N692" s="123">
        <v>112806000000</v>
      </c>
      <c r="O692" s="116">
        <f t="shared" si="42"/>
        <v>2.421855948976217</v>
      </c>
      <c r="P692" s="116">
        <f t="shared" si="43"/>
        <v>13.752855283184671</v>
      </c>
    </row>
    <row r="693" spans="1:16" x14ac:dyDescent="0.15">
      <c r="A693" s="120">
        <v>40046</v>
      </c>
      <c r="B693" s="116">
        <v>5.3</v>
      </c>
      <c r="C693" s="116">
        <v>5.37</v>
      </c>
      <c r="D693" s="116">
        <v>5.21</v>
      </c>
      <c r="E693" s="116">
        <v>5.24</v>
      </c>
      <c r="F693" s="116">
        <v>-0.03</v>
      </c>
      <c r="G693" s="116">
        <v>-0.56999999999999995</v>
      </c>
      <c r="H693" s="117">
        <v>397807989</v>
      </c>
      <c r="I693" s="115">
        <v>0.88129999999999997</v>
      </c>
      <c r="J693" s="115">
        <f t="shared" si="40"/>
        <v>4.6180120000000002</v>
      </c>
      <c r="K693" s="115">
        <v>33401885</v>
      </c>
      <c r="L693" s="123">
        <f t="shared" si="41"/>
        <v>1542503057526.2002</v>
      </c>
      <c r="M693" s="123">
        <v>620920000000</v>
      </c>
      <c r="N693" s="123">
        <v>112548000000</v>
      </c>
      <c r="O693" s="116">
        <f t="shared" si="42"/>
        <v>2.4842218925565294</v>
      </c>
      <c r="P693" s="116">
        <f t="shared" si="43"/>
        <v>13.705290698423786</v>
      </c>
    </row>
    <row r="694" spans="1:16" x14ac:dyDescent="0.15">
      <c r="A694" s="120">
        <v>40049</v>
      </c>
      <c r="B694" s="116">
        <v>5.32</v>
      </c>
      <c r="C694" s="116">
        <v>5.34</v>
      </c>
      <c r="D694" s="116">
        <v>5.27</v>
      </c>
      <c r="E694" s="116">
        <v>5.29</v>
      </c>
      <c r="F694" s="116">
        <v>0.05</v>
      </c>
      <c r="G694" s="116">
        <v>0.95</v>
      </c>
      <c r="H694" s="117">
        <v>274102554</v>
      </c>
      <c r="I694" s="115">
        <v>0.88127999999999995</v>
      </c>
      <c r="J694" s="115">
        <f t="shared" si="40"/>
        <v>4.6619712</v>
      </c>
      <c r="K694" s="115">
        <v>33401885</v>
      </c>
      <c r="L694" s="123">
        <f t="shared" si="41"/>
        <v>1557186258957.1199</v>
      </c>
      <c r="M694" s="123">
        <v>620920000000</v>
      </c>
      <c r="N694" s="123">
        <v>112548000000</v>
      </c>
      <c r="O694" s="116">
        <f t="shared" si="42"/>
        <v>2.5078693856811181</v>
      </c>
      <c r="P694" s="116">
        <f t="shared" si="43"/>
        <v>13.835752380825246</v>
      </c>
    </row>
    <row r="695" spans="1:16" x14ac:dyDescent="0.15">
      <c r="A695" s="120">
        <v>40050</v>
      </c>
      <c r="B695" s="116">
        <v>5.17</v>
      </c>
      <c r="C695" s="116">
        <v>5.31</v>
      </c>
      <c r="D695" s="116">
        <v>5.16</v>
      </c>
      <c r="E695" s="116">
        <v>5.28</v>
      </c>
      <c r="F695" s="116">
        <v>-0.01</v>
      </c>
      <c r="G695" s="116">
        <v>-0.19</v>
      </c>
      <c r="H695" s="117">
        <v>309250733</v>
      </c>
      <c r="I695" s="115">
        <v>0.88139999999999996</v>
      </c>
      <c r="J695" s="115">
        <f t="shared" si="40"/>
        <v>4.6537920000000002</v>
      </c>
      <c r="K695" s="115">
        <v>33401885</v>
      </c>
      <c r="L695" s="123">
        <f t="shared" si="41"/>
        <v>1554454251979.2</v>
      </c>
      <c r="M695" s="123">
        <v>620920000000</v>
      </c>
      <c r="N695" s="123">
        <v>112548000000</v>
      </c>
      <c r="O695" s="116">
        <f t="shared" si="42"/>
        <v>2.5034694517477289</v>
      </c>
      <c r="P695" s="116">
        <f t="shared" si="43"/>
        <v>13.811478231325301</v>
      </c>
    </row>
    <row r="696" spans="1:16" x14ac:dyDescent="0.15">
      <c r="A696" s="120">
        <v>40051</v>
      </c>
      <c r="B696" s="116">
        <v>5.3</v>
      </c>
      <c r="C696" s="116">
        <v>5.33</v>
      </c>
      <c r="D696" s="116">
        <v>5.27</v>
      </c>
      <c r="E696" s="116">
        <v>5.3</v>
      </c>
      <c r="F696" s="116">
        <v>0.02</v>
      </c>
      <c r="G696" s="116">
        <v>0.38</v>
      </c>
      <c r="H696" s="117">
        <v>301559866</v>
      </c>
      <c r="I696" s="115">
        <v>0.88141999999999998</v>
      </c>
      <c r="J696" s="115">
        <f t="shared" si="40"/>
        <v>4.6715260000000001</v>
      </c>
      <c r="K696" s="115">
        <v>33401885</v>
      </c>
      <c r="L696" s="123">
        <f t="shared" si="41"/>
        <v>1560377742265.0999</v>
      </c>
      <c r="M696" s="123">
        <v>620920000000</v>
      </c>
      <c r="N696" s="123">
        <v>112548000000</v>
      </c>
      <c r="O696" s="116">
        <f t="shared" si="42"/>
        <v>2.5130093124156088</v>
      </c>
      <c r="P696" s="116">
        <f t="shared" si="43"/>
        <v>13.86410902250684</v>
      </c>
    </row>
    <row r="697" spans="1:16" x14ac:dyDescent="0.15">
      <c r="A697" s="120">
        <v>40052</v>
      </c>
      <c r="B697" s="116">
        <v>5.3</v>
      </c>
      <c r="C697" s="116">
        <v>5.3</v>
      </c>
      <c r="D697" s="116">
        <v>5.2</v>
      </c>
      <c r="E697" s="116">
        <v>5.29</v>
      </c>
      <c r="F697" s="116">
        <v>-0.01</v>
      </c>
      <c r="G697" s="116">
        <v>-0.19</v>
      </c>
      <c r="H697" s="117">
        <v>284099491</v>
      </c>
      <c r="I697" s="115">
        <v>0.88144990000000001</v>
      </c>
      <c r="J697" s="115">
        <f t="shared" si="40"/>
        <v>4.6628699710000001</v>
      </c>
      <c r="K697" s="115">
        <v>33401885</v>
      </c>
      <c r="L697" s="123">
        <f t="shared" si="41"/>
        <v>1557486465412.9536</v>
      </c>
      <c r="M697" s="123">
        <v>620920000000</v>
      </c>
      <c r="N697" s="123">
        <v>112548000000</v>
      </c>
      <c r="O697" s="116">
        <f t="shared" si="42"/>
        <v>2.5083528722105162</v>
      </c>
      <c r="P697" s="116">
        <f t="shared" si="43"/>
        <v>13.838419744579678</v>
      </c>
    </row>
    <row r="698" spans="1:16" x14ac:dyDescent="0.15">
      <c r="A698" s="120">
        <v>40053</v>
      </c>
      <c r="B698" s="116">
        <v>5.34</v>
      </c>
      <c r="C698" s="116">
        <v>5.34</v>
      </c>
      <c r="D698" s="116">
        <v>5.23</v>
      </c>
      <c r="E698" s="116">
        <v>5.26</v>
      </c>
      <c r="F698" s="116">
        <v>-0.03</v>
      </c>
      <c r="G698" s="116">
        <v>-0.56999999999999995</v>
      </c>
      <c r="H698" s="117">
        <v>262781155</v>
      </c>
      <c r="I698" s="115">
        <v>0.88127999999999995</v>
      </c>
      <c r="J698" s="115">
        <f t="shared" si="40"/>
        <v>4.6355327999999991</v>
      </c>
      <c r="K698" s="115">
        <v>33401885</v>
      </c>
      <c r="L698" s="123">
        <f t="shared" si="41"/>
        <v>1548355334993.2795</v>
      </c>
      <c r="M698" s="123">
        <v>620920000000</v>
      </c>
      <c r="N698" s="123">
        <v>112548000000</v>
      </c>
      <c r="O698" s="116">
        <f t="shared" si="42"/>
        <v>2.4936470640231905</v>
      </c>
      <c r="P698" s="116">
        <f t="shared" si="43"/>
        <v>13.757288756737388</v>
      </c>
    </row>
    <row r="699" spans="1:16" x14ac:dyDescent="0.15">
      <c r="A699" s="120">
        <v>40056</v>
      </c>
      <c r="B699" s="116">
        <v>5.2</v>
      </c>
      <c r="C699" s="116">
        <v>5.32</v>
      </c>
      <c r="D699" s="116">
        <v>5.16</v>
      </c>
      <c r="E699" s="116">
        <v>5.29</v>
      </c>
      <c r="F699" s="116">
        <v>0.03</v>
      </c>
      <c r="G699" s="116">
        <v>0.56999999999999995</v>
      </c>
      <c r="H699" s="117">
        <v>506463040</v>
      </c>
      <c r="I699" s="115">
        <v>0.88132999999999995</v>
      </c>
      <c r="J699" s="115">
        <f t="shared" si="40"/>
        <v>4.6622357000000001</v>
      </c>
      <c r="K699" s="115">
        <v>33401885</v>
      </c>
      <c r="L699" s="123">
        <f t="shared" si="41"/>
        <v>1557274606942.9451</v>
      </c>
      <c r="M699" s="123">
        <v>620920000000</v>
      </c>
      <c r="N699" s="123">
        <v>112548000000</v>
      </c>
      <c r="O699" s="116">
        <f t="shared" si="42"/>
        <v>2.5080116712989518</v>
      </c>
      <c r="P699" s="116">
        <f t="shared" si="43"/>
        <v>13.836537361329789</v>
      </c>
    </row>
    <row r="700" spans="1:16" x14ac:dyDescent="0.15">
      <c r="A700" s="120">
        <v>40057</v>
      </c>
      <c r="B700" s="116">
        <v>5.31</v>
      </c>
      <c r="C700" s="116">
        <v>5.33</v>
      </c>
      <c r="D700" s="116">
        <v>5.27</v>
      </c>
      <c r="E700" s="116">
        <v>5.31</v>
      </c>
      <c r="F700" s="116">
        <v>0.02</v>
      </c>
      <c r="G700" s="116">
        <v>0.38</v>
      </c>
      <c r="H700" s="117">
        <v>285871435</v>
      </c>
      <c r="I700" s="115">
        <v>0.88129999999999997</v>
      </c>
      <c r="J700" s="115">
        <f t="shared" si="40"/>
        <v>4.6797029999999999</v>
      </c>
      <c r="K700" s="115">
        <v>33401885</v>
      </c>
      <c r="L700" s="123">
        <f t="shared" si="41"/>
        <v>1563109014401.55</v>
      </c>
      <c r="M700" s="123">
        <v>620920000000</v>
      </c>
      <c r="N700" s="123">
        <v>112548000000</v>
      </c>
      <c r="O700" s="116">
        <f t="shared" si="42"/>
        <v>2.5174080628769406</v>
      </c>
      <c r="P700" s="116">
        <f t="shared" si="43"/>
        <v>13.888376642868376</v>
      </c>
    </row>
    <row r="701" spans="1:16" x14ac:dyDescent="0.15">
      <c r="A701" s="120">
        <v>40058</v>
      </c>
      <c r="B701" s="116">
        <v>5.25</v>
      </c>
      <c r="C701" s="116">
        <v>5.31</v>
      </c>
      <c r="D701" s="116">
        <v>5.21</v>
      </c>
      <c r="E701" s="116">
        <v>5.27</v>
      </c>
      <c r="F701" s="116">
        <v>-0.04</v>
      </c>
      <c r="G701" s="116">
        <v>-0.75</v>
      </c>
      <c r="H701" s="117">
        <v>270299780</v>
      </c>
      <c r="I701" s="115">
        <v>0.88138000000000005</v>
      </c>
      <c r="J701" s="115">
        <f t="shared" si="40"/>
        <v>4.6448726000000002</v>
      </c>
      <c r="K701" s="115">
        <v>33401885</v>
      </c>
      <c r="L701" s="123">
        <f t="shared" si="41"/>
        <v>1551475004248.51</v>
      </c>
      <c r="M701" s="123">
        <v>620920000000</v>
      </c>
      <c r="N701" s="123">
        <v>112548000000</v>
      </c>
      <c r="O701" s="116">
        <f t="shared" si="42"/>
        <v>2.4986713332611448</v>
      </c>
      <c r="P701" s="116">
        <f t="shared" si="43"/>
        <v>13.785007323528717</v>
      </c>
    </row>
    <row r="702" spans="1:16" x14ac:dyDescent="0.15">
      <c r="A702" s="120">
        <v>40059</v>
      </c>
      <c r="B702" s="116">
        <v>5.3</v>
      </c>
      <c r="C702" s="116">
        <v>5.39</v>
      </c>
      <c r="D702" s="116">
        <v>5.3</v>
      </c>
      <c r="E702" s="116">
        <v>5.38</v>
      </c>
      <c r="F702" s="116">
        <v>0.11</v>
      </c>
      <c r="G702" s="116">
        <v>2.09</v>
      </c>
      <c r="H702" s="117">
        <v>455987598</v>
      </c>
      <c r="I702" s="115">
        <v>0.88124000000000002</v>
      </c>
      <c r="J702" s="115">
        <f t="shared" si="40"/>
        <v>4.7410712000000004</v>
      </c>
      <c r="K702" s="115">
        <v>33401885</v>
      </c>
      <c r="L702" s="123">
        <f t="shared" si="41"/>
        <v>1583607149992.1204</v>
      </c>
      <c r="M702" s="123">
        <v>620920000000</v>
      </c>
      <c r="N702" s="123">
        <v>112548000000</v>
      </c>
      <c r="O702" s="116">
        <f t="shared" si="42"/>
        <v>2.5504205855699933</v>
      </c>
      <c r="P702" s="116">
        <f t="shared" si="43"/>
        <v>14.070504584640512</v>
      </c>
    </row>
    <row r="703" spans="1:16" x14ac:dyDescent="0.15">
      <c r="A703" s="120">
        <v>40060</v>
      </c>
      <c r="B703" s="116">
        <v>5.4</v>
      </c>
      <c r="C703" s="116">
        <v>5.64</v>
      </c>
      <c r="D703" s="116">
        <v>5.4</v>
      </c>
      <c r="E703" s="116">
        <v>5.63</v>
      </c>
      <c r="F703" s="116">
        <v>0.25</v>
      </c>
      <c r="G703" s="116">
        <v>4.6500000000000004</v>
      </c>
      <c r="H703" s="117">
        <v>959805911</v>
      </c>
      <c r="I703" s="115">
        <v>0.88132010000000005</v>
      </c>
      <c r="J703" s="115">
        <f t="shared" si="40"/>
        <v>4.9618321630000004</v>
      </c>
      <c r="K703" s="115">
        <v>33401885</v>
      </c>
      <c r="L703" s="123">
        <f t="shared" si="41"/>
        <v>1657345472978.2727</v>
      </c>
      <c r="M703" s="123">
        <v>620920000000</v>
      </c>
      <c r="N703" s="123">
        <v>112548000000</v>
      </c>
      <c r="O703" s="116">
        <f t="shared" si="42"/>
        <v>2.669177145168899</v>
      </c>
      <c r="P703" s="116">
        <f t="shared" si="43"/>
        <v>14.725676804370337</v>
      </c>
    </row>
    <row r="704" spans="1:16" x14ac:dyDescent="0.15">
      <c r="A704" s="120">
        <v>40063</v>
      </c>
      <c r="B704" s="116">
        <v>5.68</v>
      </c>
      <c r="C704" s="116">
        <v>5.79</v>
      </c>
      <c r="D704" s="116">
        <v>5.65</v>
      </c>
      <c r="E704" s="116">
        <v>5.78</v>
      </c>
      <c r="F704" s="116">
        <v>0.15</v>
      </c>
      <c r="G704" s="116">
        <v>2.66</v>
      </c>
      <c r="H704" s="117">
        <v>567296483</v>
      </c>
      <c r="I704" s="115">
        <v>0.88129999999999997</v>
      </c>
      <c r="J704" s="115">
        <f t="shared" si="40"/>
        <v>5.0939139999999998</v>
      </c>
      <c r="K704" s="115">
        <v>33401885</v>
      </c>
      <c r="L704" s="123">
        <f t="shared" si="41"/>
        <v>1701463296278.8999</v>
      </c>
      <c r="M704" s="123">
        <v>620920000000</v>
      </c>
      <c r="N704" s="123">
        <v>112548000000</v>
      </c>
      <c r="O704" s="116">
        <f t="shared" si="42"/>
        <v>2.740229492171133</v>
      </c>
      <c r="P704" s="116">
        <f t="shared" si="43"/>
        <v>15.11766798413921</v>
      </c>
    </row>
    <row r="705" spans="1:16" x14ac:dyDescent="0.15">
      <c r="A705" s="120">
        <v>40064</v>
      </c>
      <c r="B705" s="116">
        <v>5.8</v>
      </c>
      <c r="C705" s="116">
        <v>5.9</v>
      </c>
      <c r="D705" s="116">
        <v>5.79</v>
      </c>
      <c r="E705" s="116">
        <v>5.89</v>
      </c>
      <c r="F705" s="116">
        <v>0.11</v>
      </c>
      <c r="G705" s="116">
        <v>1.9</v>
      </c>
      <c r="H705" s="117">
        <v>584239269</v>
      </c>
      <c r="I705" s="115">
        <v>0.88124999999999998</v>
      </c>
      <c r="J705" s="115">
        <f t="shared" si="40"/>
        <v>5.1905624999999995</v>
      </c>
      <c r="K705" s="115">
        <v>33401885</v>
      </c>
      <c r="L705" s="123">
        <f t="shared" si="41"/>
        <v>1733745717103.1248</v>
      </c>
      <c r="M705" s="123">
        <v>620920000000</v>
      </c>
      <c r="N705" s="123">
        <v>112548000000</v>
      </c>
      <c r="O705" s="116">
        <f t="shared" si="42"/>
        <v>2.7922207645157586</v>
      </c>
      <c r="P705" s="116">
        <f t="shared" si="43"/>
        <v>15.404500454056267</v>
      </c>
    </row>
    <row r="706" spans="1:16" x14ac:dyDescent="0.15">
      <c r="A706" s="120">
        <v>40065</v>
      </c>
      <c r="B706" s="116">
        <v>5.9</v>
      </c>
      <c r="C706" s="116">
        <v>5.91</v>
      </c>
      <c r="D706" s="116">
        <v>5.76</v>
      </c>
      <c r="E706" s="116">
        <v>5.78</v>
      </c>
      <c r="F706" s="116">
        <v>-0.11</v>
      </c>
      <c r="G706" s="116">
        <v>-1.87</v>
      </c>
      <c r="H706" s="117">
        <v>257087759</v>
      </c>
      <c r="I706" s="115">
        <v>0.88116000000000005</v>
      </c>
      <c r="J706" s="115">
        <f t="shared" si="40"/>
        <v>5.0931048000000008</v>
      </c>
      <c r="K706" s="115">
        <v>33401885</v>
      </c>
      <c r="L706" s="123">
        <f t="shared" si="41"/>
        <v>1701193008225.4802</v>
      </c>
      <c r="M706" s="123">
        <v>620920000000</v>
      </c>
      <c r="N706" s="123">
        <v>112548000000</v>
      </c>
      <c r="O706" s="116">
        <f t="shared" si="42"/>
        <v>2.7397941896306772</v>
      </c>
      <c r="P706" s="116">
        <f t="shared" si="43"/>
        <v>15.115266448319652</v>
      </c>
    </row>
    <row r="707" spans="1:16" x14ac:dyDescent="0.15">
      <c r="A707" s="120">
        <v>40066</v>
      </c>
      <c r="B707" s="116">
        <v>5.85</v>
      </c>
      <c r="C707" s="116">
        <v>5.97</v>
      </c>
      <c r="D707" s="116">
        <v>5.84</v>
      </c>
      <c r="E707" s="116">
        <v>5.91</v>
      </c>
      <c r="F707" s="116">
        <v>0.13</v>
      </c>
      <c r="G707" s="116">
        <v>2.25</v>
      </c>
      <c r="H707" s="117">
        <v>433069783</v>
      </c>
      <c r="I707" s="115">
        <v>0.88109999999999999</v>
      </c>
      <c r="J707" s="115">
        <f t="shared" ref="J707:J770" si="44">E707*I707</f>
        <v>5.2073010000000002</v>
      </c>
      <c r="K707" s="115">
        <v>33401885</v>
      </c>
      <c r="L707" s="123">
        <f t="shared" ref="L707:L770" si="45">J707*K707*10000</f>
        <v>1739336691623.8501</v>
      </c>
      <c r="M707" s="123">
        <v>620920000000</v>
      </c>
      <c r="N707" s="123">
        <v>112548000000</v>
      </c>
      <c r="O707" s="116">
        <f t="shared" ref="O707:O770" si="46">L707/M707</f>
        <v>2.8012251040775786</v>
      </c>
      <c r="P707" s="116">
        <f t="shared" ref="P707:P770" si="47">L707/N707</f>
        <v>15.454176810106356</v>
      </c>
    </row>
    <row r="708" spans="1:16" x14ac:dyDescent="0.15">
      <c r="A708" s="120">
        <v>40067</v>
      </c>
      <c r="B708" s="116">
        <v>5.96</v>
      </c>
      <c r="C708" s="116">
        <v>6.02</v>
      </c>
      <c r="D708" s="116">
        <v>5.91</v>
      </c>
      <c r="E708" s="116">
        <v>5.96</v>
      </c>
      <c r="F708" s="116">
        <v>0.05</v>
      </c>
      <c r="G708" s="116">
        <v>0.85</v>
      </c>
      <c r="H708" s="117">
        <v>339143620</v>
      </c>
      <c r="I708" s="115">
        <v>0.88100999999999996</v>
      </c>
      <c r="J708" s="115">
        <f t="shared" si="44"/>
        <v>5.2508195999999998</v>
      </c>
      <c r="K708" s="115">
        <v>33401885</v>
      </c>
      <c r="L708" s="123">
        <f t="shared" si="45"/>
        <v>1753872724349.46</v>
      </c>
      <c r="M708" s="123">
        <v>620920000000</v>
      </c>
      <c r="N708" s="123">
        <v>112548000000</v>
      </c>
      <c r="O708" s="116">
        <f t="shared" si="46"/>
        <v>2.8246355800255425</v>
      </c>
      <c r="P708" s="116">
        <f t="shared" si="47"/>
        <v>15.583330884151295</v>
      </c>
    </row>
    <row r="709" spans="1:16" x14ac:dyDescent="0.15">
      <c r="A709" s="120">
        <v>40070</v>
      </c>
      <c r="B709" s="116">
        <v>5.82</v>
      </c>
      <c r="C709" s="116">
        <v>5.95</v>
      </c>
      <c r="D709" s="116">
        <v>5.81</v>
      </c>
      <c r="E709" s="116">
        <v>5.93</v>
      </c>
      <c r="F709" s="116">
        <v>-0.03</v>
      </c>
      <c r="G709" s="116">
        <v>-0.5</v>
      </c>
      <c r="H709" s="117">
        <v>225611001</v>
      </c>
      <c r="I709" s="115">
        <v>0.88101989999999997</v>
      </c>
      <c r="J709" s="115">
        <f t="shared" si="44"/>
        <v>5.2244480069999994</v>
      </c>
      <c r="K709" s="115">
        <v>33401885</v>
      </c>
      <c r="L709" s="123">
        <f t="shared" si="45"/>
        <v>1745064115182.9316</v>
      </c>
      <c r="M709" s="123">
        <v>620920000000</v>
      </c>
      <c r="N709" s="123">
        <v>112548000000</v>
      </c>
      <c r="O709" s="116">
        <f t="shared" si="46"/>
        <v>2.8104491966484115</v>
      </c>
      <c r="P709" s="116">
        <f t="shared" si="47"/>
        <v>15.505065529222479</v>
      </c>
    </row>
    <row r="710" spans="1:16" x14ac:dyDescent="0.15">
      <c r="A710" s="120">
        <v>40071</v>
      </c>
      <c r="B710" s="116">
        <v>5.97</v>
      </c>
      <c r="C710" s="116">
        <v>6</v>
      </c>
      <c r="D710" s="116">
        <v>5.89</v>
      </c>
      <c r="E710" s="116">
        <v>5.89</v>
      </c>
      <c r="F710" s="116">
        <v>-0.04</v>
      </c>
      <c r="G710" s="116">
        <v>-0.68</v>
      </c>
      <c r="H710" s="117">
        <v>104446666</v>
      </c>
      <c r="I710" s="115">
        <v>0.88107000000000002</v>
      </c>
      <c r="J710" s="115">
        <f t="shared" si="44"/>
        <v>5.1895023</v>
      </c>
      <c r="K710" s="115">
        <v>33401885</v>
      </c>
      <c r="L710" s="123">
        <f t="shared" si="45"/>
        <v>1733391590318.355</v>
      </c>
      <c r="M710" s="123">
        <v>620920000000</v>
      </c>
      <c r="N710" s="123">
        <v>112548000000</v>
      </c>
      <c r="O710" s="116">
        <f t="shared" si="46"/>
        <v>2.7916504385723684</v>
      </c>
      <c r="P710" s="116">
        <f t="shared" si="47"/>
        <v>15.401354002899696</v>
      </c>
    </row>
    <row r="711" spans="1:16" x14ac:dyDescent="0.15">
      <c r="A711" s="120">
        <v>40072</v>
      </c>
      <c r="B711" s="116">
        <v>5.95</v>
      </c>
      <c r="C711" s="116">
        <v>6.15</v>
      </c>
      <c r="D711" s="116">
        <v>5.9</v>
      </c>
      <c r="E711" s="116">
        <v>6.15</v>
      </c>
      <c r="F711" s="116">
        <v>0.26</v>
      </c>
      <c r="G711" s="116">
        <v>4.41</v>
      </c>
      <c r="H711" s="117">
        <v>502523289</v>
      </c>
      <c r="I711" s="115">
        <v>0.88104000000000005</v>
      </c>
      <c r="J711" s="115">
        <f t="shared" si="44"/>
        <v>5.4183960000000004</v>
      </c>
      <c r="K711" s="115">
        <v>33401885</v>
      </c>
      <c r="L711" s="123">
        <f t="shared" si="45"/>
        <v>1809846400764.6001</v>
      </c>
      <c r="M711" s="123">
        <v>620920000000</v>
      </c>
      <c r="N711" s="123">
        <v>112548000000</v>
      </c>
      <c r="O711" s="116">
        <f t="shared" si="46"/>
        <v>2.9147819377127488</v>
      </c>
      <c r="P711" s="116">
        <f t="shared" si="47"/>
        <v>16.080662479693999</v>
      </c>
    </row>
    <row r="712" spans="1:16" x14ac:dyDescent="0.15">
      <c r="A712" s="120">
        <v>40073</v>
      </c>
      <c r="B712" s="116">
        <v>6.29</v>
      </c>
      <c r="C712" s="116">
        <v>6.37</v>
      </c>
      <c r="D712" s="116">
        <v>6.2</v>
      </c>
      <c r="E712" s="116">
        <v>6.23</v>
      </c>
      <c r="F712" s="116">
        <v>0.08</v>
      </c>
      <c r="G712" s="116">
        <v>1.3</v>
      </c>
      <c r="H712" s="117">
        <v>575757017</v>
      </c>
      <c r="I712" s="115">
        <v>0.88092009999999998</v>
      </c>
      <c r="J712" s="115">
        <f t="shared" si="44"/>
        <v>5.488132223</v>
      </c>
      <c r="K712" s="115">
        <v>33401885</v>
      </c>
      <c r="L712" s="123">
        <f t="shared" si="45"/>
        <v>1833139613774.4036</v>
      </c>
      <c r="M712" s="123">
        <v>620920000000</v>
      </c>
      <c r="N712" s="123">
        <v>112548000000</v>
      </c>
      <c r="O712" s="116">
        <f t="shared" si="46"/>
        <v>2.9522959701320679</v>
      </c>
      <c r="P712" s="116">
        <f t="shared" si="47"/>
        <v>16.287624958012614</v>
      </c>
    </row>
    <row r="713" spans="1:16" x14ac:dyDescent="0.15">
      <c r="A713" s="120">
        <v>40074</v>
      </c>
      <c r="B713" s="116">
        <v>6.2</v>
      </c>
      <c r="C713" s="116">
        <v>6.24</v>
      </c>
      <c r="D713" s="116">
        <v>6.12</v>
      </c>
      <c r="E713" s="116">
        <v>6.16</v>
      </c>
      <c r="F713" s="116">
        <v>-7.0000000000000007E-2</v>
      </c>
      <c r="G713" s="116">
        <v>-1.1200000000000001</v>
      </c>
      <c r="H713" s="117">
        <v>301131168</v>
      </c>
      <c r="I713" s="115">
        <v>0.88088</v>
      </c>
      <c r="J713" s="115">
        <f t="shared" si="44"/>
        <v>5.4262208000000003</v>
      </c>
      <c r="K713" s="115">
        <v>33401885</v>
      </c>
      <c r="L713" s="123">
        <f t="shared" si="45"/>
        <v>1812460031462.0801</v>
      </c>
      <c r="M713" s="123">
        <v>620920000000</v>
      </c>
      <c r="N713" s="123">
        <v>112548000000</v>
      </c>
      <c r="O713" s="116">
        <f t="shared" si="46"/>
        <v>2.9189912250564971</v>
      </c>
      <c r="P713" s="116">
        <f t="shared" si="47"/>
        <v>16.103884844351565</v>
      </c>
    </row>
    <row r="714" spans="1:16" x14ac:dyDescent="0.15">
      <c r="A714" s="120">
        <v>40077</v>
      </c>
      <c r="B714" s="116">
        <v>6.08</v>
      </c>
      <c r="C714" s="116">
        <v>6.15</v>
      </c>
      <c r="D714" s="116">
        <v>6</v>
      </c>
      <c r="E714" s="116">
        <v>6.02</v>
      </c>
      <c r="F714" s="116">
        <v>-0.14000000000000001</v>
      </c>
      <c r="G714" s="116">
        <v>-2.27</v>
      </c>
      <c r="H714" s="117">
        <v>272995908</v>
      </c>
      <c r="I714" s="115">
        <v>0.88095999999999997</v>
      </c>
      <c r="J714" s="115">
        <f t="shared" si="44"/>
        <v>5.3033791999999993</v>
      </c>
      <c r="K714" s="115">
        <v>33401885</v>
      </c>
      <c r="L714" s="123">
        <f t="shared" si="45"/>
        <v>1771428621497.9199</v>
      </c>
      <c r="M714" s="123">
        <v>620920000000</v>
      </c>
      <c r="N714" s="123">
        <v>112548000000</v>
      </c>
      <c r="O714" s="116">
        <f t="shared" si="46"/>
        <v>2.8529095881883655</v>
      </c>
      <c r="P714" s="116">
        <f t="shared" si="47"/>
        <v>15.739316749279595</v>
      </c>
    </row>
    <row r="715" spans="1:16" x14ac:dyDescent="0.15">
      <c r="A715" s="120">
        <v>40078</v>
      </c>
      <c r="B715" s="116">
        <v>6.07</v>
      </c>
      <c r="C715" s="116">
        <v>6.13</v>
      </c>
      <c r="D715" s="116">
        <v>5.99</v>
      </c>
      <c r="E715" s="116">
        <v>6.11</v>
      </c>
      <c r="F715" s="116">
        <v>0.09</v>
      </c>
      <c r="G715" s="116">
        <v>1.5</v>
      </c>
      <c r="H715" s="117">
        <v>167287002</v>
      </c>
      <c r="I715" s="115">
        <v>0.88109000000000004</v>
      </c>
      <c r="J715" s="115">
        <f t="shared" si="44"/>
        <v>5.383459900000001</v>
      </c>
      <c r="K715" s="115">
        <v>33401885</v>
      </c>
      <c r="L715" s="123">
        <f t="shared" si="45"/>
        <v>1798177084819.1155</v>
      </c>
      <c r="M715" s="123">
        <v>620920000000</v>
      </c>
      <c r="N715" s="123">
        <v>112548000000</v>
      </c>
      <c r="O715" s="116">
        <f t="shared" si="46"/>
        <v>2.8959883476440047</v>
      </c>
      <c r="P715" s="116">
        <f t="shared" si="47"/>
        <v>15.976979464931544</v>
      </c>
    </row>
    <row r="716" spans="1:16" x14ac:dyDescent="0.15">
      <c r="A716" s="120">
        <v>40079</v>
      </c>
      <c r="B716" s="116">
        <v>6.18</v>
      </c>
      <c r="C716" s="116">
        <v>6.18</v>
      </c>
      <c r="D716" s="116">
        <v>6.03</v>
      </c>
      <c r="E716" s="116">
        <v>6.06</v>
      </c>
      <c r="F716" s="116">
        <v>-0.05</v>
      </c>
      <c r="G716" s="116">
        <v>-0.82</v>
      </c>
      <c r="H716" s="117">
        <v>203119682</v>
      </c>
      <c r="I716" s="115">
        <v>0.88087000000000004</v>
      </c>
      <c r="J716" s="115">
        <f t="shared" si="44"/>
        <v>5.3380722</v>
      </c>
      <c r="K716" s="115">
        <v>33401885</v>
      </c>
      <c r="L716" s="123">
        <f t="shared" si="45"/>
        <v>1783016737460.97</v>
      </c>
      <c r="M716" s="123">
        <v>620920000000</v>
      </c>
      <c r="N716" s="123">
        <v>112548000000</v>
      </c>
      <c r="O716" s="116">
        <f t="shared" si="46"/>
        <v>2.8715724045947466</v>
      </c>
      <c r="P716" s="116">
        <f t="shared" si="47"/>
        <v>15.842278294247521</v>
      </c>
    </row>
    <row r="717" spans="1:16" x14ac:dyDescent="0.15">
      <c r="A717" s="120">
        <v>40080</v>
      </c>
      <c r="B717" s="116">
        <v>6</v>
      </c>
      <c r="C717" s="116">
        <v>6.01</v>
      </c>
      <c r="D717" s="116">
        <v>5.83</v>
      </c>
      <c r="E717" s="116">
        <v>5.89</v>
      </c>
      <c r="F717" s="116">
        <v>-0.17</v>
      </c>
      <c r="G717" s="116">
        <v>-2.81</v>
      </c>
      <c r="H717" s="117">
        <v>367411323</v>
      </c>
      <c r="I717" s="115">
        <v>0.88095999999999997</v>
      </c>
      <c r="J717" s="115">
        <f t="shared" si="44"/>
        <v>5.1888543999999994</v>
      </c>
      <c r="K717" s="115">
        <v>33401885</v>
      </c>
      <c r="L717" s="123">
        <f t="shared" si="45"/>
        <v>1733175179505.4397</v>
      </c>
      <c r="M717" s="123">
        <v>620920000000</v>
      </c>
      <c r="N717" s="123">
        <v>112548000000</v>
      </c>
      <c r="O717" s="116">
        <f t="shared" si="46"/>
        <v>2.791301906051407</v>
      </c>
      <c r="P717" s="116">
        <f t="shared" si="47"/>
        <v>15.399431171637342</v>
      </c>
    </row>
    <row r="718" spans="1:16" x14ac:dyDescent="0.15">
      <c r="A718" s="120">
        <v>40081</v>
      </c>
      <c r="B718" s="116">
        <v>5.84</v>
      </c>
      <c r="C718" s="116">
        <v>5.94</v>
      </c>
      <c r="D718" s="116">
        <v>5.8</v>
      </c>
      <c r="E718" s="116">
        <v>5.92</v>
      </c>
      <c r="F718" s="116">
        <v>0.03</v>
      </c>
      <c r="G718" s="116">
        <v>0.51</v>
      </c>
      <c r="H718" s="117">
        <v>176648102</v>
      </c>
      <c r="I718" s="115">
        <v>0.88107000000000002</v>
      </c>
      <c r="J718" s="115">
        <f t="shared" si="44"/>
        <v>5.2159344000000001</v>
      </c>
      <c r="K718" s="115">
        <v>33401885</v>
      </c>
      <c r="L718" s="123">
        <f t="shared" si="45"/>
        <v>1742220409963.4399</v>
      </c>
      <c r="M718" s="123">
        <v>620920000000</v>
      </c>
      <c r="N718" s="123">
        <v>112548000000</v>
      </c>
      <c r="O718" s="116">
        <f t="shared" si="46"/>
        <v>2.805869371196676</v>
      </c>
      <c r="P718" s="116">
        <f t="shared" si="47"/>
        <v>15.479798929909371</v>
      </c>
    </row>
    <row r="719" spans="1:16" x14ac:dyDescent="0.15">
      <c r="A719" s="120">
        <v>40084</v>
      </c>
      <c r="B719" s="116">
        <v>5.85</v>
      </c>
      <c r="C719" s="116">
        <v>5.86</v>
      </c>
      <c r="D719" s="116">
        <v>5.73</v>
      </c>
      <c r="E719" s="116">
        <v>5.75</v>
      </c>
      <c r="F719" s="116">
        <v>-0.17</v>
      </c>
      <c r="G719" s="116">
        <v>-2.87</v>
      </c>
      <c r="H719" s="117">
        <v>251136799</v>
      </c>
      <c r="I719" s="115">
        <v>0.88095999999999997</v>
      </c>
      <c r="J719" s="115">
        <f t="shared" si="44"/>
        <v>5.0655199999999994</v>
      </c>
      <c r="K719" s="115">
        <v>33401885</v>
      </c>
      <c r="L719" s="123">
        <f t="shared" si="45"/>
        <v>1691979165051.9998</v>
      </c>
      <c r="M719" s="123">
        <v>620920000000</v>
      </c>
      <c r="N719" s="123">
        <v>112548000000</v>
      </c>
      <c r="O719" s="116">
        <f t="shared" si="46"/>
        <v>2.7249551714423754</v>
      </c>
      <c r="P719" s="116">
        <f t="shared" si="47"/>
        <v>15.033400549561074</v>
      </c>
    </row>
    <row r="720" spans="1:16" x14ac:dyDescent="0.15">
      <c r="A720" s="120">
        <v>40085</v>
      </c>
      <c r="B720" s="116">
        <v>5.81</v>
      </c>
      <c r="C720" s="116">
        <v>5.99</v>
      </c>
      <c r="D720" s="116">
        <v>5.81</v>
      </c>
      <c r="E720" s="116">
        <v>5.94</v>
      </c>
      <c r="F720" s="116">
        <v>0.19</v>
      </c>
      <c r="G720" s="116">
        <v>3.3</v>
      </c>
      <c r="H720" s="117">
        <v>294200907</v>
      </c>
      <c r="I720" s="115">
        <v>0.88112000000000001</v>
      </c>
      <c r="J720" s="115">
        <f t="shared" si="44"/>
        <v>5.2338528000000002</v>
      </c>
      <c r="K720" s="115">
        <v>33401885</v>
      </c>
      <c r="L720" s="123">
        <f t="shared" si="45"/>
        <v>1748205493325.28</v>
      </c>
      <c r="M720" s="123">
        <v>620920000000</v>
      </c>
      <c r="N720" s="123">
        <v>112548000000</v>
      </c>
      <c r="O720" s="116">
        <f t="shared" si="46"/>
        <v>2.8155084283406557</v>
      </c>
      <c r="P720" s="116">
        <f t="shared" si="47"/>
        <v>15.53297698160145</v>
      </c>
    </row>
    <row r="721" spans="1:16" x14ac:dyDescent="0.15">
      <c r="A721" s="120">
        <v>40086</v>
      </c>
      <c r="B721" s="116">
        <v>5.9</v>
      </c>
      <c r="C721" s="116">
        <v>5.97</v>
      </c>
      <c r="D721" s="116">
        <v>5.83</v>
      </c>
      <c r="E721" s="116">
        <v>5.84</v>
      </c>
      <c r="F721" s="116">
        <v>-0.1</v>
      </c>
      <c r="G721" s="116">
        <v>-1.68</v>
      </c>
      <c r="H721" s="117">
        <v>174690798</v>
      </c>
      <c r="I721" s="115">
        <v>0.88114000000000003</v>
      </c>
      <c r="J721" s="115">
        <f t="shared" si="44"/>
        <v>5.1458576000000003</v>
      </c>
      <c r="K721" s="115">
        <v>33401885</v>
      </c>
      <c r="L721" s="123">
        <f t="shared" si="45"/>
        <v>1718813437815.76</v>
      </c>
      <c r="M721" s="123">
        <v>620920000000</v>
      </c>
      <c r="N721" s="123">
        <v>112548000000</v>
      </c>
      <c r="O721" s="116">
        <f t="shared" si="46"/>
        <v>2.7681721281578304</v>
      </c>
      <c r="P721" s="116">
        <f t="shared" si="47"/>
        <v>15.271825690512138</v>
      </c>
    </row>
    <row r="722" spans="1:16" x14ac:dyDescent="0.15">
      <c r="A722" s="120">
        <v>40088</v>
      </c>
      <c r="B722" s="116">
        <v>5.16</v>
      </c>
      <c r="C722" s="116">
        <v>5.22</v>
      </c>
      <c r="D722" s="116">
        <v>5.13</v>
      </c>
      <c r="E722" s="116">
        <v>5.17</v>
      </c>
      <c r="F722" s="116">
        <v>0</v>
      </c>
      <c r="G722" s="116">
        <v>0</v>
      </c>
      <c r="H722" s="117">
        <v>366003664</v>
      </c>
      <c r="I722" s="115">
        <v>0.88114000000000003</v>
      </c>
      <c r="J722" s="115">
        <f t="shared" si="44"/>
        <v>4.5554937999999998</v>
      </c>
      <c r="K722" s="115">
        <v>33401885</v>
      </c>
      <c r="L722" s="123">
        <f t="shared" si="45"/>
        <v>1521620800258.1299</v>
      </c>
      <c r="M722" s="123">
        <v>620920000000</v>
      </c>
      <c r="N722" s="123">
        <v>112548000000</v>
      </c>
      <c r="O722" s="116">
        <f t="shared" si="46"/>
        <v>2.4505907367424626</v>
      </c>
      <c r="P722" s="116">
        <f t="shared" si="47"/>
        <v>13.519749797936257</v>
      </c>
    </row>
    <row r="723" spans="1:16" x14ac:dyDescent="0.15">
      <c r="A723" s="120">
        <v>40091</v>
      </c>
      <c r="B723" s="116">
        <v>5.65</v>
      </c>
      <c r="C723" s="116">
        <v>5.78</v>
      </c>
      <c r="D723" s="116">
        <v>5.64</v>
      </c>
      <c r="E723" s="116">
        <v>5.76</v>
      </c>
      <c r="F723" s="116">
        <v>7.0000000000000007E-2</v>
      </c>
      <c r="G723" s="116">
        <v>1.23</v>
      </c>
      <c r="H723" s="117">
        <v>203238202</v>
      </c>
      <c r="I723" s="115">
        <v>0.88114000000000003</v>
      </c>
      <c r="J723" s="115">
        <f t="shared" si="44"/>
        <v>5.0753664000000001</v>
      </c>
      <c r="K723" s="115">
        <v>33401885</v>
      </c>
      <c r="L723" s="123">
        <f t="shared" si="45"/>
        <v>1695268048256.6401</v>
      </c>
      <c r="M723" s="123">
        <v>620920000000</v>
      </c>
      <c r="N723" s="123">
        <v>112548000000</v>
      </c>
      <c r="O723" s="116">
        <f t="shared" si="46"/>
        <v>2.730251962018682</v>
      </c>
      <c r="P723" s="116">
        <f t="shared" si="47"/>
        <v>15.062622598861287</v>
      </c>
    </row>
    <row r="724" spans="1:16" x14ac:dyDescent="0.15">
      <c r="A724" s="120">
        <v>40092</v>
      </c>
      <c r="B724" s="116">
        <v>5.77</v>
      </c>
      <c r="C724" s="116">
        <v>5.92</v>
      </c>
      <c r="D724" s="116">
        <v>5.77</v>
      </c>
      <c r="E724" s="116">
        <v>5.89</v>
      </c>
      <c r="F724" s="116">
        <v>0.13</v>
      </c>
      <c r="G724" s="116">
        <v>2.2599999999999998</v>
      </c>
      <c r="H724" s="117">
        <v>216719728</v>
      </c>
      <c r="I724" s="115">
        <v>0.88114000000000003</v>
      </c>
      <c r="J724" s="115">
        <f t="shared" si="44"/>
        <v>5.1899145999999998</v>
      </c>
      <c r="K724" s="115">
        <v>33401885</v>
      </c>
      <c r="L724" s="123">
        <f t="shared" si="45"/>
        <v>1733529306290.21</v>
      </c>
      <c r="M724" s="123">
        <v>620920000000</v>
      </c>
      <c r="N724" s="123">
        <v>112548000000</v>
      </c>
      <c r="O724" s="116">
        <f t="shared" si="46"/>
        <v>2.7918722319947982</v>
      </c>
      <c r="P724" s="116">
        <f t="shared" si="47"/>
        <v>15.402577622793919</v>
      </c>
    </row>
    <row r="725" spans="1:16" x14ac:dyDescent="0.15">
      <c r="A725" s="120">
        <v>40093</v>
      </c>
      <c r="B725" s="116">
        <v>5.99</v>
      </c>
      <c r="C725" s="116">
        <v>6.05</v>
      </c>
      <c r="D725" s="116">
        <v>5.97</v>
      </c>
      <c r="E725" s="116">
        <v>5.99</v>
      </c>
      <c r="F725" s="116">
        <v>0.1</v>
      </c>
      <c r="G725" s="116">
        <v>1.7</v>
      </c>
      <c r="H725" s="117">
        <v>326115037</v>
      </c>
      <c r="I725" s="115">
        <v>0.88114000000000003</v>
      </c>
      <c r="J725" s="115">
        <f t="shared" si="44"/>
        <v>5.2780286000000007</v>
      </c>
      <c r="K725" s="115">
        <v>33401885</v>
      </c>
      <c r="L725" s="123">
        <f t="shared" si="45"/>
        <v>1762961043239.1101</v>
      </c>
      <c r="M725" s="123">
        <v>620920000000</v>
      </c>
      <c r="N725" s="123">
        <v>112548000000</v>
      </c>
      <c r="O725" s="116">
        <f t="shared" si="46"/>
        <v>2.8392724396687337</v>
      </c>
      <c r="P725" s="116">
        <f t="shared" si="47"/>
        <v>15.664081487357484</v>
      </c>
    </row>
    <row r="726" spans="1:16" x14ac:dyDescent="0.15">
      <c r="A726" s="120">
        <v>40094</v>
      </c>
      <c r="B726" s="116">
        <v>6.04</v>
      </c>
      <c r="C726" s="116">
        <v>6.08</v>
      </c>
      <c r="D726" s="116">
        <v>5.99</v>
      </c>
      <c r="E726" s="116">
        <v>6.07</v>
      </c>
      <c r="F726" s="116">
        <v>0.08</v>
      </c>
      <c r="G726" s="116">
        <v>1.34</v>
      </c>
      <c r="H726" s="117">
        <v>198945153</v>
      </c>
      <c r="I726" s="115">
        <v>0.88114000000000003</v>
      </c>
      <c r="J726" s="115">
        <f t="shared" si="44"/>
        <v>5.3485198</v>
      </c>
      <c r="K726" s="115">
        <v>33401885</v>
      </c>
      <c r="L726" s="123">
        <f t="shared" si="45"/>
        <v>1786506432798.23</v>
      </c>
      <c r="M726" s="123">
        <v>620920000000</v>
      </c>
      <c r="N726" s="123">
        <v>112548000000</v>
      </c>
      <c r="O726" s="116">
        <f t="shared" si="46"/>
        <v>2.8771926058078816</v>
      </c>
      <c r="P726" s="116">
        <f t="shared" si="47"/>
        <v>15.873284579008335</v>
      </c>
    </row>
    <row r="727" spans="1:16" x14ac:dyDescent="0.15">
      <c r="A727" s="120">
        <v>40095</v>
      </c>
      <c r="B727" s="116">
        <v>6.12</v>
      </c>
      <c r="C727" s="116">
        <v>6.15</v>
      </c>
      <c r="D727" s="116">
        <v>6.06</v>
      </c>
      <c r="E727" s="116">
        <v>6.11</v>
      </c>
      <c r="F727" s="116">
        <v>0.04</v>
      </c>
      <c r="G727" s="116">
        <v>0.66</v>
      </c>
      <c r="H727" s="117">
        <v>246604874</v>
      </c>
      <c r="I727" s="115">
        <v>0.88088999999999995</v>
      </c>
      <c r="J727" s="115">
        <f t="shared" si="44"/>
        <v>5.3822378999999998</v>
      </c>
      <c r="K727" s="115">
        <v>33401885</v>
      </c>
      <c r="L727" s="123">
        <f t="shared" si="45"/>
        <v>1797768913784.4148</v>
      </c>
      <c r="M727" s="123">
        <v>620920000000</v>
      </c>
      <c r="N727" s="123">
        <v>112548000000</v>
      </c>
      <c r="O727" s="116">
        <f t="shared" si="46"/>
        <v>2.8953309827101958</v>
      </c>
      <c r="P727" s="116">
        <f t="shared" si="47"/>
        <v>15.97335282532266</v>
      </c>
    </row>
    <row r="728" spans="1:16" x14ac:dyDescent="0.15">
      <c r="A728" s="120">
        <v>40098</v>
      </c>
      <c r="B728" s="116">
        <v>6.19</v>
      </c>
      <c r="C728" s="116">
        <v>6.19</v>
      </c>
      <c r="D728" s="116">
        <v>6.04</v>
      </c>
      <c r="E728" s="116">
        <v>6.09</v>
      </c>
      <c r="F728" s="116">
        <v>-0.02</v>
      </c>
      <c r="G728" s="116">
        <v>-0.33</v>
      </c>
      <c r="H728" s="117">
        <v>205202053</v>
      </c>
      <c r="I728" s="115">
        <v>0.88095000000000001</v>
      </c>
      <c r="J728" s="115">
        <f t="shared" si="44"/>
        <v>5.3649854999999995</v>
      </c>
      <c r="K728" s="115">
        <v>33401885</v>
      </c>
      <c r="L728" s="123">
        <f t="shared" si="45"/>
        <v>1792006286976.6748</v>
      </c>
      <c r="M728" s="123">
        <v>620920000000</v>
      </c>
      <c r="N728" s="123">
        <v>112548000000</v>
      </c>
      <c r="O728" s="116">
        <f t="shared" si="46"/>
        <v>2.8860501948345596</v>
      </c>
      <c r="P728" s="116">
        <f t="shared" si="47"/>
        <v>15.922151321895322</v>
      </c>
    </row>
    <row r="729" spans="1:16" x14ac:dyDescent="0.15">
      <c r="A729" s="120">
        <v>40099</v>
      </c>
      <c r="B729" s="116">
        <v>6.07</v>
      </c>
      <c r="C729" s="116">
        <v>6.19</v>
      </c>
      <c r="D729" s="116">
        <v>6.07</v>
      </c>
      <c r="E729" s="116">
        <v>6.08</v>
      </c>
      <c r="F729" s="116">
        <v>-0.01</v>
      </c>
      <c r="G729" s="116">
        <v>-0.16</v>
      </c>
      <c r="H729" s="117">
        <v>300116248</v>
      </c>
      <c r="I729" s="115">
        <v>0.88088999999999995</v>
      </c>
      <c r="J729" s="115">
        <f t="shared" si="44"/>
        <v>5.3558111999999998</v>
      </c>
      <c r="K729" s="115">
        <v>33401885</v>
      </c>
      <c r="L729" s="123">
        <f t="shared" si="45"/>
        <v>1788941897841.1201</v>
      </c>
      <c r="M729" s="123">
        <v>620920000000</v>
      </c>
      <c r="N729" s="123">
        <v>112548000000</v>
      </c>
      <c r="O729" s="116">
        <f t="shared" si="46"/>
        <v>2.8811149549718484</v>
      </c>
      <c r="P729" s="116">
        <f t="shared" si="47"/>
        <v>15.894923924379999</v>
      </c>
    </row>
    <row r="730" spans="1:16" x14ac:dyDescent="0.15">
      <c r="A730" s="120">
        <v>40100</v>
      </c>
      <c r="B730" s="116">
        <v>6.12</v>
      </c>
      <c r="C730" s="116">
        <v>6.24</v>
      </c>
      <c r="D730" s="116">
        <v>6.08</v>
      </c>
      <c r="E730" s="116">
        <v>6.23</v>
      </c>
      <c r="F730" s="116">
        <v>0.15</v>
      </c>
      <c r="G730" s="116">
        <v>2.4700000000000002</v>
      </c>
      <c r="H730" s="117">
        <v>350616330</v>
      </c>
      <c r="I730" s="115">
        <v>0.88088</v>
      </c>
      <c r="J730" s="115">
        <f t="shared" si="44"/>
        <v>5.4878824000000002</v>
      </c>
      <c r="K730" s="115">
        <v>33401885</v>
      </c>
      <c r="L730" s="123">
        <f t="shared" si="45"/>
        <v>1833056168183.24</v>
      </c>
      <c r="M730" s="123">
        <v>620920000000</v>
      </c>
      <c r="N730" s="123">
        <v>112548000000</v>
      </c>
      <c r="O730" s="116">
        <f t="shared" si="46"/>
        <v>2.9521615798866843</v>
      </c>
      <c r="P730" s="116">
        <f t="shared" si="47"/>
        <v>16.286883535764652</v>
      </c>
    </row>
    <row r="731" spans="1:16" x14ac:dyDescent="0.15">
      <c r="A731" s="120">
        <v>40101</v>
      </c>
      <c r="B731" s="116">
        <v>6.3</v>
      </c>
      <c r="C731" s="116">
        <v>6.38</v>
      </c>
      <c r="D731" s="116">
        <v>6.23</v>
      </c>
      <c r="E731" s="116">
        <v>6.25</v>
      </c>
      <c r="F731" s="116">
        <v>0.02</v>
      </c>
      <c r="G731" s="116">
        <v>0.32</v>
      </c>
      <c r="H731" s="117">
        <v>310624992</v>
      </c>
      <c r="I731" s="115">
        <v>0.88085999999999998</v>
      </c>
      <c r="J731" s="115">
        <f t="shared" si="44"/>
        <v>5.5053749999999999</v>
      </c>
      <c r="K731" s="115">
        <v>33401885</v>
      </c>
      <c r="L731" s="123">
        <f t="shared" si="45"/>
        <v>1838899026318.75</v>
      </c>
      <c r="M731" s="123">
        <v>620920000000</v>
      </c>
      <c r="N731" s="123">
        <v>112548000000</v>
      </c>
      <c r="O731" s="116">
        <f t="shared" si="46"/>
        <v>2.9615715813933359</v>
      </c>
      <c r="P731" s="116">
        <f t="shared" si="47"/>
        <v>16.33879790239498</v>
      </c>
    </row>
    <row r="732" spans="1:16" x14ac:dyDescent="0.15">
      <c r="A732" s="120">
        <v>40102</v>
      </c>
      <c r="B732" s="116">
        <v>6.26</v>
      </c>
      <c r="C732" s="116">
        <v>6.3</v>
      </c>
      <c r="D732" s="116">
        <v>6.12</v>
      </c>
      <c r="E732" s="116">
        <v>6.15</v>
      </c>
      <c r="F732" s="116">
        <v>-0.1</v>
      </c>
      <c r="G732" s="116">
        <v>-1.6</v>
      </c>
      <c r="H732" s="117">
        <v>288432730</v>
      </c>
      <c r="I732" s="115">
        <v>0.88090000000000002</v>
      </c>
      <c r="J732" s="115">
        <f t="shared" si="44"/>
        <v>5.417535</v>
      </c>
      <c r="K732" s="115">
        <v>33401885</v>
      </c>
      <c r="L732" s="123">
        <f t="shared" si="45"/>
        <v>1809558810534.75</v>
      </c>
      <c r="M732" s="123">
        <v>620920000000</v>
      </c>
      <c r="N732" s="123">
        <v>112548000000</v>
      </c>
      <c r="O732" s="116">
        <f t="shared" si="46"/>
        <v>2.9143187697847548</v>
      </c>
      <c r="P732" s="116">
        <f t="shared" si="47"/>
        <v>16.078107212342733</v>
      </c>
    </row>
    <row r="733" spans="1:16" x14ac:dyDescent="0.15">
      <c r="A733" s="120">
        <v>40105</v>
      </c>
      <c r="B733" s="116">
        <v>6.08</v>
      </c>
      <c r="C733" s="116">
        <v>6.22</v>
      </c>
      <c r="D733" s="116">
        <v>6.08</v>
      </c>
      <c r="E733" s="116">
        <v>6.19</v>
      </c>
      <c r="F733" s="116">
        <v>0.04</v>
      </c>
      <c r="G733" s="116">
        <v>0.65</v>
      </c>
      <c r="H733" s="117">
        <v>250543965</v>
      </c>
      <c r="I733" s="115">
        <v>0.88095000000000001</v>
      </c>
      <c r="J733" s="115">
        <f t="shared" si="44"/>
        <v>5.4530805000000004</v>
      </c>
      <c r="K733" s="115">
        <v>33401885</v>
      </c>
      <c r="L733" s="123">
        <f t="shared" si="45"/>
        <v>1821431677567.425</v>
      </c>
      <c r="M733" s="123">
        <v>620920000000</v>
      </c>
      <c r="N733" s="123">
        <v>112548000000</v>
      </c>
      <c r="O733" s="116">
        <f t="shared" si="46"/>
        <v>2.9334401816134528</v>
      </c>
      <c r="P733" s="116">
        <f t="shared" si="47"/>
        <v>16.183598798445331</v>
      </c>
    </row>
    <row r="734" spans="1:16" x14ac:dyDescent="0.15">
      <c r="A734" s="120">
        <v>40106</v>
      </c>
      <c r="B734" s="116">
        <v>6.3</v>
      </c>
      <c r="C734" s="116">
        <v>6.38</v>
      </c>
      <c r="D734" s="116">
        <v>6.29</v>
      </c>
      <c r="E734" s="116">
        <v>6.34</v>
      </c>
      <c r="F734" s="116">
        <v>0.15</v>
      </c>
      <c r="G734" s="116">
        <v>2.42</v>
      </c>
      <c r="H734" s="117">
        <v>414414522</v>
      </c>
      <c r="I734" s="115">
        <v>0.88093999999999995</v>
      </c>
      <c r="J734" s="115">
        <f t="shared" si="44"/>
        <v>5.5851595999999999</v>
      </c>
      <c r="K734" s="115">
        <v>33401885</v>
      </c>
      <c r="L734" s="123">
        <f t="shared" si="45"/>
        <v>1865548586658.46</v>
      </c>
      <c r="M734" s="123">
        <v>620920000000</v>
      </c>
      <c r="N734" s="123">
        <v>112548000000</v>
      </c>
      <c r="O734" s="116">
        <f t="shared" si="46"/>
        <v>3.0044910562688592</v>
      </c>
      <c r="P734" s="116">
        <f t="shared" si="47"/>
        <v>16.575581855372462</v>
      </c>
    </row>
    <row r="735" spans="1:16" x14ac:dyDescent="0.15">
      <c r="A735" s="120">
        <v>40107</v>
      </c>
      <c r="B735" s="116">
        <v>6.3</v>
      </c>
      <c r="C735" s="116">
        <v>6.36</v>
      </c>
      <c r="D735" s="116">
        <v>6.29</v>
      </c>
      <c r="E735" s="116">
        <v>6.33</v>
      </c>
      <c r="F735" s="116">
        <v>-0.01</v>
      </c>
      <c r="G735" s="116">
        <v>-0.16</v>
      </c>
      <c r="H735" s="117">
        <v>203711902</v>
      </c>
      <c r="I735" s="115">
        <v>0.88100000000000001</v>
      </c>
      <c r="J735" s="115">
        <f t="shared" si="44"/>
        <v>5.5767300000000004</v>
      </c>
      <c r="K735" s="115">
        <v>33401885</v>
      </c>
      <c r="L735" s="123">
        <f t="shared" si="45"/>
        <v>1862732941360.5002</v>
      </c>
      <c r="M735" s="123">
        <v>620920000000</v>
      </c>
      <c r="N735" s="123">
        <v>112548000000</v>
      </c>
      <c r="O735" s="116">
        <f t="shared" si="46"/>
        <v>2.9999564216976427</v>
      </c>
      <c r="P735" s="116">
        <f t="shared" si="47"/>
        <v>16.55056457120962</v>
      </c>
    </row>
    <row r="736" spans="1:16" x14ac:dyDescent="0.15">
      <c r="A736" s="120">
        <v>40108</v>
      </c>
      <c r="B736" s="116">
        <v>6.3</v>
      </c>
      <c r="C736" s="116">
        <v>6.36</v>
      </c>
      <c r="D736" s="116">
        <v>6.2</v>
      </c>
      <c r="E736" s="116">
        <v>6.33</v>
      </c>
      <c r="F736" s="116">
        <v>0</v>
      </c>
      <c r="G736" s="116">
        <v>0</v>
      </c>
      <c r="H736" s="117">
        <v>257985175</v>
      </c>
      <c r="I736" s="115">
        <v>0.88092009999999998</v>
      </c>
      <c r="J736" s="115">
        <f t="shared" si="44"/>
        <v>5.5762242329999996</v>
      </c>
      <c r="K736" s="115">
        <v>33401885</v>
      </c>
      <c r="L736" s="123">
        <f t="shared" si="45"/>
        <v>1862564005648.7917</v>
      </c>
      <c r="M736" s="123">
        <v>620920000000</v>
      </c>
      <c r="N736" s="123">
        <v>112548000000</v>
      </c>
      <c r="O736" s="116">
        <f t="shared" si="46"/>
        <v>2.9996843484648452</v>
      </c>
      <c r="P736" s="116">
        <f t="shared" si="47"/>
        <v>16.549063560869957</v>
      </c>
    </row>
    <row r="737" spans="1:16" x14ac:dyDescent="0.15">
      <c r="A737" s="120">
        <v>40109</v>
      </c>
      <c r="B737" s="116">
        <v>6.37</v>
      </c>
      <c r="C737" s="116">
        <v>6.52</v>
      </c>
      <c r="D737" s="116">
        <v>6.37</v>
      </c>
      <c r="E737" s="116">
        <v>6.51</v>
      </c>
      <c r="F737" s="116">
        <v>0.18</v>
      </c>
      <c r="G737" s="116">
        <v>2.84</v>
      </c>
      <c r="H737" s="117">
        <v>435454844</v>
      </c>
      <c r="I737" s="115">
        <v>0.88095999999999997</v>
      </c>
      <c r="J737" s="115">
        <f t="shared" si="44"/>
        <v>5.7350496</v>
      </c>
      <c r="K737" s="115">
        <v>33401885</v>
      </c>
      <c r="L737" s="123">
        <f t="shared" si="45"/>
        <v>1915614672084.96</v>
      </c>
      <c r="M737" s="123">
        <v>620920000000</v>
      </c>
      <c r="N737" s="123">
        <v>112548000000</v>
      </c>
      <c r="O737" s="116">
        <f t="shared" si="46"/>
        <v>3.0851231593199766</v>
      </c>
      <c r="P737" s="116">
        <f t="shared" si="47"/>
        <v>17.020423926546538</v>
      </c>
    </row>
    <row r="738" spans="1:16" x14ac:dyDescent="0.15">
      <c r="A738" s="120">
        <v>40113</v>
      </c>
      <c r="B738" s="116">
        <v>6.3</v>
      </c>
      <c r="C738" s="116">
        <v>6.48</v>
      </c>
      <c r="D738" s="116">
        <v>6.3</v>
      </c>
      <c r="E738" s="116">
        <v>6.39</v>
      </c>
      <c r="F738" s="116">
        <v>-0.12</v>
      </c>
      <c r="G738" s="116">
        <v>-1.84</v>
      </c>
      <c r="H738" s="117">
        <v>278267106</v>
      </c>
      <c r="I738" s="115">
        <v>0.88107999999999997</v>
      </c>
      <c r="J738" s="115">
        <f t="shared" si="44"/>
        <v>5.6301011999999995</v>
      </c>
      <c r="K738" s="115">
        <v>33401885</v>
      </c>
      <c r="L738" s="123">
        <f t="shared" si="45"/>
        <v>1880559928207.6199</v>
      </c>
      <c r="M738" s="123">
        <v>620920000000</v>
      </c>
      <c r="N738" s="123">
        <v>112548000000</v>
      </c>
      <c r="O738" s="116">
        <f t="shared" si="46"/>
        <v>3.0286670234613475</v>
      </c>
      <c r="P738" s="116">
        <f t="shared" si="47"/>
        <v>16.708959094853927</v>
      </c>
    </row>
    <row r="739" spans="1:16" x14ac:dyDescent="0.15">
      <c r="A739" s="120">
        <v>40114</v>
      </c>
      <c r="B739" s="116">
        <v>6.3</v>
      </c>
      <c r="C739" s="116">
        <v>6.39</v>
      </c>
      <c r="D739" s="116">
        <v>6.2</v>
      </c>
      <c r="E739" s="116">
        <v>6.25</v>
      </c>
      <c r="F739" s="116">
        <v>-0.14000000000000001</v>
      </c>
      <c r="G739" s="116">
        <v>-2.19</v>
      </c>
      <c r="H739" s="117">
        <v>379130669</v>
      </c>
      <c r="I739" s="115">
        <v>0.88105009999999995</v>
      </c>
      <c r="J739" s="115">
        <f t="shared" si="44"/>
        <v>5.5065631249999996</v>
      </c>
      <c r="K739" s="115">
        <v>33401885</v>
      </c>
      <c r="L739" s="123">
        <f t="shared" si="45"/>
        <v>1839295882464.906</v>
      </c>
      <c r="M739" s="123">
        <v>620920000000</v>
      </c>
      <c r="N739" s="123">
        <v>112548000000</v>
      </c>
      <c r="O739" s="116">
        <f t="shared" si="46"/>
        <v>2.9622107235471655</v>
      </c>
      <c r="P739" s="116">
        <f t="shared" si="47"/>
        <v>16.342324008111259</v>
      </c>
    </row>
    <row r="740" spans="1:16" x14ac:dyDescent="0.15">
      <c r="A740" s="120">
        <v>40115</v>
      </c>
      <c r="B740" s="116">
        <v>6.1</v>
      </c>
      <c r="C740" s="116">
        <v>6.13</v>
      </c>
      <c r="D740" s="116">
        <v>6.01</v>
      </c>
      <c r="E740" s="116">
        <v>6.08</v>
      </c>
      <c r="F740" s="116">
        <v>-0.17</v>
      </c>
      <c r="G740" s="116">
        <v>-2.72</v>
      </c>
      <c r="H740" s="117">
        <v>473624920</v>
      </c>
      <c r="I740" s="115">
        <v>0.88109000000000004</v>
      </c>
      <c r="J740" s="115">
        <f t="shared" si="44"/>
        <v>5.3570272000000001</v>
      </c>
      <c r="K740" s="115">
        <v>33401885</v>
      </c>
      <c r="L740" s="123">
        <f t="shared" si="45"/>
        <v>1789348064762.7202</v>
      </c>
      <c r="M740" s="123">
        <v>620920000000</v>
      </c>
      <c r="N740" s="123">
        <v>112548000000</v>
      </c>
      <c r="O740" s="116">
        <f t="shared" si="46"/>
        <v>2.8817690922545904</v>
      </c>
      <c r="P740" s="116">
        <f t="shared" si="47"/>
        <v>15.898532757247754</v>
      </c>
    </row>
    <row r="741" spans="1:16" x14ac:dyDescent="0.15">
      <c r="A741" s="120">
        <v>40116</v>
      </c>
      <c r="B741" s="116">
        <v>6.23</v>
      </c>
      <c r="C741" s="116">
        <v>6.37</v>
      </c>
      <c r="D741" s="116">
        <v>6.23</v>
      </c>
      <c r="E741" s="116">
        <v>6.29</v>
      </c>
      <c r="F741" s="116">
        <v>0.21</v>
      </c>
      <c r="G741" s="116">
        <v>3.45</v>
      </c>
      <c r="H741" s="117">
        <v>317161624</v>
      </c>
      <c r="I741" s="115">
        <v>0.88101989999999997</v>
      </c>
      <c r="J741" s="115">
        <f t="shared" si="44"/>
        <v>5.5416151710000001</v>
      </c>
      <c r="K741" s="115">
        <v>33401885</v>
      </c>
      <c r="L741" s="123">
        <f t="shared" si="45"/>
        <v>1851003926559.9734</v>
      </c>
      <c r="M741" s="123">
        <v>650907000000</v>
      </c>
      <c r="N741" s="123">
        <v>117944000000</v>
      </c>
      <c r="O741" s="116">
        <f t="shared" si="46"/>
        <v>2.8437302511111011</v>
      </c>
      <c r="P741" s="116">
        <f t="shared" si="47"/>
        <v>15.693921916841665</v>
      </c>
    </row>
    <row r="742" spans="1:16" x14ac:dyDescent="0.15">
      <c r="A742" s="120">
        <v>40119</v>
      </c>
      <c r="B742" s="116">
        <v>6.1</v>
      </c>
      <c r="C742" s="116">
        <v>6.34</v>
      </c>
      <c r="D742" s="116">
        <v>6.07</v>
      </c>
      <c r="E742" s="116">
        <v>6.3</v>
      </c>
      <c r="F742" s="116">
        <v>0.01</v>
      </c>
      <c r="G742" s="116">
        <v>0.16</v>
      </c>
      <c r="H742" s="117">
        <v>308342797</v>
      </c>
      <c r="I742" s="115">
        <v>0.88104000000000005</v>
      </c>
      <c r="J742" s="115">
        <f t="shared" si="44"/>
        <v>5.5505519999999997</v>
      </c>
      <c r="K742" s="115">
        <v>33401885</v>
      </c>
      <c r="L742" s="123">
        <f t="shared" si="45"/>
        <v>1853988995905.2</v>
      </c>
      <c r="M742" s="123">
        <v>650907000000</v>
      </c>
      <c r="N742" s="123">
        <v>117944000000</v>
      </c>
      <c r="O742" s="116">
        <f t="shared" si="46"/>
        <v>2.8483162662334252</v>
      </c>
      <c r="P742" s="116">
        <f t="shared" si="47"/>
        <v>15.719231125832598</v>
      </c>
    </row>
    <row r="743" spans="1:16" x14ac:dyDescent="0.15">
      <c r="A743" s="120">
        <v>40120</v>
      </c>
      <c r="B743" s="116">
        <v>6.33</v>
      </c>
      <c r="C743" s="116">
        <v>6.35</v>
      </c>
      <c r="D743" s="116">
        <v>6.17</v>
      </c>
      <c r="E743" s="116">
        <v>6.19</v>
      </c>
      <c r="F743" s="116">
        <v>-0.11</v>
      </c>
      <c r="G743" s="116">
        <v>-1.75</v>
      </c>
      <c r="H743" s="117">
        <v>204838754</v>
      </c>
      <c r="I743" s="115">
        <v>0.88100000000000001</v>
      </c>
      <c r="J743" s="115">
        <f t="shared" si="44"/>
        <v>5.4533900000000006</v>
      </c>
      <c r="K743" s="115">
        <v>33401885</v>
      </c>
      <c r="L743" s="123">
        <f t="shared" si="45"/>
        <v>1821535056401.5</v>
      </c>
      <c r="M743" s="123">
        <v>650907000000</v>
      </c>
      <c r="N743" s="123">
        <v>117944000000</v>
      </c>
      <c r="O743" s="116">
        <f t="shared" si="46"/>
        <v>2.7984567018045587</v>
      </c>
      <c r="P743" s="116">
        <f t="shared" si="47"/>
        <v>15.444067153916265</v>
      </c>
    </row>
    <row r="744" spans="1:16" x14ac:dyDescent="0.15">
      <c r="A744" s="120">
        <v>40121</v>
      </c>
      <c r="B744" s="116">
        <v>6.22</v>
      </c>
      <c r="C744" s="116">
        <v>6.39</v>
      </c>
      <c r="D744" s="116">
        <v>6.22</v>
      </c>
      <c r="E744" s="116">
        <v>6.35</v>
      </c>
      <c r="F744" s="116">
        <v>0.16</v>
      </c>
      <c r="G744" s="116">
        <v>2.59</v>
      </c>
      <c r="H744" s="117">
        <v>227319045</v>
      </c>
      <c r="I744" s="115">
        <v>0.88100000000000001</v>
      </c>
      <c r="J744" s="115">
        <f t="shared" si="44"/>
        <v>5.5943499999999995</v>
      </c>
      <c r="K744" s="115">
        <v>33401885</v>
      </c>
      <c r="L744" s="123">
        <f t="shared" si="45"/>
        <v>1868618353497.4998</v>
      </c>
      <c r="M744" s="123">
        <v>650907000000</v>
      </c>
      <c r="N744" s="123">
        <v>117944000000</v>
      </c>
      <c r="O744" s="116">
        <f t="shared" si="46"/>
        <v>2.8707916084747893</v>
      </c>
      <c r="P744" s="116">
        <f t="shared" si="47"/>
        <v>15.84326759731313</v>
      </c>
    </row>
    <row r="745" spans="1:16" x14ac:dyDescent="0.15">
      <c r="A745" s="120">
        <v>40122</v>
      </c>
      <c r="B745" s="116">
        <v>6.25</v>
      </c>
      <c r="C745" s="116">
        <v>6.4</v>
      </c>
      <c r="D745" s="116">
        <v>6.25</v>
      </c>
      <c r="E745" s="116">
        <v>6.35</v>
      </c>
      <c r="F745" s="116">
        <v>0</v>
      </c>
      <c r="G745" s="116">
        <v>0</v>
      </c>
      <c r="H745" s="117">
        <v>185421661</v>
      </c>
      <c r="I745" s="115">
        <v>0.88099000000000005</v>
      </c>
      <c r="J745" s="115">
        <f t="shared" si="44"/>
        <v>5.5942864999999999</v>
      </c>
      <c r="K745" s="115">
        <v>33401885</v>
      </c>
      <c r="L745" s="123">
        <f t="shared" si="45"/>
        <v>1868597143300.5249</v>
      </c>
      <c r="M745" s="123">
        <v>650907000000</v>
      </c>
      <c r="N745" s="123">
        <v>117944000000</v>
      </c>
      <c r="O745" s="116">
        <f t="shared" si="46"/>
        <v>2.8707590228719693</v>
      </c>
      <c r="P745" s="116">
        <f t="shared" si="47"/>
        <v>15.84308776453677</v>
      </c>
    </row>
    <row r="746" spans="1:16" x14ac:dyDescent="0.15">
      <c r="A746" s="120">
        <v>40123</v>
      </c>
      <c r="B746" s="116">
        <v>6.5</v>
      </c>
      <c r="C746" s="116">
        <v>6.51</v>
      </c>
      <c r="D746" s="116">
        <v>6.46</v>
      </c>
      <c r="E746" s="116">
        <v>6.46</v>
      </c>
      <c r="F746" s="116">
        <v>0.11</v>
      </c>
      <c r="G746" s="116">
        <v>1.73</v>
      </c>
      <c r="H746" s="117">
        <v>262146701</v>
      </c>
      <c r="I746" s="115">
        <v>0.88097000000000003</v>
      </c>
      <c r="J746" s="115">
        <f t="shared" si="44"/>
        <v>5.6910661999999999</v>
      </c>
      <c r="K746" s="115">
        <v>33401885</v>
      </c>
      <c r="L746" s="123">
        <f t="shared" si="45"/>
        <v>1900923387397.8699</v>
      </c>
      <c r="M746" s="123">
        <v>650907000000</v>
      </c>
      <c r="N746" s="123">
        <v>117944000000</v>
      </c>
      <c r="O746" s="116">
        <f t="shared" si="46"/>
        <v>2.9204224065770839</v>
      </c>
      <c r="P746" s="116">
        <f t="shared" si="47"/>
        <v>16.117169058179051</v>
      </c>
    </row>
    <row r="747" spans="1:16" x14ac:dyDescent="0.15">
      <c r="A747" s="120">
        <v>40126</v>
      </c>
      <c r="B747" s="116">
        <v>6.5</v>
      </c>
      <c r="C747" s="116">
        <v>6.68</v>
      </c>
      <c r="D747" s="116">
        <v>6.46</v>
      </c>
      <c r="E747" s="116">
        <v>6.66</v>
      </c>
      <c r="F747" s="116">
        <v>0.2</v>
      </c>
      <c r="G747" s="116">
        <v>3.1</v>
      </c>
      <c r="H747" s="117">
        <v>341845486</v>
      </c>
      <c r="I747" s="115">
        <v>0.88093999999999995</v>
      </c>
      <c r="J747" s="115">
        <f t="shared" si="44"/>
        <v>5.8670603999999997</v>
      </c>
      <c r="K747" s="115">
        <v>33401885</v>
      </c>
      <c r="L747" s="123">
        <f t="shared" si="45"/>
        <v>1959708767688.54</v>
      </c>
      <c r="M747" s="123">
        <v>650907000000</v>
      </c>
      <c r="N747" s="123">
        <v>117944000000</v>
      </c>
      <c r="O747" s="116">
        <f t="shared" si="46"/>
        <v>3.0107354317721886</v>
      </c>
      <c r="P747" s="116">
        <f t="shared" si="47"/>
        <v>16.615586784308995</v>
      </c>
    </row>
    <row r="748" spans="1:16" x14ac:dyDescent="0.15">
      <c r="A748" s="120">
        <v>40127</v>
      </c>
      <c r="B748" s="116">
        <v>6.84</v>
      </c>
      <c r="C748" s="116">
        <v>6.86</v>
      </c>
      <c r="D748" s="116">
        <v>6.66</v>
      </c>
      <c r="E748" s="116">
        <v>6.74</v>
      </c>
      <c r="F748" s="116">
        <v>0.08</v>
      </c>
      <c r="G748" s="116">
        <v>1.2</v>
      </c>
      <c r="H748" s="117">
        <v>284175300</v>
      </c>
      <c r="I748" s="115">
        <v>0.88087000000000004</v>
      </c>
      <c r="J748" s="115">
        <f t="shared" si="44"/>
        <v>5.9370638000000007</v>
      </c>
      <c r="K748" s="115">
        <v>33401885</v>
      </c>
      <c r="L748" s="123">
        <f t="shared" si="45"/>
        <v>1983091222852.6304</v>
      </c>
      <c r="M748" s="123">
        <v>650907000000</v>
      </c>
      <c r="N748" s="123">
        <v>117944000000</v>
      </c>
      <c r="O748" s="116">
        <f t="shared" si="46"/>
        <v>3.0466583134804672</v>
      </c>
      <c r="P748" s="116">
        <f t="shared" si="47"/>
        <v>16.81383726898045</v>
      </c>
    </row>
    <row r="749" spans="1:16" x14ac:dyDescent="0.15">
      <c r="A749" s="120">
        <v>40128</v>
      </c>
      <c r="B749" s="116">
        <v>6.8</v>
      </c>
      <c r="C749" s="116">
        <v>6.83</v>
      </c>
      <c r="D749" s="116">
        <v>6.72</v>
      </c>
      <c r="E749" s="116">
        <v>6.78</v>
      </c>
      <c r="F749" s="116">
        <v>0.04</v>
      </c>
      <c r="G749" s="116">
        <v>0.59</v>
      </c>
      <c r="H749" s="117">
        <v>182302180</v>
      </c>
      <c r="I749" s="115">
        <v>0.88085999999999998</v>
      </c>
      <c r="J749" s="115">
        <f t="shared" si="44"/>
        <v>5.9722308000000002</v>
      </c>
      <c r="K749" s="115">
        <v>33401885</v>
      </c>
      <c r="L749" s="123">
        <f t="shared" si="45"/>
        <v>1994837663750.5798</v>
      </c>
      <c r="M749" s="123">
        <v>650907000000</v>
      </c>
      <c r="N749" s="123">
        <v>117944000000</v>
      </c>
      <c r="O749" s="116">
        <f t="shared" si="46"/>
        <v>3.0647045795337582</v>
      </c>
      <c r="P749" s="116">
        <f t="shared" si="47"/>
        <v>16.913430642937154</v>
      </c>
    </row>
    <row r="750" spans="1:16" x14ac:dyDescent="0.15">
      <c r="A750" s="120">
        <v>40129</v>
      </c>
      <c r="B750" s="116">
        <v>6.84</v>
      </c>
      <c r="C750" s="116">
        <v>6.85</v>
      </c>
      <c r="D750" s="116">
        <v>6.65</v>
      </c>
      <c r="E750" s="116">
        <v>6.67</v>
      </c>
      <c r="F750" s="116">
        <v>-0.11</v>
      </c>
      <c r="G750" s="116">
        <v>-1.62</v>
      </c>
      <c r="H750" s="117">
        <v>259811865</v>
      </c>
      <c r="I750" s="115">
        <v>0.88087000000000004</v>
      </c>
      <c r="J750" s="115">
        <f t="shared" si="44"/>
        <v>5.8754029000000001</v>
      </c>
      <c r="K750" s="115">
        <v>33401885</v>
      </c>
      <c r="L750" s="123">
        <f t="shared" si="45"/>
        <v>1962495319944.665</v>
      </c>
      <c r="M750" s="123">
        <v>650907000000</v>
      </c>
      <c r="N750" s="123">
        <v>117944000000</v>
      </c>
      <c r="O750" s="116">
        <f t="shared" si="46"/>
        <v>3.0150164615600463</v>
      </c>
      <c r="P750" s="116">
        <f t="shared" si="47"/>
        <v>16.639212846305579</v>
      </c>
    </row>
    <row r="751" spans="1:16" x14ac:dyDescent="0.15">
      <c r="A751" s="120">
        <v>40130</v>
      </c>
      <c r="B751" s="116">
        <v>6.6</v>
      </c>
      <c r="C751" s="116">
        <v>6.81</v>
      </c>
      <c r="D751" s="116">
        <v>6.6</v>
      </c>
      <c r="E751" s="116">
        <v>6.8</v>
      </c>
      <c r="F751" s="116">
        <v>0.13</v>
      </c>
      <c r="G751" s="116">
        <v>1.95</v>
      </c>
      <c r="H751" s="117">
        <v>217677096</v>
      </c>
      <c r="I751" s="115">
        <v>0.88093999999999995</v>
      </c>
      <c r="J751" s="115">
        <f t="shared" si="44"/>
        <v>5.9903919999999991</v>
      </c>
      <c r="K751" s="115">
        <v>33401885</v>
      </c>
      <c r="L751" s="123">
        <f t="shared" si="45"/>
        <v>2000903846889.1997</v>
      </c>
      <c r="M751" s="123">
        <v>650907000000</v>
      </c>
      <c r="N751" s="123">
        <v>117944000000</v>
      </c>
      <c r="O751" s="116">
        <f t="shared" si="46"/>
        <v>3.0740241645722044</v>
      </c>
      <c r="P751" s="116">
        <f t="shared" si="47"/>
        <v>16.96486338337855</v>
      </c>
    </row>
    <row r="752" spans="1:16" x14ac:dyDescent="0.15">
      <c r="A752" s="120">
        <v>40133</v>
      </c>
      <c r="B752" s="116">
        <v>6.85</v>
      </c>
      <c r="C752" s="116">
        <v>6.98</v>
      </c>
      <c r="D752" s="116">
        <v>6.85</v>
      </c>
      <c r="E752" s="116">
        <v>6.96</v>
      </c>
      <c r="F752" s="116">
        <v>0.16</v>
      </c>
      <c r="G752" s="116">
        <v>2.35</v>
      </c>
      <c r="H752" s="117">
        <v>298628449</v>
      </c>
      <c r="I752" s="115">
        <v>0.88092009999999998</v>
      </c>
      <c r="J752" s="115">
        <f t="shared" si="44"/>
        <v>6.1312038959999997</v>
      </c>
      <c r="K752" s="115">
        <v>33401885</v>
      </c>
      <c r="L752" s="123">
        <f t="shared" si="45"/>
        <v>2047937674457.4395</v>
      </c>
      <c r="M752" s="123">
        <v>650907000000</v>
      </c>
      <c r="N752" s="123">
        <v>117944000000</v>
      </c>
      <c r="O752" s="116">
        <f t="shared" si="46"/>
        <v>3.1462830703271578</v>
      </c>
      <c r="P752" s="116">
        <f t="shared" si="47"/>
        <v>17.363644394436676</v>
      </c>
    </row>
    <row r="753" spans="1:16" x14ac:dyDescent="0.15">
      <c r="A753" s="120">
        <v>40134</v>
      </c>
      <c r="B753" s="116">
        <v>6.97</v>
      </c>
      <c r="C753" s="116">
        <v>6.98</v>
      </c>
      <c r="D753" s="116">
        <v>6.87</v>
      </c>
      <c r="E753" s="116">
        <v>6.9</v>
      </c>
      <c r="F753" s="116">
        <v>-0.06</v>
      </c>
      <c r="G753" s="116">
        <v>-0.86</v>
      </c>
      <c r="H753" s="117">
        <v>215409516</v>
      </c>
      <c r="I753" s="115">
        <v>0.88090999999999997</v>
      </c>
      <c r="J753" s="115">
        <f t="shared" si="44"/>
        <v>6.0782790000000002</v>
      </c>
      <c r="K753" s="115">
        <v>33401885</v>
      </c>
      <c r="L753" s="123">
        <f t="shared" si="45"/>
        <v>2030259761559.1501</v>
      </c>
      <c r="M753" s="123">
        <v>650907000000</v>
      </c>
      <c r="N753" s="123">
        <v>117944000000</v>
      </c>
      <c r="O753" s="116">
        <f t="shared" si="46"/>
        <v>3.1191241783528985</v>
      </c>
      <c r="P753" s="116">
        <f t="shared" si="47"/>
        <v>17.213760441897428</v>
      </c>
    </row>
    <row r="754" spans="1:16" x14ac:dyDescent="0.15">
      <c r="A754" s="120">
        <v>40135</v>
      </c>
      <c r="B754" s="116">
        <v>7</v>
      </c>
      <c r="C754" s="116">
        <v>7.07</v>
      </c>
      <c r="D754" s="116">
        <v>6.92</v>
      </c>
      <c r="E754" s="116">
        <v>7.02</v>
      </c>
      <c r="F754" s="116">
        <v>0.12</v>
      </c>
      <c r="G754" s="116">
        <v>1.74</v>
      </c>
      <c r="H754" s="117">
        <v>336861534</v>
      </c>
      <c r="I754" s="115">
        <v>0.88095999999999997</v>
      </c>
      <c r="J754" s="115">
        <f t="shared" si="44"/>
        <v>6.1843391999999993</v>
      </c>
      <c r="K754" s="115">
        <v>33401885</v>
      </c>
      <c r="L754" s="123">
        <f t="shared" si="45"/>
        <v>2065685867593.9197</v>
      </c>
      <c r="M754" s="123">
        <v>650907000000</v>
      </c>
      <c r="N754" s="123">
        <v>117944000000</v>
      </c>
      <c r="O754" s="116">
        <f t="shared" si="46"/>
        <v>3.1735499350812324</v>
      </c>
      <c r="P754" s="116">
        <f t="shared" si="47"/>
        <v>17.514124225004405</v>
      </c>
    </row>
    <row r="755" spans="1:16" x14ac:dyDescent="0.15">
      <c r="A755" s="120">
        <v>40136</v>
      </c>
      <c r="B755" s="116">
        <v>7.02</v>
      </c>
      <c r="C755" s="116">
        <v>7.02</v>
      </c>
      <c r="D755" s="116">
        <v>6.77</v>
      </c>
      <c r="E755" s="116">
        <v>6.85</v>
      </c>
      <c r="F755" s="116">
        <v>-0.17</v>
      </c>
      <c r="G755" s="116">
        <v>-2.42</v>
      </c>
      <c r="H755" s="117">
        <v>222624020</v>
      </c>
      <c r="I755" s="115">
        <v>0.88095000000000001</v>
      </c>
      <c r="J755" s="115">
        <f t="shared" si="44"/>
        <v>6.0345075000000001</v>
      </c>
      <c r="K755" s="115">
        <v>33401885</v>
      </c>
      <c r="L755" s="123">
        <f t="shared" si="45"/>
        <v>2015639255466.375</v>
      </c>
      <c r="M755" s="123">
        <v>650907000000</v>
      </c>
      <c r="N755" s="123">
        <v>117944000000</v>
      </c>
      <c r="O755" s="116">
        <f t="shared" si="46"/>
        <v>3.0966624348276715</v>
      </c>
      <c r="P755" s="116">
        <f t="shared" si="47"/>
        <v>17.089799018740887</v>
      </c>
    </row>
    <row r="756" spans="1:16" x14ac:dyDescent="0.15">
      <c r="A756" s="120">
        <v>40137</v>
      </c>
      <c r="B756" s="116">
        <v>6.76</v>
      </c>
      <c r="C756" s="116">
        <v>6.78</v>
      </c>
      <c r="D756" s="116">
        <v>6.7</v>
      </c>
      <c r="E756" s="116">
        <v>6.75</v>
      </c>
      <c r="F756" s="116">
        <v>-0.1</v>
      </c>
      <c r="G756" s="116">
        <v>-1.46</v>
      </c>
      <c r="H756" s="117">
        <v>275572668</v>
      </c>
      <c r="I756" s="115">
        <v>0.88100000000000001</v>
      </c>
      <c r="J756" s="115">
        <f t="shared" si="44"/>
        <v>5.9467499999999998</v>
      </c>
      <c r="K756" s="115">
        <v>33401885</v>
      </c>
      <c r="L756" s="123">
        <f t="shared" si="45"/>
        <v>1986326596237.5</v>
      </c>
      <c r="M756" s="123">
        <v>650907000000</v>
      </c>
      <c r="N756" s="123">
        <v>117944000000</v>
      </c>
      <c r="O756" s="116">
        <f t="shared" si="46"/>
        <v>3.0516288751503673</v>
      </c>
      <c r="P756" s="116">
        <f t="shared" si="47"/>
        <v>16.841268705805298</v>
      </c>
    </row>
    <row r="757" spans="1:16" x14ac:dyDescent="0.15">
      <c r="A757" s="120">
        <v>40140</v>
      </c>
      <c r="B757" s="116">
        <v>6.84</v>
      </c>
      <c r="C757" s="116">
        <v>7</v>
      </c>
      <c r="D757" s="116">
        <v>6.78</v>
      </c>
      <c r="E757" s="116">
        <v>6.97</v>
      </c>
      <c r="F757" s="116">
        <v>0.22</v>
      </c>
      <c r="G757" s="116">
        <v>3.26</v>
      </c>
      <c r="H757" s="117">
        <v>221240514</v>
      </c>
      <c r="I757" s="115">
        <v>0.88099000000000005</v>
      </c>
      <c r="J757" s="115">
        <f t="shared" si="44"/>
        <v>6.1405003000000002</v>
      </c>
      <c r="K757" s="115">
        <v>33401885</v>
      </c>
      <c r="L757" s="123">
        <f t="shared" si="45"/>
        <v>2051042848630.655</v>
      </c>
      <c r="M757" s="123">
        <v>650907000000</v>
      </c>
      <c r="N757" s="123">
        <v>117944000000</v>
      </c>
      <c r="O757" s="116">
        <f t="shared" si="46"/>
        <v>3.1510536046326973</v>
      </c>
      <c r="P757" s="116">
        <f t="shared" si="47"/>
        <v>17.389971924223826</v>
      </c>
    </row>
    <row r="758" spans="1:16" x14ac:dyDescent="0.15">
      <c r="A758" s="120">
        <v>40141</v>
      </c>
      <c r="B758" s="116">
        <v>6.95</v>
      </c>
      <c r="C758" s="116">
        <v>7.02</v>
      </c>
      <c r="D758" s="116">
        <v>6.83</v>
      </c>
      <c r="E758" s="116">
        <v>6.85</v>
      </c>
      <c r="F758" s="116">
        <v>-0.12</v>
      </c>
      <c r="G758" s="116">
        <v>-1.72</v>
      </c>
      <c r="H758" s="117">
        <v>272513931</v>
      </c>
      <c r="I758" s="115">
        <v>0.88097000000000003</v>
      </c>
      <c r="J758" s="115">
        <f t="shared" si="44"/>
        <v>6.0346444999999997</v>
      </c>
      <c r="K758" s="115">
        <v>33401885</v>
      </c>
      <c r="L758" s="123">
        <f t="shared" si="45"/>
        <v>2015685016048.8247</v>
      </c>
      <c r="M758" s="123">
        <v>650907000000</v>
      </c>
      <c r="N758" s="123">
        <v>117944000000</v>
      </c>
      <c r="O758" s="116">
        <f t="shared" si="46"/>
        <v>3.0967327376243068</v>
      </c>
      <c r="P758" s="116">
        <f t="shared" si="47"/>
        <v>17.090187004415863</v>
      </c>
    </row>
    <row r="759" spans="1:16" x14ac:dyDescent="0.15">
      <c r="A759" s="120">
        <v>40142</v>
      </c>
      <c r="B759" s="116">
        <v>6.85</v>
      </c>
      <c r="C759" s="116">
        <v>6.85</v>
      </c>
      <c r="D759" s="116">
        <v>6.68</v>
      </c>
      <c r="E759" s="116">
        <v>6.8</v>
      </c>
      <c r="F759" s="116">
        <v>-0.05</v>
      </c>
      <c r="G759" s="116">
        <v>-0.73</v>
      </c>
      <c r="H759" s="117">
        <v>539428544</v>
      </c>
      <c r="I759" s="115">
        <v>0.88095999999999997</v>
      </c>
      <c r="J759" s="115">
        <f t="shared" si="44"/>
        <v>5.9905279999999994</v>
      </c>
      <c r="K759" s="115">
        <v>33401885</v>
      </c>
      <c r="L759" s="123">
        <f t="shared" si="45"/>
        <v>2000949273452.7998</v>
      </c>
      <c r="M759" s="123">
        <v>650907000000</v>
      </c>
      <c r="N759" s="123">
        <v>117944000000</v>
      </c>
      <c r="O759" s="116">
        <f t="shared" si="46"/>
        <v>3.074093954209741</v>
      </c>
      <c r="P759" s="116">
        <f t="shared" si="47"/>
        <v>16.965248537041305</v>
      </c>
    </row>
    <row r="760" spans="1:16" x14ac:dyDescent="0.15">
      <c r="A760" s="120">
        <v>40143</v>
      </c>
      <c r="B760" s="116">
        <v>6.76</v>
      </c>
      <c r="C760" s="116">
        <v>6.81</v>
      </c>
      <c r="D760" s="116">
        <v>6.56</v>
      </c>
      <c r="E760" s="116">
        <v>6.61</v>
      </c>
      <c r="F760" s="116">
        <v>-0.19</v>
      </c>
      <c r="G760" s="116">
        <v>-2.79</v>
      </c>
      <c r="H760" s="117">
        <v>428838066</v>
      </c>
      <c r="I760" s="115">
        <v>0.88087000000000004</v>
      </c>
      <c r="J760" s="115">
        <f t="shared" si="44"/>
        <v>5.8225507000000007</v>
      </c>
      <c r="K760" s="115">
        <v>33401885</v>
      </c>
      <c r="L760" s="123">
        <f t="shared" si="45"/>
        <v>1944841688880.6951</v>
      </c>
      <c r="M760" s="123">
        <v>650907000000</v>
      </c>
      <c r="N760" s="123">
        <v>117944000000</v>
      </c>
      <c r="O760" s="116">
        <f t="shared" si="46"/>
        <v>2.9878948741996862</v>
      </c>
      <c r="P760" s="116">
        <f t="shared" si="47"/>
        <v>16.489534769727118</v>
      </c>
    </row>
    <row r="761" spans="1:16" x14ac:dyDescent="0.15">
      <c r="A761" s="120">
        <v>40144</v>
      </c>
      <c r="B761" s="116">
        <v>6.42</v>
      </c>
      <c r="C761" s="116">
        <v>6.53</v>
      </c>
      <c r="D761" s="116">
        <v>6.21</v>
      </c>
      <c r="E761" s="116">
        <v>6.26</v>
      </c>
      <c r="F761" s="116">
        <v>-0.35</v>
      </c>
      <c r="G761" s="116">
        <v>-5.3</v>
      </c>
      <c r="H761" s="117">
        <v>819170700</v>
      </c>
      <c r="I761" s="115">
        <v>0.88085999999999998</v>
      </c>
      <c r="J761" s="115">
        <f t="shared" si="44"/>
        <v>5.5141836</v>
      </c>
      <c r="K761" s="115">
        <v>33401885</v>
      </c>
      <c r="L761" s="123">
        <f t="shared" si="45"/>
        <v>1841841264760.8599</v>
      </c>
      <c r="M761" s="123">
        <v>650907000000</v>
      </c>
      <c r="N761" s="123">
        <v>117944000000</v>
      </c>
      <c r="O761" s="116">
        <f t="shared" si="46"/>
        <v>2.8296534908379538</v>
      </c>
      <c r="P761" s="116">
        <f t="shared" si="47"/>
        <v>15.616235372387402</v>
      </c>
    </row>
    <row r="762" spans="1:16" x14ac:dyDescent="0.15">
      <c r="A762" s="120">
        <v>40147</v>
      </c>
      <c r="B762" s="116">
        <v>6.5</v>
      </c>
      <c r="C762" s="116">
        <v>6.59</v>
      </c>
      <c r="D762" s="116">
        <v>6.49</v>
      </c>
      <c r="E762" s="116">
        <v>6.55</v>
      </c>
      <c r="F762" s="116">
        <v>0.28999999999999998</v>
      </c>
      <c r="G762" s="116">
        <v>4.63</v>
      </c>
      <c r="H762" s="117">
        <v>419685883</v>
      </c>
      <c r="I762" s="115">
        <v>0.88090999999999997</v>
      </c>
      <c r="J762" s="115">
        <f t="shared" si="44"/>
        <v>5.7699604999999998</v>
      </c>
      <c r="K762" s="115">
        <v>33401885</v>
      </c>
      <c r="L762" s="123">
        <f t="shared" si="45"/>
        <v>1927275570755.4248</v>
      </c>
      <c r="M762" s="123">
        <v>650907000000</v>
      </c>
      <c r="N762" s="123">
        <v>117944000000</v>
      </c>
      <c r="O762" s="116">
        <f t="shared" si="46"/>
        <v>2.9609077345234032</v>
      </c>
      <c r="P762" s="116">
        <f t="shared" si="47"/>
        <v>16.340598680351903</v>
      </c>
    </row>
    <row r="763" spans="1:16" x14ac:dyDescent="0.15">
      <c r="A763" s="120">
        <v>40148</v>
      </c>
      <c r="B763" s="116">
        <v>6.5</v>
      </c>
      <c r="C763" s="116">
        <v>6.71</v>
      </c>
      <c r="D763" s="116">
        <v>6.5</v>
      </c>
      <c r="E763" s="116">
        <v>6.7</v>
      </c>
      <c r="F763" s="116">
        <v>0.15</v>
      </c>
      <c r="G763" s="116">
        <v>2.29</v>
      </c>
      <c r="H763" s="117">
        <v>266118210</v>
      </c>
      <c r="I763" s="115">
        <v>0.88088999999999995</v>
      </c>
      <c r="J763" s="115">
        <f t="shared" si="44"/>
        <v>5.9019629999999994</v>
      </c>
      <c r="K763" s="115">
        <v>33401885</v>
      </c>
      <c r="L763" s="123">
        <f t="shared" si="45"/>
        <v>1971366894002.55</v>
      </c>
      <c r="M763" s="123">
        <v>650907000000</v>
      </c>
      <c r="N763" s="123">
        <v>117944000000</v>
      </c>
      <c r="O763" s="116">
        <f t="shared" si="46"/>
        <v>3.0286460185595638</v>
      </c>
      <c r="P763" s="116">
        <f t="shared" si="47"/>
        <v>16.714431374233111</v>
      </c>
    </row>
    <row r="764" spans="1:16" x14ac:dyDescent="0.15">
      <c r="A764" s="120">
        <v>40149</v>
      </c>
      <c r="B764" s="116">
        <v>6.85</v>
      </c>
      <c r="C764" s="116">
        <v>6.85</v>
      </c>
      <c r="D764" s="116">
        <v>6.73</v>
      </c>
      <c r="E764" s="116">
        <v>6.74</v>
      </c>
      <c r="F764" s="116">
        <v>0.04</v>
      </c>
      <c r="G764" s="116">
        <v>0.6</v>
      </c>
      <c r="H764" s="117">
        <v>267187438</v>
      </c>
      <c r="I764" s="115">
        <v>0.88085999999999998</v>
      </c>
      <c r="J764" s="115">
        <f t="shared" si="44"/>
        <v>5.9369964</v>
      </c>
      <c r="K764" s="115">
        <v>33401885</v>
      </c>
      <c r="L764" s="123">
        <f t="shared" si="45"/>
        <v>1983068709982.1401</v>
      </c>
      <c r="M764" s="123">
        <v>650907000000</v>
      </c>
      <c r="N764" s="123">
        <v>117944000000</v>
      </c>
      <c r="O764" s="116">
        <f t="shared" si="46"/>
        <v>3.0466237265571583</v>
      </c>
      <c r="P764" s="116">
        <f t="shared" si="47"/>
        <v>16.813646391356407</v>
      </c>
    </row>
    <row r="765" spans="1:16" x14ac:dyDescent="0.15">
      <c r="A765" s="120">
        <v>40150</v>
      </c>
      <c r="B765" s="116">
        <v>6.79</v>
      </c>
      <c r="C765" s="116">
        <v>6.82</v>
      </c>
      <c r="D765" s="116">
        <v>6.74</v>
      </c>
      <c r="E765" s="116">
        <v>6.75</v>
      </c>
      <c r="F765" s="116">
        <v>0.01</v>
      </c>
      <c r="G765" s="116">
        <v>0.15</v>
      </c>
      <c r="H765" s="117">
        <v>293547816</v>
      </c>
      <c r="I765" s="115">
        <v>0.88090000000000002</v>
      </c>
      <c r="J765" s="115">
        <f t="shared" si="44"/>
        <v>5.9460750000000004</v>
      </c>
      <c r="K765" s="115">
        <v>33401885</v>
      </c>
      <c r="L765" s="123">
        <f t="shared" si="45"/>
        <v>1986101133513.7502</v>
      </c>
      <c r="M765" s="123">
        <v>650907000000</v>
      </c>
      <c r="N765" s="123">
        <v>117944000000</v>
      </c>
      <c r="O765" s="116">
        <f t="shared" si="46"/>
        <v>3.0512824927581823</v>
      </c>
      <c r="P765" s="116">
        <f t="shared" si="47"/>
        <v>16.839357097552654</v>
      </c>
    </row>
    <row r="766" spans="1:16" x14ac:dyDescent="0.15">
      <c r="A766" s="120">
        <v>40151</v>
      </c>
      <c r="B766" s="116">
        <v>6.7</v>
      </c>
      <c r="C766" s="116">
        <v>6.76</v>
      </c>
      <c r="D766" s="116">
        <v>6.61</v>
      </c>
      <c r="E766" s="116">
        <v>6.74</v>
      </c>
      <c r="F766" s="116">
        <v>-0.01</v>
      </c>
      <c r="G766" s="116">
        <v>-0.15</v>
      </c>
      <c r="H766" s="117">
        <v>237496803</v>
      </c>
      <c r="I766" s="115">
        <v>0.88092009999999998</v>
      </c>
      <c r="J766" s="115">
        <f t="shared" si="44"/>
        <v>5.9374014740000005</v>
      </c>
      <c r="K766" s="115">
        <v>33401885</v>
      </c>
      <c r="L766" s="123">
        <f t="shared" si="45"/>
        <v>1983204012333.7849</v>
      </c>
      <c r="M766" s="123">
        <v>650907000000</v>
      </c>
      <c r="N766" s="123">
        <v>117944000000</v>
      </c>
      <c r="O766" s="116">
        <f t="shared" si="46"/>
        <v>3.0468315939662425</v>
      </c>
      <c r="P766" s="116">
        <f t="shared" si="47"/>
        <v>16.814793565876897</v>
      </c>
    </row>
    <row r="767" spans="1:16" x14ac:dyDescent="0.15">
      <c r="A767" s="120">
        <v>40154</v>
      </c>
      <c r="B767" s="116">
        <v>6.66</v>
      </c>
      <c r="C767" s="116">
        <v>6.76</v>
      </c>
      <c r="D767" s="116">
        <v>6.61</v>
      </c>
      <c r="E767" s="116">
        <v>6.64</v>
      </c>
      <c r="F767" s="116">
        <v>-0.1</v>
      </c>
      <c r="G767" s="116">
        <v>-1.48</v>
      </c>
      <c r="H767" s="117">
        <v>244602960</v>
      </c>
      <c r="I767" s="115">
        <v>0.88097999999999999</v>
      </c>
      <c r="J767" s="115">
        <f t="shared" si="44"/>
        <v>5.8497071999999992</v>
      </c>
      <c r="K767" s="115">
        <v>33401885</v>
      </c>
      <c r="L767" s="123">
        <f t="shared" si="45"/>
        <v>1953912471780.7197</v>
      </c>
      <c r="M767" s="123">
        <v>650907000000</v>
      </c>
      <c r="N767" s="123">
        <v>117944000000</v>
      </c>
      <c r="O767" s="116">
        <f t="shared" si="46"/>
        <v>3.001830479286165</v>
      </c>
      <c r="P767" s="116">
        <f t="shared" si="47"/>
        <v>16.566442309746318</v>
      </c>
    </row>
    <row r="768" spans="1:16" x14ac:dyDescent="0.15">
      <c r="A768" s="120">
        <v>40155</v>
      </c>
      <c r="B768" s="116">
        <v>6.69</v>
      </c>
      <c r="C768" s="116">
        <v>6.69</v>
      </c>
      <c r="D768" s="116">
        <v>6.51</v>
      </c>
      <c r="E768" s="116">
        <v>6.52</v>
      </c>
      <c r="F768" s="116">
        <v>-0.12</v>
      </c>
      <c r="G768" s="116">
        <v>-1.81</v>
      </c>
      <c r="H768" s="117">
        <v>251267880</v>
      </c>
      <c r="I768" s="115">
        <v>0.88097999999999999</v>
      </c>
      <c r="J768" s="115">
        <f t="shared" si="44"/>
        <v>5.7439895999999999</v>
      </c>
      <c r="K768" s="115">
        <v>33401885</v>
      </c>
      <c r="L768" s="123">
        <f t="shared" si="45"/>
        <v>1918600800603.96</v>
      </c>
      <c r="M768" s="123">
        <v>650907000000</v>
      </c>
      <c r="N768" s="123">
        <v>117944000000</v>
      </c>
      <c r="O768" s="116">
        <f t="shared" si="46"/>
        <v>2.9475805308653311</v>
      </c>
      <c r="P768" s="116">
        <f t="shared" si="47"/>
        <v>16.267048774028012</v>
      </c>
    </row>
    <row r="769" spans="1:16" x14ac:dyDescent="0.15">
      <c r="A769" s="120">
        <v>40156</v>
      </c>
      <c r="B769" s="116">
        <v>6.55</v>
      </c>
      <c r="C769" s="116">
        <v>6.55</v>
      </c>
      <c r="D769" s="116">
        <v>6.38</v>
      </c>
      <c r="E769" s="116">
        <v>6.42</v>
      </c>
      <c r="F769" s="116">
        <v>-0.1</v>
      </c>
      <c r="G769" s="116">
        <v>-1.53</v>
      </c>
      <c r="H769" s="117">
        <v>300334209</v>
      </c>
      <c r="I769" s="115">
        <v>0.88095000000000001</v>
      </c>
      <c r="J769" s="115">
        <f t="shared" si="44"/>
        <v>5.6556990000000003</v>
      </c>
      <c r="K769" s="115">
        <v>33401885</v>
      </c>
      <c r="L769" s="123">
        <f t="shared" si="45"/>
        <v>1889110075926.1501</v>
      </c>
      <c r="M769" s="123">
        <v>650907000000</v>
      </c>
      <c r="N769" s="123">
        <v>117944000000</v>
      </c>
      <c r="O769" s="116">
        <f t="shared" si="46"/>
        <v>2.9022734060720659</v>
      </c>
      <c r="P769" s="116">
        <f t="shared" si="47"/>
        <v>16.017008715374672</v>
      </c>
    </row>
    <row r="770" spans="1:16" x14ac:dyDescent="0.15">
      <c r="A770" s="120">
        <v>40157</v>
      </c>
      <c r="B770" s="116">
        <v>6.5</v>
      </c>
      <c r="C770" s="116">
        <v>6.5</v>
      </c>
      <c r="D770" s="116">
        <v>6.33</v>
      </c>
      <c r="E770" s="116">
        <v>6.41</v>
      </c>
      <c r="F770" s="116">
        <v>-0.01</v>
      </c>
      <c r="G770" s="116">
        <v>-0.16</v>
      </c>
      <c r="H770" s="117">
        <v>293197260</v>
      </c>
      <c r="I770" s="115">
        <v>0.88092999999999999</v>
      </c>
      <c r="J770" s="115">
        <f t="shared" si="44"/>
        <v>5.6467612999999997</v>
      </c>
      <c r="K770" s="115">
        <v>33401885</v>
      </c>
      <c r="L770" s="123">
        <f t="shared" si="45"/>
        <v>1886124715650.5049</v>
      </c>
      <c r="M770" s="123">
        <v>650907000000</v>
      </c>
      <c r="N770" s="123">
        <v>117944000000</v>
      </c>
      <c r="O770" s="116">
        <f t="shared" si="46"/>
        <v>2.8976869439881656</v>
      </c>
      <c r="P770" s="116">
        <f t="shared" si="47"/>
        <v>15.991697039701085</v>
      </c>
    </row>
    <row r="771" spans="1:16" x14ac:dyDescent="0.15">
      <c r="A771" s="120">
        <v>40158</v>
      </c>
      <c r="B771" s="116">
        <v>6.47</v>
      </c>
      <c r="C771" s="116">
        <v>6.55</v>
      </c>
      <c r="D771" s="116">
        <v>6.4</v>
      </c>
      <c r="E771" s="116">
        <v>6.45</v>
      </c>
      <c r="F771" s="116">
        <v>0.04</v>
      </c>
      <c r="G771" s="116">
        <v>0.62</v>
      </c>
      <c r="H771" s="117">
        <v>259223090</v>
      </c>
      <c r="I771" s="115">
        <v>0.88092999999999999</v>
      </c>
      <c r="J771" s="115">
        <f t="shared" ref="J771:J834" si="48">E771*I771</f>
        <v>5.6819984999999997</v>
      </c>
      <c r="K771" s="115">
        <v>33401885</v>
      </c>
      <c r="L771" s="123">
        <f t="shared" ref="L771:L834" si="49">J771*K771*10000</f>
        <v>1897894604671.7251</v>
      </c>
      <c r="M771" s="123">
        <v>650907000000</v>
      </c>
      <c r="N771" s="123">
        <v>117944000000</v>
      </c>
      <c r="O771" s="116">
        <f t="shared" ref="O771:O834" si="50">L771/M771</f>
        <v>2.915769233810245</v>
      </c>
      <c r="P771" s="116">
        <f t="shared" ref="P771:P834" si="51">L771/N771</f>
        <v>16.09148922091607</v>
      </c>
    </row>
    <row r="772" spans="1:16" x14ac:dyDescent="0.15">
      <c r="A772" s="120">
        <v>40161</v>
      </c>
      <c r="B772" s="116">
        <v>6.35</v>
      </c>
      <c r="C772" s="116">
        <v>6.54</v>
      </c>
      <c r="D772" s="116">
        <v>6.31</v>
      </c>
      <c r="E772" s="116">
        <v>6.47</v>
      </c>
      <c r="F772" s="116">
        <v>0.02</v>
      </c>
      <c r="G772" s="116">
        <v>0.31</v>
      </c>
      <c r="H772" s="117">
        <v>262124479</v>
      </c>
      <c r="I772" s="115">
        <v>0.88092999999999999</v>
      </c>
      <c r="J772" s="115">
        <f t="shared" si="48"/>
        <v>5.6996170999999993</v>
      </c>
      <c r="K772" s="115">
        <v>33401885</v>
      </c>
      <c r="L772" s="123">
        <f t="shared" si="49"/>
        <v>1903779549182.335</v>
      </c>
      <c r="M772" s="123">
        <v>650907000000</v>
      </c>
      <c r="N772" s="123">
        <v>117944000000</v>
      </c>
      <c r="O772" s="116">
        <f t="shared" si="50"/>
        <v>2.924810378721284</v>
      </c>
      <c r="P772" s="116">
        <f t="shared" si="51"/>
        <v>16.14138531152356</v>
      </c>
    </row>
    <row r="773" spans="1:16" x14ac:dyDescent="0.15">
      <c r="A773" s="120">
        <v>40162</v>
      </c>
      <c r="B773" s="116">
        <v>6.47</v>
      </c>
      <c r="C773" s="116">
        <v>6.47</v>
      </c>
      <c r="D773" s="116">
        <v>6.36</v>
      </c>
      <c r="E773" s="116">
        <v>6.38</v>
      </c>
      <c r="F773" s="116">
        <v>-0.09</v>
      </c>
      <c r="G773" s="116">
        <v>-1.39</v>
      </c>
      <c r="H773" s="117">
        <v>200560915</v>
      </c>
      <c r="I773" s="115">
        <v>0.88078000000000001</v>
      </c>
      <c r="J773" s="115">
        <f t="shared" si="48"/>
        <v>5.6193764000000002</v>
      </c>
      <c r="K773" s="115">
        <v>33401885</v>
      </c>
      <c r="L773" s="123">
        <f t="shared" si="49"/>
        <v>1876977642845.1401</v>
      </c>
      <c r="M773" s="123">
        <v>650907000000</v>
      </c>
      <c r="N773" s="123">
        <v>117944000000</v>
      </c>
      <c r="O773" s="116">
        <f t="shared" si="50"/>
        <v>2.8836341333633531</v>
      </c>
      <c r="P773" s="116">
        <f t="shared" si="51"/>
        <v>15.914142668089433</v>
      </c>
    </row>
    <row r="774" spans="1:16" x14ac:dyDescent="0.15">
      <c r="A774" s="120">
        <v>40163</v>
      </c>
      <c r="B774" s="116">
        <v>6.38</v>
      </c>
      <c r="C774" s="116">
        <v>6.48</v>
      </c>
      <c r="D774" s="116">
        <v>6.26</v>
      </c>
      <c r="E774" s="116">
        <v>6.3</v>
      </c>
      <c r="F774" s="116">
        <v>-0.08</v>
      </c>
      <c r="G774" s="116">
        <v>-1.25</v>
      </c>
      <c r="H774" s="117">
        <v>229205934</v>
      </c>
      <c r="I774" s="115">
        <v>0.88058000000000003</v>
      </c>
      <c r="J774" s="115">
        <f t="shared" si="48"/>
        <v>5.5476539999999996</v>
      </c>
      <c r="K774" s="115">
        <v>33401885</v>
      </c>
      <c r="L774" s="123">
        <f t="shared" si="49"/>
        <v>1853021009277.8999</v>
      </c>
      <c r="M774" s="123">
        <v>650907000000</v>
      </c>
      <c r="N774" s="123">
        <v>117944000000</v>
      </c>
      <c r="O774" s="116">
        <f t="shared" si="50"/>
        <v>2.846829131162977</v>
      </c>
      <c r="P774" s="116">
        <f t="shared" si="51"/>
        <v>15.71102395440124</v>
      </c>
    </row>
    <row r="775" spans="1:16" x14ac:dyDescent="0.15">
      <c r="A775" s="120">
        <v>40164</v>
      </c>
      <c r="B775" s="116">
        <v>6.33</v>
      </c>
      <c r="C775" s="116">
        <v>6.33</v>
      </c>
      <c r="D775" s="116">
        <v>6.2</v>
      </c>
      <c r="E775" s="116">
        <v>6.31</v>
      </c>
      <c r="F775" s="116">
        <v>0.01</v>
      </c>
      <c r="G775" s="116">
        <v>0.16</v>
      </c>
      <c r="H775" s="117">
        <v>231167805</v>
      </c>
      <c r="I775" s="115">
        <v>0.88065000000000004</v>
      </c>
      <c r="J775" s="115">
        <f t="shared" si="48"/>
        <v>5.5569014999999995</v>
      </c>
      <c r="K775" s="115">
        <v>33401885</v>
      </c>
      <c r="L775" s="123">
        <f t="shared" si="49"/>
        <v>1856109848593.2749</v>
      </c>
      <c r="M775" s="123">
        <v>650907000000</v>
      </c>
      <c r="N775" s="123">
        <v>117944000000</v>
      </c>
      <c r="O775" s="116">
        <f t="shared" si="50"/>
        <v>2.8515745699359125</v>
      </c>
      <c r="P775" s="116">
        <f t="shared" si="51"/>
        <v>15.737212987462481</v>
      </c>
    </row>
    <row r="776" spans="1:16" x14ac:dyDescent="0.15">
      <c r="A776" s="120">
        <v>40165</v>
      </c>
      <c r="B776" s="116">
        <v>6.23</v>
      </c>
      <c r="C776" s="116">
        <v>6.28</v>
      </c>
      <c r="D776" s="116">
        <v>6.16</v>
      </c>
      <c r="E776" s="116">
        <v>6.2</v>
      </c>
      <c r="F776" s="116">
        <v>-0.11</v>
      </c>
      <c r="G776" s="116">
        <v>-1.74</v>
      </c>
      <c r="H776" s="117">
        <v>278355783</v>
      </c>
      <c r="I776" s="115">
        <v>0.88035010000000002</v>
      </c>
      <c r="J776" s="115">
        <f t="shared" si="48"/>
        <v>5.4581706200000006</v>
      </c>
      <c r="K776" s="115">
        <v>33401885</v>
      </c>
      <c r="L776" s="123">
        <f t="shared" si="49"/>
        <v>1823131873596.1873</v>
      </c>
      <c r="M776" s="123">
        <v>650907000000</v>
      </c>
      <c r="N776" s="123">
        <v>117944000000</v>
      </c>
      <c r="O776" s="116">
        <f t="shared" si="50"/>
        <v>2.8009099204589707</v>
      </c>
      <c r="P776" s="116">
        <f t="shared" si="51"/>
        <v>15.457605928204803</v>
      </c>
    </row>
    <row r="777" spans="1:16" x14ac:dyDescent="0.15">
      <c r="A777" s="120">
        <v>40168</v>
      </c>
      <c r="B777" s="116">
        <v>6.19</v>
      </c>
      <c r="C777" s="116">
        <v>6.21</v>
      </c>
      <c r="D777" s="116">
        <v>6.1</v>
      </c>
      <c r="E777" s="116">
        <v>6.11</v>
      </c>
      <c r="F777" s="116">
        <v>-0.09</v>
      </c>
      <c r="G777" s="116">
        <v>-1.45</v>
      </c>
      <c r="H777" s="117">
        <v>176766953</v>
      </c>
      <c r="I777" s="115">
        <v>0.88029999999999997</v>
      </c>
      <c r="J777" s="115">
        <f t="shared" si="48"/>
        <v>5.3786329999999998</v>
      </c>
      <c r="K777" s="115">
        <v>33401885</v>
      </c>
      <c r="L777" s="123">
        <f t="shared" si="49"/>
        <v>1796564809232.0498</v>
      </c>
      <c r="M777" s="123">
        <v>650907000000</v>
      </c>
      <c r="N777" s="123">
        <v>117944000000</v>
      </c>
      <c r="O777" s="116">
        <f t="shared" si="50"/>
        <v>2.7600944670007386</v>
      </c>
      <c r="P777" s="116">
        <f t="shared" si="51"/>
        <v>15.232354415926624</v>
      </c>
    </row>
    <row r="778" spans="1:16" x14ac:dyDescent="0.15">
      <c r="A778" s="120">
        <v>40169</v>
      </c>
      <c r="B778" s="116">
        <v>6.2</v>
      </c>
      <c r="C778" s="116">
        <v>6.29</v>
      </c>
      <c r="D778" s="116">
        <v>6.15</v>
      </c>
      <c r="E778" s="116">
        <v>6.27</v>
      </c>
      <c r="F778" s="116">
        <v>0.16</v>
      </c>
      <c r="G778" s="116">
        <v>2.62</v>
      </c>
      <c r="H778" s="117">
        <v>255372373</v>
      </c>
      <c r="I778" s="115">
        <v>0.88049010000000005</v>
      </c>
      <c r="J778" s="115">
        <f t="shared" si="48"/>
        <v>5.5206729269999997</v>
      </c>
      <c r="K778" s="115">
        <v>33401885</v>
      </c>
      <c r="L778" s="123">
        <f t="shared" si="49"/>
        <v>1844008822302.6738</v>
      </c>
      <c r="M778" s="123">
        <v>650907000000</v>
      </c>
      <c r="N778" s="123">
        <v>117944000000</v>
      </c>
      <c r="O778" s="116">
        <f t="shared" si="50"/>
        <v>2.8329835480378516</v>
      </c>
      <c r="P778" s="116">
        <f t="shared" si="51"/>
        <v>15.634613225790831</v>
      </c>
    </row>
    <row r="779" spans="1:16" x14ac:dyDescent="0.15">
      <c r="A779" s="120">
        <v>40170</v>
      </c>
      <c r="B779" s="116">
        <v>6.27</v>
      </c>
      <c r="C779" s="116">
        <v>6.39</v>
      </c>
      <c r="D779" s="116">
        <v>6.25</v>
      </c>
      <c r="E779" s="116">
        <v>6.37</v>
      </c>
      <c r="F779" s="116">
        <v>0.1</v>
      </c>
      <c r="G779" s="116">
        <v>1.6</v>
      </c>
      <c r="H779" s="117">
        <v>121034799</v>
      </c>
      <c r="I779" s="115">
        <v>0.88053999999999999</v>
      </c>
      <c r="J779" s="115">
        <f t="shared" si="48"/>
        <v>5.6090397999999997</v>
      </c>
      <c r="K779" s="115">
        <v>33401885</v>
      </c>
      <c r="L779" s="123">
        <f t="shared" si="49"/>
        <v>1873525023600.23</v>
      </c>
      <c r="M779" s="123">
        <v>650907000000</v>
      </c>
      <c r="N779" s="123">
        <v>117944000000</v>
      </c>
      <c r="O779" s="116">
        <f t="shared" si="50"/>
        <v>2.8783298130151156</v>
      </c>
      <c r="P779" s="116">
        <f t="shared" si="51"/>
        <v>15.8848692905127</v>
      </c>
    </row>
    <row r="780" spans="1:16" x14ac:dyDescent="0.15">
      <c r="A780" s="120">
        <v>40171</v>
      </c>
      <c r="B780" s="116">
        <v>6.37</v>
      </c>
      <c r="C780" s="116">
        <v>6.45</v>
      </c>
      <c r="D780" s="116">
        <v>6.35</v>
      </c>
      <c r="E780" s="116">
        <v>6.41</v>
      </c>
      <c r="F780" s="116">
        <v>0.04</v>
      </c>
      <c r="G780" s="116">
        <v>0.63</v>
      </c>
      <c r="H780" s="117">
        <v>91630757</v>
      </c>
      <c r="I780" s="115">
        <v>0.88068000000000002</v>
      </c>
      <c r="J780" s="115">
        <f t="shared" si="48"/>
        <v>5.6451587999999999</v>
      </c>
      <c r="K780" s="115">
        <v>33401885</v>
      </c>
      <c r="L780" s="123">
        <f t="shared" si="49"/>
        <v>1885589450443.3799</v>
      </c>
      <c r="M780" s="123">
        <v>650907000000</v>
      </c>
      <c r="N780" s="123">
        <v>117944000000</v>
      </c>
      <c r="O780" s="116">
        <f t="shared" si="50"/>
        <v>2.8968646065311634</v>
      </c>
      <c r="P780" s="116">
        <f t="shared" si="51"/>
        <v>15.987158740108695</v>
      </c>
    </row>
    <row r="781" spans="1:16" x14ac:dyDescent="0.15">
      <c r="A781" s="120">
        <v>40175</v>
      </c>
      <c r="B781" s="116">
        <v>6.48</v>
      </c>
      <c r="C781" s="116">
        <v>6.5</v>
      </c>
      <c r="D781" s="116">
        <v>6.38</v>
      </c>
      <c r="E781" s="116">
        <v>6.39</v>
      </c>
      <c r="F781" s="116">
        <v>-0.02</v>
      </c>
      <c r="G781" s="116">
        <v>-0.31</v>
      </c>
      <c r="H781" s="117">
        <v>139529283</v>
      </c>
      <c r="I781" s="115">
        <v>0.88049999999999995</v>
      </c>
      <c r="J781" s="115">
        <f t="shared" si="48"/>
        <v>5.6263949999999996</v>
      </c>
      <c r="K781" s="115">
        <v>33401885</v>
      </c>
      <c r="L781" s="123">
        <f t="shared" si="49"/>
        <v>1879321987545.7498</v>
      </c>
      <c r="M781" s="123">
        <v>650907000000</v>
      </c>
      <c r="N781" s="123">
        <v>117944000000</v>
      </c>
      <c r="O781" s="116">
        <f t="shared" si="50"/>
        <v>2.8872357918193381</v>
      </c>
      <c r="P781" s="116">
        <f t="shared" si="51"/>
        <v>15.934019429099825</v>
      </c>
    </row>
    <row r="782" spans="1:16" x14ac:dyDescent="0.15">
      <c r="A782" s="120">
        <v>40176</v>
      </c>
      <c r="B782" s="116">
        <v>6.39</v>
      </c>
      <c r="C782" s="116">
        <v>6.42</v>
      </c>
      <c r="D782" s="116">
        <v>6.35</v>
      </c>
      <c r="E782" s="116">
        <v>6.41</v>
      </c>
      <c r="F782" s="116">
        <v>0.02</v>
      </c>
      <c r="G782" s="116">
        <v>0.31</v>
      </c>
      <c r="H782" s="117">
        <v>105672375</v>
      </c>
      <c r="I782" s="115">
        <v>0.88029999999999997</v>
      </c>
      <c r="J782" s="115">
        <f t="shared" si="48"/>
        <v>5.6427230000000002</v>
      </c>
      <c r="K782" s="115">
        <v>33401885</v>
      </c>
      <c r="L782" s="123">
        <f t="shared" si="49"/>
        <v>1884775847328.5498</v>
      </c>
      <c r="M782" s="123">
        <v>650907000000</v>
      </c>
      <c r="N782" s="123">
        <v>117944000000</v>
      </c>
      <c r="O782" s="116">
        <f t="shared" si="50"/>
        <v>2.8956146535965197</v>
      </c>
      <c r="P782" s="116">
        <f t="shared" si="51"/>
        <v>15.980260524728259</v>
      </c>
    </row>
    <row r="783" spans="1:16" x14ac:dyDescent="0.15">
      <c r="A783" s="120">
        <v>40177</v>
      </c>
      <c r="B783" s="116">
        <v>6.4</v>
      </c>
      <c r="C783" s="116">
        <v>6.41</v>
      </c>
      <c r="D783" s="116">
        <v>6.3</v>
      </c>
      <c r="E783" s="116">
        <v>6.35</v>
      </c>
      <c r="F783" s="116">
        <v>-0.06</v>
      </c>
      <c r="G783" s="116">
        <v>-0.94</v>
      </c>
      <c r="H783" s="117">
        <v>250070093</v>
      </c>
      <c r="I783" s="115">
        <v>0.88046000000000002</v>
      </c>
      <c r="J783" s="115">
        <f t="shared" si="48"/>
        <v>5.5909209999999998</v>
      </c>
      <c r="K783" s="115">
        <v>33401885</v>
      </c>
      <c r="L783" s="123">
        <f t="shared" si="49"/>
        <v>1867473002860.8499</v>
      </c>
      <c r="M783" s="123">
        <v>650907000000</v>
      </c>
      <c r="N783" s="123">
        <v>117944000000</v>
      </c>
      <c r="O783" s="116">
        <f t="shared" si="50"/>
        <v>2.8690319859224895</v>
      </c>
      <c r="P783" s="116">
        <f t="shared" si="51"/>
        <v>15.833556627389692</v>
      </c>
    </row>
    <row r="784" spans="1:16" x14ac:dyDescent="0.15">
      <c r="A784" s="120">
        <v>40178</v>
      </c>
      <c r="B784" s="116">
        <v>6.38</v>
      </c>
      <c r="C784" s="116">
        <v>6.47</v>
      </c>
      <c r="D784" s="116">
        <v>6.34</v>
      </c>
      <c r="E784" s="116">
        <v>6.44</v>
      </c>
      <c r="F784" s="116">
        <v>0.09</v>
      </c>
      <c r="G784" s="116">
        <v>1.42</v>
      </c>
      <c r="H784" s="117">
        <v>108870131</v>
      </c>
      <c r="I784" s="115">
        <v>0.88048000000000004</v>
      </c>
      <c r="J784" s="115">
        <f t="shared" si="48"/>
        <v>5.6702912000000003</v>
      </c>
      <c r="K784" s="115">
        <v>33401885</v>
      </c>
      <c r="L784" s="123">
        <f t="shared" si="49"/>
        <v>1893984145789.1201</v>
      </c>
      <c r="M784" s="123">
        <v>650907000000</v>
      </c>
      <c r="N784" s="123">
        <v>117944000000</v>
      </c>
      <c r="O784" s="116">
        <f t="shared" si="50"/>
        <v>2.9097615262842775</v>
      </c>
      <c r="P784" s="116">
        <f t="shared" si="51"/>
        <v>16.058334004180967</v>
      </c>
    </row>
    <row r="785" spans="1:16" x14ac:dyDescent="0.15">
      <c r="A785" s="120">
        <v>40182</v>
      </c>
      <c r="B785" s="116">
        <v>6.44</v>
      </c>
      <c r="C785" s="116">
        <v>6.51</v>
      </c>
      <c r="D785" s="116">
        <v>6.32</v>
      </c>
      <c r="E785" s="116">
        <v>6.37</v>
      </c>
      <c r="F785" s="116">
        <v>-7.0000000000000007E-2</v>
      </c>
      <c r="G785" s="116">
        <v>-1.0900000000000001</v>
      </c>
      <c r="H785" s="117">
        <v>158890180</v>
      </c>
      <c r="I785" s="115">
        <v>0.88039000000000001</v>
      </c>
      <c r="J785" s="115">
        <f t="shared" si="48"/>
        <v>5.6080842999999998</v>
      </c>
      <c r="K785" s="115">
        <v>33401885</v>
      </c>
      <c r="L785" s="123">
        <f t="shared" si="49"/>
        <v>1873205868589.0549</v>
      </c>
      <c r="M785" s="123">
        <v>650907000000</v>
      </c>
      <c r="N785" s="123">
        <v>117944000000</v>
      </c>
      <c r="O785" s="116">
        <f t="shared" si="50"/>
        <v>2.8778394894955115</v>
      </c>
      <c r="P785" s="116">
        <f t="shared" si="51"/>
        <v>15.882163302830623</v>
      </c>
    </row>
    <row r="786" spans="1:16" x14ac:dyDescent="0.15">
      <c r="A786" s="120">
        <v>40183</v>
      </c>
      <c r="B786" s="116">
        <v>6.4</v>
      </c>
      <c r="C786" s="116">
        <v>6.5</v>
      </c>
      <c r="D786" s="116">
        <v>6.38</v>
      </c>
      <c r="E786" s="116">
        <v>6.49</v>
      </c>
      <c r="F786" s="116">
        <v>0.12</v>
      </c>
      <c r="G786" s="116">
        <v>1.88</v>
      </c>
      <c r="H786" s="117">
        <v>184117314</v>
      </c>
      <c r="I786" s="115">
        <v>0.88029000000000002</v>
      </c>
      <c r="J786" s="115">
        <f t="shared" si="48"/>
        <v>5.7130821000000003</v>
      </c>
      <c r="K786" s="115">
        <v>33401885</v>
      </c>
      <c r="L786" s="123">
        <f t="shared" si="49"/>
        <v>1908277112997.5852</v>
      </c>
      <c r="M786" s="123">
        <v>650907000000</v>
      </c>
      <c r="N786" s="123">
        <v>117944000000</v>
      </c>
      <c r="O786" s="116">
        <f t="shared" si="50"/>
        <v>2.9317200659965019</v>
      </c>
      <c r="P786" s="116">
        <f t="shared" si="51"/>
        <v>16.179518356148556</v>
      </c>
    </row>
    <row r="787" spans="1:16" x14ac:dyDescent="0.15">
      <c r="A787" s="120">
        <v>40184</v>
      </c>
      <c r="B787" s="116">
        <v>6.48</v>
      </c>
      <c r="C787" s="116">
        <v>6.52</v>
      </c>
      <c r="D787" s="116">
        <v>6.43</v>
      </c>
      <c r="E787" s="116">
        <v>6.45</v>
      </c>
      <c r="F787" s="116">
        <v>-0.04</v>
      </c>
      <c r="G787" s="116">
        <v>-0.62</v>
      </c>
      <c r="H787" s="117">
        <v>297651312</v>
      </c>
      <c r="I787" s="115">
        <v>0.88026000000000004</v>
      </c>
      <c r="J787" s="115">
        <f t="shared" si="48"/>
        <v>5.6776770000000001</v>
      </c>
      <c r="K787" s="115">
        <v>33401885</v>
      </c>
      <c r="L787" s="123">
        <f t="shared" si="49"/>
        <v>1896451142211.45</v>
      </c>
      <c r="M787" s="123">
        <v>650907000000</v>
      </c>
      <c r="N787" s="123">
        <v>117944000000</v>
      </c>
      <c r="O787" s="116">
        <f t="shared" si="50"/>
        <v>2.9135516167616111</v>
      </c>
      <c r="P787" s="116">
        <f t="shared" si="51"/>
        <v>16.079250680080801</v>
      </c>
    </row>
    <row r="788" spans="1:16" x14ac:dyDescent="0.15">
      <c r="A788" s="120">
        <v>40185</v>
      </c>
      <c r="B788" s="116">
        <v>6.5</v>
      </c>
      <c r="C788" s="116">
        <v>6.52</v>
      </c>
      <c r="D788" s="116">
        <v>6.37</v>
      </c>
      <c r="E788" s="116">
        <v>6.37</v>
      </c>
      <c r="F788" s="116">
        <v>-0.08</v>
      </c>
      <c r="G788" s="116">
        <v>-1.24</v>
      </c>
      <c r="H788" s="117">
        <v>226257912</v>
      </c>
      <c r="I788" s="115">
        <v>0.88046999999999997</v>
      </c>
      <c r="J788" s="115">
        <f t="shared" si="48"/>
        <v>5.6085938999999998</v>
      </c>
      <c r="K788" s="115">
        <v>33401885</v>
      </c>
      <c r="L788" s="123">
        <f t="shared" si="49"/>
        <v>1873376084595.0151</v>
      </c>
      <c r="M788" s="123">
        <v>650907000000</v>
      </c>
      <c r="N788" s="123">
        <v>117944000000</v>
      </c>
      <c r="O788" s="116">
        <f t="shared" si="50"/>
        <v>2.878100995372634</v>
      </c>
      <c r="P788" s="116">
        <f t="shared" si="51"/>
        <v>15.883606496261066</v>
      </c>
    </row>
    <row r="789" spans="1:16" x14ac:dyDescent="0.15">
      <c r="A789" s="120">
        <v>40186</v>
      </c>
      <c r="B789" s="116">
        <v>6.31</v>
      </c>
      <c r="C789" s="116">
        <v>6.42</v>
      </c>
      <c r="D789" s="116">
        <v>6.3</v>
      </c>
      <c r="E789" s="116">
        <v>6.36</v>
      </c>
      <c r="F789" s="116">
        <v>-0.01</v>
      </c>
      <c r="G789" s="116">
        <v>-0.16</v>
      </c>
      <c r="H789" s="117">
        <v>226004669</v>
      </c>
      <c r="I789" s="115">
        <v>0.88036000000000003</v>
      </c>
      <c r="J789" s="115">
        <f t="shared" si="48"/>
        <v>5.5990896000000001</v>
      </c>
      <c r="K789" s="115">
        <v>33401885</v>
      </c>
      <c r="L789" s="123">
        <f t="shared" si="49"/>
        <v>1870201469238.9602</v>
      </c>
      <c r="M789" s="123">
        <v>650907000000</v>
      </c>
      <c r="N789" s="123">
        <v>117944000000</v>
      </c>
      <c r="O789" s="116">
        <f t="shared" si="50"/>
        <v>2.8732237773429388</v>
      </c>
      <c r="P789" s="116">
        <f t="shared" si="51"/>
        <v>15.856690202460152</v>
      </c>
    </row>
    <row r="790" spans="1:16" x14ac:dyDescent="0.15">
      <c r="A790" s="120">
        <v>40189</v>
      </c>
      <c r="B790" s="116">
        <v>6.44</v>
      </c>
      <c r="C790" s="116">
        <v>6.5</v>
      </c>
      <c r="D790" s="116">
        <v>6.27</v>
      </c>
      <c r="E790" s="116">
        <v>6.29</v>
      </c>
      <c r="F790" s="116">
        <v>-7.0000000000000007E-2</v>
      </c>
      <c r="G790" s="116">
        <v>-1.1000000000000001</v>
      </c>
      <c r="H790" s="117">
        <v>344202921</v>
      </c>
      <c r="I790" s="115">
        <v>0.88035010000000002</v>
      </c>
      <c r="J790" s="115">
        <f t="shared" si="48"/>
        <v>5.5374021290000002</v>
      </c>
      <c r="K790" s="115">
        <v>33401885</v>
      </c>
      <c r="L790" s="123">
        <f t="shared" si="49"/>
        <v>1849596691116.1318</v>
      </c>
      <c r="M790" s="123">
        <v>650907000000</v>
      </c>
      <c r="N790" s="123">
        <v>117944000000</v>
      </c>
      <c r="O790" s="116">
        <f t="shared" si="50"/>
        <v>2.8415682902720847</v>
      </c>
      <c r="P790" s="116">
        <f t="shared" si="51"/>
        <v>15.68199053038842</v>
      </c>
    </row>
    <row r="791" spans="1:16" x14ac:dyDescent="0.15">
      <c r="A791" s="120">
        <v>40190</v>
      </c>
      <c r="B791" s="116">
        <v>6.22</v>
      </c>
      <c r="C791" s="116">
        <v>6.26</v>
      </c>
      <c r="D791" s="116">
        <v>6.11</v>
      </c>
      <c r="E791" s="116">
        <v>6.15</v>
      </c>
      <c r="F791" s="116">
        <v>-0.14000000000000001</v>
      </c>
      <c r="G791" s="116">
        <v>-2.23</v>
      </c>
      <c r="H791" s="117">
        <v>632020433</v>
      </c>
      <c r="I791" s="115">
        <v>0.88039999999999996</v>
      </c>
      <c r="J791" s="115">
        <f t="shared" si="48"/>
        <v>5.4144600000000001</v>
      </c>
      <c r="K791" s="115">
        <v>33401885</v>
      </c>
      <c r="L791" s="123">
        <f t="shared" si="49"/>
        <v>1808531702571.0002</v>
      </c>
      <c r="M791" s="123">
        <v>650907000000</v>
      </c>
      <c r="N791" s="123">
        <v>117944000000</v>
      </c>
      <c r="O791" s="116">
        <f t="shared" si="50"/>
        <v>2.7784794180597232</v>
      </c>
      <c r="P791" s="116">
        <f t="shared" si="51"/>
        <v>15.333816917952589</v>
      </c>
    </row>
    <row r="792" spans="1:16" x14ac:dyDescent="0.15">
      <c r="A792" s="120">
        <v>40191</v>
      </c>
      <c r="B792" s="116">
        <v>6.01</v>
      </c>
      <c r="C792" s="116">
        <v>6.03</v>
      </c>
      <c r="D792" s="116">
        <v>5.9</v>
      </c>
      <c r="E792" s="116">
        <v>5.93</v>
      </c>
      <c r="F792" s="116">
        <v>-0.22</v>
      </c>
      <c r="G792" s="116">
        <v>-3.58</v>
      </c>
      <c r="H792" s="117">
        <v>855215927</v>
      </c>
      <c r="I792" s="115">
        <v>0.88036999999999999</v>
      </c>
      <c r="J792" s="115">
        <f t="shared" si="48"/>
        <v>5.2205940999999996</v>
      </c>
      <c r="K792" s="115">
        <v>33401885</v>
      </c>
      <c r="L792" s="123">
        <f t="shared" si="49"/>
        <v>1743776837598.7849</v>
      </c>
      <c r="M792" s="123">
        <v>650907000000</v>
      </c>
      <c r="N792" s="123">
        <v>117944000000</v>
      </c>
      <c r="O792" s="116">
        <f t="shared" si="50"/>
        <v>2.6789953673854865</v>
      </c>
      <c r="P792" s="116">
        <f t="shared" si="51"/>
        <v>14.784786318920716</v>
      </c>
    </row>
    <row r="793" spans="1:16" x14ac:dyDescent="0.15">
      <c r="A793" s="120">
        <v>40192</v>
      </c>
      <c r="B793" s="116">
        <v>5.95</v>
      </c>
      <c r="C793" s="116">
        <v>6</v>
      </c>
      <c r="D793" s="116">
        <v>5.82</v>
      </c>
      <c r="E793" s="116">
        <v>5.84</v>
      </c>
      <c r="F793" s="116">
        <v>-0.09</v>
      </c>
      <c r="G793" s="116">
        <v>-1.52</v>
      </c>
      <c r="H793" s="117">
        <v>577316941</v>
      </c>
      <c r="I793" s="115">
        <v>0.88027999999999995</v>
      </c>
      <c r="J793" s="115">
        <f t="shared" si="48"/>
        <v>5.1408351999999997</v>
      </c>
      <c r="K793" s="115">
        <v>33401885</v>
      </c>
      <c r="L793" s="123">
        <f t="shared" si="49"/>
        <v>1717135861543.5198</v>
      </c>
      <c r="M793" s="123">
        <v>650907000000</v>
      </c>
      <c r="N793" s="123">
        <v>117944000000</v>
      </c>
      <c r="O793" s="116">
        <f t="shared" si="50"/>
        <v>2.6380663620817102</v>
      </c>
      <c r="P793" s="116">
        <f t="shared" si="51"/>
        <v>14.55890813897714</v>
      </c>
    </row>
    <row r="794" spans="1:16" x14ac:dyDescent="0.15">
      <c r="A794" s="120">
        <v>40193</v>
      </c>
      <c r="B794" s="116">
        <v>5.85</v>
      </c>
      <c r="C794" s="116">
        <v>5.9</v>
      </c>
      <c r="D794" s="116">
        <v>5.8</v>
      </c>
      <c r="E794" s="116">
        <v>5.82</v>
      </c>
      <c r="F794" s="116">
        <v>-0.02</v>
      </c>
      <c r="G794" s="116">
        <v>-0.34</v>
      </c>
      <c r="H794" s="117">
        <v>817497916</v>
      </c>
      <c r="I794" s="115">
        <v>0.87994000000000006</v>
      </c>
      <c r="J794" s="115">
        <f t="shared" si="48"/>
        <v>5.1212508000000003</v>
      </c>
      <c r="K794" s="115">
        <v>33401885</v>
      </c>
      <c r="L794" s="123">
        <f t="shared" si="49"/>
        <v>1710594302777.5801</v>
      </c>
      <c r="M794" s="123">
        <v>650907000000</v>
      </c>
      <c r="N794" s="123">
        <v>117944000000</v>
      </c>
      <c r="O794" s="116">
        <f t="shared" si="50"/>
        <v>2.6280164490128084</v>
      </c>
      <c r="P794" s="116">
        <f t="shared" si="51"/>
        <v>14.503444878735502</v>
      </c>
    </row>
    <row r="795" spans="1:16" x14ac:dyDescent="0.15">
      <c r="A795" s="120">
        <v>40196</v>
      </c>
      <c r="B795" s="116">
        <v>5.79</v>
      </c>
      <c r="C795" s="116">
        <v>5.94</v>
      </c>
      <c r="D795" s="116">
        <v>5.76</v>
      </c>
      <c r="E795" s="116">
        <v>5.87</v>
      </c>
      <c r="F795" s="116">
        <v>0.05</v>
      </c>
      <c r="G795" s="116">
        <v>0.86</v>
      </c>
      <c r="H795" s="117">
        <v>375686091</v>
      </c>
      <c r="I795" s="115">
        <v>0.87975000000000003</v>
      </c>
      <c r="J795" s="115">
        <f t="shared" si="48"/>
        <v>5.1641325</v>
      </c>
      <c r="K795" s="115">
        <v>33401885</v>
      </c>
      <c r="L795" s="123">
        <f t="shared" si="49"/>
        <v>1724917598897.625</v>
      </c>
      <c r="M795" s="123">
        <v>650907000000</v>
      </c>
      <c r="N795" s="123">
        <v>117944000000</v>
      </c>
      <c r="O795" s="116">
        <f t="shared" si="50"/>
        <v>2.6500215835712706</v>
      </c>
      <c r="P795" s="116">
        <f t="shared" si="51"/>
        <v>14.624886377413221</v>
      </c>
    </row>
    <row r="796" spans="1:16" x14ac:dyDescent="0.15">
      <c r="A796" s="120">
        <v>40197</v>
      </c>
      <c r="B796" s="116">
        <v>5.88</v>
      </c>
      <c r="C796" s="116">
        <v>6.06</v>
      </c>
      <c r="D796" s="116">
        <v>5.85</v>
      </c>
      <c r="E796" s="116">
        <v>6.05</v>
      </c>
      <c r="F796" s="116">
        <v>0.18</v>
      </c>
      <c r="G796" s="116">
        <v>3.07</v>
      </c>
      <c r="H796" s="117">
        <v>348097802</v>
      </c>
      <c r="I796" s="115">
        <v>0.87939000000000001</v>
      </c>
      <c r="J796" s="115">
        <f t="shared" si="48"/>
        <v>5.3203094999999996</v>
      </c>
      <c r="K796" s="115">
        <v>33401885</v>
      </c>
      <c r="L796" s="123">
        <f t="shared" si="49"/>
        <v>1777083660834.075</v>
      </c>
      <c r="M796" s="123">
        <v>650907000000</v>
      </c>
      <c r="N796" s="123">
        <v>117944000000</v>
      </c>
      <c r="O796" s="116">
        <f t="shared" si="50"/>
        <v>2.7301652322591012</v>
      </c>
      <c r="P796" s="116">
        <f t="shared" si="51"/>
        <v>15.067181550855278</v>
      </c>
    </row>
    <row r="797" spans="1:16" x14ac:dyDescent="0.15">
      <c r="A797" s="120">
        <v>40198</v>
      </c>
      <c r="B797" s="116">
        <v>5.98</v>
      </c>
      <c r="C797" s="116">
        <v>6.04</v>
      </c>
      <c r="D797" s="116">
        <v>5.84</v>
      </c>
      <c r="E797" s="116">
        <v>5.89</v>
      </c>
      <c r="F797" s="116">
        <v>-0.16</v>
      </c>
      <c r="G797" s="116">
        <v>-2.65</v>
      </c>
      <c r="H797" s="117">
        <v>342999701</v>
      </c>
      <c r="I797" s="115">
        <v>0.87951000000000001</v>
      </c>
      <c r="J797" s="115">
        <f t="shared" si="48"/>
        <v>5.1803138999999998</v>
      </c>
      <c r="K797" s="115">
        <v>33401885</v>
      </c>
      <c r="L797" s="123">
        <f t="shared" si="49"/>
        <v>1730322491517.0149</v>
      </c>
      <c r="M797" s="123">
        <v>650907000000</v>
      </c>
      <c r="N797" s="123">
        <v>117944000000</v>
      </c>
      <c r="O797" s="116">
        <f t="shared" si="50"/>
        <v>2.6583252162244606</v>
      </c>
      <c r="P797" s="116">
        <f t="shared" si="51"/>
        <v>14.670712300049303</v>
      </c>
    </row>
    <row r="798" spans="1:16" x14ac:dyDescent="0.15">
      <c r="A798" s="120">
        <v>40199</v>
      </c>
      <c r="B798" s="116">
        <v>5.81</v>
      </c>
      <c r="C798" s="116">
        <v>5.86</v>
      </c>
      <c r="D798" s="116">
        <v>5.7</v>
      </c>
      <c r="E798" s="116">
        <v>5.72</v>
      </c>
      <c r="F798" s="116">
        <v>-0.17</v>
      </c>
      <c r="G798" s="116">
        <v>-2.89</v>
      </c>
      <c r="H798" s="117">
        <v>487235124</v>
      </c>
      <c r="I798" s="115">
        <v>0.87890000000000001</v>
      </c>
      <c r="J798" s="115">
        <f t="shared" si="48"/>
        <v>5.0273079999999997</v>
      </c>
      <c r="K798" s="115">
        <v>33401885</v>
      </c>
      <c r="L798" s="123">
        <f t="shared" si="49"/>
        <v>1679215636755.8</v>
      </c>
      <c r="M798" s="123">
        <v>650907000000</v>
      </c>
      <c r="N798" s="123">
        <v>117944000000</v>
      </c>
      <c r="O798" s="116">
        <f t="shared" si="50"/>
        <v>2.5798088463571602</v>
      </c>
      <c r="P798" s="116">
        <f t="shared" si="51"/>
        <v>14.237397720577563</v>
      </c>
    </row>
    <row r="799" spans="1:16" x14ac:dyDescent="0.15">
      <c r="A799" s="120">
        <v>40200</v>
      </c>
      <c r="B799" s="116">
        <v>5.62</v>
      </c>
      <c r="C799" s="116">
        <v>5.86</v>
      </c>
      <c r="D799" s="116">
        <v>5.59</v>
      </c>
      <c r="E799" s="116">
        <v>5.85</v>
      </c>
      <c r="F799" s="116">
        <v>0.13</v>
      </c>
      <c r="G799" s="116">
        <v>2.27</v>
      </c>
      <c r="H799" s="117">
        <v>650905664</v>
      </c>
      <c r="I799" s="115">
        <v>0.87844999999999995</v>
      </c>
      <c r="J799" s="115">
        <f t="shared" si="48"/>
        <v>5.1389324999999992</v>
      </c>
      <c r="K799" s="115">
        <v>33401885</v>
      </c>
      <c r="L799" s="123">
        <f t="shared" si="49"/>
        <v>1716500323877.6248</v>
      </c>
      <c r="M799" s="123">
        <v>650907000000</v>
      </c>
      <c r="N799" s="123">
        <v>117944000000</v>
      </c>
      <c r="O799" s="116">
        <f t="shared" si="50"/>
        <v>2.637089974263028</v>
      </c>
      <c r="P799" s="116">
        <f t="shared" si="51"/>
        <v>14.553519669314461</v>
      </c>
    </row>
    <row r="800" spans="1:16" x14ac:dyDescent="0.15">
      <c r="A800" s="120">
        <v>40203</v>
      </c>
      <c r="B800" s="116">
        <v>5.84</v>
      </c>
      <c r="C800" s="116">
        <v>5.87</v>
      </c>
      <c r="D800" s="116">
        <v>5.76</v>
      </c>
      <c r="E800" s="116">
        <v>5.81</v>
      </c>
      <c r="F800" s="116">
        <v>-0.04</v>
      </c>
      <c r="G800" s="116">
        <v>-0.68</v>
      </c>
      <c r="H800" s="117">
        <v>305357825</v>
      </c>
      <c r="I800" s="115">
        <v>0.87833000000000006</v>
      </c>
      <c r="J800" s="115">
        <f t="shared" si="48"/>
        <v>5.1030972999999999</v>
      </c>
      <c r="K800" s="115">
        <v>33401885</v>
      </c>
      <c r="L800" s="123">
        <f t="shared" si="49"/>
        <v>1704530691584.105</v>
      </c>
      <c r="M800" s="123">
        <v>650907000000</v>
      </c>
      <c r="N800" s="123">
        <v>117944000000</v>
      </c>
      <c r="O800" s="116">
        <f t="shared" si="50"/>
        <v>2.6187008152994284</v>
      </c>
      <c r="P800" s="116">
        <f t="shared" si="51"/>
        <v>14.452033944788246</v>
      </c>
    </row>
    <row r="801" spans="1:16" x14ac:dyDescent="0.15">
      <c r="A801" s="120">
        <v>40204</v>
      </c>
      <c r="B801" s="116">
        <v>5.75</v>
      </c>
      <c r="C801" s="116">
        <v>5.79</v>
      </c>
      <c r="D801" s="116">
        <v>5.55</v>
      </c>
      <c r="E801" s="116">
        <v>5.61</v>
      </c>
      <c r="F801" s="116">
        <v>-0.2</v>
      </c>
      <c r="G801" s="116">
        <v>-3.44</v>
      </c>
      <c r="H801" s="117">
        <v>367670123</v>
      </c>
      <c r="I801" s="115">
        <v>0.87887000000000004</v>
      </c>
      <c r="J801" s="115">
        <f t="shared" si="48"/>
        <v>4.9304607000000003</v>
      </c>
      <c r="K801" s="115">
        <v>33401885</v>
      </c>
      <c r="L801" s="123">
        <f t="shared" si="49"/>
        <v>1646866812984.1951</v>
      </c>
      <c r="M801" s="123">
        <v>650907000000</v>
      </c>
      <c r="N801" s="123">
        <v>117944000000</v>
      </c>
      <c r="O801" s="116">
        <f t="shared" si="50"/>
        <v>2.5301107730969172</v>
      </c>
      <c r="P801" s="116">
        <f t="shared" si="51"/>
        <v>13.963124982908797</v>
      </c>
    </row>
    <row r="802" spans="1:16" x14ac:dyDescent="0.15">
      <c r="A802" s="120">
        <v>40205</v>
      </c>
      <c r="B802" s="116">
        <v>5.65</v>
      </c>
      <c r="C802" s="116">
        <v>5.69</v>
      </c>
      <c r="D802" s="116">
        <v>5.56</v>
      </c>
      <c r="E802" s="116">
        <v>5.62</v>
      </c>
      <c r="F802" s="116">
        <v>0.01</v>
      </c>
      <c r="G802" s="116">
        <v>0.18</v>
      </c>
      <c r="H802" s="117">
        <v>330487037</v>
      </c>
      <c r="I802" s="115">
        <v>0.87799000000000005</v>
      </c>
      <c r="J802" s="115">
        <f t="shared" si="48"/>
        <v>4.9343038000000004</v>
      </c>
      <c r="K802" s="115">
        <v>33401885</v>
      </c>
      <c r="L802" s="123">
        <f t="shared" si="49"/>
        <v>1648150480826.6299</v>
      </c>
      <c r="M802" s="123">
        <v>650907000000</v>
      </c>
      <c r="N802" s="123">
        <v>117944000000</v>
      </c>
      <c r="O802" s="116">
        <f t="shared" si="50"/>
        <v>2.532082894832334</v>
      </c>
      <c r="P802" s="116">
        <f t="shared" si="51"/>
        <v>13.974008689095077</v>
      </c>
    </row>
    <row r="803" spans="1:16" x14ac:dyDescent="0.15">
      <c r="A803" s="120">
        <v>40206</v>
      </c>
      <c r="B803" s="116">
        <v>5.7</v>
      </c>
      <c r="C803" s="116">
        <v>5.85</v>
      </c>
      <c r="D803" s="116">
        <v>5.69</v>
      </c>
      <c r="E803" s="116">
        <v>5.82</v>
      </c>
      <c r="F803" s="116">
        <v>0.2</v>
      </c>
      <c r="G803" s="116">
        <v>3.56</v>
      </c>
      <c r="H803" s="117">
        <v>451429158</v>
      </c>
      <c r="I803" s="115">
        <v>0.87799000000000005</v>
      </c>
      <c r="J803" s="115">
        <f t="shared" si="48"/>
        <v>5.1099018000000003</v>
      </c>
      <c r="K803" s="115">
        <v>33401885</v>
      </c>
      <c r="L803" s="123">
        <f t="shared" si="49"/>
        <v>1706803522848.9302</v>
      </c>
      <c r="M803" s="123">
        <v>650907000000</v>
      </c>
      <c r="N803" s="123">
        <v>117944000000</v>
      </c>
      <c r="O803" s="116">
        <f t="shared" si="50"/>
        <v>2.6221926063922036</v>
      </c>
      <c r="P803" s="116">
        <f t="shared" si="51"/>
        <v>14.471304371981027</v>
      </c>
    </row>
    <row r="804" spans="1:16" x14ac:dyDescent="0.15">
      <c r="A804" s="120">
        <v>40207</v>
      </c>
      <c r="B804" s="116">
        <v>5.7</v>
      </c>
      <c r="C804" s="116">
        <v>5.79</v>
      </c>
      <c r="D804" s="116">
        <v>5.61</v>
      </c>
      <c r="E804" s="116">
        <v>5.7</v>
      </c>
      <c r="F804" s="116">
        <v>-0.12</v>
      </c>
      <c r="G804" s="116">
        <v>-2.06</v>
      </c>
      <c r="H804" s="117">
        <v>313211864</v>
      </c>
      <c r="I804" s="115">
        <v>0.87834000000000001</v>
      </c>
      <c r="J804" s="115">
        <f t="shared" si="48"/>
        <v>5.0065379999999999</v>
      </c>
      <c r="K804" s="115">
        <v>33401885</v>
      </c>
      <c r="L804" s="123">
        <f t="shared" si="49"/>
        <v>1672278065241.2998</v>
      </c>
      <c r="M804" s="123">
        <v>650907000000</v>
      </c>
      <c r="N804" s="123">
        <v>117944000000</v>
      </c>
      <c r="O804" s="116">
        <f t="shared" si="50"/>
        <v>2.5691505318598504</v>
      </c>
      <c r="P804" s="116">
        <f t="shared" si="51"/>
        <v>14.178576826640608</v>
      </c>
    </row>
    <row r="805" spans="1:16" x14ac:dyDescent="0.15">
      <c r="A805" s="120">
        <v>40210</v>
      </c>
      <c r="B805" s="116">
        <v>5.63</v>
      </c>
      <c r="C805" s="116">
        <v>5.79</v>
      </c>
      <c r="D805" s="116">
        <v>5.63</v>
      </c>
      <c r="E805" s="116">
        <v>5.77</v>
      </c>
      <c r="F805" s="116">
        <v>7.0000000000000007E-2</v>
      </c>
      <c r="G805" s="116">
        <v>1.23</v>
      </c>
      <c r="H805" s="117">
        <v>257117111</v>
      </c>
      <c r="I805" s="115">
        <v>0.87902000000000002</v>
      </c>
      <c r="J805" s="115">
        <f t="shared" si="48"/>
        <v>5.0719453999999997</v>
      </c>
      <c r="K805" s="115">
        <v>33401885</v>
      </c>
      <c r="L805" s="123">
        <f t="shared" si="49"/>
        <v>1694125369770.79</v>
      </c>
      <c r="M805" s="123">
        <v>650907000000</v>
      </c>
      <c r="N805" s="123">
        <v>117944000000</v>
      </c>
      <c r="O805" s="116">
        <f t="shared" si="50"/>
        <v>2.6027149343466731</v>
      </c>
      <c r="P805" s="116">
        <f t="shared" si="51"/>
        <v>14.363811383120719</v>
      </c>
    </row>
    <row r="806" spans="1:16" x14ac:dyDescent="0.15">
      <c r="A806" s="120">
        <v>40211</v>
      </c>
      <c r="B806" s="116">
        <v>5.84</v>
      </c>
      <c r="C806" s="116">
        <v>5.87</v>
      </c>
      <c r="D806" s="116">
        <v>5.68</v>
      </c>
      <c r="E806" s="116">
        <v>5.7</v>
      </c>
      <c r="F806" s="116">
        <v>-7.0000000000000007E-2</v>
      </c>
      <c r="G806" s="116">
        <v>-1.21</v>
      </c>
      <c r="H806" s="117">
        <v>286314671</v>
      </c>
      <c r="I806" s="115">
        <v>0.87888999999999995</v>
      </c>
      <c r="J806" s="115">
        <f t="shared" si="48"/>
        <v>5.0096730000000003</v>
      </c>
      <c r="K806" s="115">
        <v>33401885</v>
      </c>
      <c r="L806" s="123">
        <f t="shared" si="49"/>
        <v>1673325214336.05</v>
      </c>
      <c r="M806" s="123">
        <v>650907000000</v>
      </c>
      <c r="N806" s="123">
        <v>117944000000</v>
      </c>
      <c r="O806" s="116">
        <f t="shared" si="50"/>
        <v>2.5707592856368882</v>
      </c>
      <c r="P806" s="116">
        <f t="shared" si="51"/>
        <v>14.187455184969561</v>
      </c>
    </row>
    <row r="807" spans="1:16" x14ac:dyDescent="0.15">
      <c r="A807" s="120">
        <v>40212</v>
      </c>
      <c r="B807" s="116">
        <v>5.76</v>
      </c>
      <c r="C807" s="116">
        <v>5.88</v>
      </c>
      <c r="D807" s="116">
        <v>5.7</v>
      </c>
      <c r="E807" s="116">
        <v>5.83</v>
      </c>
      <c r="F807" s="116">
        <v>0.13</v>
      </c>
      <c r="G807" s="116">
        <v>2.2799999999999998</v>
      </c>
      <c r="H807" s="117">
        <v>275026170</v>
      </c>
      <c r="I807" s="115">
        <v>0.87900999999999996</v>
      </c>
      <c r="J807" s="115">
        <f t="shared" si="48"/>
        <v>5.1246282999999995</v>
      </c>
      <c r="K807" s="115">
        <v>33401885</v>
      </c>
      <c r="L807" s="123">
        <f t="shared" si="49"/>
        <v>1711722451443.4548</v>
      </c>
      <c r="M807" s="123">
        <v>650907000000</v>
      </c>
      <c r="N807" s="123">
        <v>117944000000</v>
      </c>
      <c r="O807" s="116">
        <f t="shared" si="50"/>
        <v>2.6297496438714822</v>
      </c>
      <c r="P807" s="116">
        <f t="shared" si="51"/>
        <v>14.513010000029292</v>
      </c>
    </row>
    <row r="808" spans="1:16" x14ac:dyDescent="0.15">
      <c r="A808" s="120">
        <v>40213</v>
      </c>
      <c r="B808" s="116">
        <v>5.76</v>
      </c>
      <c r="C808" s="116">
        <v>5.77</v>
      </c>
      <c r="D808" s="116">
        <v>5.68</v>
      </c>
      <c r="E808" s="116">
        <v>5.69</v>
      </c>
      <c r="F808" s="116">
        <v>-0.14000000000000001</v>
      </c>
      <c r="G808" s="116">
        <v>-2.4</v>
      </c>
      <c r="H808" s="117">
        <v>276397097</v>
      </c>
      <c r="I808" s="115">
        <v>0.879</v>
      </c>
      <c r="J808" s="115">
        <f t="shared" si="48"/>
        <v>5.0015100000000006</v>
      </c>
      <c r="K808" s="115">
        <v>33401885</v>
      </c>
      <c r="L808" s="123">
        <f t="shared" si="49"/>
        <v>1670598618463.5002</v>
      </c>
      <c r="M808" s="123">
        <v>650907000000</v>
      </c>
      <c r="N808" s="123">
        <v>117944000000</v>
      </c>
      <c r="O808" s="116">
        <f t="shared" si="50"/>
        <v>2.5665703679073975</v>
      </c>
      <c r="P808" s="116">
        <f t="shared" si="51"/>
        <v>14.164337469167574</v>
      </c>
    </row>
    <row r="809" spans="1:16" x14ac:dyDescent="0.15">
      <c r="A809" s="120">
        <v>40214</v>
      </c>
      <c r="B809" s="116">
        <v>5.52</v>
      </c>
      <c r="C809" s="116">
        <v>5.58</v>
      </c>
      <c r="D809" s="116">
        <v>5.5</v>
      </c>
      <c r="E809" s="116">
        <v>5.51</v>
      </c>
      <c r="F809" s="116">
        <v>-0.18</v>
      </c>
      <c r="G809" s="116">
        <v>-3.16</v>
      </c>
      <c r="H809" s="117">
        <v>516372751</v>
      </c>
      <c r="I809" s="115">
        <v>0.87860000000000005</v>
      </c>
      <c r="J809" s="115">
        <f t="shared" si="48"/>
        <v>4.8410859999999998</v>
      </c>
      <c r="K809" s="115">
        <v>33401885</v>
      </c>
      <c r="L809" s="123">
        <f t="shared" si="49"/>
        <v>1617013978471.1001</v>
      </c>
      <c r="M809" s="123">
        <v>650907000000</v>
      </c>
      <c r="N809" s="123">
        <v>117944000000</v>
      </c>
      <c r="O809" s="116">
        <f t="shared" si="50"/>
        <v>2.4842473325238474</v>
      </c>
      <c r="P809" s="116">
        <f t="shared" si="51"/>
        <v>13.710014739801093</v>
      </c>
    </row>
    <row r="810" spans="1:16" x14ac:dyDescent="0.15">
      <c r="A810" s="120">
        <v>40217</v>
      </c>
      <c r="B810" s="116">
        <v>5.51</v>
      </c>
      <c r="C810" s="116">
        <v>5.52</v>
      </c>
      <c r="D810" s="116">
        <v>5.38</v>
      </c>
      <c r="E810" s="116">
        <v>5.41</v>
      </c>
      <c r="F810" s="116">
        <v>-0.1</v>
      </c>
      <c r="G810" s="116">
        <v>-1.82</v>
      </c>
      <c r="H810" s="117">
        <v>421309640</v>
      </c>
      <c r="I810" s="115">
        <v>0.87853999999999999</v>
      </c>
      <c r="J810" s="115">
        <f t="shared" si="48"/>
        <v>4.7529013999999998</v>
      </c>
      <c r="K810" s="115">
        <v>33401885</v>
      </c>
      <c r="L810" s="123">
        <f t="shared" si="49"/>
        <v>1587558659791.3899</v>
      </c>
      <c r="M810" s="123">
        <v>650907000000</v>
      </c>
      <c r="N810" s="123">
        <v>117944000000</v>
      </c>
      <c r="O810" s="116">
        <f t="shared" si="50"/>
        <v>2.4389946025951326</v>
      </c>
      <c r="P810" s="116">
        <f t="shared" si="51"/>
        <v>13.460274874443718</v>
      </c>
    </row>
    <row r="811" spans="1:16" x14ac:dyDescent="0.15">
      <c r="A811" s="120">
        <v>40218</v>
      </c>
      <c r="B811" s="116">
        <v>5.4</v>
      </c>
      <c r="C811" s="116">
        <v>5.55</v>
      </c>
      <c r="D811" s="116">
        <v>5.4</v>
      </c>
      <c r="E811" s="116">
        <v>5.52</v>
      </c>
      <c r="F811" s="116">
        <v>0.11</v>
      </c>
      <c r="G811" s="116">
        <v>2.0299999999999998</v>
      </c>
      <c r="H811" s="117">
        <v>275504394</v>
      </c>
      <c r="I811" s="115">
        <v>0.87853999999999999</v>
      </c>
      <c r="J811" s="115">
        <f t="shared" si="48"/>
        <v>4.8495407999999998</v>
      </c>
      <c r="K811" s="115">
        <v>33401885</v>
      </c>
      <c r="L811" s="123">
        <f t="shared" si="49"/>
        <v>1619838041044.0801</v>
      </c>
      <c r="M811" s="123">
        <v>650907000000</v>
      </c>
      <c r="N811" s="123">
        <v>117944000000</v>
      </c>
      <c r="O811" s="116">
        <f t="shared" si="50"/>
        <v>2.4885859900785827</v>
      </c>
      <c r="P811" s="116">
        <f t="shared" si="51"/>
        <v>13.733958836770672</v>
      </c>
    </row>
    <row r="812" spans="1:16" x14ac:dyDescent="0.15">
      <c r="A812" s="120">
        <v>40219</v>
      </c>
      <c r="B812" s="116">
        <v>5.53</v>
      </c>
      <c r="C812" s="116">
        <v>5.56</v>
      </c>
      <c r="D812" s="116">
        <v>5.43</v>
      </c>
      <c r="E812" s="116">
        <v>5.53</v>
      </c>
      <c r="F812" s="116">
        <v>0.01</v>
      </c>
      <c r="G812" s="116">
        <v>0.18</v>
      </c>
      <c r="H812" s="117">
        <v>362079992</v>
      </c>
      <c r="I812" s="115">
        <v>0.87875999999999999</v>
      </c>
      <c r="J812" s="115">
        <f t="shared" si="48"/>
        <v>4.8595427999999998</v>
      </c>
      <c r="K812" s="115">
        <v>33401885</v>
      </c>
      <c r="L812" s="123">
        <f t="shared" si="49"/>
        <v>1623178897581.78</v>
      </c>
      <c r="M812" s="123">
        <v>650907000000</v>
      </c>
      <c r="N812" s="123">
        <v>117944000000</v>
      </c>
      <c r="O812" s="116">
        <f t="shared" si="50"/>
        <v>2.493718607392116</v>
      </c>
      <c r="P812" s="116">
        <f t="shared" si="51"/>
        <v>13.762284623056535</v>
      </c>
    </row>
    <row r="813" spans="1:16" x14ac:dyDescent="0.15">
      <c r="A813" s="120">
        <v>40220</v>
      </c>
      <c r="B813" s="116">
        <v>5.56</v>
      </c>
      <c r="C813" s="116">
        <v>5.63</v>
      </c>
      <c r="D813" s="116">
        <v>5.54</v>
      </c>
      <c r="E813" s="116">
        <v>5.6</v>
      </c>
      <c r="F813" s="116">
        <v>7.0000000000000007E-2</v>
      </c>
      <c r="G813" s="116">
        <v>1.27</v>
      </c>
      <c r="H813" s="117">
        <v>218420662</v>
      </c>
      <c r="I813" s="115">
        <v>0.87866999999999995</v>
      </c>
      <c r="J813" s="115">
        <f t="shared" si="48"/>
        <v>4.9205519999999998</v>
      </c>
      <c r="K813" s="115">
        <v>33401885</v>
      </c>
      <c r="L813" s="123">
        <f t="shared" si="49"/>
        <v>1643557120405.1997</v>
      </c>
      <c r="M813" s="123">
        <v>650907000000</v>
      </c>
      <c r="N813" s="123">
        <v>117944000000</v>
      </c>
      <c r="O813" s="116">
        <f t="shared" si="50"/>
        <v>2.5250260335273698</v>
      </c>
      <c r="P813" s="116">
        <f t="shared" si="51"/>
        <v>13.935063423363628</v>
      </c>
    </row>
    <row r="814" spans="1:16" x14ac:dyDescent="0.15">
      <c r="A814" s="120">
        <v>40221</v>
      </c>
      <c r="B814" s="116">
        <v>5.58</v>
      </c>
      <c r="C814" s="116">
        <v>5.66</v>
      </c>
      <c r="D814" s="116">
        <v>5.56</v>
      </c>
      <c r="E814" s="116">
        <v>5.58</v>
      </c>
      <c r="F814" s="116">
        <v>-0.02</v>
      </c>
      <c r="G814" s="116">
        <v>-0.36</v>
      </c>
      <c r="H814" s="117">
        <v>240379864</v>
      </c>
      <c r="I814" s="115">
        <v>0.87873000000000001</v>
      </c>
      <c r="J814" s="115">
        <f t="shared" si="48"/>
        <v>4.9033134</v>
      </c>
      <c r="K814" s="115">
        <v>33401885</v>
      </c>
      <c r="L814" s="123">
        <f t="shared" si="49"/>
        <v>1637799103057.5901</v>
      </c>
      <c r="M814" s="123">
        <v>650907000000</v>
      </c>
      <c r="N814" s="123">
        <v>117944000000</v>
      </c>
      <c r="O814" s="116">
        <f t="shared" si="50"/>
        <v>2.5161798890741536</v>
      </c>
      <c r="P814" s="116">
        <f t="shared" si="51"/>
        <v>13.886243497402074</v>
      </c>
    </row>
    <row r="815" spans="1:16" x14ac:dyDescent="0.15">
      <c r="A815" s="120">
        <v>40226</v>
      </c>
      <c r="B815" s="116">
        <v>5.7</v>
      </c>
      <c r="C815" s="116">
        <v>5.75</v>
      </c>
      <c r="D815" s="116">
        <v>5.67</v>
      </c>
      <c r="E815" s="116">
        <v>5.7</v>
      </c>
      <c r="F815" s="116">
        <v>0.12</v>
      </c>
      <c r="G815" s="116">
        <v>2.15</v>
      </c>
      <c r="H815" s="117">
        <v>245767714</v>
      </c>
      <c r="I815" s="115">
        <v>0.87873000000000001</v>
      </c>
      <c r="J815" s="115">
        <f t="shared" si="48"/>
        <v>5.0087609999999998</v>
      </c>
      <c r="K815" s="115">
        <v>33401885</v>
      </c>
      <c r="L815" s="123">
        <f t="shared" si="49"/>
        <v>1673020589144.8501</v>
      </c>
      <c r="M815" s="123">
        <v>650907000000</v>
      </c>
      <c r="N815" s="123">
        <v>117944000000</v>
      </c>
      <c r="O815" s="116">
        <f t="shared" si="50"/>
        <v>2.5702912845381141</v>
      </c>
      <c r="P815" s="116">
        <f t="shared" si="51"/>
        <v>14.184872389819322</v>
      </c>
    </row>
    <row r="816" spans="1:16" x14ac:dyDescent="0.15">
      <c r="A816" s="120">
        <v>40227</v>
      </c>
      <c r="B816" s="116">
        <v>5.66</v>
      </c>
      <c r="C816" s="116">
        <v>5.69</v>
      </c>
      <c r="D816" s="116">
        <v>5.62</v>
      </c>
      <c r="E816" s="116">
        <v>5.65</v>
      </c>
      <c r="F816" s="116">
        <v>-0.05</v>
      </c>
      <c r="G816" s="116">
        <v>-0.88</v>
      </c>
      <c r="H816" s="117">
        <v>136366344</v>
      </c>
      <c r="I816" s="115">
        <v>0.87873000000000001</v>
      </c>
      <c r="J816" s="115">
        <f t="shared" si="48"/>
        <v>4.9648245000000006</v>
      </c>
      <c r="K816" s="115">
        <v>33401885</v>
      </c>
      <c r="L816" s="123">
        <f t="shared" si="49"/>
        <v>1658344969941.8252</v>
      </c>
      <c r="M816" s="123">
        <v>650907000000</v>
      </c>
      <c r="N816" s="123">
        <v>117944000000</v>
      </c>
      <c r="O816" s="116">
        <f t="shared" si="50"/>
        <v>2.547744869761464</v>
      </c>
      <c r="P816" s="116">
        <f t="shared" si="51"/>
        <v>14.060443684645469</v>
      </c>
    </row>
    <row r="817" spans="1:16" x14ac:dyDescent="0.15">
      <c r="A817" s="120">
        <v>40228</v>
      </c>
      <c r="B817" s="116">
        <v>5.56</v>
      </c>
      <c r="C817" s="116">
        <v>5.59</v>
      </c>
      <c r="D817" s="116">
        <v>5.46</v>
      </c>
      <c r="E817" s="116">
        <v>5.48</v>
      </c>
      <c r="F817" s="116">
        <v>-0.17</v>
      </c>
      <c r="G817" s="116">
        <v>-3.01</v>
      </c>
      <c r="H817" s="117">
        <v>266262875</v>
      </c>
      <c r="I817" s="115">
        <v>0.87873000000000001</v>
      </c>
      <c r="J817" s="115">
        <f t="shared" si="48"/>
        <v>4.8154404000000008</v>
      </c>
      <c r="K817" s="115">
        <v>33401885</v>
      </c>
      <c r="L817" s="123">
        <f t="shared" si="49"/>
        <v>1608447864651.5403</v>
      </c>
      <c r="M817" s="123">
        <v>650907000000</v>
      </c>
      <c r="N817" s="123">
        <v>117944000000</v>
      </c>
      <c r="O817" s="116">
        <f t="shared" si="50"/>
        <v>2.4710870595208538</v>
      </c>
      <c r="P817" s="116">
        <f t="shared" si="51"/>
        <v>13.637386087054367</v>
      </c>
    </row>
    <row r="818" spans="1:16" x14ac:dyDescent="0.15">
      <c r="A818" s="120">
        <v>40231</v>
      </c>
      <c r="B818" s="116">
        <v>5.59</v>
      </c>
      <c r="C818" s="116">
        <v>5.62</v>
      </c>
      <c r="D818" s="116">
        <v>5.55</v>
      </c>
      <c r="E818" s="116">
        <v>5.56</v>
      </c>
      <c r="F818" s="116">
        <v>0.08</v>
      </c>
      <c r="G818" s="116">
        <v>1.46</v>
      </c>
      <c r="H818" s="117">
        <v>195518143</v>
      </c>
      <c r="I818" s="115">
        <v>0.87914000000000003</v>
      </c>
      <c r="J818" s="115">
        <f t="shared" si="48"/>
        <v>4.8880184</v>
      </c>
      <c r="K818" s="115">
        <v>33401885</v>
      </c>
      <c r="L818" s="123">
        <f t="shared" si="49"/>
        <v>1632690284746.8401</v>
      </c>
      <c r="M818" s="123">
        <v>650907000000</v>
      </c>
      <c r="N818" s="123">
        <v>117944000000</v>
      </c>
      <c r="O818" s="116">
        <f t="shared" si="50"/>
        <v>2.50833112064679</v>
      </c>
      <c r="P818" s="116">
        <f t="shared" si="51"/>
        <v>13.842927870403242</v>
      </c>
    </row>
    <row r="819" spans="1:16" x14ac:dyDescent="0.15">
      <c r="A819" s="120">
        <v>40232</v>
      </c>
      <c r="B819" s="116">
        <v>5.5</v>
      </c>
      <c r="C819" s="116">
        <v>5.65</v>
      </c>
      <c r="D819" s="116">
        <v>5.47</v>
      </c>
      <c r="E819" s="116">
        <v>5.57</v>
      </c>
      <c r="F819" s="116">
        <v>0.01</v>
      </c>
      <c r="G819" s="116">
        <v>0.18</v>
      </c>
      <c r="H819" s="117">
        <v>271345790</v>
      </c>
      <c r="I819" s="115">
        <v>0.87941999999999998</v>
      </c>
      <c r="J819" s="115">
        <f t="shared" si="48"/>
        <v>4.8983694</v>
      </c>
      <c r="K819" s="115">
        <v>33401885</v>
      </c>
      <c r="L819" s="123">
        <f t="shared" si="49"/>
        <v>1636147713863.1902</v>
      </c>
      <c r="M819" s="123">
        <v>650907000000</v>
      </c>
      <c r="N819" s="123">
        <v>117944000000</v>
      </c>
      <c r="O819" s="116">
        <f t="shared" si="50"/>
        <v>2.5136428304860603</v>
      </c>
      <c r="P819" s="116">
        <f t="shared" si="51"/>
        <v>13.872242028956032</v>
      </c>
    </row>
    <row r="820" spans="1:16" x14ac:dyDescent="0.15">
      <c r="A820" s="120">
        <v>40233</v>
      </c>
      <c r="B820" s="116">
        <v>5.51</v>
      </c>
      <c r="C820" s="116">
        <v>5.55</v>
      </c>
      <c r="D820" s="116">
        <v>5.46</v>
      </c>
      <c r="E820" s="116">
        <v>5.48</v>
      </c>
      <c r="F820" s="116">
        <v>-0.09</v>
      </c>
      <c r="G820" s="116">
        <v>-1.62</v>
      </c>
      <c r="H820" s="117">
        <v>360558100</v>
      </c>
      <c r="I820" s="115">
        <v>0.87941999999999998</v>
      </c>
      <c r="J820" s="115">
        <f t="shared" si="48"/>
        <v>4.8192216000000005</v>
      </c>
      <c r="K820" s="115">
        <v>33401885</v>
      </c>
      <c r="L820" s="123">
        <f t="shared" si="49"/>
        <v>1609710856727.1602</v>
      </c>
      <c r="M820" s="123">
        <v>650907000000</v>
      </c>
      <c r="N820" s="123">
        <v>117944000000</v>
      </c>
      <c r="O820" s="116">
        <f t="shared" si="50"/>
        <v>2.4730274167080091</v>
      </c>
      <c r="P820" s="116">
        <f t="shared" si="51"/>
        <v>13.648094491683851</v>
      </c>
    </row>
    <row r="821" spans="1:16" x14ac:dyDescent="0.15">
      <c r="A821" s="120">
        <v>40234</v>
      </c>
      <c r="B821" s="116">
        <v>5.5</v>
      </c>
      <c r="C821" s="116">
        <v>5.52</v>
      </c>
      <c r="D821" s="116">
        <v>5.39</v>
      </c>
      <c r="E821" s="116">
        <v>5.43</v>
      </c>
      <c r="F821" s="116">
        <v>-0.05</v>
      </c>
      <c r="G821" s="116">
        <v>-0.91</v>
      </c>
      <c r="H821" s="117">
        <v>349418158</v>
      </c>
      <c r="I821" s="115">
        <v>0.87924000000000002</v>
      </c>
      <c r="J821" s="115">
        <f t="shared" si="48"/>
        <v>4.7742731999999997</v>
      </c>
      <c r="K821" s="115">
        <v>33401885</v>
      </c>
      <c r="L821" s="123">
        <f t="shared" si="49"/>
        <v>1594697243849.8198</v>
      </c>
      <c r="M821" s="123">
        <v>650907000000</v>
      </c>
      <c r="N821" s="123">
        <v>117944000000</v>
      </c>
      <c r="O821" s="116">
        <f t="shared" si="50"/>
        <v>2.4499617362385409</v>
      </c>
      <c r="P821" s="116">
        <f t="shared" si="51"/>
        <v>13.520800073338362</v>
      </c>
    </row>
    <row r="822" spans="1:16" x14ac:dyDescent="0.15">
      <c r="A822" s="120">
        <v>40235</v>
      </c>
      <c r="B822" s="116">
        <v>5.5</v>
      </c>
      <c r="C822" s="116">
        <v>5.5</v>
      </c>
      <c r="D822" s="116">
        <v>5.45</v>
      </c>
      <c r="E822" s="116">
        <v>5.49</v>
      </c>
      <c r="F822" s="116">
        <v>0.06</v>
      </c>
      <c r="G822" s="116">
        <v>1.1100000000000001</v>
      </c>
      <c r="H822" s="117">
        <v>171663493</v>
      </c>
      <c r="I822" s="115">
        <v>0.87929999999999997</v>
      </c>
      <c r="J822" s="115">
        <f t="shared" si="48"/>
        <v>4.8273570000000001</v>
      </c>
      <c r="K822" s="115">
        <v>33401885</v>
      </c>
      <c r="L822" s="123">
        <f t="shared" si="49"/>
        <v>1612428233679.4502</v>
      </c>
      <c r="M822" s="123">
        <v>650907000000</v>
      </c>
      <c r="N822" s="123">
        <v>117944000000</v>
      </c>
      <c r="O822" s="116">
        <f t="shared" si="50"/>
        <v>2.4772021712463537</v>
      </c>
      <c r="P822" s="116">
        <f t="shared" si="51"/>
        <v>13.671134043948401</v>
      </c>
    </row>
    <row r="823" spans="1:16" x14ac:dyDescent="0.15">
      <c r="A823" s="120">
        <v>40238</v>
      </c>
      <c r="B823" s="116">
        <v>5.56</v>
      </c>
      <c r="C823" s="116">
        <v>5.78</v>
      </c>
      <c r="D823" s="116">
        <v>5.55</v>
      </c>
      <c r="E823" s="116">
        <v>5.77</v>
      </c>
      <c r="F823" s="116">
        <v>0.28000000000000003</v>
      </c>
      <c r="G823" s="116">
        <v>5.0999999999999996</v>
      </c>
      <c r="H823" s="117">
        <v>564922046</v>
      </c>
      <c r="I823" s="115">
        <v>0.87948999999999999</v>
      </c>
      <c r="J823" s="115">
        <f t="shared" si="48"/>
        <v>5.0746572999999993</v>
      </c>
      <c r="K823" s="115">
        <v>33401885</v>
      </c>
      <c r="L823" s="123">
        <f t="shared" si="49"/>
        <v>1695031195490.1047</v>
      </c>
      <c r="M823" s="123">
        <v>650907000000</v>
      </c>
      <c r="N823" s="123">
        <v>117944000000</v>
      </c>
      <c r="O823" s="116">
        <f t="shared" si="50"/>
        <v>2.6041065705086974</v>
      </c>
      <c r="P823" s="116">
        <f t="shared" si="51"/>
        <v>14.371491517076789</v>
      </c>
    </row>
    <row r="824" spans="1:16" x14ac:dyDescent="0.15">
      <c r="A824" s="120">
        <v>40239</v>
      </c>
      <c r="B824" s="116">
        <v>5.82</v>
      </c>
      <c r="C824" s="116">
        <v>5.88</v>
      </c>
      <c r="D824" s="116">
        <v>5.76</v>
      </c>
      <c r="E824" s="116">
        <v>5.86</v>
      </c>
      <c r="F824" s="116">
        <v>0.09</v>
      </c>
      <c r="G824" s="116">
        <v>1.56</v>
      </c>
      <c r="H824" s="117">
        <v>436784713</v>
      </c>
      <c r="I824" s="115">
        <v>0.87919000000000003</v>
      </c>
      <c r="J824" s="115">
        <f t="shared" si="48"/>
        <v>5.1520534000000007</v>
      </c>
      <c r="K824" s="115">
        <v>33401885</v>
      </c>
      <c r="L824" s="123">
        <f t="shared" si="49"/>
        <v>1720882951806.5903</v>
      </c>
      <c r="M824" s="123">
        <v>650907000000</v>
      </c>
      <c r="N824" s="123">
        <v>117944000000</v>
      </c>
      <c r="O824" s="116">
        <f t="shared" si="50"/>
        <v>2.643823083492097</v>
      </c>
      <c r="P824" s="116">
        <f t="shared" si="51"/>
        <v>14.590678218532442</v>
      </c>
    </row>
    <row r="825" spans="1:16" x14ac:dyDescent="0.15">
      <c r="A825" s="120">
        <v>40240</v>
      </c>
      <c r="B825" s="116">
        <v>5.9</v>
      </c>
      <c r="C825" s="116">
        <v>5.93</v>
      </c>
      <c r="D825" s="116">
        <v>5.85</v>
      </c>
      <c r="E825" s="116">
        <v>5.9</v>
      </c>
      <c r="F825" s="116">
        <v>0.04</v>
      </c>
      <c r="G825" s="116">
        <v>0.68</v>
      </c>
      <c r="H825" s="117">
        <v>356603040</v>
      </c>
      <c r="I825" s="115">
        <v>0.87939000000000001</v>
      </c>
      <c r="J825" s="115">
        <f t="shared" si="48"/>
        <v>5.1884010000000007</v>
      </c>
      <c r="K825" s="115">
        <v>33401885</v>
      </c>
      <c r="L825" s="123">
        <f t="shared" si="49"/>
        <v>1733023735358.8503</v>
      </c>
      <c r="M825" s="123">
        <v>650907000000</v>
      </c>
      <c r="N825" s="123">
        <v>117944000000</v>
      </c>
      <c r="O825" s="116">
        <f t="shared" si="50"/>
        <v>2.6624751851782977</v>
      </c>
      <c r="P825" s="116">
        <f t="shared" si="51"/>
        <v>14.693615066123332</v>
      </c>
    </row>
    <row r="826" spans="1:16" x14ac:dyDescent="0.15">
      <c r="A826" s="120">
        <v>40241</v>
      </c>
      <c r="B826" s="116">
        <v>5.93</v>
      </c>
      <c r="C826" s="116">
        <v>5.93</v>
      </c>
      <c r="D826" s="116">
        <v>5.72</v>
      </c>
      <c r="E826" s="116">
        <v>5.75</v>
      </c>
      <c r="F826" s="116">
        <v>-0.15</v>
      </c>
      <c r="G826" s="116">
        <v>-2.54</v>
      </c>
      <c r="H826" s="117">
        <v>318306184</v>
      </c>
      <c r="I826" s="115">
        <v>0.87939999999999996</v>
      </c>
      <c r="J826" s="115">
        <f t="shared" si="48"/>
        <v>5.0565499999999997</v>
      </c>
      <c r="K826" s="115">
        <v>33401885</v>
      </c>
      <c r="L826" s="123">
        <f t="shared" si="49"/>
        <v>1688983015967.5</v>
      </c>
      <c r="M826" s="123">
        <v>650907000000</v>
      </c>
      <c r="N826" s="123">
        <v>117944000000</v>
      </c>
      <c r="O826" s="116">
        <f t="shared" si="50"/>
        <v>2.5948146447457163</v>
      </c>
      <c r="P826" s="116">
        <f t="shared" si="51"/>
        <v>14.320211422094383</v>
      </c>
    </row>
    <row r="827" spans="1:16" x14ac:dyDescent="0.15">
      <c r="A827" s="120">
        <v>40242</v>
      </c>
      <c r="B827" s="116">
        <v>5.82</v>
      </c>
      <c r="C827" s="116">
        <v>5.84</v>
      </c>
      <c r="D827" s="116">
        <v>5.73</v>
      </c>
      <c r="E827" s="116">
        <v>5.8</v>
      </c>
      <c r="F827" s="116">
        <v>0.05</v>
      </c>
      <c r="G827" s="116">
        <v>0.87</v>
      </c>
      <c r="H827" s="117">
        <v>533345559</v>
      </c>
      <c r="I827" s="115">
        <v>0.87934990000000002</v>
      </c>
      <c r="J827" s="115">
        <f t="shared" si="48"/>
        <v>5.1002294199999998</v>
      </c>
      <c r="K827" s="115">
        <v>33401885</v>
      </c>
      <c r="L827" s="123">
        <f t="shared" si="49"/>
        <v>1703572765604.5669</v>
      </c>
      <c r="M827" s="123">
        <v>650907000000</v>
      </c>
      <c r="N827" s="123">
        <v>117944000000</v>
      </c>
      <c r="O827" s="116">
        <f t="shared" si="50"/>
        <v>2.6172291365810585</v>
      </c>
      <c r="P827" s="116">
        <f t="shared" si="51"/>
        <v>14.443912073565141</v>
      </c>
    </row>
    <row r="828" spans="1:16" x14ac:dyDescent="0.15">
      <c r="A828" s="120">
        <v>40245</v>
      </c>
      <c r="B828" s="116">
        <v>5.89</v>
      </c>
      <c r="C828" s="116">
        <v>5.97</v>
      </c>
      <c r="D828" s="116">
        <v>5.87</v>
      </c>
      <c r="E828" s="116">
        <v>5.93</v>
      </c>
      <c r="F828" s="116">
        <v>0.13</v>
      </c>
      <c r="G828" s="116">
        <v>2.2400000000000002</v>
      </c>
      <c r="H828" s="117">
        <v>378684687</v>
      </c>
      <c r="I828" s="115">
        <v>0.87949999999999995</v>
      </c>
      <c r="J828" s="115">
        <f t="shared" si="48"/>
        <v>5.2154349999999994</v>
      </c>
      <c r="K828" s="115">
        <v>33401885</v>
      </c>
      <c r="L828" s="123">
        <f t="shared" si="49"/>
        <v>1742053600949.7498</v>
      </c>
      <c r="M828" s="123">
        <v>650907000000</v>
      </c>
      <c r="N828" s="123">
        <v>117944000000</v>
      </c>
      <c r="O828" s="116">
        <f t="shared" si="50"/>
        <v>2.6763479282750833</v>
      </c>
      <c r="P828" s="116">
        <f t="shared" si="51"/>
        <v>14.77017568464483</v>
      </c>
    </row>
    <row r="829" spans="1:16" x14ac:dyDescent="0.15">
      <c r="A829" s="120">
        <v>40246</v>
      </c>
      <c r="B829" s="116">
        <v>5.92</v>
      </c>
      <c r="C829" s="116">
        <v>5.96</v>
      </c>
      <c r="D829" s="116">
        <v>5.88</v>
      </c>
      <c r="E829" s="116">
        <v>5.91</v>
      </c>
      <c r="F829" s="116">
        <v>-0.02</v>
      </c>
      <c r="G829" s="116">
        <v>-0.34</v>
      </c>
      <c r="H829" s="117">
        <v>223877134</v>
      </c>
      <c r="I829" s="115">
        <v>0.87985999999999998</v>
      </c>
      <c r="J829" s="115">
        <f t="shared" si="48"/>
        <v>5.1999725999999997</v>
      </c>
      <c r="K829" s="115">
        <v>33401885</v>
      </c>
      <c r="L829" s="123">
        <f t="shared" si="49"/>
        <v>1736888867883.51</v>
      </c>
      <c r="M829" s="123">
        <v>650907000000</v>
      </c>
      <c r="N829" s="123">
        <v>117944000000</v>
      </c>
      <c r="O829" s="116">
        <f t="shared" si="50"/>
        <v>2.6684132570144583</v>
      </c>
      <c r="P829" s="116">
        <f t="shared" si="51"/>
        <v>14.726385978799346</v>
      </c>
    </row>
    <row r="830" spans="1:16" x14ac:dyDescent="0.15">
      <c r="A830" s="120">
        <v>40247</v>
      </c>
      <c r="B830" s="116">
        <v>5.92</v>
      </c>
      <c r="C830" s="116">
        <v>5.94</v>
      </c>
      <c r="D830" s="116">
        <v>5.85</v>
      </c>
      <c r="E830" s="116">
        <v>5.91</v>
      </c>
      <c r="F830" s="116">
        <v>0</v>
      </c>
      <c r="G830" s="116">
        <v>0</v>
      </c>
      <c r="H830" s="117">
        <v>207101072</v>
      </c>
      <c r="I830" s="115">
        <v>0.87970000000000004</v>
      </c>
      <c r="J830" s="115">
        <f t="shared" si="48"/>
        <v>5.1990270000000001</v>
      </c>
      <c r="K830" s="115">
        <v>33401885</v>
      </c>
      <c r="L830" s="123">
        <f t="shared" si="49"/>
        <v>1736573019658.95</v>
      </c>
      <c r="M830" s="123">
        <v>650907000000</v>
      </c>
      <c r="N830" s="123">
        <v>117944000000</v>
      </c>
      <c r="O830" s="116">
        <f t="shared" si="50"/>
        <v>2.6679280137699393</v>
      </c>
      <c r="P830" s="116">
        <f t="shared" si="51"/>
        <v>14.723708028038306</v>
      </c>
    </row>
    <row r="831" spans="1:16" x14ac:dyDescent="0.15">
      <c r="A831" s="120">
        <v>40248</v>
      </c>
      <c r="B831" s="116">
        <v>5.99</v>
      </c>
      <c r="C831" s="116">
        <v>5.99</v>
      </c>
      <c r="D831" s="116">
        <v>5.81</v>
      </c>
      <c r="E831" s="116">
        <v>5.83</v>
      </c>
      <c r="F831" s="116">
        <v>-0.08</v>
      </c>
      <c r="G831" s="116">
        <v>-1.35</v>
      </c>
      <c r="H831" s="117">
        <v>326289550</v>
      </c>
      <c r="I831" s="115">
        <v>0.87983999999999996</v>
      </c>
      <c r="J831" s="115">
        <f t="shared" si="48"/>
        <v>5.1294671999999997</v>
      </c>
      <c r="K831" s="115">
        <v>33401885</v>
      </c>
      <c r="L831" s="123">
        <f t="shared" si="49"/>
        <v>1713338735256.72</v>
      </c>
      <c r="M831" s="123">
        <v>650907000000</v>
      </c>
      <c r="N831" s="123">
        <v>117944000000</v>
      </c>
      <c r="O831" s="116">
        <f t="shared" si="50"/>
        <v>2.6322327694382146</v>
      </c>
      <c r="P831" s="116">
        <f t="shared" si="51"/>
        <v>14.526713823990368</v>
      </c>
    </row>
    <row r="832" spans="1:16" x14ac:dyDescent="0.15">
      <c r="A832" s="120">
        <v>40249</v>
      </c>
      <c r="B832" s="116">
        <v>5.82</v>
      </c>
      <c r="C832" s="116">
        <v>5.87</v>
      </c>
      <c r="D832" s="116">
        <v>5.76</v>
      </c>
      <c r="E832" s="116">
        <v>5.85</v>
      </c>
      <c r="F832" s="116">
        <v>0.02</v>
      </c>
      <c r="G832" s="116">
        <v>0.34</v>
      </c>
      <c r="H832" s="117">
        <v>240808168</v>
      </c>
      <c r="I832" s="115">
        <v>0.87970000000000004</v>
      </c>
      <c r="J832" s="115">
        <f t="shared" si="48"/>
        <v>5.1462449999999995</v>
      </c>
      <c r="K832" s="115">
        <v>33401885</v>
      </c>
      <c r="L832" s="123">
        <f t="shared" si="49"/>
        <v>1718942836718.25</v>
      </c>
      <c r="M832" s="123">
        <v>650907000000</v>
      </c>
      <c r="N832" s="123">
        <v>117944000000</v>
      </c>
      <c r="O832" s="116">
        <f t="shared" si="50"/>
        <v>2.6408424501783663</v>
      </c>
      <c r="P832" s="116">
        <f t="shared" si="51"/>
        <v>14.574228758718121</v>
      </c>
    </row>
    <row r="833" spans="1:16" x14ac:dyDescent="0.15">
      <c r="A833" s="120">
        <v>40252</v>
      </c>
      <c r="B833" s="116">
        <v>5.78</v>
      </c>
      <c r="C833" s="116">
        <v>5.84</v>
      </c>
      <c r="D833" s="116">
        <v>5.75</v>
      </c>
      <c r="E833" s="116">
        <v>5.78</v>
      </c>
      <c r="F833" s="116">
        <v>-7.0000000000000007E-2</v>
      </c>
      <c r="G833" s="116">
        <v>-1.2</v>
      </c>
      <c r="H833" s="117">
        <v>151944387</v>
      </c>
      <c r="I833" s="115">
        <v>0.87990000000000002</v>
      </c>
      <c r="J833" s="115">
        <f t="shared" si="48"/>
        <v>5.0858220000000003</v>
      </c>
      <c r="K833" s="115">
        <v>33401885</v>
      </c>
      <c r="L833" s="123">
        <f t="shared" si="49"/>
        <v>1698760415744.7002</v>
      </c>
      <c r="M833" s="123">
        <v>650907000000</v>
      </c>
      <c r="N833" s="123">
        <v>117944000000</v>
      </c>
      <c r="O833" s="116">
        <f t="shared" si="50"/>
        <v>2.609835837907259</v>
      </c>
      <c r="P833" s="116">
        <f t="shared" si="51"/>
        <v>14.403110083977991</v>
      </c>
    </row>
    <row r="834" spans="1:16" x14ac:dyDescent="0.15">
      <c r="A834" s="120">
        <v>40253</v>
      </c>
      <c r="B834" s="116">
        <v>5.83</v>
      </c>
      <c r="C834" s="116">
        <v>5.84</v>
      </c>
      <c r="D834" s="116">
        <v>5.77</v>
      </c>
      <c r="E834" s="116">
        <v>5.81</v>
      </c>
      <c r="F834" s="116">
        <v>0.03</v>
      </c>
      <c r="G834" s="116">
        <v>0.52</v>
      </c>
      <c r="H834" s="117">
        <v>163403863</v>
      </c>
      <c r="I834" s="115">
        <v>0.87980999999999998</v>
      </c>
      <c r="J834" s="115">
        <f t="shared" si="48"/>
        <v>5.1116960999999996</v>
      </c>
      <c r="K834" s="115">
        <v>33401885</v>
      </c>
      <c r="L834" s="123">
        <f t="shared" si="49"/>
        <v>1707402852871.4849</v>
      </c>
      <c r="M834" s="123">
        <v>650907000000</v>
      </c>
      <c r="N834" s="123">
        <v>117944000000</v>
      </c>
      <c r="O834" s="116">
        <f t="shared" si="50"/>
        <v>2.6231133677644962</v>
      </c>
      <c r="P834" s="116">
        <f t="shared" si="51"/>
        <v>14.476385851518389</v>
      </c>
    </row>
    <row r="835" spans="1:16" x14ac:dyDescent="0.15">
      <c r="A835" s="120">
        <v>40254</v>
      </c>
      <c r="B835" s="116">
        <v>5.86</v>
      </c>
      <c r="C835" s="116">
        <v>5.92</v>
      </c>
      <c r="D835" s="116">
        <v>5.81</v>
      </c>
      <c r="E835" s="116">
        <v>5.89</v>
      </c>
      <c r="F835" s="116">
        <v>0.08</v>
      </c>
      <c r="G835" s="116">
        <v>1.38</v>
      </c>
      <c r="H835" s="117">
        <v>241298095</v>
      </c>
      <c r="I835" s="115">
        <v>0.87961</v>
      </c>
      <c r="J835" s="115">
        <f t="shared" ref="J835:J898" si="52">E835*I835</f>
        <v>5.1809028999999995</v>
      </c>
      <c r="K835" s="115">
        <v>33401885</v>
      </c>
      <c r="L835" s="123">
        <f t="shared" ref="L835:L898" si="53">J835*K835*10000</f>
        <v>1730519228619.6648</v>
      </c>
      <c r="M835" s="123">
        <v>650907000000</v>
      </c>
      <c r="N835" s="123">
        <v>117944000000</v>
      </c>
      <c r="O835" s="116">
        <f t="shared" ref="O835:O898" si="54">L835/M835</f>
        <v>2.6586274669340857</v>
      </c>
      <c r="P835" s="116">
        <f t="shared" ref="P835:P898" si="55">L835/N835</f>
        <v>14.672380355250498</v>
      </c>
    </row>
    <row r="836" spans="1:16" x14ac:dyDescent="0.15">
      <c r="A836" s="120">
        <v>40255</v>
      </c>
      <c r="B836" s="116">
        <v>5.86</v>
      </c>
      <c r="C836" s="116">
        <v>5.97</v>
      </c>
      <c r="D836" s="116">
        <v>5.86</v>
      </c>
      <c r="E836" s="116">
        <v>5.9</v>
      </c>
      <c r="F836" s="116">
        <v>0.01</v>
      </c>
      <c r="G836" s="116">
        <v>0.17</v>
      </c>
      <c r="H836" s="117">
        <v>244111658</v>
      </c>
      <c r="I836" s="115">
        <v>0.87949999999999995</v>
      </c>
      <c r="J836" s="115">
        <f t="shared" si="52"/>
        <v>5.1890499999999999</v>
      </c>
      <c r="K836" s="115">
        <v>33401885</v>
      </c>
      <c r="L836" s="123">
        <f t="shared" si="53"/>
        <v>1733240513592.5</v>
      </c>
      <c r="M836" s="123">
        <v>650907000000</v>
      </c>
      <c r="N836" s="123">
        <v>117944000000</v>
      </c>
      <c r="O836" s="116">
        <f t="shared" si="54"/>
        <v>2.6628082254338947</v>
      </c>
      <c r="P836" s="116">
        <f t="shared" si="55"/>
        <v>14.695453042058096</v>
      </c>
    </row>
    <row r="837" spans="1:16" x14ac:dyDescent="0.15">
      <c r="A837" s="120">
        <v>40256</v>
      </c>
      <c r="B837" s="116">
        <v>5.91</v>
      </c>
      <c r="C837" s="116">
        <v>5.92</v>
      </c>
      <c r="D837" s="116">
        <v>5.86</v>
      </c>
      <c r="E837" s="116">
        <v>5.91</v>
      </c>
      <c r="F837" s="116">
        <v>0.01</v>
      </c>
      <c r="G837" s="116">
        <v>0.17</v>
      </c>
      <c r="H837" s="117">
        <v>255896680</v>
      </c>
      <c r="I837" s="115">
        <v>0.87961999999999996</v>
      </c>
      <c r="J837" s="115">
        <f t="shared" si="52"/>
        <v>5.1985542000000002</v>
      </c>
      <c r="K837" s="115">
        <v>33401885</v>
      </c>
      <c r="L837" s="123">
        <f t="shared" si="53"/>
        <v>1736415095546.6699</v>
      </c>
      <c r="M837" s="123">
        <v>650907000000</v>
      </c>
      <c r="N837" s="123">
        <v>117944000000</v>
      </c>
      <c r="O837" s="116">
        <f t="shared" si="54"/>
        <v>2.6676853921476797</v>
      </c>
      <c r="P837" s="116">
        <f t="shared" si="55"/>
        <v>14.722369052657786</v>
      </c>
    </row>
    <row r="838" spans="1:16" x14ac:dyDescent="0.15">
      <c r="A838" s="120">
        <v>40259</v>
      </c>
      <c r="B838" s="116">
        <v>5.82</v>
      </c>
      <c r="C838" s="116">
        <v>5.82</v>
      </c>
      <c r="D838" s="116">
        <v>5.7</v>
      </c>
      <c r="E838" s="116">
        <v>5.75</v>
      </c>
      <c r="F838" s="116">
        <v>-0.16</v>
      </c>
      <c r="G838" s="116">
        <v>-2.71</v>
      </c>
      <c r="H838" s="117">
        <v>307301980</v>
      </c>
      <c r="I838" s="115">
        <v>0.87971999999999995</v>
      </c>
      <c r="J838" s="115">
        <f t="shared" si="52"/>
        <v>5.0583899999999993</v>
      </c>
      <c r="K838" s="115">
        <v>33401885</v>
      </c>
      <c r="L838" s="123">
        <f t="shared" si="53"/>
        <v>1689597610651.4995</v>
      </c>
      <c r="M838" s="123">
        <v>650907000000</v>
      </c>
      <c r="N838" s="123">
        <v>117944000000</v>
      </c>
      <c r="O838" s="116">
        <f t="shared" si="54"/>
        <v>2.5957588574888573</v>
      </c>
      <c r="P838" s="116">
        <f t="shared" si="55"/>
        <v>14.325422324590479</v>
      </c>
    </row>
    <row r="839" spans="1:16" x14ac:dyDescent="0.15">
      <c r="A839" s="120">
        <v>40260</v>
      </c>
      <c r="B839" s="116">
        <v>5.77</v>
      </c>
      <c r="C839" s="116">
        <v>5.8</v>
      </c>
      <c r="D839" s="116">
        <v>5.71</v>
      </c>
      <c r="E839" s="116">
        <v>5.72</v>
      </c>
      <c r="F839" s="116">
        <v>-0.03</v>
      </c>
      <c r="G839" s="116">
        <v>-0.52</v>
      </c>
      <c r="H839" s="117">
        <v>223123781</v>
      </c>
      <c r="I839" s="115">
        <v>0.87956999999999996</v>
      </c>
      <c r="J839" s="115">
        <f t="shared" si="52"/>
        <v>5.0311404</v>
      </c>
      <c r="K839" s="115">
        <v>33401885</v>
      </c>
      <c r="L839" s="123">
        <f t="shared" si="53"/>
        <v>1680495730596.54</v>
      </c>
      <c r="M839" s="123">
        <v>650907000000</v>
      </c>
      <c r="N839" s="123">
        <v>117944000000</v>
      </c>
      <c r="O839" s="116">
        <f t="shared" si="54"/>
        <v>2.5817754772902122</v>
      </c>
      <c r="P839" s="116">
        <f t="shared" si="55"/>
        <v>14.248251124233025</v>
      </c>
    </row>
    <row r="840" spans="1:16" x14ac:dyDescent="0.15">
      <c r="A840" s="120">
        <v>40261</v>
      </c>
      <c r="B840" s="116">
        <v>5.78</v>
      </c>
      <c r="C840" s="116">
        <v>5.8</v>
      </c>
      <c r="D840" s="116">
        <v>5.72</v>
      </c>
      <c r="E840" s="116">
        <v>5.74</v>
      </c>
      <c r="F840" s="116">
        <v>0.02</v>
      </c>
      <c r="G840" s="116">
        <v>0.35</v>
      </c>
      <c r="H840" s="117">
        <v>263539357</v>
      </c>
      <c r="I840" s="115">
        <v>0.87944</v>
      </c>
      <c r="J840" s="115">
        <f t="shared" si="52"/>
        <v>5.0479856000000005</v>
      </c>
      <c r="K840" s="115">
        <v>33401885</v>
      </c>
      <c r="L840" s="123">
        <f t="shared" si="53"/>
        <v>1686122344928.5603</v>
      </c>
      <c r="M840" s="123">
        <v>650907000000</v>
      </c>
      <c r="N840" s="123">
        <v>117944000000</v>
      </c>
      <c r="O840" s="116">
        <f t="shared" si="54"/>
        <v>2.5904197449536728</v>
      </c>
      <c r="P840" s="116">
        <f t="shared" si="55"/>
        <v>14.295956936584822</v>
      </c>
    </row>
    <row r="841" spans="1:16" x14ac:dyDescent="0.15">
      <c r="A841" s="120">
        <v>40262</v>
      </c>
      <c r="B841" s="116">
        <v>5.68</v>
      </c>
      <c r="C841" s="116">
        <v>5.7</v>
      </c>
      <c r="D841" s="116">
        <v>5.64</v>
      </c>
      <c r="E841" s="116">
        <v>5.66</v>
      </c>
      <c r="F841" s="116">
        <v>-0.08</v>
      </c>
      <c r="G841" s="116">
        <v>-1.39</v>
      </c>
      <c r="H841" s="117">
        <v>300477257</v>
      </c>
      <c r="I841" s="115">
        <v>0.87956000000000001</v>
      </c>
      <c r="J841" s="115">
        <f t="shared" si="52"/>
        <v>4.9783096000000002</v>
      </c>
      <c r="K841" s="115">
        <v>33401885</v>
      </c>
      <c r="L841" s="123">
        <f t="shared" si="53"/>
        <v>1662849247535.96</v>
      </c>
      <c r="M841" s="123">
        <v>650907000000</v>
      </c>
      <c r="N841" s="123">
        <v>117944000000</v>
      </c>
      <c r="O841" s="116">
        <f t="shared" si="54"/>
        <v>2.5546648715345817</v>
      </c>
      <c r="P841" s="116">
        <f t="shared" si="55"/>
        <v>14.098633652716204</v>
      </c>
    </row>
    <row r="842" spans="1:16" x14ac:dyDescent="0.15">
      <c r="A842" s="120">
        <v>40263</v>
      </c>
      <c r="B842" s="116">
        <v>5.6</v>
      </c>
      <c r="C842" s="116">
        <v>5.72</v>
      </c>
      <c r="D842" s="116">
        <v>5.6</v>
      </c>
      <c r="E842" s="116">
        <v>5.7</v>
      </c>
      <c r="F842" s="116">
        <v>0.04</v>
      </c>
      <c r="G842" s="116">
        <v>0.71</v>
      </c>
      <c r="H842" s="117">
        <v>378069680</v>
      </c>
      <c r="I842" s="115">
        <v>0.87958000000000003</v>
      </c>
      <c r="J842" s="115">
        <f t="shared" si="52"/>
        <v>5.0136060000000002</v>
      </c>
      <c r="K842" s="115">
        <v>33401885</v>
      </c>
      <c r="L842" s="123">
        <f t="shared" si="53"/>
        <v>1674638910473.0999</v>
      </c>
      <c r="M842" s="123">
        <v>678934000000</v>
      </c>
      <c r="N842" s="123">
        <v>128599000000</v>
      </c>
      <c r="O842" s="116">
        <f t="shared" si="54"/>
        <v>2.4665709928698516</v>
      </c>
      <c r="P842" s="116">
        <f t="shared" si="55"/>
        <v>13.022176770216719</v>
      </c>
    </row>
    <row r="843" spans="1:16" x14ac:dyDescent="0.15">
      <c r="A843" s="120">
        <v>40266</v>
      </c>
      <c r="B843" s="116">
        <v>5.75</v>
      </c>
      <c r="C843" s="116">
        <v>5.78</v>
      </c>
      <c r="D843" s="116">
        <v>5.72</v>
      </c>
      <c r="E843" s="116">
        <v>5.75</v>
      </c>
      <c r="F843" s="116">
        <v>0.05</v>
      </c>
      <c r="G843" s="116">
        <v>0.88</v>
      </c>
      <c r="H843" s="117">
        <v>200044375</v>
      </c>
      <c r="I843" s="115">
        <v>0.87927999999999995</v>
      </c>
      <c r="J843" s="115">
        <f t="shared" si="52"/>
        <v>5.05586</v>
      </c>
      <c r="K843" s="115">
        <v>33401885</v>
      </c>
      <c r="L843" s="123">
        <f t="shared" si="53"/>
        <v>1688752542961</v>
      </c>
      <c r="M843" s="123">
        <v>678934000000</v>
      </c>
      <c r="N843" s="123">
        <v>128599000000</v>
      </c>
      <c r="O843" s="116">
        <f t="shared" si="54"/>
        <v>2.487358922901195</v>
      </c>
      <c r="P843" s="116">
        <f t="shared" si="55"/>
        <v>13.131925932246752</v>
      </c>
    </row>
    <row r="844" spans="1:16" x14ac:dyDescent="0.15">
      <c r="A844" s="120">
        <v>40267</v>
      </c>
      <c r="B844" s="116">
        <v>5.78</v>
      </c>
      <c r="C844" s="116">
        <v>5.9</v>
      </c>
      <c r="D844" s="116">
        <v>5.75</v>
      </c>
      <c r="E844" s="116">
        <v>5.88</v>
      </c>
      <c r="F844" s="116">
        <v>0.13</v>
      </c>
      <c r="G844" s="116">
        <v>2.2599999999999998</v>
      </c>
      <c r="H844" s="117">
        <v>287061501</v>
      </c>
      <c r="I844" s="115">
        <v>0.87926000000000004</v>
      </c>
      <c r="J844" s="115">
        <f t="shared" si="52"/>
        <v>5.1700488</v>
      </c>
      <c r="K844" s="115">
        <v>33401885</v>
      </c>
      <c r="L844" s="123">
        <f t="shared" si="53"/>
        <v>1726893754619.8801</v>
      </c>
      <c r="M844" s="123">
        <v>678934000000</v>
      </c>
      <c r="N844" s="123">
        <v>128599000000</v>
      </c>
      <c r="O844" s="116">
        <f t="shared" si="54"/>
        <v>2.5435370074556292</v>
      </c>
      <c r="P844" s="116">
        <f t="shared" si="55"/>
        <v>13.428516198569818</v>
      </c>
    </row>
    <row r="845" spans="1:16" x14ac:dyDescent="0.15">
      <c r="A845" s="120">
        <v>40268</v>
      </c>
      <c r="B845" s="116">
        <v>5.88</v>
      </c>
      <c r="C845" s="116">
        <v>5.96</v>
      </c>
      <c r="D845" s="116">
        <v>5.88</v>
      </c>
      <c r="E845" s="116">
        <v>5.92</v>
      </c>
      <c r="F845" s="116">
        <v>0.04</v>
      </c>
      <c r="G845" s="116">
        <v>0.68</v>
      </c>
      <c r="H845" s="117">
        <v>343227590</v>
      </c>
      <c r="I845" s="115">
        <v>0.87921990000000005</v>
      </c>
      <c r="J845" s="115">
        <f t="shared" si="52"/>
        <v>5.2049818080000003</v>
      </c>
      <c r="K845" s="115">
        <v>33401885</v>
      </c>
      <c r="L845" s="123">
        <f t="shared" si="53"/>
        <v>1738562037779.0808</v>
      </c>
      <c r="M845" s="123">
        <v>678934000000</v>
      </c>
      <c r="N845" s="123">
        <v>128599000000</v>
      </c>
      <c r="O845" s="116">
        <f t="shared" si="54"/>
        <v>2.5607231892629927</v>
      </c>
      <c r="P845" s="116">
        <f t="shared" si="55"/>
        <v>13.519250054658908</v>
      </c>
    </row>
    <row r="846" spans="1:16" x14ac:dyDescent="0.15">
      <c r="A846" s="120">
        <v>40269</v>
      </c>
      <c r="B846" s="116">
        <v>5.98</v>
      </c>
      <c r="C846" s="116">
        <v>6.05</v>
      </c>
      <c r="D846" s="116">
        <v>5.96</v>
      </c>
      <c r="E846" s="116">
        <v>6.05</v>
      </c>
      <c r="F846" s="116">
        <v>0.13</v>
      </c>
      <c r="G846" s="116">
        <v>2.2000000000000002</v>
      </c>
      <c r="H846" s="117">
        <v>348473889</v>
      </c>
      <c r="I846" s="115">
        <v>0.87916000000000005</v>
      </c>
      <c r="J846" s="115">
        <f t="shared" si="52"/>
        <v>5.318918</v>
      </c>
      <c r="K846" s="115">
        <v>33401885</v>
      </c>
      <c r="L846" s="123">
        <f t="shared" si="53"/>
        <v>1776618873604.3</v>
      </c>
      <c r="M846" s="123">
        <v>678934000000</v>
      </c>
      <c r="N846" s="123">
        <v>128599000000</v>
      </c>
      <c r="O846" s="116">
        <f t="shared" si="54"/>
        <v>2.6167769968867374</v>
      </c>
      <c r="P846" s="116">
        <f t="shared" si="55"/>
        <v>13.81518420519833</v>
      </c>
    </row>
    <row r="847" spans="1:16" x14ac:dyDescent="0.15">
      <c r="A847" s="120">
        <v>40275</v>
      </c>
      <c r="B847" s="116">
        <v>6.16</v>
      </c>
      <c r="C847" s="116">
        <v>6.29</v>
      </c>
      <c r="D847" s="116">
        <v>6.15</v>
      </c>
      <c r="E847" s="116">
        <v>6.28</v>
      </c>
      <c r="F847" s="116">
        <v>0.23</v>
      </c>
      <c r="G847" s="116">
        <v>3.8</v>
      </c>
      <c r="H847" s="117">
        <v>585596304</v>
      </c>
      <c r="I847" s="115">
        <v>0.87916000000000005</v>
      </c>
      <c r="J847" s="115">
        <f t="shared" si="52"/>
        <v>5.5211248000000008</v>
      </c>
      <c r="K847" s="115">
        <v>33401885</v>
      </c>
      <c r="L847" s="123">
        <f t="shared" si="53"/>
        <v>1844159756402.4802</v>
      </c>
      <c r="M847" s="123">
        <v>678934000000</v>
      </c>
      <c r="N847" s="123">
        <v>128599000000</v>
      </c>
      <c r="O847" s="116">
        <f t="shared" si="54"/>
        <v>2.7162577752807788</v>
      </c>
      <c r="P847" s="116">
        <f t="shared" si="55"/>
        <v>14.34038955514802</v>
      </c>
    </row>
    <row r="848" spans="1:16" x14ac:dyDescent="0.15">
      <c r="A848" s="120">
        <v>40276</v>
      </c>
      <c r="B848" s="116">
        <v>6.25</v>
      </c>
      <c r="C848" s="116">
        <v>6.32</v>
      </c>
      <c r="D848" s="116">
        <v>6.23</v>
      </c>
      <c r="E848" s="116">
        <v>6.28</v>
      </c>
      <c r="F848" s="116">
        <v>0</v>
      </c>
      <c r="G848" s="116">
        <v>0</v>
      </c>
      <c r="H848" s="117">
        <v>392977834</v>
      </c>
      <c r="I848" s="115">
        <v>0.87946000000000002</v>
      </c>
      <c r="J848" s="115">
        <f t="shared" si="52"/>
        <v>5.5230088000000004</v>
      </c>
      <c r="K848" s="115">
        <v>33401885</v>
      </c>
      <c r="L848" s="123">
        <f t="shared" si="53"/>
        <v>1844789047915.8801</v>
      </c>
      <c r="M848" s="123">
        <v>678934000000</v>
      </c>
      <c r="N848" s="123">
        <v>128599000000</v>
      </c>
      <c r="O848" s="116">
        <f t="shared" si="54"/>
        <v>2.7171846570003568</v>
      </c>
      <c r="P848" s="116">
        <f t="shared" si="55"/>
        <v>14.345282995325626</v>
      </c>
    </row>
    <row r="849" spans="1:16" x14ac:dyDescent="0.15">
      <c r="A849" s="120">
        <v>40277</v>
      </c>
      <c r="B849" s="116">
        <v>6.29</v>
      </c>
      <c r="C849" s="116">
        <v>6.32</v>
      </c>
      <c r="D849" s="116">
        <v>6.24</v>
      </c>
      <c r="E849" s="116">
        <v>6.3</v>
      </c>
      <c r="F849" s="116">
        <v>0.02</v>
      </c>
      <c r="G849" s="116">
        <v>0.32</v>
      </c>
      <c r="H849" s="117">
        <v>408570025</v>
      </c>
      <c r="I849" s="115">
        <v>0.87973000000000001</v>
      </c>
      <c r="J849" s="115">
        <f t="shared" si="52"/>
        <v>5.5422989999999999</v>
      </c>
      <c r="K849" s="115">
        <v>33401885</v>
      </c>
      <c r="L849" s="123">
        <f t="shared" si="53"/>
        <v>1851232338336.1501</v>
      </c>
      <c r="M849" s="123">
        <v>678934000000</v>
      </c>
      <c r="N849" s="123">
        <v>128599000000</v>
      </c>
      <c r="O849" s="116">
        <f t="shared" si="54"/>
        <v>2.7266749615369834</v>
      </c>
      <c r="P849" s="116">
        <f t="shared" si="55"/>
        <v>14.395386731904216</v>
      </c>
    </row>
    <row r="850" spans="1:16" x14ac:dyDescent="0.15">
      <c r="A850" s="120">
        <v>40280</v>
      </c>
      <c r="B850" s="116">
        <v>6.33</v>
      </c>
      <c r="C850" s="116">
        <v>6.34</v>
      </c>
      <c r="D850" s="116">
        <v>6.23</v>
      </c>
      <c r="E850" s="116">
        <v>6.25</v>
      </c>
      <c r="F850" s="116">
        <v>-0.05</v>
      </c>
      <c r="G850" s="116">
        <v>-0.79</v>
      </c>
      <c r="H850" s="117">
        <v>246772954</v>
      </c>
      <c r="I850" s="115">
        <v>0.88</v>
      </c>
      <c r="J850" s="115">
        <f t="shared" si="52"/>
        <v>5.5</v>
      </c>
      <c r="K850" s="115">
        <v>33401885</v>
      </c>
      <c r="L850" s="123">
        <f t="shared" si="53"/>
        <v>1837103675000</v>
      </c>
      <c r="M850" s="123">
        <v>678934000000</v>
      </c>
      <c r="N850" s="123">
        <v>128599000000</v>
      </c>
      <c r="O850" s="116">
        <f t="shared" si="54"/>
        <v>2.7058648926110638</v>
      </c>
      <c r="P850" s="116">
        <f t="shared" si="55"/>
        <v>14.285520688341277</v>
      </c>
    </row>
    <row r="851" spans="1:16" x14ac:dyDescent="0.15">
      <c r="A851" s="120">
        <v>40281</v>
      </c>
      <c r="B851" s="116">
        <v>6.26</v>
      </c>
      <c r="C851" s="116">
        <v>6.28</v>
      </c>
      <c r="D851" s="116">
        <v>6.12</v>
      </c>
      <c r="E851" s="116">
        <v>6.17</v>
      </c>
      <c r="F851" s="116">
        <v>-0.08</v>
      </c>
      <c r="G851" s="116">
        <v>-1.28</v>
      </c>
      <c r="H851" s="117">
        <v>278219985</v>
      </c>
      <c r="I851" s="115">
        <v>0.87956999999999996</v>
      </c>
      <c r="J851" s="115">
        <f t="shared" si="52"/>
        <v>5.4269468999999999</v>
      </c>
      <c r="K851" s="115">
        <v>33401885</v>
      </c>
      <c r="L851" s="123">
        <f t="shared" si="53"/>
        <v>1812702562549.0649</v>
      </c>
      <c r="M851" s="123">
        <v>678934000000</v>
      </c>
      <c r="N851" s="123">
        <v>128599000000</v>
      </c>
      <c r="O851" s="116">
        <f t="shared" si="54"/>
        <v>2.66992456195899</v>
      </c>
      <c r="P851" s="116">
        <f t="shared" si="55"/>
        <v>14.095774948087193</v>
      </c>
    </row>
    <row r="852" spans="1:16" x14ac:dyDescent="0.15">
      <c r="A852" s="120">
        <v>40282</v>
      </c>
      <c r="B852" s="116">
        <v>6.17</v>
      </c>
      <c r="C852" s="116">
        <v>6.21</v>
      </c>
      <c r="D852" s="116">
        <v>6.13</v>
      </c>
      <c r="E852" s="116">
        <v>6.2</v>
      </c>
      <c r="F852" s="116">
        <v>0.03</v>
      </c>
      <c r="G852" s="116">
        <v>0.49</v>
      </c>
      <c r="H852" s="117">
        <v>196489069</v>
      </c>
      <c r="I852" s="115">
        <v>0.87975000000000003</v>
      </c>
      <c r="J852" s="115">
        <f t="shared" si="52"/>
        <v>5.4544500000000005</v>
      </c>
      <c r="K852" s="115">
        <v>33401885</v>
      </c>
      <c r="L852" s="123">
        <f t="shared" si="53"/>
        <v>1821889116382.5002</v>
      </c>
      <c r="M852" s="123">
        <v>678934000000</v>
      </c>
      <c r="N852" s="123">
        <v>128599000000</v>
      </c>
      <c r="O852" s="116">
        <f t="shared" si="54"/>
        <v>2.6834554115458942</v>
      </c>
      <c r="P852" s="116">
        <f t="shared" si="55"/>
        <v>14.167210603367835</v>
      </c>
    </row>
    <row r="853" spans="1:16" x14ac:dyDescent="0.15">
      <c r="A853" s="120">
        <v>40283</v>
      </c>
      <c r="B853" s="116">
        <v>6.23</v>
      </c>
      <c r="C853" s="116">
        <v>6.24</v>
      </c>
      <c r="D853" s="116">
        <v>6.13</v>
      </c>
      <c r="E853" s="116">
        <v>6.17</v>
      </c>
      <c r="F853" s="116">
        <v>-0.03</v>
      </c>
      <c r="G853" s="116">
        <v>-0.48</v>
      </c>
      <c r="H853" s="117">
        <v>209209426</v>
      </c>
      <c r="I853" s="115">
        <v>0.87953000000000003</v>
      </c>
      <c r="J853" s="115">
        <f t="shared" si="52"/>
        <v>5.4267001000000006</v>
      </c>
      <c r="K853" s="115">
        <v>33401885</v>
      </c>
      <c r="L853" s="123">
        <f t="shared" si="53"/>
        <v>1812620126696.8853</v>
      </c>
      <c r="M853" s="123">
        <v>678934000000</v>
      </c>
      <c r="N853" s="123">
        <v>128599000000</v>
      </c>
      <c r="O853" s="116">
        <f t="shared" si="54"/>
        <v>2.6698031424216273</v>
      </c>
      <c r="P853" s="116">
        <f t="shared" si="55"/>
        <v>14.095133917813399</v>
      </c>
    </row>
    <row r="854" spans="1:16" x14ac:dyDescent="0.15">
      <c r="A854" s="120">
        <v>40284</v>
      </c>
      <c r="B854" s="116">
        <v>6.11</v>
      </c>
      <c r="C854" s="116">
        <v>6.14</v>
      </c>
      <c r="D854" s="116">
        <v>6.02</v>
      </c>
      <c r="E854" s="116">
        <v>6.04</v>
      </c>
      <c r="F854" s="116">
        <v>-0.13</v>
      </c>
      <c r="G854" s="116">
        <v>-2.11</v>
      </c>
      <c r="H854" s="117">
        <v>291788143</v>
      </c>
      <c r="I854" s="115">
        <v>0.87953000000000003</v>
      </c>
      <c r="J854" s="115">
        <f t="shared" si="52"/>
        <v>5.3123612000000007</v>
      </c>
      <c r="K854" s="115">
        <v>33401885</v>
      </c>
      <c r="L854" s="123">
        <f t="shared" si="53"/>
        <v>1774428778808.6204</v>
      </c>
      <c r="M854" s="123">
        <v>678934000000</v>
      </c>
      <c r="N854" s="123">
        <v>128599000000</v>
      </c>
      <c r="O854" s="116">
        <f t="shared" si="54"/>
        <v>2.6135512123543974</v>
      </c>
      <c r="P854" s="116">
        <f t="shared" si="55"/>
        <v>13.798153786643912</v>
      </c>
    </row>
    <row r="855" spans="1:16" x14ac:dyDescent="0.15">
      <c r="A855" s="120">
        <v>40287</v>
      </c>
      <c r="B855" s="116">
        <v>5.95</v>
      </c>
      <c r="C855" s="116">
        <v>5.98</v>
      </c>
      <c r="D855" s="116">
        <v>5.84</v>
      </c>
      <c r="E855" s="116">
        <v>5.91</v>
      </c>
      <c r="F855" s="116">
        <v>-0.13</v>
      </c>
      <c r="G855" s="116">
        <v>-2.15</v>
      </c>
      <c r="H855" s="117">
        <v>391286734</v>
      </c>
      <c r="I855" s="115">
        <v>0.87938000000000005</v>
      </c>
      <c r="J855" s="115">
        <f t="shared" si="52"/>
        <v>5.1971358000000007</v>
      </c>
      <c r="K855" s="115">
        <v>33401885</v>
      </c>
      <c r="L855" s="123">
        <f t="shared" si="53"/>
        <v>1735941323209.8303</v>
      </c>
      <c r="M855" s="123">
        <v>678934000000</v>
      </c>
      <c r="N855" s="123">
        <v>128599000000</v>
      </c>
      <c r="O855" s="116">
        <f t="shared" si="54"/>
        <v>2.5568631460640212</v>
      </c>
      <c r="P855" s="116">
        <f t="shared" si="55"/>
        <v>13.498871089276202</v>
      </c>
    </row>
    <row r="856" spans="1:16" x14ac:dyDescent="0.15">
      <c r="A856" s="120">
        <v>40288</v>
      </c>
      <c r="B856" s="116">
        <v>5.92</v>
      </c>
      <c r="C856" s="116">
        <v>6</v>
      </c>
      <c r="D856" s="116">
        <v>5.91</v>
      </c>
      <c r="E856" s="116">
        <v>5.98</v>
      </c>
      <c r="F856" s="116">
        <v>7.0000000000000007E-2</v>
      </c>
      <c r="G856" s="116">
        <v>1.18</v>
      </c>
      <c r="H856" s="117">
        <v>283740298</v>
      </c>
      <c r="I856" s="115">
        <v>0.87938000000000005</v>
      </c>
      <c r="J856" s="115">
        <f t="shared" si="52"/>
        <v>5.258692400000001</v>
      </c>
      <c r="K856" s="115">
        <v>33401885</v>
      </c>
      <c r="L856" s="123">
        <f t="shared" si="53"/>
        <v>1756502387951.7402</v>
      </c>
      <c r="M856" s="123">
        <v>678934000000</v>
      </c>
      <c r="N856" s="123">
        <v>128599000000</v>
      </c>
      <c r="O856" s="116">
        <f t="shared" si="54"/>
        <v>2.5871474811273854</v>
      </c>
      <c r="P856" s="116">
        <f t="shared" si="55"/>
        <v>13.658756195240557</v>
      </c>
    </row>
    <row r="857" spans="1:16" x14ac:dyDescent="0.15">
      <c r="A857" s="120">
        <v>40289</v>
      </c>
      <c r="B857" s="116">
        <v>6</v>
      </c>
      <c r="C857" s="116">
        <v>6.03</v>
      </c>
      <c r="D857" s="116">
        <v>5.88</v>
      </c>
      <c r="E857" s="116">
        <v>5.9</v>
      </c>
      <c r="F857" s="116">
        <v>-0.08</v>
      </c>
      <c r="G857" s="116">
        <v>-1.34</v>
      </c>
      <c r="H857" s="117">
        <v>273350666</v>
      </c>
      <c r="I857" s="115">
        <v>0.87936000000000003</v>
      </c>
      <c r="J857" s="115">
        <f t="shared" si="52"/>
        <v>5.1882240000000008</v>
      </c>
      <c r="K857" s="115">
        <v>33401885</v>
      </c>
      <c r="L857" s="123">
        <f t="shared" si="53"/>
        <v>1732964614022.4004</v>
      </c>
      <c r="M857" s="123">
        <v>678934000000</v>
      </c>
      <c r="N857" s="123">
        <v>128599000000</v>
      </c>
      <c r="O857" s="116">
        <f t="shared" si="54"/>
        <v>2.5524787593822085</v>
      </c>
      <c r="P857" s="116">
        <f t="shared" si="55"/>
        <v>13.475723870499774</v>
      </c>
    </row>
    <row r="858" spans="1:16" x14ac:dyDescent="0.15">
      <c r="A858" s="120">
        <v>40290</v>
      </c>
      <c r="B858" s="116">
        <v>5.82</v>
      </c>
      <c r="C858" s="116">
        <v>5.92</v>
      </c>
      <c r="D858" s="116">
        <v>5.8</v>
      </c>
      <c r="E858" s="116">
        <v>5.9</v>
      </c>
      <c r="F858" s="116">
        <v>0</v>
      </c>
      <c r="G858" s="116">
        <v>0</v>
      </c>
      <c r="H858" s="117">
        <v>247444588</v>
      </c>
      <c r="I858" s="115">
        <v>0.87934000000000001</v>
      </c>
      <c r="J858" s="115">
        <f t="shared" si="52"/>
        <v>5.1881060000000003</v>
      </c>
      <c r="K858" s="115">
        <v>33401885</v>
      </c>
      <c r="L858" s="123">
        <f t="shared" si="53"/>
        <v>1732925199798.1001</v>
      </c>
      <c r="M858" s="123">
        <v>678934000000</v>
      </c>
      <c r="N858" s="123">
        <v>128599000000</v>
      </c>
      <c r="O858" s="116">
        <f t="shared" si="54"/>
        <v>2.5524207062808757</v>
      </c>
      <c r="P858" s="116">
        <f t="shared" si="55"/>
        <v>13.475417381146821</v>
      </c>
    </row>
    <row r="859" spans="1:16" x14ac:dyDescent="0.15">
      <c r="A859" s="120">
        <v>40291</v>
      </c>
      <c r="B859" s="116">
        <v>5.87</v>
      </c>
      <c r="C859" s="116">
        <v>5.9</v>
      </c>
      <c r="D859" s="116">
        <v>5.82</v>
      </c>
      <c r="E859" s="116">
        <v>5.84</v>
      </c>
      <c r="F859" s="116">
        <v>-0.06</v>
      </c>
      <c r="G859" s="116">
        <v>-1.02</v>
      </c>
      <c r="H859" s="117">
        <v>220257800</v>
      </c>
      <c r="I859" s="115">
        <v>0.87949999999999995</v>
      </c>
      <c r="J859" s="115">
        <f t="shared" si="52"/>
        <v>5.1362799999999993</v>
      </c>
      <c r="K859" s="115">
        <v>33401885</v>
      </c>
      <c r="L859" s="123">
        <f t="shared" si="53"/>
        <v>1715614338877.9998</v>
      </c>
      <c r="M859" s="123">
        <v>678934000000</v>
      </c>
      <c r="N859" s="123">
        <v>128599000000</v>
      </c>
      <c r="O859" s="116">
        <f t="shared" si="54"/>
        <v>2.5269235873855189</v>
      </c>
      <c r="P859" s="116">
        <f t="shared" si="55"/>
        <v>13.340806218384278</v>
      </c>
    </row>
    <row r="860" spans="1:16" x14ac:dyDescent="0.15">
      <c r="A860" s="120">
        <v>40294</v>
      </c>
      <c r="B860" s="116">
        <v>5.9</v>
      </c>
      <c r="C860" s="116">
        <v>5.94</v>
      </c>
      <c r="D860" s="116">
        <v>5.88</v>
      </c>
      <c r="E860" s="116">
        <v>5.9</v>
      </c>
      <c r="F860" s="116">
        <v>0.06</v>
      </c>
      <c r="G860" s="116">
        <v>1.03</v>
      </c>
      <c r="H860" s="117">
        <v>173577685</v>
      </c>
      <c r="I860" s="115">
        <v>0.87941999999999998</v>
      </c>
      <c r="J860" s="115">
        <f t="shared" si="52"/>
        <v>5.1885780000000006</v>
      </c>
      <c r="K860" s="115">
        <v>33401885</v>
      </c>
      <c r="L860" s="123">
        <f t="shared" si="53"/>
        <v>1733082856695.3003</v>
      </c>
      <c r="M860" s="123">
        <v>678934000000</v>
      </c>
      <c r="N860" s="123">
        <v>128599000000</v>
      </c>
      <c r="O860" s="116">
        <f t="shared" si="54"/>
        <v>2.5526529186862055</v>
      </c>
      <c r="P860" s="116">
        <f t="shared" si="55"/>
        <v>13.476643338558622</v>
      </c>
    </row>
    <row r="861" spans="1:16" x14ac:dyDescent="0.15">
      <c r="A861" s="120">
        <v>40295</v>
      </c>
      <c r="B861" s="116">
        <v>5.8</v>
      </c>
      <c r="C861" s="116">
        <v>5.84</v>
      </c>
      <c r="D861" s="116">
        <v>5.77</v>
      </c>
      <c r="E861" s="116">
        <v>5.79</v>
      </c>
      <c r="F861" s="116">
        <v>-0.11</v>
      </c>
      <c r="G861" s="116">
        <v>-1.86</v>
      </c>
      <c r="H861" s="117">
        <v>273619169</v>
      </c>
      <c r="I861" s="115">
        <v>0.87919000000000003</v>
      </c>
      <c r="J861" s="115">
        <f t="shared" si="52"/>
        <v>5.0905101000000004</v>
      </c>
      <c r="K861" s="115">
        <v>33401885</v>
      </c>
      <c r="L861" s="123">
        <f t="shared" si="53"/>
        <v>1700326329515.385</v>
      </c>
      <c r="M861" s="123">
        <v>678934000000</v>
      </c>
      <c r="N861" s="123">
        <v>128599000000</v>
      </c>
      <c r="O861" s="116">
        <f t="shared" si="54"/>
        <v>2.5044059209221885</v>
      </c>
      <c r="P861" s="116">
        <f t="shared" si="55"/>
        <v>13.221924972320041</v>
      </c>
    </row>
    <row r="862" spans="1:16" x14ac:dyDescent="0.15">
      <c r="A862" s="120">
        <v>40296</v>
      </c>
      <c r="B862" s="116">
        <v>5.65</v>
      </c>
      <c r="C862" s="116">
        <v>5.76</v>
      </c>
      <c r="D862" s="116">
        <v>5.65</v>
      </c>
      <c r="E862" s="116">
        <v>5.72</v>
      </c>
      <c r="F862" s="116">
        <v>-7.0000000000000007E-2</v>
      </c>
      <c r="G862" s="116">
        <v>-1.21</v>
      </c>
      <c r="H862" s="117">
        <v>295596297</v>
      </c>
      <c r="I862" s="115">
        <v>0.87916000000000005</v>
      </c>
      <c r="J862" s="115">
        <f t="shared" si="52"/>
        <v>5.0287952000000002</v>
      </c>
      <c r="K862" s="115">
        <v>33401885</v>
      </c>
      <c r="L862" s="123">
        <f t="shared" si="53"/>
        <v>1679712389589.52</v>
      </c>
      <c r="M862" s="123">
        <v>678934000000</v>
      </c>
      <c r="N862" s="123">
        <v>128599000000</v>
      </c>
      <c r="O862" s="116">
        <f t="shared" si="54"/>
        <v>2.4740437061474605</v>
      </c>
      <c r="P862" s="116">
        <f t="shared" si="55"/>
        <v>13.061628703096602</v>
      </c>
    </row>
    <row r="863" spans="1:16" x14ac:dyDescent="0.15">
      <c r="A863" s="120">
        <v>40297</v>
      </c>
      <c r="B863" s="116">
        <v>5.72</v>
      </c>
      <c r="C863" s="116">
        <v>5.74</v>
      </c>
      <c r="D863" s="116">
        <v>5.65</v>
      </c>
      <c r="E863" s="116">
        <v>5.66</v>
      </c>
      <c r="F863" s="116">
        <v>-0.06</v>
      </c>
      <c r="G863" s="116">
        <v>-1.05</v>
      </c>
      <c r="H863" s="117">
        <v>294639957</v>
      </c>
      <c r="I863" s="115">
        <v>0.87888999999999995</v>
      </c>
      <c r="J863" s="115">
        <f t="shared" si="52"/>
        <v>4.9745173999999999</v>
      </c>
      <c r="K863" s="115">
        <v>33401885</v>
      </c>
      <c r="L863" s="123">
        <f t="shared" si="53"/>
        <v>1661582581252.99</v>
      </c>
      <c r="M863" s="123">
        <v>678934000000</v>
      </c>
      <c r="N863" s="123">
        <v>128599000000</v>
      </c>
      <c r="O863" s="116">
        <f t="shared" si="54"/>
        <v>2.4473403618805216</v>
      </c>
      <c r="P863" s="116">
        <f t="shared" si="55"/>
        <v>12.920649314947939</v>
      </c>
    </row>
    <row r="864" spans="1:16" x14ac:dyDescent="0.15">
      <c r="A864" s="120">
        <v>40298</v>
      </c>
      <c r="B864" s="116">
        <v>5.7</v>
      </c>
      <c r="C864" s="116">
        <v>5.84</v>
      </c>
      <c r="D864" s="116">
        <v>5.7</v>
      </c>
      <c r="E864" s="116">
        <v>5.77</v>
      </c>
      <c r="F864" s="116">
        <v>0.11</v>
      </c>
      <c r="G864" s="116">
        <v>1.94</v>
      </c>
      <c r="H864" s="117">
        <v>291978215</v>
      </c>
      <c r="I864" s="115">
        <v>0.87905</v>
      </c>
      <c r="J864" s="115">
        <f t="shared" si="52"/>
        <v>5.0721184999999993</v>
      </c>
      <c r="K864" s="115">
        <v>33401885</v>
      </c>
      <c r="L864" s="123">
        <f t="shared" si="53"/>
        <v>1694183188433.7246</v>
      </c>
      <c r="M864" s="123">
        <v>724201000000</v>
      </c>
      <c r="N864" s="123">
        <v>134993000000</v>
      </c>
      <c r="O864" s="116">
        <f t="shared" si="54"/>
        <v>2.3393825587560975</v>
      </c>
      <c r="P864" s="116">
        <f t="shared" si="55"/>
        <v>12.550155848330837</v>
      </c>
    </row>
    <row r="865" spans="1:16" x14ac:dyDescent="0.15">
      <c r="A865" s="120">
        <v>40301</v>
      </c>
      <c r="B865" s="116">
        <v>5.68</v>
      </c>
      <c r="C865" s="116">
        <v>5.72</v>
      </c>
      <c r="D865" s="116">
        <v>5.67</v>
      </c>
      <c r="E865" s="116">
        <v>5.68</v>
      </c>
      <c r="F865" s="116">
        <v>-0.09</v>
      </c>
      <c r="G865" s="116">
        <v>-1.56</v>
      </c>
      <c r="H865" s="117">
        <v>227140107</v>
      </c>
      <c r="I865" s="115">
        <v>0.87905</v>
      </c>
      <c r="J865" s="115">
        <f t="shared" si="52"/>
        <v>4.993004</v>
      </c>
      <c r="K865" s="115">
        <v>33401885</v>
      </c>
      <c r="L865" s="123">
        <f t="shared" si="53"/>
        <v>1667757454125.3999</v>
      </c>
      <c r="M865" s="123">
        <v>724201000000</v>
      </c>
      <c r="N865" s="123">
        <v>134993000000</v>
      </c>
      <c r="O865" s="116">
        <f t="shared" si="54"/>
        <v>2.3028930561065226</v>
      </c>
      <c r="P865" s="116">
        <f t="shared" si="55"/>
        <v>12.35439951794093</v>
      </c>
    </row>
    <row r="866" spans="1:16" x14ac:dyDescent="0.15">
      <c r="A866" s="120">
        <v>40302</v>
      </c>
      <c r="B866" s="116">
        <v>5.73</v>
      </c>
      <c r="C866" s="116">
        <v>5.77</v>
      </c>
      <c r="D866" s="116">
        <v>5.68</v>
      </c>
      <c r="E866" s="116">
        <v>5.69</v>
      </c>
      <c r="F866" s="116">
        <v>0.01</v>
      </c>
      <c r="G866" s="116">
        <v>0.18</v>
      </c>
      <c r="H866" s="117">
        <v>195605354</v>
      </c>
      <c r="I866" s="115">
        <v>0.87936999999999999</v>
      </c>
      <c r="J866" s="115">
        <f t="shared" si="52"/>
        <v>5.0036152999999999</v>
      </c>
      <c r="K866" s="115">
        <v>33401885</v>
      </c>
      <c r="L866" s="123">
        <f t="shared" si="53"/>
        <v>1671301828348.405</v>
      </c>
      <c r="M866" s="123">
        <v>724201000000</v>
      </c>
      <c r="N866" s="123">
        <v>134993000000</v>
      </c>
      <c r="O866" s="116">
        <f t="shared" si="54"/>
        <v>2.3077872418684939</v>
      </c>
      <c r="P866" s="116">
        <f t="shared" si="55"/>
        <v>12.380655503236502</v>
      </c>
    </row>
    <row r="867" spans="1:16" x14ac:dyDescent="0.15">
      <c r="A867" s="120">
        <v>40303</v>
      </c>
      <c r="B867" s="116">
        <v>5.6</v>
      </c>
      <c r="C867" s="116">
        <v>5.61</v>
      </c>
      <c r="D867" s="116">
        <v>5.56</v>
      </c>
      <c r="E867" s="116">
        <v>5.56</v>
      </c>
      <c r="F867" s="116">
        <v>-0.13</v>
      </c>
      <c r="G867" s="116">
        <v>-2.29</v>
      </c>
      <c r="H867" s="117">
        <v>458543881</v>
      </c>
      <c r="I867" s="115">
        <v>0.87909000000000004</v>
      </c>
      <c r="J867" s="115">
        <f t="shared" si="52"/>
        <v>4.8877404000000002</v>
      </c>
      <c r="K867" s="115">
        <v>33401885</v>
      </c>
      <c r="L867" s="123">
        <f t="shared" si="53"/>
        <v>1632597427506.54</v>
      </c>
      <c r="M867" s="123">
        <v>724201000000</v>
      </c>
      <c r="N867" s="123">
        <v>134993000000</v>
      </c>
      <c r="O867" s="116">
        <f t="shared" si="54"/>
        <v>2.2543429621148547</v>
      </c>
      <c r="P867" s="116">
        <f t="shared" si="55"/>
        <v>12.093941371082501</v>
      </c>
    </row>
    <row r="868" spans="1:16" x14ac:dyDescent="0.15">
      <c r="A868" s="120">
        <v>40304</v>
      </c>
      <c r="B868" s="116">
        <v>5.55</v>
      </c>
      <c r="C868" s="116">
        <v>5.63</v>
      </c>
      <c r="D868" s="116">
        <v>5.5</v>
      </c>
      <c r="E868" s="116">
        <v>5.57</v>
      </c>
      <c r="F868" s="116">
        <v>0.01</v>
      </c>
      <c r="G868" s="116">
        <v>0.18</v>
      </c>
      <c r="H868" s="117">
        <v>341509513</v>
      </c>
      <c r="I868" s="115">
        <v>0.87897999999999998</v>
      </c>
      <c r="J868" s="115">
        <f t="shared" si="52"/>
        <v>4.8959185999999999</v>
      </c>
      <c r="K868" s="115">
        <v>33401885</v>
      </c>
      <c r="L868" s="123">
        <f t="shared" si="53"/>
        <v>1635329100465.6101</v>
      </c>
      <c r="M868" s="123">
        <v>724201000000</v>
      </c>
      <c r="N868" s="123">
        <v>134993000000</v>
      </c>
      <c r="O868" s="116">
        <f t="shared" si="54"/>
        <v>2.2581149438700168</v>
      </c>
      <c r="P868" s="116">
        <f t="shared" si="55"/>
        <v>12.114177034850771</v>
      </c>
    </row>
    <row r="869" spans="1:16" x14ac:dyDescent="0.15">
      <c r="A869" s="120">
        <v>40305</v>
      </c>
      <c r="B869" s="116">
        <v>5.5</v>
      </c>
      <c r="C869" s="116">
        <v>5.62</v>
      </c>
      <c r="D869" s="116">
        <v>5.49</v>
      </c>
      <c r="E869" s="116">
        <v>5.56</v>
      </c>
      <c r="F869" s="116">
        <v>-0.01</v>
      </c>
      <c r="G869" s="116">
        <v>-0.18</v>
      </c>
      <c r="H869" s="117">
        <v>324322626</v>
      </c>
      <c r="I869" s="115">
        <v>0.87751000000000001</v>
      </c>
      <c r="J869" s="115">
        <f t="shared" si="52"/>
        <v>4.8789555999999994</v>
      </c>
      <c r="K869" s="115">
        <v>33401885</v>
      </c>
      <c r="L869" s="123">
        <f t="shared" si="53"/>
        <v>1629663138713.0598</v>
      </c>
      <c r="M869" s="123">
        <v>724201000000</v>
      </c>
      <c r="N869" s="123">
        <v>134993000000</v>
      </c>
      <c r="O869" s="116">
        <f t="shared" si="54"/>
        <v>2.2502912019081163</v>
      </c>
      <c r="P869" s="116">
        <f t="shared" si="55"/>
        <v>12.07220477145526</v>
      </c>
    </row>
    <row r="870" spans="1:16" x14ac:dyDescent="0.15">
      <c r="A870" s="120">
        <v>40308</v>
      </c>
      <c r="B870" s="116">
        <v>5.64</v>
      </c>
      <c r="C870" s="116">
        <v>5.73</v>
      </c>
      <c r="D870" s="116">
        <v>5.62</v>
      </c>
      <c r="E870" s="116">
        <v>5.68</v>
      </c>
      <c r="F870" s="116">
        <v>0.12</v>
      </c>
      <c r="G870" s="116">
        <v>2.16</v>
      </c>
      <c r="H870" s="117">
        <v>248826337</v>
      </c>
      <c r="I870" s="115">
        <v>0.87780000000000002</v>
      </c>
      <c r="J870" s="115">
        <f t="shared" si="52"/>
        <v>4.9859039999999997</v>
      </c>
      <c r="K870" s="115">
        <v>33401885</v>
      </c>
      <c r="L870" s="123">
        <f t="shared" si="53"/>
        <v>1665385920290.3999</v>
      </c>
      <c r="M870" s="123">
        <v>724201000000</v>
      </c>
      <c r="N870" s="123">
        <v>134993000000</v>
      </c>
      <c r="O870" s="116">
        <f t="shared" si="54"/>
        <v>2.299618366020483</v>
      </c>
      <c r="P870" s="116">
        <f t="shared" si="55"/>
        <v>12.336831689720206</v>
      </c>
    </row>
    <row r="871" spans="1:16" x14ac:dyDescent="0.15">
      <c r="A871" s="120">
        <v>40309</v>
      </c>
      <c r="B871" s="116">
        <v>5.68</v>
      </c>
      <c r="C871" s="116">
        <v>5.72</v>
      </c>
      <c r="D871" s="116">
        <v>5.55</v>
      </c>
      <c r="E871" s="116">
        <v>5.6</v>
      </c>
      <c r="F871" s="116">
        <v>-0.08</v>
      </c>
      <c r="G871" s="116">
        <v>-1.41</v>
      </c>
      <c r="H871" s="117">
        <v>293653540</v>
      </c>
      <c r="I871" s="115">
        <v>0.87741990000000003</v>
      </c>
      <c r="J871" s="115">
        <f t="shared" si="52"/>
        <v>4.91355144</v>
      </c>
      <c r="K871" s="115">
        <v>33401885</v>
      </c>
      <c r="L871" s="123">
        <f t="shared" si="53"/>
        <v>1641218801404.644</v>
      </c>
      <c r="M871" s="123">
        <v>724201000000</v>
      </c>
      <c r="N871" s="123">
        <v>134993000000</v>
      </c>
      <c r="O871" s="116">
        <f t="shared" si="54"/>
        <v>2.2662476320864569</v>
      </c>
      <c r="P871" s="116">
        <f t="shared" si="55"/>
        <v>12.157806711493516</v>
      </c>
    </row>
    <row r="872" spans="1:16" x14ac:dyDescent="0.15">
      <c r="A872" s="120">
        <v>40310</v>
      </c>
      <c r="B872" s="116">
        <v>5.6</v>
      </c>
      <c r="C872" s="116">
        <v>5.66</v>
      </c>
      <c r="D872" s="116">
        <v>5.57</v>
      </c>
      <c r="E872" s="116">
        <v>5.64</v>
      </c>
      <c r="F872" s="116">
        <v>0.04</v>
      </c>
      <c r="G872" s="116">
        <v>0.71</v>
      </c>
      <c r="H872" s="117">
        <v>210279079</v>
      </c>
      <c r="I872" s="115">
        <v>0.87739</v>
      </c>
      <c r="J872" s="115">
        <f t="shared" si="52"/>
        <v>4.9484795999999998</v>
      </c>
      <c r="K872" s="115">
        <v>33401885</v>
      </c>
      <c r="L872" s="123">
        <f t="shared" si="53"/>
        <v>1652885465240.46</v>
      </c>
      <c r="M872" s="123">
        <v>724201000000</v>
      </c>
      <c r="N872" s="123">
        <v>134993000000</v>
      </c>
      <c r="O872" s="116">
        <f t="shared" si="54"/>
        <v>2.2823573362097815</v>
      </c>
      <c r="P872" s="116">
        <f t="shared" si="55"/>
        <v>12.244230924866178</v>
      </c>
    </row>
    <row r="873" spans="1:16" x14ac:dyDescent="0.15">
      <c r="A873" s="120">
        <v>40311</v>
      </c>
      <c r="B873" s="116">
        <v>5.7</v>
      </c>
      <c r="C873" s="116">
        <v>5.76</v>
      </c>
      <c r="D873" s="116">
        <v>5.63</v>
      </c>
      <c r="E873" s="116">
        <v>5.73</v>
      </c>
      <c r="F873" s="116">
        <v>0.09</v>
      </c>
      <c r="G873" s="116">
        <v>1.6</v>
      </c>
      <c r="H873" s="117">
        <v>210204922</v>
      </c>
      <c r="I873" s="115">
        <v>0.87721000000000005</v>
      </c>
      <c r="J873" s="115">
        <f t="shared" si="52"/>
        <v>5.0264133000000006</v>
      </c>
      <c r="K873" s="115">
        <v>33401885</v>
      </c>
      <c r="L873" s="123">
        <f t="shared" si="53"/>
        <v>1678916790090.7051</v>
      </c>
      <c r="M873" s="123">
        <v>724201000000</v>
      </c>
      <c r="N873" s="123">
        <v>134993000000</v>
      </c>
      <c r="O873" s="116">
        <f t="shared" si="54"/>
        <v>2.3183022256123715</v>
      </c>
      <c r="P873" s="116">
        <f t="shared" si="55"/>
        <v>12.437065552219041</v>
      </c>
    </row>
    <row r="874" spans="1:16" x14ac:dyDescent="0.15">
      <c r="A874" s="120">
        <v>40312</v>
      </c>
      <c r="B874" s="116">
        <v>5.7</v>
      </c>
      <c r="C874" s="116">
        <v>5.79</v>
      </c>
      <c r="D874" s="116">
        <v>5.68</v>
      </c>
      <c r="E874" s="116">
        <v>5.72</v>
      </c>
      <c r="F874" s="116">
        <v>-0.01</v>
      </c>
      <c r="G874" s="116">
        <v>-0.18</v>
      </c>
      <c r="H874" s="117">
        <v>210959001</v>
      </c>
      <c r="I874" s="115">
        <v>0.87726999999999999</v>
      </c>
      <c r="J874" s="115">
        <f t="shared" si="52"/>
        <v>5.0179843999999996</v>
      </c>
      <c r="K874" s="115">
        <v>33401885</v>
      </c>
      <c r="L874" s="123">
        <f t="shared" si="53"/>
        <v>1676101378605.9397</v>
      </c>
      <c r="M874" s="123">
        <v>724201000000</v>
      </c>
      <c r="N874" s="123">
        <v>134993000000</v>
      </c>
      <c r="O874" s="116">
        <f t="shared" si="54"/>
        <v>2.3144146150114948</v>
      </c>
      <c r="P874" s="116">
        <f t="shared" si="55"/>
        <v>12.416209570910638</v>
      </c>
    </row>
    <row r="875" spans="1:16" x14ac:dyDescent="0.15">
      <c r="A875" s="120">
        <v>40315</v>
      </c>
      <c r="B875" s="116">
        <v>5.65</v>
      </c>
      <c r="C875" s="116">
        <v>5.67</v>
      </c>
      <c r="D875" s="116">
        <v>5.58</v>
      </c>
      <c r="E875" s="116">
        <v>5.61</v>
      </c>
      <c r="F875" s="116">
        <v>-0.11</v>
      </c>
      <c r="G875" s="116">
        <v>-1.92</v>
      </c>
      <c r="H875" s="117">
        <v>310782545</v>
      </c>
      <c r="I875" s="115">
        <v>0.87663999999999997</v>
      </c>
      <c r="J875" s="115">
        <f t="shared" si="52"/>
        <v>4.9179504000000005</v>
      </c>
      <c r="K875" s="115">
        <v>33401885</v>
      </c>
      <c r="L875" s="123">
        <f t="shared" si="53"/>
        <v>1642688136965.0403</v>
      </c>
      <c r="M875" s="123">
        <v>724201000000</v>
      </c>
      <c r="N875" s="123">
        <v>134993000000</v>
      </c>
      <c r="O875" s="116">
        <f t="shared" si="54"/>
        <v>2.2682765378189762</v>
      </c>
      <c r="P875" s="116">
        <f t="shared" si="55"/>
        <v>12.168691242990676</v>
      </c>
    </row>
    <row r="876" spans="1:16" x14ac:dyDescent="0.15">
      <c r="A876" s="120">
        <v>40316</v>
      </c>
      <c r="B876" s="116">
        <v>5.63</v>
      </c>
      <c r="C876" s="116">
        <v>5.76</v>
      </c>
      <c r="D876" s="116">
        <v>5.61</v>
      </c>
      <c r="E876" s="116">
        <v>5.75</v>
      </c>
      <c r="F876" s="116">
        <v>0.14000000000000001</v>
      </c>
      <c r="G876" s="116">
        <v>2.5</v>
      </c>
      <c r="H876" s="117">
        <v>242146365</v>
      </c>
      <c r="I876" s="115">
        <v>0.87544</v>
      </c>
      <c r="J876" s="115">
        <f t="shared" si="52"/>
        <v>5.0337800000000001</v>
      </c>
      <c r="K876" s="115">
        <v>33401885</v>
      </c>
      <c r="L876" s="123">
        <f t="shared" si="53"/>
        <v>1681377406753</v>
      </c>
      <c r="M876" s="123">
        <v>724201000000</v>
      </c>
      <c r="N876" s="123">
        <v>134993000000</v>
      </c>
      <c r="O876" s="116">
        <f t="shared" si="54"/>
        <v>2.3216999241274179</v>
      </c>
      <c r="P876" s="116">
        <f t="shared" si="55"/>
        <v>12.455293287451942</v>
      </c>
    </row>
    <row r="877" spans="1:16" x14ac:dyDescent="0.15">
      <c r="A877" s="120">
        <v>40317</v>
      </c>
      <c r="B877" s="116">
        <v>5.5</v>
      </c>
      <c r="C877" s="116">
        <v>5.58</v>
      </c>
      <c r="D877" s="116">
        <v>5.48</v>
      </c>
      <c r="E877" s="116">
        <v>5.51</v>
      </c>
      <c r="F877" s="116">
        <v>-0.05</v>
      </c>
      <c r="G877" s="116">
        <v>-0.83</v>
      </c>
      <c r="H877" s="117">
        <v>248802234</v>
      </c>
      <c r="I877" s="115">
        <v>0.87511000000000005</v>
      </c>
      <c r="J877" s="115">
        <f t="shared" si="52"/>
        <v>4.8218560999999998</v>
      </c>
      <c r="K877" s="115">
        <v>33401885</v>
      </c>
      <c r="L877" s="123">
        <f t="shared" si="53"/>
        <v>1610590829387.4849</v>
      </c>
      <c r="M877" s="123">
        <v>724201000000</v>
      </c>
      <c r="N877" s="123">
        <v>134993000000</v>
      </c>
      <c r="O877" s="116">
        <f t="shared" si="54"/>
        <v>2.223955544645043</v>
      </c>
      <c r="P877" s="116">
        <f t="shared" si="55"/>
        <v>11.930921080259605</v>
      </c>
    </row>
    <row r="878" spans="1:16" x14ac:dyDescent="0.15">
      <c r="A878" s="120">
        <v>40318</v>
      </c>
      <c r="B878" s="116">
        <v>5.55</v>
      </c>
      <c r="C878" s="116">
        <v>5.56</v>
      </c>
      <c r="D878" s="116">
        <v>5.4</v>
      </c>
      <c r="E878" s="116">
        <v>5.47</v>
      </c>
      <c r="F878" s="116">
        <v>-0.04</v>
      </c>
      <c r="G878" s="116">
        <v>-0.73</v>
      </c>
      <c r="H878" s="117">
        <v>268290061</v>
      </c>
      <c r="I878" s="115">
        <v>0.87535010000000002</v>
      </c>
      <c r="J878" s="115">
        <f t="shared" si="52"/>
        <v>4.7881650469999997</v>
      </c>
      <c r="K878" s="115">
        <v>33401885</v>
      </c>
      <c r="L878" s="123">
        <f t="shared" si="53"/>
        <v>1599337382609.1357</v>
      </c>
      <c r="M878" s="123">
        <v>724201000000</v>
      </c>
      <c r="N878" s="123">
        <v>134993000000</v>
      </c>
      <c r="O878" s="116">
        <f t="shared" si="54"/>
        <v>2.2084164239059816</v>
      </c>
      <c r="P878" s="116">
        <f t="shared" si="55"/>
        <v>11.847557892699145</v>
      </c>
    </row>
    <row r="879" spans="1:16" x14ac:dyDescent="0.15">
      <c r="A879" s="120">
        <v>40322</v>
      </c>
      <c r="B879" s="116">
        <v>5.48</v>
      </c>
      <c r="C879" s="116">
        <v>5.64</v>
      </c>
      <c r="D879" s="116">
        <v>5.48</v>
      </c>
      <c r="E879" s="116">
        <v>5.59</v>
      </c>
      <c r="F879" s="116">
        <v>0.12</v>
      </c>
      <c r="G879" s="116">
        <v>2.19</v>
      </c>
      <c r="H879" s="117">
        <v>332404470</v>
      </c>
      <c r="I879" s="115">
        <v>0.87490000000000001</v>
      </c>
      <c r="J879" s="115">
        <f t="shared" si="52"/>
        <v>4.8906910000000003</v>
      </c>
      <c r="K879" s="115">
        <v>33401885</v>
      </c>
      <c r="L879" s="123">
        <f t="shared" si="53"/>
        <v>1633582983525.3501</v>
      </c>
      <c r="M879" s="123">
        <v>724201000000</v>
      </c>
      <c r="N879" s="123">
        <v>134993000000</v>
      </c>
      <c r="O879" s="116">
        <f t="shared" si="54"/>
        <v>2.2557038495187802</v>
      </c>
      <c r="P879" s="116">
        <f t="shared" si="55"/>
        <v>12.101242164596313</v>
      </c>
    </row>
    <row r="880" spans="1:16" x14ac:dyDescent="0.15">
      <c r="A880" s="120">
        <v>40323</v>
      </c>
      <c r="B880" s="116">
        <v>5.52</v>
      </c>
      <c r="C880" s="116">
        <v>5.54</v>
      </c>
      <c r="D880" s="116">
        <v>5.4</v>
      </c>
      <c r="E880" s="116">
        <v>5.41</v>
      </c>
      <c r="F880" s="116">
        <v>-0.18</v>
      </c>
      <c r="G880" s="116">
        <v>-3.22</v>
      </c>
      <c r="H880" s="117">
        <v>322056267</v>
      </c>
      <c r="I880" s="115">
        <v>0.87519999999999998</v>
      </c>
      <c r="J880" s="115">
        <f t="shared" si="52"/>
        <v>4.7348319999999999</v>
      </c>
      <c r="K880" s="115">
        <v>33401885</v>
      </c>
      <c r="L880" s="123">
        <f t="shared" si="53"/>
        <v>1581523139583.2</v>
      </c>
      <c r="M880" s="123">
        <v>724201000000</v>
      </c>
      <c r="N880" s="123">
        <v>134993000000</v>
      </c>
      <c r="O880" s="116">
        <f t="shared" si="54"/>
        <v>2.1838179449948285</v>
      </c>
      <c r="P880" s="116">
        <f t="shared" si="55"/>
        <v>11.715593694363411</v>
      </c>
    </row>
    <row r="881" spans="1:16" x14ac:dyDescent="0.15">
      <c r="A881" s="120">
        <v>40324</v>
      </c>
      <c r="B881" s="116">
        <v>5.56</v>
      </c>
      <c r="C881" s="116">
        <v>5.67</v>
      </c>
      <c r="D881" s="116">
        <v>5.45</v>
      </c>
      <c r="E881" s="116">
        <v>5.64</v>
      </c>
      <c r="F881" s="116">
        <v>0.23</v>
      </c>
      <c r="G881" s="116">
        <v>4.25</v>
      </c>
      <c r="H881" s="117">
        <v>583388482</v>
      </c>
      <c r="I881" s="115">
        <v>0.87524999999999997</v>
      </c>
      <c r="J881" s="115">
        <f t="shared" si="52"/>
        <v>4.9364099999999995</v>
      </c>
      <c r="K881" s="115">
        <v>33401885</v>
      </c>
      <c r="L881" s="123">
        <f t="shared" si="53"/>
        <v>1648853991328.5</v>
      </c>
      <c r="M881" s="123">
        <v>724201000000</v>
      </c>
      <c r="N881" s="123">
        <v>134993000000</v>
      </c>
      <c r="O881" s="116">
        <f t="shared" si="54"/>
        <v>2.2767905475530963</v>
      </c>
      <c r="P881" s="116">
        <f t="shared" si="55"/>
        <v>12.214366606627751</v>
      </c>
    </row>
    <row r="882" spans="1:16" x14ac:dyDescent="0.15">
      <c r="A882" s="120">
        <v>40325</v>
      </c>
      <c r="B882" s="116">
        <v>5.62</v>
      </c>
      <c r="C882" s="116">
        <v>5.74</v>
      </c>
      <c r="D882" s="116">
        <v>5.54</v>
      </c>
      <c r="E882" s="116">
        <v>5.69</v>
      </c>
      <c r="F882" s="116">
        <v>0.05</v>
      </c>
      <c r="G882" s="116">
        <v>0.89</v>
      </c>
      <c r="H882" s="117">
        <v>396451805</v>
      </c>
      <c r="I882" s="115">
        <v>0.87722</v>
      </c>
      <c r="J882" s="115">
        <f t="shared" si="52"/>
        <v>4.9913818000000001</v>
      </c>
      <c r="K882" s="115">
        <v>33401885</v>
      </c>
      <c r="L882" s="123">
        <f t="shared" si="53"/>
        <v>1667215608746.9302</v>
      </c>
      <c r="M882" s="123">
        <v>724201000000</v>
      </c>
      <c r="N882" s="123">
        <v>134993000000</v>
      </c>
      <c r="O882" s="116">
        <f t="shared" si="54"/>
        <v>2.3021448586054563</v>
      </c>
      <c r="P882" s="116">
        <f t="shared" si="55"/>
        <v>12.350385640343797</v>
      </c>
    </row>
    <row r="883" spans="1:16" x14ac:dyDescent="0.15">
      <c r="A883" s="120">
        <v>40326</v>
      </c>
      <c r="B883" s="116">
        <v>5.75</v>
      </c>
      <c r="C883" s="116">
        <v>5.81</v>
      </c>
      <c r="D883" s="116">
        <v>5.74</v>
      </c>
      <c r="E883" s="116">
        <v>5.76</v>
      </c>
      <c r="F883" s="116">
        <v>7.0000000000000007E-2</v>
      </c>
      <c r="G883" s="116">
        <v>1.23</v>
      </c>
      <c r="H883" s="117">
        <v>394511841</v>
      </c>
      <c r="I883" s="115">
        <v>0.87695999999999996</v>
      </c>
      <c r="J883" s="115">
        <f t="shared" si="52"/>
        <v>5.0512895999999996</v>
      </c>
      <c r="K883" s="115">
        <v>33401885</v>
      </c>
      <c r="L883" s="123">
        <f t="shared" si="53"/>
        <v>1687225943208.96</v>
      </c>
      <c r="M883" s="123">
        <v>724201000000</v>
      </c>
      <c r="N883" s="123">
        <v>134993000000</v>
      </c>
      <c r="O883" s="116">
        <f t="shared" si="54"/>
        <v>2.3297757711035469</v>
      </c>
      <c r="P883" s="116">
        <f t="shared" si="55"/>
        <v>12.498618026186247</v>
      </c>
    </row>
    <row r="884" spans="1:16" x14ac:dyDescent="0.15">
      <c r="A884" s="120">
        <v>40329</v>
      </c>
      <c r="B884" s="116">
        <v>5.76</v>
      </c>
      <c r="C884" s="116">
        <v>5.78</v>
      </c>
      <c r="D884" s="116">
        <v>5.69</v>
      </c>
      <c r="E884" s="116">
        <v>5.77</v>
      </c>
      <c r="F884" s="116">
        <v>0.01</v>
      </c>
      <c r="G884" s="116">
        <v>0.17</v>
      </c>
      <c r="H884" s="117">
        <v>206293621</v>
      </c>
      <c r="I884" s="115">
        <v>0.87658999999999998</v>
      </c>
      <c r="J884" s="115">
        <f t="shared" si="52"/>
        <v>5.0579242999999998</v>
      </c>
      <c r="K884" s="115">
        <v>33401885</v>
      </c>
      <c r="L884" s="123">
        <f t="shared" si="53"/>
        <v>1689442058073.0549</v>
      </c>
      <c r="M884" s="123">
        <v>724201000000</v>
      </c>
      <c r="N884" s="123">
        <v>134993000000</v>
      </c>
      <c r="O884" s="116">
        <f t="shared" si="54"/>
        <v>2.3328358536829623</v>
      </c>
      <c r="P884" s="116">
        <f t="shared" si="55"/>
        <v>12.515034543073011</v>
      </c>
    </row>
    <row r="885" spans="1:16" x14ac:dyDescent="0.15">
      <c r="A885" s="120">
        <v>40330</v>
      </c>
      <c r="B885" s="116">
        <v>5.67</v>
      </c>
      <c r="C885" s="116">
        <v>5.74</v>
      </c>
      <c r="D885" s="116">
        <v>5.63</v>
      </c>
      <c r="E885" s="116">
        <v>5.66</v>
      </c>
      <c r="F885" s="116">
        <v>-0.11</v>
      </c>
      <c r="G885" s="116">
        <v>-1.91</v>
      </c>
      <c r="H885" s="117">
        <v>153627329</v>
      </c>
      <c r="I885" s="115">
        <v>0.87646999999999997</v>
      </c>
      <c r="J885" s="115">
        <f t="shared" si="52"/>
        <v>4.9608201999999997</v>
      </c>
      <c r="K885" s="115">
        <v>33401885</v>
      </c>
      <c r="L885" s="123">
        <f t="shared" si="53"/>
        <v>1657007458260.7698</v>
      </c>
      <c r="M885" s="123">
        <v>724201000000</v>
      </c>
      <c r="N885" s="123">
        <v>134993000000</v>
      </c>
      <c r="O885" s="116">
        <f t="shared" si="54"/>
        <v>2.2880491165584829</v>
      </c>
      <c r="P885" s="116">
        <f t="shared" si="55"/>
        <v>12.274765789787395</v>
      </c>
    </row>
    <row r="886" spans="1:16" x14ac:dyDescent="0.15">
      <c r="A886" s="120">
        <v>40331</v>
      </c>
      <c r="B886" s="116">
        <v>5.69</v>
      </c>
      <c r="C886" s="116">
        <v>5.7</v>
      </c>
      <c r="D886" s="116">
        <v>5.58</v>
      </c>
      <c r="E886" s="116">
        <v>5.64</v>
      </c>
      <c r="F886" s="116">
        <v>-0.02</v>
      </c>
      <c r="G886" s="116">
        <v>-0.35</v>
      </c>
      <c r="H886" s="117">
        <v>169394933</v>
      </c>
      <c r="I886" s="115">
        <v>0.87617</v>
      </c>
      <c r="J886" s="115">
        <f t="shared" si="52"/>
        <v>4.9415987999999995</v>
      </c>
      <c r="K886" s="115">
        <v>33401885</v>
      </c>
      <c r="L886" s="123">
        <f t="shared" si="53"/>
        <v>1650587148337.3796</v>
      </c>
      <c r="M886" s="123">
        <v>724201000000</v>
      </c>
      <c r="N886" s="123">
        <v>134993000000</v>
      </c>
      <c r="O886" s="116">
        <f t="shared" si="54"/>
        <v>2.2791837464148483</v>
      </c>
      <c r="P886" s="116">
        <f t="shared" si="55"/>
        <v>12.227205472412493</v>
      </c>
    </row>
    <row r="887" spans="1:16" x14ac:dyDescent="0.15">
      <c r="A887" s="120">
        <v>40332</v>
      </c>
      <c r="B887" s="116">
        <v>5.77</v>
      </c>
      <c r="C887" s="116">
        <v>5.77</v>
      </c>
      <c r="D887" s="116">
        <v>5.71</v>
      </c>
      <c r="E887" s="116">
        <v>5.72</v>
      </c>
      <c r="F887" s="116">
        <v>0.08</v>
      </c>
      <c r="G887" s="116">
        <v>1.42</v>
      </c>
      <c r="H887" s="117">
        <v>187423048</v>
      </c>
      <c r="I887" s="115">
        <v>0.87633000000000005</v>
      </c>
      <c r="J887" s="115">
        <f t="shared" si="52"/>
        <v>5.0126075999999999</v>
      </c>
      <c r="K887" s="115">
        <v>33401885</v>
      </c>
      <c r="L887" s="123">
        <f t="shared" si="53"/>
        <v>1674305426053.26</v>
      </c>
      <c r="M887" s="123">
        <v>724201000000</v>
      </c>
      <c r="N887" s="123">
        <v>134993000000</v>
      </c>
      <c r="O887" s="116">
        <f t="shared" si="54"/>
        <v>2.3119347060460562</v>
      </c>
      <c r="P887" s="116">
        <f t="shared" si="55"/>
        <v>12.402905528829347</v>
      </c>
    </row>
    <row r="888" spans="1:16" x14ac:dyDescent="0.15">
      <c r="A888" s="120">
        <v>40333</v>
      </c>
      <c r="B888" s="116">
        <v>5.75</v>
      </c>
      <c r="C888" s="116">
        <v>5.75</v>
      </c>
      <c r="D888" s="116">
        <v>5.66</v>
      </c>
      <c r="E888" s="116">
        <v>5.69</v>
      </c>
      <c r="F888" s="116">
        <v>-0.03</v>
      </c>
      <c r="G888" s="116">
        <v>-0.52</v>
      </c>
      <c r="H888" s="117">
        <v>190745879</v>
      </c>
      <c r="I888" s="115">
        <v>0.87661</v>
      </c>
      <c r="J888" s="115">
        <f t="shared" si="52"/>
        <v>4.9879109000000001</v>
      </c>
      <c r="K888" s="115">
        <v>33401885</v>
      </c>
      <c r="L888" s="123">
        <f t="shared" si="53"/>
        <v>1666056262720.4651</v>
      </c>
      <c r="M888" s="123">
        <v>724201000000</v>
      </c>
      <c r="N888" s="123">
        <v>134993000000</v>
      </c>
      <c r="O888" s="116">
        <f t="shared" si="54"/>
        <v>2.3005439963773386</v>
      </c>
      <c r="P888" s="116">
        <f t="shared" si="55"/>
        <v>12.341797446685867</v>
      </c>
    </row>
    <row r="889" spans="1:16" x14ac:dyDescent="0.15">
      <c r="A889" s="120">
        <v>40336</v>
      </c>
      <c r="B889" s="116">
        <v>5.52</v>
      </c>
      <c r="C889" s="116">
        <v>5.63</v>
      </c>
      <c r="D889" s="116">
        <v>5.52</v>
      </c>
      <c r="E889" s="116">
        <v>5.59</v>
      </c>
      <c r="F889" s="116">
        <v>-0.1</v>
      </c>
      <c r="G889" s="116">
        <v>-1.76</v>
      </c>
      <c r="H889" s="117">
        <v>287100452</v>
      </c>
      <c r="I889" s="115">
        <v>0.87607000000000002</v>
      </c>
      <c r="J889" s="115">
        <f t="shared" si="52"/>
        <v>4.8972312999999996</v>
      </c>
      <c r="K889" s="115">
        <v>33401885</v>
      </c>
      <c r="L889" s="123">
        <f t="shared" si="53"/>
        <v>1635767567010.0049</v>
      </c>
      <c r="M889" s="123">
        <v>724201000000</v>
      </c>
      <c r="N889" s="123">
        <v>134993000000</v>
      </c>
      <c r="O889" s="116">
        <f t="shared" si="54"/>
        <v>2.2587203925567692</v>
      </c>
      <c r="P889" s="116">
        <f t="shared" si="55"/>
        <v>12.117425103598</v>
      </c>
    </row>
    <row r="890" spans="1:16" x14ac:dyDescent="0.15">
      <c r="A890" s="120">
        <v>40337</v>
      </c>
      <c r="B890" s="116">
        <v>5.61</v>
      </c>
      <c r="C890" s="116">
        <v>5.63</v>
      </c>
      <c r="D890" s="116">
        <v>5.57</v>
      </c>
      <c r="E890" s="116">
        <v>5.61</v>
      </c>
      <c r="F890" s="116">
        <v>0.02</v>
      </c>
      <c r="G890" s="116">
        <v>0.36</v>
      </c>
      <c r="H890" s="117">
        <v>85303793</v>
      </c>
      <c r="I890" s="115">
        <v>0.87480999999999998</v>
      </c>
      <c r="J890" s="115">
        <f t="shared" si="52"/>
        <v>4.9076841</v>
      </c>
      <c r="K890" s="115">
        <v>33401885</v>
      </c>
      <c r="L890" s="123">
        <f t="shared" si="53"/>
        <v>1639258999245.2852</v>
      </c>
      <c r="M890" s="123">
        <v>724201000000</v>
      </c>
      <c r="N890" s="123">
        <v>134993000000</v>
      </c>
      <c r="O890" s="116">
        <f t="shared" si="54"/>
        <v>2.2635414743217495</v>
      </c>
      <c r="P890" s="116">
        <f t="shared" si="55"/>
        <v>12.143288905686111</v>
      </c>
    </row>
    <row r="891" spans="1:16" x14ac:dyDescent="0.15">
      <c r="A891" s="120">
        <v>40338</v>
      </c>
      <c r="B891" s="116">
        <v>5.59</v>
      </c>
      <c r="C891" s="116">
        <v>5.72</v>
      </c>
      <c r="D891" s="116">
        <v>5.56</v>
      </c>
      <c r="E891" s="116">
        <v>5.67</v>
      </c>
      <c r="F891" s="116">
        <v>0.06</v>
      </c>
      <c r="G891" s="116">
        <v>1.07</v>
      </c>
      <c r="H891" s="117">
        <v>206895755</v>
      </c>
      <c r="I891" s="115">
        <v>0.87495999999999996</v>
      </c>
      <c r="J891" s="115">
        <f t="shared" si="52"/>
        <v>4.9610231999999996</v>
      </c>
      <c r="K891" s="115">
        <v>33401885</v>
      </c>
      <c r="L891" s="123">
        <f t="shared" si="53"/>
        <v>1657075264087.3201</v>
      </c>
      <c r="M891" s="123">
        <v>724201000000</v>
      </c>
      <c r="N891" s="123">
        <v>134993000000</v>
      </c>
      <c r="O891" s="116">
        <f t="shared" si="54"/>
        <v>2.2881427450215064</v>
      </c>
      <c r="P891" s="116">
        <f t="shared" si="55"/>
        <v>12.275268081213989</v>
      </c>
    </row>
    <row r="892" spans="1:16" x14ac:dyDescent="0.15">
      <c r="A892" s="120">
        <v>40339</v>
      </c>
      <c r="B892" s="116">
        <v>5.63</v>
      </c>
      <c r="C892" s="116">
        <v>5.71</v>
      </c>
      <c r="D892" s="116">
        <v>5.63</v>
      </c>
      <c r="E892" s="116">
        <v>5.7</v>
      </c>
      <c r="F892" s="116">
        <v>0.03</v>
      </c>
      <c r="G892" s="116">
        <v>0.53</v>
      </c>
      <c r="H892" s="117">
        <v>147487514</v>
      </c>
      <c r="I892" s="115">
        <v>0.87517999999999996</v>
      </c>
      <c r="J892" s="115">
        <f t="shared" si="52"/>
        <v>4.9885260000000002</v>
      </c>
      <c r="K892" s="115">
        <v>33401885</v>
      </c>
      <c r="L892" s="123">
        <f t="shared" si="53"/>
        <v>1666261717715.1001</v>
      </c>
      <c r="M892" s="123">
        <v>724201000000</v>
      </c>
      <c r="N892" s="123">
        <v>134993000000</v>
      </c>
      <c r="O892" s="116">
        <f t="shared" si="54"/>
        <v>2.300827695232539</v>
      </c>
      <c r="P892" s="116">
        <f t="shared" si="55"/>
        <v>12.343319414451861</v>
      </c>
    </row>
    <row r="893" spans="1:16" x14ac:dyDescent="0.15">
      <c r="A893" s="120">
        <v>40340</v>
      </c>
      <c r="B893" s="116">
        <v>5.78</v>
      </c>
      <c r="C893" s="116">
        <v>5.79</v>
      </c>
      <c r="D893" s="116">
        <v>5.68</v>
      </c>
      <c r="E893" s="116">
        <v>5.71</v>
      </c>
      <c r="F893" s="116">
        <v>0.01</v>
      </c>
      <c r="G893" s="116">
        <v>0.18</v>
      </c>
      <c r="H893" s="117">
        <v>188600751</v>
      </c>
      <c r="I893" s="115">
        <v>0.87656999999999996</v>
      </c>
      <c r="J893" s="115">
        <f t="shared" si="52"/>
        <v>5.0052146999999998</v>
      </c>
      <c r="K893" s="115">
        <v>33401885</v>
      </c>
      <c r="L893" s="123">
        <f t="shared" si="53"/>
        <v>1671836058097.095</v>
      </c>
      <c r="M893" s="123">
        <v>724201000000</v>
      </c>
      <c r="N893" s="123">
        <v>134993000000</v>
      </c>
      <c r="O893" s="116">
        <f t="shared" si="54"/>
        <v>2.3085249234633687</v>
      </c>
      <c r="P893" s="116">
        <f t="shared" si="55"/>
        <v>12.384612965835968</v>
      </c>
    </row>
    <row r="894" spans="1:16" x14ac:dyDescent="0.15">
      <c r="A894" s="120">
        <v>40343</v>
      </c>
      <c r="B894" s="116">
        <v>5.79</v>
      </c>
      <c r="C894" s="116">
        <v>5.79</v>
      </c>
      <c r="D894" s="116">
        <v>5.75</v>
      </c>
      <c r="E894" s="116">
        <v>5.75</v>
      </c>
      <c r="F894" s="116">
        <v>0.04</v>
      </c>
      <c r="G894" s="116">
        <v>0.7</v>
      </c>
      <c r="H894" s="117">
        <v>137964128</v>
      </c>
      <c r="I894" s="115">
        <v>0.87656999999999996</v>
      </c>
      <c r="J894" s="115">
        <f t="shared" si="52"/>
        <v>5.0402775000000002</v>
      </c>
      <c r="K894" s="115">
        <v>33401885</v>
      </c>
      <c r="L894" s="123">
        <f t="shared" si="53"/>
        <v>1683547694230.875</v>
      </c>
      <c r="M894" s="123">
        <v>724201000000</v>
      </c>
      <c r="N894" s="123">
        <v>134993000000</v>
      </c>
      <c r="O894" s="116">
        <f t="shared" si="54"/>
        <v>2.3246967267800995</v>
      </c>
      <c r="P894" s="116">
        <f t="shared" si="55"/>
        <v>12.471370324615906</v>
      </c>
    </row>
    <row r="895" spans="1:16" x14ac:dyDescent="0.15">
      <c r="A895" s="120">
        <v>40344</v>
      </c>
      <c r="B895" s="116">
        <v>5.74</v>
      </c>
      <c r="C895" s="116">
        <v>5.8</v>
      </c>
      <c r="D895" s="116">
        <v>5.74</v>
      </c>
      <c r="E895" s="116">
        <v>5.79</v>
      </c>
      <c r="F895" s="116">
        <v>0.04</v>
      </c>
      <c r="G895" s="116">
        <v>0.7</v>
      </c>
      <c r="H895" s="117">
        <v>137691631</v>
      </c>
      <c r="I895" s="115">
        <v>0.87656999999999996</v>
      </c>
      <c r="J895" s="115">
        <f t="shared" si="52"/>
        <v>5.0753402999999997</v>
      </c>
      <c r="K895" s="115">
        <v>33401885</v>
      </c>
      <c r="L895" s="123">
        <f t="shared" si="53"/>
        <v>1695259330364.655</v>
      </c>
      <c r="M895" s="123">
        <v>724201000000</v>
      </c>
      <c r="N895" s="123">
        <v>134993000000</v>
      </c>
      <c r="O895" s="116">
        <f t="shared" si="54"/>
        <v>2.3408685300968308</v>
      </c>
      <c r="P895" s="116">
        <f t="shared" si="55"/>
        <v>12.558127683395844</v>
      </c>
    </row>
    <row r="896" spans="1:16" x14ac:dyDescent="0.15">
      <c r="A896" s="120">
        <v>40346</v>
      </c>
      <c r="B896" s="116">
        <v>5.8</v>
      </c>
      <c r="C896" s="116">
        <v>5.8</v>
      </c>
      <c r="D896" s="116">
        <v>5.72</v>
      </c>
      <c r="E896" s="116">
        <v>5.74</v>
      </c>
      <c r="F896" s="116">
        <v>-0.05</v>
      </c>
      <c r="G896" s="116">
        <v>-0.86</v>
      </c>
      <c r="H896" s="117">
        <v>188081069</v>
      </c>
      <c r="I896" s="115">
        <v>0.87633000000000005</v>
      </c>
      <c r="J896" s="115">
        <f t="shared" si="52"/>
        <v>5.0301342000000009</v>
      </c>
      <c r="K896" s="115">
        <v>33401885</v>
      </c>
      <c r="L896" s="123">
        <f t="shared" si="53"/>
        <v>1680159640829.6704</v>
      </c>
      <c r="M896" s="123">
        <v>724201000000</v>
      </c>
      <c r="N896" s="123">
        <v>134993000000</v>
      </c>
      <c r="O896" s="116">
        <f t="shared" si="54"/>
        <v>2.3200183938294345</v>
      </c>
      <c r="P896" s="116">
        <f t="shared" si="55"/>
        <v>12.446272331377704</v>
      </c>
    </row>
    <row r="897" spans="1:16" x14ac:dyDescent="0.15">
      <c r="A897" s="120">
        <v>40347</v>
      </c>
      <c r="B897" s="116">
        <v>5.77</v>
      </c>
      <c r="C897" s="116">
        <v>5.83</v>
      </c>
      <c r="D897" s="116">
        <v>5.73</v>
      </c>
      <c r="E897" s="116">
        <v>5.8</v>
      </c>
      <c r="F897" s="116">
        <v>0.06</v>
      </c>
      <c r="G897" s="116">
        <v>1.05</v>
      </c>
      <c r="H897" s="117">
        <v>273830557</v>
      </c>
      <c r="I897" s="115">
        <v>0.87685999999999997</v>
      </c>
      <c r="J897" s="115">
        <f t="shared" si="52"/>
        <v>5.085788</v>
      </c>
      <c r="K897" s="115">
        <v>33401885</v>
      </c>
      <c r="L897" s="123">
        <f t="shared" si="53"/>
        <v>1698749059103.8</v>
      </c>
      <c r="M897" s="123">
        <v>724201000000</v>
      </c>
      <c r="N897" s="123">
        <v>134993000000</v>
      </c>
      <c r="O897" s="116">
        <f t="shared" si="54"/>
        <v>2.3456872596196359</v>
      </c>
      <c r="P897" s="116">
        <f t="shared" si="55"/>
        <v>12.583978866339736</v>
      </c>
    </row>
    <row r="898" spans="1:16" x14ac:dyDescent="0.15">
      <c r="A898" s="120">
        <v>40350</v>
      </c>
      <c r="B898" s="116">
        <v>5.9</v>
      </c>
      <c r="C898" s="116">
        <v>6.02</v>
      </c>
      <c r="D898" s="116">
        <v>5.9</v>
      </c>
      <c r="E898" s="116">
        <v>6</v>
      </c>
      <c r="F898" s="116">
        <v>0.2</v>
      </c>
      <c r="G898" s="116">
        <v>3.45</v>
      </c>
      <c r="H898" s="117">
        <v>535461368</v>
      </c>
      <c r="I898" s="115">
        <v>0.87856000000000001</v>
      </c>
      <c r="J898" s="115">
        <f t="shared" si="52"/>
        <v>5.2713599999999996</v>
      </c>
      <c r="K898" s="115">
        <v>33401885</v>
      </c>
      <c r="L898" s="123">
        <f t="shared" si="53"/>
        <v>1760733605136</v>
      </c>
      <c r="M898" s="123">
        <v>724201000000</v>
      </c>
      <c r="N898" s="123">
        <v>134993000000</v>
      </c>
      <c r="O898" s="116">
        <f t="shared" si="54"/>
        <v>2.4312775115416851</v>
      </c>
      <c r="P898" s="116">
        <f t="shared" si="55"/>
        <v>13.043147460505359</v>
      </c>
    </row>
    <row r="899" spans="1:16" x14ac:dyDescent="0.15">
      <c r="A899" s="120">
        <v>40351</v>
      </c>
      <c r="B899" s="116">
        <v>6</v>
      </c>
      <c r="C899" s="116">
        <v>6.03</v>
      </c>
      <c r="D899" s="116">
        <v>5.94</v>
      </c>
      <c r="E899" s="116">
        <v>5.96</v>
      </c>
      <c r="F899" s="116">
        <v>-0.04</v>
      </c>
      <c r="G899" s="116">
        <v>-0.67</v>
      </c>
      <c r="H899" s="117">
        <v>285926725</v>
      </c>
      <c r="I899" s="115">
        <v>0.87443000000000004</v>
      </c>
      <c r="J899" s="115">
        <f t="shared" ref="J899:J962" si="56">E899*I899</f>
        <v>5.2116028000000005</v>
      </c>
      <c r="K899" s="115">
        <v>33401885</v>
      </c>
      <c r="L899" s="123">
        <f t="shared" ref="L899:L962" si="57">J899*K899*10000</f>
        <v>1740773573912.7803</v>
      </c>
      <c r="M899" s="123">
        <v>724201000000</v>
      </c>
      <c r="N899" s="123">
        <v>134993000000</v>
      </c>
      <c r="O899" s="116">
        <f t="shared" ref="O899:O962" si="58">L899/M899</f>
        <v>2.4037160593713351</v>
      </c>
      <c r="P899" s="116">
        <f t="shared" ref="P899:P962" si="59">L899/N899</f>
        <v>12.895287710568549</v>
      </c>
    </row>
    <row r="900" spans="1:16" x14ac:dyDescent="0.15">
      <c r="A900" s="120">
        <v>40352</v>
      </c>
      <c r="B900" s="116">
        <v>5.93</v>
      </c>
      <c r="C900" s="116">
        <v>5.98</v>
      </c>
      <c r="D900" s="116">
        <v>5.9</v>
      </c>
      <c r="E900" s="116">
        <v>5.93</v>
      </c>
      <c r="F900" s="116">
        <v>-0.03</v>
      </c>
      <c r="G900" s="116">
        <v>-0.5</v>
      </c>
      <c r="H900" s="117">
        <v>190825621</v>
      </c>
      <c r="I900" s="115">
        <v>0.87524999999999997</v>
      </c>
      <c r="J900" s="115">
        <f t="shared" si="56"/>
        <v>5.1902324999999996</v>
      </c>
      <c r="K900" s="115">
        <v>33401885</v>
      </c>
      <c r="L900" s="123">
        <f t="shared" si="57"/>
        <v>1733635490882.625</v>
      </c>
      <c r="M900" s="123">
        <v>724201000000</v>
      </c>
      <c r="N900" s="123">
        <v>134993000000</v>
      </c>
      <c r="O900" s="116">
        <f t="shared" si="58"/>
        <v>2.3938595650691243</v>
      </c>
      <c r="P900" s="116">
        <f t="shared" si="59"/>
        <v>12.842410279663575</v>
      </c>
    </row>
    <row r="901" spans="1:16" x14ac:dyDescent="0.15">
      <c r="A901" s="120">
        <v>40353</v>
      </c>
      <c r="B901" s="116">
        <v>5.93</v>
      </c>
      <c r="C901" s="116">
        <v>5.95</v>
      </c>
      <c r="D901" s="116">
        <v>5.89</v>
      </c>
      <c r="E901" s="116">
        <v>5.9</v>
      </c>
      <c r="F901" s="116">
        <v>-0.03</v>
      </c>
      <c r="G901" s="116">
        <v>-0.51</v>
      </c>
      <c r="H901" s="117">
        <v>148135062</v>
      </c>
      <c r="I901" s="115">
        <v>0.87556999999999996</v>
      </c>
      <c r="J901" s="115">
        <f t="shared" si="56"/>
        <v>5.1658629999999999</v>
      </c>
      <c r="K901" s="115">
        <v>33401885</v>
      </c>
      <c r="L901" s="123">
        <f t="shared" si="57"/>
        <v>1725495618517.55</v>
      </c>
      <c r="M901" s="123">
        <v>724201000000</v>
      </c>
      <c r="N901" s="123">
        <v>134993000000</v>
      </c>
      <c r="O901" s="116">
        <f t="shared" si="58"/>
        <v>2.382619767878738</v>
      </c>
      <c r="P901" s="116">
        <f t="shared" si="59"/>
        <v>12.782111802223449</v>
      </c>
    </row>
    <row r="902" spans="1:16" x14ac:dyDescent="0.15">
      <c r="A902" s="120">
        <v>40354</v>
      </c>
      <c r="B902" s="116">
        <v>5.88</v>
      </c>
      <c r="C902" s="116">
        <v>5.92</v>
      </c>
      <c r="D902" s="116">
        <v>5.84</v>
      </c>
      <c r="E902" s="116">
        <v>5.87</v>
      </c>
      <c r="F902" s="116">
        <v>-0.03</v>
      </c>
      <c r="G902" s="116">
        <v>-0.51</v>
      </c>
      <c r="H902" s="117">
        <v>190862552</v>
      </c>
      <c r="I902" s="115">
        <v>0.87285999999999997</v>
      </c>
      <c r="J902" s="115">
        <f t="shared" si="56"/>
        <v>5.1236882000000001</v>
      </c>
      <c r="K902" s="115">
        <v>33401885</v>
      </c>
      <c r="L902" s="123">
        <f t="shared" si="57"/>
        <v>1711408440322.5698</v>
      </c>
      <c r="M902" s="123">
        <v>724201000000</v>
      </c>
      <c r="N902" s="123">
        <v>134993000000</v>
      </c>
      <c r="O902" s="116">
        <f t="shared" si="58"/>
        <v>2.3631677397884978</v>
      </c>
      <c r="P902" s="116">
        <f t="shared" si="59"/>
        <v>12.677756923118753</v>
      </c>
    </row>
    <row r="903" spans="1:16" x14ac:dyDescent="0.15">
      <c r="A903" s="120">
        <v>40357</v>
      </c>
      <c r="B903" s="116">
        <v>5.86</v>
      </c>
      <c r="C903" s="116">
        <v>5.91</v>
      </c>
      <c r="D903" s="116">
        <v>5.86</v>
      </c>
      <c r="E903" s="116">
        <v>5.89</v>
      </c>
      <c r="F903" s="116">
        <v>0.02</v>
      </c>
      <c r="G903" s="116">
        <v>0.34</v>
      </c>
      <c r="H903" s="117">
        <v>136249826</v>
      </c>
      <c r="I903" s="115">
        <v>0.87275999999999998</v>
      </c>
      <c r="J903" s="115">
        <f t="shared" si="56"/>
        <v>5.1405563999999995</v>
      </c>
      <c r="K903" s="115">
        <v>33401885</v>
      </c>
      <c r="L903" s="123">
        <f t="shared" si="57"/>
        <v>1717042737088.1399</v>
      </c>
      <c r="M903" s="123">
        <v>724201000000</v>
      </c>
      <c r="N903" s="123">
        <v>134993000000</v>
      </c>
      <c r="O903" s="116">
        <f t="shared" si="58"/>
        <v>2.37094775771939</v>
      </c>
      <c r="P903" s="116">
        <f t="shared" si="59"/>
        <v>12.719494618892385</v>
      </c>
    </row>
    <row r="904" spans="1:16" x14ac:dyDescent="0.15">
      <c r="A904" s="120">
        <v>40358</v>
      </c>
      <c r="B904" s="116">
        <v>5.9</v>
      </c>
      <c r="C904" s="116">
        <v>5.93</v>
      </c>
      <c r="D904" s="116">
        <v>5.67</v>
      </c>
      <c r="E904" s="116">
        <v>5.76</v>
      </c>
      <c r="F904" s="116">
        <v>-0.13</v>
      </c>
      <c r="G904" s="116">
        <v>-2.21</v>
      </c>
      <c r="H904" s="117">
        <v>275063212</v>
      </c>
      <c r="I904" s="115">
        <v>0.87246999999999997</v>
      </c>
      <c r="J904" s="115">
        <f t="shared" si="56"/>
        <v>5.0254271999999993</v>
      </c>
      <c r="K904" s="115">
        <v>33401885</v>
      </c>
      <c r="L904" s="123">
        <f t="shared" si="57"/>
        <v>1678587414102.7197</v>
      </c>
      <c r="M904" s="123">
        <v>724201000000</v>
      </c>
      <c r="N904" s="123">
        <v>134993000000</v>
      </c>
      <c r="O904" s="116">
        <f t="shared" si="58"/>
        <v>2.3178474126695763</v>
      </c>
      <c r="P904" s="116">
        <f t="shared" si="59"/>
        <v>12.434625603569961</v>
      </c>
    </row>
    <row r="905" spans="1:16" x14ac:dyDescent="0.15">
      <c r="A905" s="120">
        <v>40359</v>
      </c>
      <c r="B905" s="116">
        <v>5.69</v>
      </c>
      <c r="C905" s="116">
        <v>5.74</v>
      </c>
      <c r="D905" s="116">
        <v>5.66</v>
      </c>
      <c r="E905" s="116">
        <v>5.72</v>
      </c>
      <c r="F905" s="116">
        <v>-0.04</v>
      </c>
      <c r="G905" s="116">
        <v>-0.69</v>
      </c>
      <c r="H905" s="117">
        <v>283078657</v>
      </c>
      <c r="I905" s="115">
        <v>0.87239</v>
      </c>
      <c r="J905" s="115">
        <f t="shared" si="56"/>
        <v>4.9900707999999998</v>
      </c>
      <c r="K905" s="115">
        <v>33401885</v>
      </c>
      <c r="L905" s="123">
        <f t="shared" si="57"/>
        <v>1666777710034.5798</v>
      </c>
      <c r="M905" s="123">
        <v>724201000000</v>
      </c>
      <c r="N905" s="123">
        <v>134993000000</v>
      </c>
      <c r="O905" s="116">
        <f t="shared" si="58"/>
        <v>2.3015401939994282</v>
      </c>
      <c r="P905" s="116">
        <f t="shared" si="59"/>
        <v>12.347141777977969</v>
      </c>
    </row>
    <row r="906" spans="1:16" x14ac:dyDescent="0.15">
      <c r="A906" s="120">
        <v>40361</v>
      </c>
      <c r="B906" s="116">
        <v>5.74</v>
      </c>
      <c r="C906" s="116">
        <v>5.74</v>
      </c>
      <c r="D906" s="116">
        <v>5.58</v>
      </c>
      <c r="E906" s="116">
        <v>5.62</v>
      </c>
      <c r="F906" s="116">
        <v>-0.1</v>
      </c>
      <c r="G906" s="116">
        <v>-1.75</v>
      </c>
      <c r="H906" s="117">
        <v>325517283</v>
      </c>
      <c r="I906" s="115">
        <v>0.86938009999999999</v>
      </c>
      <c r="J906" s="115">
        <f t="shared" si="56"/>
        <v>4.885916162</v>
      </c>
      <c r="K906" s="115">
        <v>33401885</v>
      </c>
      <c r="L906" s="123">
        <f t="shared" si="57"/>
        <v>1631988097627.6538</v>
      </c>
      <c r="M906" s="123">
        <v>724201000000</v>
      </c>
      <c r="N906" s="123">
        <v>134993000000</v>
      </c>
      <c r="O906" s="116">
        <f t="shared" si="58"/>
        <v>2.2535015798482103</v>
      </c>
      <c r="P906" s="116">
        <f t="shared" si="59"/>
        <v>12.08942758237578</v>
      </c>
    </row>
    <row r="907" spans="1:16" x14ac:dyDescent="0.15">
      <c r="A907" s="120">
        <v>40364</v>
      </c>
      <c r="B907" s="116">
        <v>5.56</v>
      </c>
      <c r="C907" s="116">
        <v>5.62</v>
      </c>
      <c r="D907" s="116">
        <v>5.56</v>
      </c>
      <c r="E907" s="116">
        <v>5.58</v>
      </c>
      <c r="F907" s="116">
        <v>-0.04</v>
      </c>
      <c r="G907" s="116">
        <v>-0.71</v>
      </c>
      <c r="H907" s="117">
        <v>204739516</v>
      </c>
      <c r="I907" s="115">
        <v>0.86890000000000001</v>
      </c>
      <c r="J907" s="115">
        <f t="shared" si="56"/>
        <v>4.8484620000000005</v>
      </c>
      <c r="K907" s="115">
        <v>33401885</v>
      </c>
      <c r="L907" s="123">
        <f t="shared" si="57"/>
        <v>1619477701508.7002</v>
      </c>
      <c r="M907" s="123">
        <v>724201000000</v>
      </c>
      <c r="N907" s="123">
        <v>134993000000</v>
      </c>
      <c r="O907" s="116">
        <f t="shared" si="58"/>
        <v>2.2362268230901368</v>
      </c>
      <c r="P907" s="116">
        <f t="shared" si="59"/>
        <v>11.996753176155062</v>
      </c>
    </row>
    <row r="908" spans="1:16" x14ac:dyDescent="0.15">
      <c r="A908" s="120">
        <v>40365</v>
      </c>
      <c r="B908" s="116">
        <v>5.56</v>
      </c>
      <c r="C908" s="116">
        <v>5.67</v>
      </c>
      <c r="D908" s="116">
        <v>5.56</v>
      </c>
      <c r="E908" s="116">
        <v>5.67</v>
      </c>
      <c r="F908" s="116">
        <v>0.09</v>
      </c>
      <c r="G908" s="116">
        <v>1.61</v>
      </c>
      <c r="H908" s="117">
        <v>190268573</v>
      </c>
      <c r="I908" s="115">
        <v>0.87016000000000004</v>
      </c>
      <c r="J908" s="115">
        <f t="shared" si="56"/>
        <v>4.9338072000000004</v>
      </c>
      <c r="K908" s="115">
        <v>33401885</v>
      </c>
      <c r="L908" s="123">
        <f t="shared" si="57"/>
        <v>1647984607065.7202</v>
      </c>
      <c r="M908" s="123">
        <v>724201000000</v>
      </c>
      <c r="N908" s="123">
        <v>134993000000</v>
      </c>
      <c r="O908" s="116">
        <f t="shared" si="58"/>
        <v>2.2755900738409918</v>
      </c>
      <c r="P908" s="116">
        <f t="shared" si="59"/>
        <v>12.207926389262555</v>
      </c>
    </row>
    <row r="909" spans="1:16" x14ac:dyDescent="0.15">
      <c r="A909" s="120">
        <v>40366</v>
      </c>
      <c r="B909" s="116">
        <v>5.59</v>
      </c>
      <c r="C909" s="116">
        <v>5.62</v>
      </c>
      <c r="D909" s="116">
        <v>5.56</v>
      </c>
      <c r="E909" s="116">
        <v>5.59</v>
      </c>
      <c r="F909" s="116">
        <v>-0.08</v>
      </c>
      <c r="G909" s="116">
        <v>-1.41</v>
      </c>
      <c r="H909" s="117">
        <v>229022881</v>
      </c>
      <c r="I909" s="115">
        <v>0.87007000000000001</v>
      </c>
      <c r="J909" s="115">
        <f t="shared" si="56"/>
        <v>4.8636913000000002</v>
      </c>
      <c r="K909" s="115">
        <v>33401885</v>
      </c>
      <c r="L909" s="123">
        <f t="shared" si="57"/>
        <v>1624564574781.0051</v>
      </c>
      <c r="M909" s="123">
        <v>724201000000</v>
      </c>
      <c r="N909" s="123">
        <v>134993000000</v>
      </c>
      <c r="O909" s="116">
        <f t="shared" si="58"/>
        <v>2.2432509410799009</v>
      </c>
      <c r="P909" s="116">
        <f t="shared" si="59"/>
        <v>12.034435672820111</v>
      </c>
    </row>
    <row r="910" spans="1:16" x14ac:dyDescent="0.15">
      <c r="A910" s="120">
        <v>40367</v>
      </c>
      <c r="B910" s="116">
        <v>5.68</v>
      </c>
      <c r="C910" s="116">
        <v>5.69</v>
      </c>
      <c r="D910" s="116">
        <v>5.59</v>
      </c>
      <c r="E910" s="116">
        <v>5.62</v>
      </c>
      <c r="F910" s="116">
        <v>0.03</v>
      </c>
      <c r="G910" s="116">
        <v>0.54</v>
      </c>
      <c r="H910" s="117">
        <v>195625643</v>
      </c>
      <c r="I910" s="115">
        <v>0.87019999999999997</v>
      </c>
      <c r="J910" s="115">
        <f t="shared" si="56"/>
        <v>4.8905240000000001</v>
      </c>
      <c r="K910" s="115">
        <v>33401885</v>
      </c>
      <c r="L910" s="123">
        <f t="shared" si="57"/>
        <v>1633527202377.4001</v>
      </c>
      <c r="M910" s="123">
        <v>724201000000</v>
      </c>
      <c r="N910" s="123">
        <v>134993000000</v>
      </c>
      <c r="O910" s="116">
        <f t="shared" si="58"/>
        <v>2.2556268251181648</v>
      </c>
      <c r="P910" s="116">
        <f t="shared" si="59"/>
        <v>12.100828949481826</v>
      </c>
    </row>
    <row r="911" spans="1:16" x14ac:dyDescent="0.15">
      <c r="A911" s="120">
        <v>40368</v>
      </c>
      <c r="B911" s="116">
        <v>5.65</v>
      </c>
      <c r="C911" s="116">
        <v>5.74</v>
      </c>
      <c r="D911" s="116">
        <v>5.61</v>
      </c>
      <c r="E911" s="116">
        <v>5.72</v>
      </c>
      <c r="F911" s="116">
        <v>0.1</v>
      </c>
      <c r="G911" s="116">
        <v>1.78</v>
      </c>
      <c r="H911" s="117">
        <v>288189506</v>
      </c>
      <c r="I911" s="115">
        <v>0.87008010000000002</v>
      </c>
      <c r="J911" s="115">
        <f t="shared" si="56"/>
        <v>4.976858172</v>
      </c>
      <c r="K911" s="115">
        <v>33401885</v>
      </c>
      <c r="L911" s="123">
        <f t="shared" si="57"/>
        <v>1662364443224.5422</v>
      </c>
      <c r="M911" s="123">
        <v>724201000000</v>
      </c>
      <c r="N911" s="123">
        <v>134993000000</v>
      </c>
      <c r="O911" s="116">
        <f t="shared" si="58"/>
        <v>2.2954462134470157</v>
      </c>
      <c r="P911" s="116">
        <f t="shared" si="59"/>
        <v>12.31444921754863</v>
      </c>
    </row>
    <row r="912" spans="1:16" x14ac:dyDescent="0.15">
      <c r="A912" s="120">
        <v>40371</v>
      </c>
      <c r="B912" s="116">
        <v>5.78</v>
      </c>
      <c r="C912" s="116">
        <v>5.85</v>
      </c>
      <c r="D912" s="116">
        <v>5.74</v>
      </c>
      <c r="E912" s="116">
        <v>5.83</v>
      </c>
      <c r="F912" s="116">
        <v>0.11</v>
      </c>
      <c r="G912" s="116">
        <v>1.92</v>
      </c>
      <c r="H912" s="117">
        <v>330639202</v>
      </c>
      <c r="I912" s="115">
        <v>0.87151000000000001</v>
      </c>
      <c r="J912" s="115">
        <f t="shared" si="56"/>
        <v>5.0809033000000001</v>
      </c>
      <c r="K912" s="115">
        <v>33401885</v>
      </c>
      <c r="L912" s="123">
        <f t="shared" si="57"/>
        <v>1697117477227.2051</v>
      </c>
      <c r="M912" s="123">
        <v>724201000000</v>
      </c>
      <c r="N912" s="123">
        <v>134993000000</v>
      </c>
      <c r="O912" s="116">
        <f t="shared" si="58"/>
        <v>2.3434343189628364</v>
      </c>
      <c r="P912" s="116">
        <f t="shared" si="59"/>
        <v>12.57189244795808</v>
      </c>
    </row>
    <row r="913" spans="1:16" x14ac:dyDescent="0.15">
      <c r="A913" s="120">
        <v>40372</v>
      </c>
      <c r="B913" s="116">
        <v>5.88</v>
      </c>
      <c r="C913" s="116">
        <v>5.9</v>
      </c>
      <c r="D913" s="116">
        <v>5.81</v>
      </c>
      <c r="E913" s="116">
        <v>5.84</v>
      </c>
      <c r="F913" s="116">
        <v>0.01</v>
      </c>
      <c r="G913" s="116">
        <v>0.17</v>
      </c>
      <c r="H913" s="117">
        <v>243961502</v>
      </c>
      <c r="I913" s="115">
        <v>0.87202000000000002</v>
      </c>
      <c r="J913" s="115">
        <f t="shared" si="56"/>
        <v>5.0925967999999999</v>
      </c>
      <c r="K913" s="115">
        <v>33401885</v>
      </c>
      <c r="L913" s="123">
        <f t="shared" si="57"/>
        <v>1701023326649.6799</v>
      </c>
      <c r="M913" s="123">
        <v>724201000000</v>
      </c>
      <c r="N913" s="123">
        <v>134993000000</v>
      </c>
      <c r="O913" s="116">
        <f t="shared" si="58"/>
        <v>2.3488276412897524</v>
      </c>
      <c r="P913" s="116">
        <f t="shared" si="59"/>
        <v>12.600826166169208</v>
      </c>
    </row>
    <row r="914" spans="1:16" x14ac:dyDescent="0.15">
      <c r="A914" s="120">
        <v>40373</v>
      </c>
      <c r="B914" s="116">
        <v>5.93</v>
      </c>
      <c r="C914" s="116">
        <v>5.95</v>
      </c>
      <c r="D914" s="116">
        <v>5.84</v>
      </c>
      <c r="E914" s="116">
        <v>5.88</v>
      </c>
      <c r="F914" s="116">
        <v>0.04</v>
      </c>
      <c r="G914" s="116">
        <v>0.69</v>
      </c>
      <c r="H914" s="117">
        <v>242283761</v>
      </c>
      <c r="I914" s="115">
        <v>0.87138000000000004</v>
      </c>
      <c r="J914" s="115">
        <f t="shared" si="56"/>
        <v>5.1237143999999999</v>
      </c>
      <c r="K914" s="115">
        <v>33401885</v>
      </c>
      <c r="L914" s="123">
        <f t="shared" si="57"/>
        <v>1711417191616.4399</v>
      </c>
      <c r="M914" s="123">
        <v>724201000000</v>
      </c>
      <c r="N914" s="123">
        <v>134993000000</v>
      </c>
      <c r="O914" s="116">
        <f t="shared" si="58"/>
        <v>2.3631798238561394</v>
      </c>
      <c r="P914" s="116">
        <f t="shared" si="59"/>
        <v>12.677821750879231</v>
      </c>
    </row>
    <row r="915" spans="1:16" x14ac:dyDescent="0.15">
      <c r="A915" s="120">
        <v>40374</v>
      </c>
      <c r="B915" s="116">
        <v>5.88</v>
      </c>
      <c r="C915" s="116">
        <v>5.92</v>
      </c>
      <c r="D915" s="116">
        <v>5.71</v>
      </c>
      <c r="E915" s="116">
        <v>5.74</v>
      </c>
      <c r="F915" s="116">
        <v>-0.14000000000000001</v>
      </c>
      <c r="G915" s="116">
        <v>-2.38</v>
      </c>
      <c r="H915" s="117">
        <v>250394871</v>
      </c>
      <c r="I915" s="115">
        <v>0.87166999999999994</v>
      </c>
      <c r="J915" s="115">
        <f t="shared" si="56"/>
        <v>5.0033858000000002</v>
      </c>
      <c r="K915" s="115">
        <v>33401885</v>
      </c>
      <c r="L915" s="123">
        <f t="shared" si="57"/>
        <v>1671225171022.3298</v>
      </c>
      <c r="M915" s="123">
        <v>724201000000</v>
      </c>
      <c r="N915" s="123">
        <v>134993000000</v>
      </c>
      <c r="O915" s="116">
        <f t="shared" si="58"/>
        <v>2.3076813909706417</v>
      </c>
      <c r="P915" s="116">
        <f t="shared" si="59"/>
        <v>12.38008764174683</v>
      </c>
    </row>
    <row r="916" spans="1:16" x14ac:dyDescent="0.15">
      <c r="A916" s="120">
        <v>40375</v>
      </c>
      <c r="B916" s="116">
        <v>5.77</v>
      </c>
      <c r="C916" s="116">
        <v>5.78</v>
      </c>
      <c r="D916" s="116">
        <v>5.69</v>
      </c>
      <c r="E916" s="116">
        <v>5.69</v>
      </c>
      <c r="F916" s="116">
        <v>-0.05</v>
      </c>
      <c r="G916" s="116">
        <v>-0.87</v>
      </c>
      <c r="H916" s="117">
        <v>191358387</v>
      </c>
      <c r="I916" s="115">
        <v>0.87150000000000005</v>
      </c>
      <c r="J916" s="115">
        <f t="shared" si="56"/>
        <v>4.9588350000000005</v>
      </c>
      <c r="K916" s="115">
        <v>33401885</v>
      </c>
      <c r="L916" s="123">
        <f t="shared" si="57"/>
        <v>1656344364039.75</v>
      </c>
      <c r="M916" s="123">
        <v>724201000000</v>
      </c>
      <c r="N916" s="123">
        <v>134993000000</v>
      </c>
      <c r="O916" s="116">
        <f t="shared" si="58"/>
        <v>2.2871334947614681</v>
      </c>
      <c r="P916" s="116">
        <f t="shared" si="59"/>
        <v>12.269853726043202</v>
      </c>
    </row>
    <row r="917" spans="1:16" x14ac:dyDescent="0.15">
      <c r="A917" s="120">
        <v>40378</v>
      </c>
      <c r="B917" s="116">
        <v>5.65</v>
      </c>
      <c r="C917" s="116">
        <v>5.7</v>
      </c>
      <c r="D917" s="116">
        <v>5.64</v>
      </c>
      <c r="E917" s="116">
        <v>5.67</v>
      </c>
      <c r="F917" s="116">
        <v>-0.02</v>
      </c>
      <c r="G917" s="116">
        <v>-0.35</v>
      </c>
      <c r="H917" s="117">
        <v>138546374</v>
      </c>
      <c r="I917" s="115">
        <v>0.87192999999999998</v>
      </c>
      <c r="J917" s="115">
        <f t="shared" si="56"/>
        <v>4.9438430999999996</v>
      </c>
      <c r="K917" s="115">
        <v>33401885</v>
      </c>
      <c r="L917" s="123">
        <f t="shared" si="57"/>
        <v>1651336786842.4351</v>
      </c>
      <c r="M917" s="123">
        <v>724201000000</v>
      </c>
      <c r="N917" s="123">
        <v>134993000000</v>
      </c>
      <c r="O917" s="116">
        <f t="shared" si="58"/>
        <v>2.2802188713388065</v>
      </c>
      <c r="P917" s="116">
        <f t="shared" si="59"/>
        <v>12.232758638169646</v>
      </c>
    </row>
    <row r="918" spans="1:16" x14ac:dyDescent="0.15">
      <c r="A918" s="120">
        <v>40379</v>
      </c>
      <c r="B918" s="116">
        <v>5.67</v>
      </c>
      <c r="C918" s="116">
        <v>5.8</v>
      </c>
      <c r="D918" s="116">
        <v>5.67</v>
      </c>
      <c r="E918" s="116">
        <v>5.74</v>
      </c>
      <c r="F918" s="116">
        <v>7.0000000000000007E-2</v>
      </c>
      <c r="G918" s="116">
        <v>1.24</v>
      </c>
      <c r="H918" s="117">
        <v>187611663</v>
      </c>
      <c r="I918" s="115">
        <v>0.87211000000000005</v>
      </c>
      <c r="J918" s="115">
        <f t="shared" si="56"/>
        <v>5.0059114000000005</v>
      </c>
      <c r="K918" s="115">
        <v>33401885</v>
      </c>
      <c r="L918" s="123">
        <f t="shared" si="57"/>
        <v>1672068769029.8904</v>
      </c>
      <c r="M918" s="123">
        <v>724201000000</v>
      </c>
      <c r="N918" s="123">
        <v>134993000000</v>
      </c>
      <c r="O918" s="116">
        <f t="shared" si="58"/>
        <v>2.3088462581933613</v>
      </c>
      <c r="P918" s="116">
        <f t="shared" si="59"/>
        <v>12.386336839909406</v>
      </c>
    </row>
    <row r="919" spans="1:16" x14ac:dyDescent="0.15">
      <c r="A919" s="120">
        <v>40380</v>
      </c>
      <c r="B919" s="116">
        <v>5.77</v>
      </c>
      <c r="C919" s="116">
        <v>5.8</v>
      </c>
      <c r="D919" s="116">
        <v>5.75</v>
      </c>
      <c r="E919" s="116">
        <v>5.79</v>
      </c>
      <c r="F919" s="116">
        <v>0.05</v>
      </c>
      <c r="G919" s="116">
        <v>0.87</v>
      </c>
      <c r="H919" s="117">
        <v>152647925</v>
      </c>
      <c r="I919" s="115">
        <v>0.87163000000000002</v>
      </c>
      <c r="J919" s="115">
        <f t="shared" si="56"/>
        <v>5.0467377000000004</v>
      </c>
      <c r="K919" s="115">
        <v>33401885</v>
      </c>
      <c r="L919" s="123">
        <f t="shared" si="57"/>
        <v>1685705522805.6453</v>
      </c>
      <c r="M919" s="123">
        <v>724201000000</v>
      </c>
      <c r="N919" s="123">
        <v>134993000000</v>
      </c>
      <c r="O919" s="116">
        <f t="shared" si="58"/>
        <v>2.3276763257792314</v>
      </c>
      <c r="P919" s="116">
        <f t="shared" si="59"/>
        <v>12.487355068823163</v>
      </c>
    </row>
    <row r="920" spans="1:16" x14ac:dyDescent="0.15">
      <c r="A920" s="120">
        <v>40381</v>
      </c>
      <c r="B920" s="116">
        <v>5.79</v>
      </c>
      <c r="C920" s="116">
        <v>5.82</v>
      </c>
      <c r="D920" s="116">
        <v>5.77</v>
      </c>
      <c r="E920" s="116">
        <v>5.82</v>
      </c>
      <c r="F920" s="116">
        <v>0.03</v>
      </c>
      <c r="G920" s="116">
        <v>0.52</v>
      </c>
      <c r="H920" s="117">
        <v>114887483</v>
      </c>
      <c r="I920" s="115">
        <v>0.87266999999999995</v>
      </c>
      <c r="J920" s="115">
        <f t="shared" si="56"/>
        <v>5.0789394000000003</v>
      </c>
      <c r="K920" s="115">
        <v>33401885</v>
      </c>
      <c r="L920" s="123">
        <f t="shared" si="57"/>
        <v>1696461497607.6902</v>
      </c>
      <c r="M920" s="123">
        <v>724201000000</v>
      </c>
      <c r="N920" s="123">
        <v>134993000000</v>
      </c>
      <c r="O920" s="116">
        <f t="shared" si="58"/>
        <v>2.3425285212360798</v>
      </c>
      <c r="P920" s="116">
        <f t="shared" si="59"/>
        <v>12.567033087698549</v>
      </c>
    </row>
    <row r="921" spans="1:16" x14ac:dyDescent="0.15">
      <c r="A921" s="120">
        <v>40382</v>
      </c>
      <c r="B921" s="116">
        <v>5.9</v>
      </c>
      <c r="C921" s="116">
        <v>5.9</v>
      </c>
      <c r="D921" s="116">
        <v>5.84</v>
      </c>
      <c r="E921" s="116">
        <v>5.89</v>
      </c>
      <c r="F921" s="116">
        <v>7.0000000000000007E-2</v>
      </c>
      <c r="G921" s="116">
        <v>1.2</v>
      </c>
      <c r="H921" s="117">
        <v>262019340</v>
      </c>
      <c r="I921" s="115">
        <v>0.87195</v>
      </c>
      <c r="J921" s="115">
        <f t="shared" si="56"/>
        <v>5.1357854999999999</v>
      </c>
      <c r="K921" s="115">
        <v>33401885</v>
      </c>
      <c r="L921" s="123">
        <f t="shared" si="57"/>
        <v>1715449166556.6748</v>
      </c>
      <c r="M921" s="123">
        <v>724201000000</v>
      </c>
      <c r="N921" s="123">
        <v>134993000000</v>
      </c>
      <c r="O921" s="116">
        <f t="shared" si="58"/>
        <v>2.3687473043487577</v>
      </c>
      <c r="P921" s="116">
        <f t="shared" si="59"/>
        <v>12.707689780630661</v>
      </c>
    </row>
    <row r="922" spans="1:16" x14ac:dyDescent="0.15">
      <c r="A922" s="120">
        <v>40385</v>
      </c>
      <c r="B922" s="116">
        <v>5.9</v>
      </c>
      <c r="C922" s="116">
        <v>5.92</v>
      </c>
      <c r="D922" s="116">
        <v>5.84</v>
      </c>
      <c r="E922" s="116">
        <v>5.89</v>
      </c>
      <c r="F922" s="116">
        <v>0</v>
      </c>
      <c r="G922" s="116">
        <v>0</v>
      </c>
      <c r="H922" s="117">
        <v>196832642</v>
      </c>
      <c r="I922" s="115">
        <v>0.87256</v>
      </c>
      <c r="J922" s="115">
        <f t="shared" si="56"/>
        <v>5.1393784</v>
      </c>
      <c r="K922" s="115">
        <v>33401885</v>
      </c>
      <c r="L922" s="123">
        <f t="shared" si="57"/>
        <v>1716649262882.8401</v>
      </c>
      <c r="M922" s="123">
        <v>724201000000</v>
      </c>
      <c r="N922" s="123">
        <v>134993000000</v>
      </c>
      <c r="O922" s="116">
        <f t="shared" si="58"/>
        <v>2.3704044358994811</v>
      </c>
      <c r="P922" s="116">
        <f t="shared" si="59"/>
        <v>12.71657984401295</v>
      </c>
    </row>
    <row r="923" spans="1:16" x14ac:dyDescent="0.15">
      <c r="A923" s="120">
        <v>40386</v>
      </c>
      <c r="B923" s="116">
        <v>5.94</v>
      </c>
      <c r="C923" s="116">
        <v>5.94</v>
      </c>
      <c r="D923" s="116">
        <v>5.81</v>
      </c>
      <c r="E923" s="116">
        <v>5.87</v>
      </c>
      <c r="F923" s="116">
        <v>-0.02</v>
      </c>
      <c r="G923" s="116">
        <v>-0.34</v>
      </c>
      <c r="H923" s="117">
        <v>166105452</v>
      </c>
      <c r="I923" s="115">
        <v>0.87222</v>
      </c>
      <c r="J923" s="115">
        <f t="shared" si="56"/>
        <v>5.1199314000000005</v>
      </c>
      <c r="K923" s="115">
        <v>33401885</v>
      </c>
      <c r="L923" s="123">
        <f t="shared" si="57"/>
        <v>1710153598306.8901</v>
      </c>
      <c r="M923" s="123">
        <v>724201000000</v>
      </c>
      <c r="N923" s="123">
        <v>134993000000</v>
      </c>
      <c r="O923" s="116">
        <f t="shared" si="58"/>
        <v>2.3614350136314228</v>
      </c>
      <c r="P923" s="116">
        <f t="shared" si="59"/>
        <v>12.66846131508219</v>
      </c>
    </row>
    <row r="924" spans="1:16" x14ac:dyDescent="0.15">
      <c r="A924" s="120">
        <v>40387</v>
      </c>
      <c r="B924" s="116">
        <v>5.83</v>
      </c>
      <c r="C924" s="116">
        <v>5.92</v>
      </c>
      <c r="D924" s="116">
        <v>5.83</v>
      </c>
      <c r="E924" s="116">
        <v>5.88</v>
      </c>
      <c r="F924" s="116">
        <v>0.01</v>
      </c>
      <c r="G924" s="116">
        <v>0.17</v>
      </c>
      <c r="H924" s="117">
        <v>194518434</v>
      </c>
      <c r="I924" s="115">
        <v>0.87265999999999999</v>
      </c>
      <c r="J924" s="115">
        <f t="shared" si="56"/>
        <v>5.1312407999999996</v>
      </c>
      <c r="K924" s="115">
        <v>33401885</v>
      </c>
      <c r="L924" s="123">
        <f t="shared" si="57"/>
        <v>1713931151089.0801</v>
      </c>
      <c r="M924" s="123">
        <v>724201000000</v>
      </c>
      <c r="N924" s="123">
        <v>134993000000</v>
      </c>
      <c r="O924" s="116">
        <f t="shared" si="58"/>
        <v>2.3666511798369236</v>
      </c>
      <c r="P924" s="116">
        <f t="shared" si="59"/>
        <v>12.696444638529998</v>
      </c>
    </row>
    <row r="925" spans="1:16" x14ac:dyDescent="0.15">
      <c r="A925" s="120">
        <v>40388</v>
      </c>
      <c r="B925" s="116">
        <v>5.91</v>
      </c>
      <c r="C925" s="116">
        <v>5.95</v>
      </c>
      <c r="D925" s="116">
        <v>5.89</v>
      </c>
      <c r="E925" s="116">
        <v>5.94</v>
      </c>
      <c r="F925" s="116">
        <v>0.06</v>
      </c>
      <c r="G925" s="116">
        <v>1.02</v>
      </c>
      <c r="H925" s="117">
        <v>201542848</v>
      </c>
      <c r="I925" s="115">
        <v>0.87273999999999996</v>
      </c>
      <c r="J925" s="115">
        <f t="shared" si="56"/>
        <v>5.1840755999999999</v>
      </c>
      <c r="K925" s="115">
        <v>33401885</v>
      </c>
      <c r="L925" s="123">
        <f t="shared" si="57"/>
        <v>1731578970225.0601</v>
      </c>
      <c r="M925" s="123">
        <v>724201000000</v>
      </c>
      <c r="N925" s="123">
        <v>134993000000</v>
      </c>
      <c r="O925" s="116">
        <f t="shared" si="58"/>
        <v>2.3910198552957813</v>
      </c>
      <c r="P925" s="116">
        <f t="shared" si="59"/>
        <v>12.827176003385805</v>
      </c>
    </row>
    <row r="926" spans="1:16" x14ac:dyDescent="0.15">
      <c r="A926" s="120">
        <v>40389</v>
      </c>
      <c r="B926" s="116">
        <v>5.9</v>
      </c>
      <c r="C926" s="116">
        <v>5.96</v>
      </c>
      <c r="D926" s="116">
        <v>5.88</v>
      </c>
      <c r="E926" s="116">
        <v>5.93</v>
      </c>
      <c r="F926" s="116">
        <v>-0.01</v>
      </c>
      <c r="G926" s="116">
        <v>-0.17</v>
      </c>
      <c r="H926" s="117">
        <v>146530644</v>
      </c>
      <c r="I926" s="115">
        <v>0.87236000000000002</v>
      </c>
      <c r="J926" s="115">
        <f t="shared" si="56"/>
        <v>5.1730948000000003</v>
      </c>
      <c r="K926" s="115">
        <v>33401885</v>
      </c>
      <c r="L926" s="123">
        <f t="shared" si="57"/>
        <v>1727911176036.9802</v>
      </c>
      <c r="M926" s="123">
        <v>724201000000</v>
      </c>
      <c r="N926" s="123">
        <v>134993000000</v>
      </c>
      <c r="O926" s="116">
        <f t="shared" si="58"/>
        <v>2.3859552472821499</v>
      </c>
      <c r="P926" s="116">
        <f t="shared" si="59"/>
        <v>12.800005748720158</v>
      </c>
    </row>
    <row r="927" spans="1:16" x14ac:dyDescent="0.15">
      <c r="A927" s="120">
        <v>40392</v>
      </c>
      <c r="B927" s="116">
        <v>5.97</v>
      </c>
      <c r="C927" s="116">
        <v>6.05</v>
      </c>
      <c r="D927" s="116">
        <v>5.97</v>
      </c>
      <c r="E927" s="116">
        <v>6.03</v>
      </c>
      <c r="F927" s="116">
        <v>0.1</v>
      </c>
      <c r="G927" s="116">
        <v>1.69</v>
      </c>
      <c r="H927" s="117">
        <v>324515608</v>
      </c>
      <c r="I927" s="115">
        <v>0.87231999999999998</v>
      </c>
      <c r="J927" s="115">
        <f t="shared" si="56"/>
        <v>5.2600895999999997</v>
      </c>
      <c r="K927" s="115">
        <v>33401885</v>
      </c>
      <c r="L927" s="123">
        <f t="shared" si="57"/>
        <v>1756969079088.96</v>
      </c>
      <c r="M927" s="123">
        <v>724201000000</v>
      </c>
      <c r="N927" s="123">
        <v>134993000000</v>
      </c>
      <c r="O927" s="116">
        <f t="shared" si="58"/>
        <v>2.4260793330704598</v>
      </c>
      <c r="P927" s="116">
        <f t="shared" si="59"/>
        <v>13.015260636395665</v>
      </c>
    </row>
    <row r="928" spans="1:16" x14ac:dyDescent="0.15">
      <c r="A928" s="120">
        <v>40393</v>
      </c>
      <c r="B928" s="116">
        <v>6.1</v>
      </c>
      <c r="C928" s="116">
        <v>6.1</v>
      </c>
      <c r="D928" s="116">
        <v>5.98</v>
      </c>
      <c r="E928" s="116">
        <v>6</v>
      </c>
      <c r="F928" s="116">
        <v>-0.03</v>
      </c>
      <c r="G928" s="116">
        <v>-0.5</v>
      </c>
      <c r="H928" s="117">
        <v>215615570</v>
      </c>
      <c r="I928" s="115">
        <v>0.87221000000000004</v>
      </c>
      <c r="J928" s="115">
        <f t="shared" si="56"/>
        <v>5.2332600000000005</v>
      </c>
      <c r="K928" s="115">
        <v>33401885</v>
      </c>
      <c r="L928" s="123">
        <f t="shared" si="57"/>
        <v>1748007486951</v>
      </c>
      <c r="M928" s="123">
        <v>724201000000</v>
      </c>
      <c r="N928" s="123">
        <v>134993000000</v>
      </c>
      <c r="O928" s="116">
        <f t="shared" si="58"/>
        <v>2.4137048788264583</v>
      </c>
      <c r="P928" s="116">
        <f t="shared" si="59"/>
        <v>12.948875030194158</v>
      </c>
    </row>
    <row r="929" spans="1:16" x14ac:dyDescent="0.15">
      <c r="A929" s="120">
        <v>40394</v>
      </c>
      <c r="B929" s="116">
        <v>6.07</v>
      </c>
      <c r="C929" s="116">
        <v>6.07</v>
      </c>
      <c r="D929" s="116">
        <v>5.98</v>
      </c>
      <c r="E929" s="116">
        <v>6</v>
      </c>
      <c r="F929" s="116">
        <v>0</v>
      </c>
      <c r="G929" s="116">
        <v>0</v>
      </c>
      <c r="H929" s="117">
        <v>164922093</v>
      </c>
      <c r="I929" s="115">
        <v>0.87248000000000003</v>
      </c>
      <c r="J929" s="115">
        <f t="shared" si="56"/>
        <v>5.2348800000000004</v>
      </c>
      <c r="K929" s="115">
        <v>33401885</v>
      </c>
      <c r="L929" s="123">
        <f t="shared" si="57"/>
        <v>1748548597488</v>
      </c>
      <c r="M929" s="123">
        <v>724201000000</v>
      </c>
      <c r="N929" s="123">
        <v>134993000000</v>
      </c>
      <c r="O929" s="116">
        <f t="shared" si="58"/>
        <v>2.4144520616348224</v>
      </c>
      <c r="P929" s="116">
        <f t="shared" si="59"/>
        <v>12.952883464238887</v>
      </c>
    </row>
    <row r="930" spans="1:16" x14ac:dyDescent="0.15">
      <c r="A930" s="120">
        <v>40395</v>
      </c>
      <c r="B930" s="116">
        <v>5.97</v>
      </c>
      <c r="C930" s="116">
        <v>5.99</v>
      </c>
      <c r="D930" s="116">
        <v>5.94</v>
      </c>
      <c r="E930" s="116">
        <v>5.98</v>
      </c>
      <c r="F930" s="116">
        <v>-0.02</v>
      </c>
      <c r="G930" s="116">
        <v>-0.33</v>
      </c>
      <c r="H930" s="117">
        <v>142204686</v>
      </c>
      <c r="I930" s="115">
        <v>0.87285999999999997</v>
      </c>
      <c r="J930" s="115">
        <f t="shared" si="56"/>
        <v>5.2197028000000003</v>
      </c>
      <c r="K930" s="115">
        <v>33401885</v>
      </c>
      <c r="L930" s="123">
        <f t="shared" si="57"/>
        <v>1743479126597.78</v>
      </c>
      <c r="M930" s="123">
        <v>724201000000</v>
      </c>
      <c r="N930" s="123">
        <v>134993000000</v>
      </c>
      <c r="O930" s="116">
        <f t="shared" si="58"/>
        <v>2.4074519734131545</v>
      </c>
      <c r="P930" s="116">
        <f t="shared" si="59"/>
        <v>12.915329880792189</v>
      </c>
    </row>
    <row r="931" spans="1:16" x14ac:dyDescent="0.15">
      <c r="A931" s="120">
        <v>40396</v>
      </c>
      <c r="B931" s="116">
        <v>5.96</v>
      </c>
      <c r="C931" s="116">
        <v>6.02</v>
      </c>
      <c r="D931" s="116">
        <v>5.93</v>
      </c>
      <c r="E931" s="116">
        <v>5.98</v>
      </c>
      <c r="F931" s="116">
        <v>0</v>
      </c>
      <c r="G931" s="116">
        <v>0</v>
      </c>
      <c r="H931" s="117">
        <v>169779018</v>
      </c>
      <c r="I931" s="115">
        <v>0.87243999999999999</v>
      </c>
      <c r="J931" s="115">
        <f t="shared" si="56"/>
        <v>5.2171912000000003</v>
      </c>
      <c r="K931" s="115">
        <v>33401885</v>
      </c>
      <c r="L931" s="123">
        <f t="shared" si="57"/>
        <v>1742640204854.1201</v>
      </c>
      <c r="M931" s="123">
        <v>724201000000</v>
      </c>
      <c r="N931" s="123">
        <v>134993000000</v>
      </c>
      <c r="O931" s="116">
        <f t="shared" si="58"/>
        <v>2.4062935633258173</v>
      </c>
      <c r="P931" s="116">
        <f t="shared" si="59"/>
        <v>12.909115323417659</v>
      </c>
    </row>
    <row r="932" spans="1:16" x14ac:dyDescent="0.15">
      <c r="A932" s="120">
        <v>40399</v>
      </c>
      <c r="B932" s="116">
        <v>5.97</v>
      </c>
      <c r="C932" s="116">
        <v>6.05</v>
      </c>
      <c r="D932" s="116">
        <v>5.95</v>
      </c>
      <c r="E932" s="116">
        <v>6.04</v>
      </c>
      <c r="F932" s="116">
        <v>0.06</v>
      </c>
      <c r="G932" s="116">
        <v>1</v>
      </c>
      <c r="H932" s="117">
        <v>204462095</v>
      </c>
      <c r="I932" s="115">
        <v>0.87190999999999996</v>
      </c>
      <c r="J932" s="115">
        <f t="shared" si="56"/>
        <v>5.2663364000000001</v>
      </c>
      <c r="K932" s="115">
        <v>33401885</v>
      </c>
      <c r="L932" s="123">
        <f t="shared" si="57"/>
        <v>1759055628041.1401</v>
      </c>
      <c r="M932" s="123">
        <v>724201000000</v>
      </c>
      <c r="N932" s="123">
        <v>134993000000</v>
      </c>
      <c r="O932" s="116">
        <f t="shared" si="58"/>
        <v>2.428960506877428</v>
      </c>
      <c r="P932" s="116">
        <f t="shared" si="59"/>
        <v>13.030717356019498</v>
      </c>
    </row>
    <row r="933" spans="1:16" x14ac:dyDescent="0.15">
      <c r="A933" s="120">
        <v>40400</v>
      </c>
      <c r="B933" s="116">
        <v>5.99</v>
      </c>
      <c r="C933" s="116">
        <v>6.02</v>
      </c>
      <c r="D933" s="116">
        <v>5.89</v>
      </c>
      <c r="E933" s="116">
        <v>5.9</v>
      </c>
      <c r="F933" s="116">
        <v>-0.14000000000000001</v>
      </c>
      <c r="G933" s="116">
        <v>-2.3199999999999998</v>
      </c>
      <c r="H933" s="117">
        <v>219629942</v>
      </c>
      <c r="I933" s="115">
        <v>0.87275999999999998</v>
      </c>
      <c r="J933" s="115">
        <f t="shared" si="56"/>
        <v>5.1492839999999998</v>
      </c>
      <c r="K933" s="115">
        <v>33401885</v>
      </c>
      <c r="L933" s="123">
        <f t="shared" si="57"/>
        <v>1719957920003.3999</v>
      </c>
      <c r="M933" s="123">
        <v>724201000000</v>
      </c>
      <c r="N933" s="123">
        <v>134993000000</v>
      </c>
      <c r="O933" s="116">
        <f t="shared" si="58"/>
        <v>2.3749731359158575</v>
      </c>
      <c r="P933" s="116">
        <f t="shared" si="59"/>
        <v>12.741089686157059</v>
      </c>
    </row>
    <row r="934" spans="1:16" x14ac:dyDescent="0.15">
      <c r="A934" s="120">
        <v>40401</v>
      </c>
      <c r="B934" s="116">
        <v>5.9</v>
      </c>
      <c r="C934" s="116">
        <v>5.92</v>
      </c>
      <c r="D934" s="116">
        <v>5.72</v>
      </c>
      <c r="E934" s="116">
        <v>5.75</v>
      </c>
      <c r="F934" s="116">
        <v>-0.15</v>
      </c>
      <c r="G934" s="116">
        <v>-2.54</v>
      </c>
      <c r="H934" s="117">
        <v>304285059</v>
      </c>
      <c r="I934" s="115">
        <v>0.87282000000000004</v>
      </c>
      <c r="J934" s="115">
        <f t="shared" si="56"/>
        <v>5.0187150000000003</v>
      </c>
      <c r="K934" s="115">
        <v>33401885</v>
      </c>
      <c r="L934" s="123">
        <f t="shared" si="57"/>
        <v>1676345412777.7502</v>
      </c>
      <c r="M934" s="123">
        <v>724201000000</v>
      </c>
      <c r="N934" s="123">
        <v>134993000000</v>
      </c>
      <c r="O934" s="116">
        <f t="shared" si="58"/>
        <v>2.3147515852335889</v>
      </c>
      <c r="P934" s="116">
        <f t="shared" si="59"/>
        <v>12.418017325177974</v>
      </c>
    </row>
    <row r="935" spans="1:16" x14ac:dyDescent="0.15">
      <c r="A935" s="120">
        <v>40402</v>
      </c>
      <c r="B935" s="116">
        <v>5.68</v>
      </c>
      <c r="C935" s="116">
        <v>5.71</v>
      </c>
      <c r="D935" s="116">
        <v>5.66</v>
      </c>
      <c r="E935" s="116">
        <v>5.69</v>
      </c>
      <c r="F935" s="116">
        <v>-0.06</v>
      </c>
      <c r="G935" s="116">
        <v>-1.04</v>
      </c>
      <c r="H935" s="117">
        <v>288282219</v>
      </c>
      <c r="I935" s="115">
        <v>0.87574989999999997</v>
      </c>
      <c r="J935" s="115">
        <f t="shared" si="56"/>
        <v>4.9830169309999999</v>
      </c>
      <c r="K935" s="115">
        <v>33401885</v>
      </c>
      <c r="L935" s="123">
        <f t="shared" si="57"/>
        <v>1664421584823.1494</v>
      </c>
      <c r="M935" s="123">
        <v>724201000000</v>
      </c>
      <c r="N935" s="123">
        <v>134993000000</v>
      </c>
      <c r="O935" s="116">
        <f t="shared" si="58"/>
        <v>2.298286780635693</v>
      </c>
      <c r="P935" s="116">
        <f t="shared" si="59"/>
        <v>12.329688093628183</v>
      </c>
    </row>
    <row r="936" spans="1:16" x14ac:dyDescent="0.15">
      <c r="A936" s="120">
        <v>40403</v>
      </c>
      <c r="B936" s="116">
        <v>5.68</v>
      </c>
      <c r="C936" s="116">
        <v>5.72</v>
      </c>
      <c r="D936" s="116">
        <v>5.66</v>
      </c>
      <c r="E936" s="116">
        <v>5.7</v>
      </c>
      <c r="F936" s="116">
        <v>0.01</v>
      </c>
      <c r="G936" s="116">
        <v>0.18</v>
      </c>
      <c r="H936" s="117">
        <v>179335115</v>
      </c>
      <c r="I936" s="115">
        <v>0.87580999999999998</v>
      </c>
      <c r="J936" s="115">
        <f t="shared" si="56"/>
        <v>4.9921170000000004</v>
      </c>
      <c r="K936" s="115">
        <v>33401885</v>
      </c>
      <c r="L936" s="123">
        <f t="shared" si="57"/>
        <v>1667461179405.4502</v>
      </c>
      <c r="M936" s="123">
        <v>724201000000</v>
      </c>
      <c r="N936" s="123">
        <v>134993000000</v>
      </c>
      <c r="O936" s="116">
        <f t="shared" si="58"/>
        <v>2.3024839504577459</v>
      </c>
      <c r="P936" s="116">
        <f t="shared" si="59"/>
        <v>12.352204776584342</v>
      </c>
    </row>
    <row r="937" spans="1:16" x14ac:dyDescent="0.15">
      <c r="A937" s="120">
        <v>40406</v>
      </c>
      <c r="B937" s="116">
        <v>5.66</v>
      </c>
      <c r="C937" s="116">
        <v>5.77</v>
      </c>
      <c r="D937" s="116">
        <v>5.66</v>
      </c>
      <c r="E937" s="116">
        <v>5.74</v>
      </c>
      <c r="F937" s="116">
        <v>0.04</v>
      </c>
      <c r="G937" s="116">
        <v>0.7</v>
      </c>
      <c r="H937" s="117">
        <v>147766162</v>
      </c>
      <c r="I937" s="115">
        <v>0.87558000000000002</v>
      </c>
      <c r="J937" s="115">
        <f t="shared" si="56"/>
        <v>5.0258292000000004</v>
      </c>
      <c r="K937" s="115">
        <v>33401885</v>
      </c>
      <c r="L937" s="123">
        <f t="shared" si="57"/>
        <v>1678721689680.4202</v>
      </c>
      <c r="M937" s="123">
        <v>724201000000</v>
      </c>
      <c r="N937" s="123">
        <v>134993000000</v>
      </c>
      <c r="O937" s="116">
        <f t="shared" si="58"/>
        <v>2.3180328246998005</v>
      </c>
      <c r="P937" s="116">
        <f t="shared" si="59"/>
        <v>12.435620289055137</v>
      </c>
    </row>
    <row r="938" spans="1:16" x14ac:dyDescent="0.15">
      <c r="A938" s="120">
        <v>40407</v>
      </c>
      <c r="B938" s="116">
        <v>5.75</v>
      </c>
      <c r="C938" s="116">
        <v>5.75</v>
      </c>
      <c r="D938" s="116">
        <v>5.69</v>
      </c>
      <c r="E938" s="116">
        <v>5.74</v>
      </c>
      <c r="F938" s="116">
        <v>0</v>
      </c>
      <c r="G938" s="116">
        <v>0</v>
      </c>
      <c r="H938" s="117">
        <v>69226466</v>
      </c>
      <c r="I938" s="115">
        <v>0.87458000000000002</v>
      </c>
      <c r="J938" s="115">
        <f t="shared" si="56"/>
        <v>5.0200892000000001</v>
      </c>
      <c r="K938" s="115">
        <v>33401885</v>
      </c>
      <c r="L938" s="123">
        <f t="shared" si="57"/>
        <v>1676804421481.4202</v>
      </c>
      <c r="M938" s="123">
        <v>724201000000</v>
      </c>
      <c r="N938" s="123">
        <v>134993000000</v>
      </c>
      <c r="O938" s="116">
        <f t="shared" si="58"/>
        <v>2.3153853991936217</v>
      </c>
      <c r="P938" s="116">
        <f t="shared" si="59"/>
        <v>12.421417565958384</v>
      </c>
    </row>
    <row r="939" spans="1:16" x14ac:dyDescent="0.15">
      <c r="A939" s="120">
        <v>40408</v>
      </c>
      <c r="B939" s="116">
        <v>5.74</v>
      </c>
      <c r="C939" s="116">
        <v>5.76</v>
      </c>
      <c r="D939" s="116">
        <v>5.65</v>
      </c>
      <c r="E939" s="116">
        <v>5.68</v>
      </c>
      <c r="F939" s="116">
        <v>-0.06</v>
      </c>
      <c r="G939" s="116">
        <v>-1.05</v>
      </c>
      <c r="H939" s="117">
        <v>255462131</v>
      </c>
      <c r="I939" s="115">
        <v>0.87366999999999995</v>
      </c>
      <c r="J939" s="115">
        <f t="shared" si="56"/>
        <v>4.9624455999999997</v>
      </c>
      <c r="K939" s="115">
        <v>33401885</v>
      </c>
      <c r="L939" s="123">
        <f t="shared" si="57"/>
        <v>1657550372499.5598</v>
      </c>
      <c r="M939" s="123">
        <v>724201000000</v>
      </c>
      <c r="N939" s="123">
        <v>134993000000</v>
      </c>
      <c r="O939" s="116">
        <f t="shared" si="58"/>
        <v>2.2887987899762079</v>
      </c>
      <c r="P939" s="116">
        <f t="shared" si="59"/>
        <v>12.278787585278939</v>
      </c>
    </row>
    <row r="940" spans="1:16" x14ac:dyDescent="0.15">
      <c r="A940" s="120">
        <v>40409</v>
      </c>
      <c r="B940" s="116">
        <v>5.67</v>
      </c>
      <c r="C940" s="116">
        <v>5.75</v>
      </c>
      <c r="D940" s="116">
        <v>5.67</v>
      </c>
      <c r="E940" s="116">
        <v>5.69</v>
      </c>
      <c r="F940" s="116">
        <v>0.01</v>
      </c>
      <c r="G940" s="116">
        <v>0.18</v>
      </c>
      <c r="H940" s="117">
        <v>156851525</v>
      </c>
      <c r="I940" s="115">
        <v>0.87387000000000004</v>
      </c>
      <c r="J940" s="115">
        <f t="shared" si="56"/>
        <v>4.9723203000000007</v>
      </c>
      <c r="K940" s="115">
        <v>33401885</v>
      </c>
      <c r="L940" s="123">
        <f t="shared" si="57"/>
        <v>1660848708437.6553</v>
      </c>
      <c r="M940" s="123">
        <v>724201000000</v>
      </c>
      <c r="N940" s="123">
        <v>134993000000</v>
      </c>
      <c r="O940" s="116">
        <f t="shared" si="58"/>
        <v>2.2933532381723518</v>
      </c>
      <c r="P940" s="116">
        <f t="shared" si="59"/>
        <v>12.303220970255163</v>
      </c>
    </row>
    <row r="941" spans="1:16" x14ac:dyDescent="0.15">
      <c r="A941" s="120">
        <v>40410</v>
      </c>
      <c r="B941" s="116">
        <v>5.64</v>
      </c>
      <c r="C941" s="116">
        <v>5.67</v>
      </c>
      <c r="D941" s="116">
        <v>5.61</v>
      </c>
      <c r="E941" s="116">
        <v>5.65</v>
      </c>
      <c r="F941" s="116">
        <v>-0.04</v>
      </c>
      <c r="G941" s="116">
        <v>-0.7</v>
      </c>
      <c r="H941" s="117">
        <v>133149985</v>
      </c>
      <c r="I941" s="115">
        <v>0.87353999999999998</v>
      </c>
      <c r="J941" s="115">
        <f t="shared" si="56"/>
        <v>4.9355010000000004</v>
      </c>
      <c r="K941" s="115">
        <v>33401885</v>
      </c>
      <c r="L941" s="123">
        <f t="shared" si="57"/>
        <v>1648550368193.8501</v>
      </c>
      <c r="M941" s="123">
        <v>724201000000</v>
      </c>
      <c r="N941" s="123">
        <v>134993000000</v>
      </c>
      <c r="O941" s="116">
        <f t="shared" si="58"/>
        <v>2.2763712949772925</v>
      </c>
      <c r="P941" s="116">
        <f t="shared" si="59"/>
        <v>12.212117429747099</v>
      </c>
    </row>
    <row r="942" spans="1:16" x14ac:dyDescent="0.15">
      <c r="A942" s="120">
        <v>40413</v>
      </c>
      <c r="B942" s="116">
        <v>5.64</v>
      </c>
      <c r="C942" s="116">
        <v>5.67</v>
      </c>
      <c r="D942" s="116">
        <v>5.6</v>
      </c>
      <c r="E942" s="116">
        <v>5.63</v>
      </c>
      <c r="F942" s="116">
        <v>-0.02</v>
      </c>
      <c r="G942" s="116">
        <v>-0.35</v>
      </c>
      <c r="H942" s="117">
        <v>119925737</v>
      </c>
      <c r="I942" s="115">
        <v>0.87450000000000006</v>
      </c>
      <c r="J942" s="115">
        <f t="shared" si="56"/>
        <v>4.9234350000000004</v>
      </c>
      <c r="K942" s="115">
        <v>33401885</v>
      </c>
      <c r="L942" s="123">
        <f t="shared" si="57"/>
        <v>1644520096749.75</v>
      </c>
      <c r="M942" s="123">
        <v>724201000000</v>
      </c>
      <c r="N942" s="123">
        <v>134993000000</v>
      </c>
      <c r="O942" s="116">
        <f t="shared" si="58"/>
        <v>2.2708061667268478</v>
      </c>
      <c r="P942" s="116">
        <f t="shared" si="59"/>
        <v>12.18226201913988</v>
      </c>
    </row>
    <row r="943" spans="1:16" x14ac:dyDescent="0.15">
      <c r="A943" s="120">
        <v>40414</v>
      </c>
      <c r="B943" s="116">
        <v>5.61</v>
      </c>
      <c r="C943" s="116">
        <v>5.66</v>
      </c>
      <c r="D943" s="116">
        <v>5.58</v>
      </c>
      <c r="E943" s="116">
        <v>5.59</v>
      </c>
      <c r="F943" s="116">
        <v>-0.04</v>
      </c>
      <c r="G943" s="116">
        <v>-0.71</v>
      </c>
      <c r="H943" s="117">
        <v>215480634</v>
      </c>
      <c r="I943" s="115">
        <v>0.87458000000000002</v>
      </c>
      <c r="J943" s="115">
        <f t="shared" si="56"/>
        <v>4.8889022000000004</v>
      </c>
      <c r="K943" s="115">
        <v>33401885</v>
      </c>
      <c r="L943" s="123">
        <f t="shared" si="57"/>
        <v>1632985490606.4702</v>
      </c>
      <c r="M943" s="123">
        <v>724201000000</v>
      </c>
      <c r="N943" s="123">
        <v>134993000000</v>
      </c>
      <c r="O943" s="116">
        <f t="shared" si="58"/>
        <v>2.2548788121066807</v>
      </c>
      <c r="P943" s="116">
        <f t="shared" si="59"/>
        <v>12.096816061621492</v>
      </c>
    </row>
    <row r="944" spans="1:16" x14ac:dyDescent="0.15">
      <c r="A944" s="120">
        <v>40415</v>
      </c>
      <c r="B944" s="116">
        <v>5.55</v>
      </c>
      <c r="C944" s="116">
        <v>5.63</v>
      </c>
      <c r="D944" s="116">
        <v>5.54</v>
      </c>
      <c r="E944" s="116">
        <v>5.59</v>
      </c>
      <c r="F944" s="116">
        <v>0</v>
      </c>
      <c r="G944" s="116">
        <v>0</v>
      </c>
      <c r="H944" s="117">
        <v>217348926</v>
      </c>
      <c r="I944" s="115">
        <v>0.87448000000000004</v>
      </c>
      <c r="J944" s="115">
        <f t="shared" si="56"/>
        <v>4.8883432000000004</v>
      </c>
      <c r="K944" s="115">
        <v>33401885</v>
      </c>
      <c r="L944" s="123">
        <f t="shared" si="57"/>
        <v>1632798774069.3203</v>
      </c>
      <c r="M944" s="123">
        <v>724201000000</v>
      </c>
      <c r="N944" s="123">
        <v>134993000000</v>
      </c>
      <c r="O944" s="116">
        <f t="shared" si="58"/>
        <v>2.2546209879153998</v>
      </c>
      <c r="P944" s="116">
        <f t="shared" si="59"/>
        <v>12.095432904441862</v>
      </c>
    </row>
    <row r="945" spans="1:16" x14ac:dyDescent="0.15">
      <c r="A945" s="120">
        <v>40416</v>
      </c>
      <c r="B945" s="116">
        <v>5.57</v>
      </c>
      <c r="C945" s="116">
        <v>5.61</v>
      </c>
      <c r="D945" s="116">
        <v>5.57</v>
      </c>
      <c r="E945" s="116">
        <v>5.58</v>
      </c>
      <c r="F945" s="116">
        <v>-0.01</v>
      </c>
      <c r="G945" s="116">
        <v>-0.18</v>
      </c>
      <c r="H945" s="117">
        <v>166636485</v>
      </c>
      <c r="I945" s="115">
        <v>0.87492999999999999</v>
      </c>
      <c r="J945" s="115">
        <f t="shared" si="56"/>
        <v>4.8821094</v>
      </c>
      <c r="K945" s="115">
        <v>33401885</v>
      </c>
      <c r="L945" s="123">
        <f t="shared" si="57"/>
        <v>1630716567362.1899</v>
      </c>
      <c r="M945" s="123">
        <v>724201000000</v>
      </c>
      <c r="N945" s="123">
        <v>134993000000</v>
      </c>
      <c r="O945" s="116">
        <f t="shared" si="58"/>
        <v>2.2517458100198562</v>
      </c>
      <c r="P945" s="116">
        <f t="shared" si="59"/>
        <v>12.080008351264064</v>
      </c>
    </row>
    <row r="946" spans="1:16" x14ac:dyDescent="0.15">
      <c r="A946" s="120">
        <v>40417</v>
      </c>
      <c r="B946" s="116">
        <v>5.58</v>
      </c>
      <c r="C946" s="116">
        <v>5.72</v>
      </c>
      <c r="D946" s="116">
        <v>5.58</v>
      </c>
      <c r="E946" s="116">
        <v>5.65</v>
      </c>
      <c r="F946" s="116">
        <v>7.0000000000000007E-2</v>
      </c>
      <c r="G946" s="116">
        <v>1.25</v>
      </c>
      <c r="H946" s="117">
        <v>261333005</v>
      </c>
      <c r="I946" s="115">
        <v>0.87429999999999997</v>
      </c>
      <c r="J946" s="115">
        <f t="shared" si="56"/>
        <v>4.9397950000000002</v>
      </c>
      <c r="K946" s="115">
        <v>33401885</v>
      </c>
      <c r="L946" s="123">
        <f t="shared" si="57"/>
        <v>1649984645135.7502</v>
      </c>
      <c r="M946" s="123">
        <v>709600000000</v>
      </c>
      <c r="N946" s="123">
        <v>146889000000</v>
      </c>
      <c r="O946" s="116">
        <f t="shared" si="58"/>
        <v>2.3252320252758598</v>
      </c>
      <c r="P946" s="116">
        <f t="shared" si="59"/>
        <v>11.232867302083548</v>
      </c>
    </row>
    <row r="947" spans="1:16" x14ac:dyDescent="0.15">
      <c r="A947" s="120">
        <v>40420</v>
      </c>
      <c r="B947" s="116">
        <v>5.73</v>
      </c>
      <c r="C947" s="116">
        <v>5.77</v>
      </c>
      <c r="D947" s="116">
        <v>5.7</v>
      </c>
      <c r="E947" s="116">
        <v>5.76</v>
      </c>
      <c r="F947" s="116">
        <v>0.11</v>
      </c>
      <c r="G947" s="116">
        <v>1.95</v>
      </c>
      <c r="H947" s="117">
        <v>256125272</v>
      </c>
      <c r="I947" s="115">
        <v>0.87446999999999997</v>
      </c>
      <c r="J947" s="115">
        <f t="shared" si="56"/>
        <v>5.0369471999999993</v>
      </c>
      <c r="K947" s="115">
        <v>33401885</v>
      </c>
      <c r="L947" s="123">
        <f t="shared" si="57"/>
        <v>1682435311254.7197</v>
      </c>
      <c r="M947" s="123">
        <v>709600000000</v>
      </c>
      <c r="N947" s="123">
        <v>146889000000</v>
      </c>
      <c r="O947" s="116">
        <f t="shared" si="58"/>
        <v>2.3709629527264933</v>
      </c>
      <c r="P947" s="116">
        <f t="shared" si="59"/>
        <v>11.453786949701609</v>
      </c>
    </row>
    <row r="948" spans="1:16" x14ac:dyDescent="0.15">
      <c r="A948" s="120">
        <v>40421</v>
      </c>
      <c r="B948" s="116">
        <v>5.68</v>
      </c>
      <c r="C948" s="116">
        <v>5.71</v>
      </c>
      <c r="D948" s="116">
        <v>5.62</v>
      </c>
      <c r="E948" s="116">
        <v>5.65</v>
      </c>
      <c r="F948" s="116">
        <v>-0.11</v>
      </c>
      <c r="G948" s="116">
        <v>-1.91</v>
      </c>
      <c r="H948" s="117">
        <v>202520252</v>
      </c>
      <c r="I948" s="115">
        <v>0.87527999999999995</v>
      </c>
      <c r="J948" s="115">
        <f t="shared" si="56"/>
        <v>4.9453319999999996</v>
      </c>
      <c r="K948" s="115">
        <v>33401885</v>
      </c>
      <c r="L948" s="123">
        <f t="shared" si="57"/>
        <v>1651834107508.1997</v>
      </c>
      <c r="M948" s="123">
        <v>709600000000</v>
      </c>
      <c r="N948" s="123">
        <v>146889000000</v>
      </c>
      <c r="O948" s="116">
        <f t="shared" si="58"/>
        <v>2.3278383702201237</v>
      </c>
      <c r="P948" s="116">
        <f t="shared" si="59"/>
        <v>11.245458186169147</v>
      </c>
    </row>
    <row r="949" spans="1:16" x14ac:dyDescent="0.15">
      <c r="A949" s="120">
        <v>40422</v>
      </c>
      <c r="B949" s="116">
        <v>5.65</v>
      </c>
      <c r="C949" s="116">
        <v>5.72</v>
      </c>
      <c r="D949" s="116">
        <v>5.62</v>
      </c>
      <c r="E949" s="116">
        <v>5.68</v>
      </c>
      <c r="F949" s="116">
        <v>0.03</v>
      </c>
      <c r="G949" s="116">
        <v>0.53</v>
      </c>
      <c r="H949" s="117">
        <v>143480548</v>
      </c>
      <c r="I949" s="115">
        <v>0.87573999999999996</v>
      </c>
      <c r="J949" s="115">
        <f t="shared" si="56"/>
        <v>4.9742031999999998</v>
      </c>
      <c r="K949" s="115">
        <v>33401885</v>
      </c>
      <c r="L949" s="123">
        <f t="shared" si="57"/>
        <v>1661477632530.3201</v>
      </c>
      <c r="M949" s="123">
        <v>709600000000</v>
      </c>
      <c r="N949" s="123">
        <v>146889000000</v>
      </c>
      <c r="O949" s="116">
        <f t="shared" si="58"/>
        <v>2.3414284562152199</v>
      </c>
      <c r="P949" s="116">
        <f t="shared" si="59"/>
        <v>11.311109971000688</v>
      </c>
    </row>
    <row r="950" spans="1:16" x14ac:dyDescent="0.15">
      <c r="A950" s="120">
        <v>40423</v>
      </c>
      <c r="B950" s="116">
        <v>5.76</v>
      </c>
      <c r="C950" s="116">
        <v>5.76</v>
      </c>
      <c r="D950" s="116">
        <v>5.71</v>
      </c>
      <c r="E950" s="116">
        <v>5.75</v>
      </c>
      <c r="F950" s="116">
        <v>7.0000000000000007E-2</v>
      </c>
      <c r="G950" s="116">
        <v>1.23</v>
      </c>
      <c r="H950" s="117">
        <v>191562068</v>
      </c>
      <c r="I950" s="115">
        <v>0.87451000000000001</v>
      </c>
      <c r="J950" s="115">
        <f t="shared" si="56"/>
        <v>5.0284325000000001</v>
      </c>
      <c r="K950" s="115">
        <v>33401885</v>
      </c>
      <c r="L950" s="123">
        <f t="shared" si="57"/>
        <v>1679591240952.625</v>
      </c>
      <c r="M950" s="123">
        <v>709600000000</v>
      </c>
      <c r="N950" s="123">
        <v>146889000000</v>
      </c>
      <c r="O950" s="116">
        <f t="shared" si="58"/>
        <v>2.3669549618836316</v>
      </c>
      <c r="P950" s="116">
        <f t="shared" si="59"/>
        <v>11.434424912366651</v>
      </c>
    </row>
    <row r="951" spans="1:16" x14ac:dyDescent="0.15">
      <c r="A951" s="120">
        <v>40424</v>
      </c>
      <c r="B951" s="116">
        <v>5.76</v>
      </c>
      <c r="C951" s="116">
        <v>5.79</v>
      </c>
      <c r="D951" s="116">
        <v>5.73</v>
      </c>
      <c r="E951" s="116">
        <v>5.78</v>
      </c>
      <c r="F951" s="116">
        <v>0.03</v>
      </c>
      <c r="G951" s="116">
        <v>0.52</v>
      </c>
      <c r="H951" s="117">
        <v>164021302</v>
      </c>
      <c r="I951" s="115">
        <v>0.87441000000000002</v>
      </c>
      <c r="J951" s="115">
        <f t="shared" si="56"/>
        <v>5.0540898000000007</v>
      </c>
      <c r="K951" s="115">
        <v>33401885</v>
      </c>
      <c r="L951" s="123">
        <f t="shared" si="57"/>
        <v>1688161262792.7302</v>
      </c>
      <c r="M951" s="123">
        <v>709600000000</v>
      </c>
      <c r="N951" s="123">
        <v>146889000000</v>
      </c>
      <c r="O951" s="116">
        <f t="shared" si="58"/>
        <v>2.3790322192682218</v>
      </c>
      <c r="P951" s="116">
        <f t="shared" si="59"/>
        <v>11.492768435980436</v>
      </c>
    </row>
    <row r="952" spans="1:16" x14ac:dyDescent="0.15">
      <c r="A952" s="120">
        <v>40427</v>
      </c>
      <c r="B952" s="116">
        <v>5.8</v>
      </c>
      <c r="C952" s="116">
        <v>5.9</v>
      </c>
      <c r="D952" s="116">
        <v>5.78</v>
      </c>
      <c r="E952" s="116">
        <v>5.89</v>
      </c>
      <c r="F952" s="116">
        <v>0.11</v>
      </c>
      <c r="G952" s="116">
        <v>1.9</v>
      </c>
      <c r="H952" s="117">
        <v>301380708</v>
      </c>
      <c r="I952" s="115">
        <v>0.873</v>
      </c>
      <c r="J952" s="115">
        <f t="shared" si="56"/>
        <v>5.1419699999999997</v>
      </c>
      <c r="K952" s="115">
        <v>33401885</v>
      </c>
      <c r="L952" s="123">
        <f t="shared" si="57"/>
        <v>1717514906134.5</v>
      </c>
      <c r="M952" s="123">
        <v>709600000000</v>
      </c>
      <c r="N952" s="123">
        <v>146889000000</v>
      </c>
      <c r="O952" s="116">
        <f t="shared" si="58"/>
        <v>2.4203986839550451</v>
      </c>
      <c r="P952" s="116">
        <f t="shared" si="59"/>
        <v>11.692603980791619</v>
      </c>
    </row>
    <row r="953" spans="1:16" x14ac:dyDescent="0.15">
      <c r="A953" s="120">
        <v>40428</v>
      </c>
      <c r="B953" s="116">
        <v>5.9</v>
      </c>
      <c r="C953" s="116">
        <v>5.9</v>
      </c>
      <c r="D953" s="116">
        <v>5.82</v>
      </c>
      <c r="E953" s="116">
        <v>5.84</v>
      </c>
      <c r="F953" s="116">
        <v>-0.05</v>
      </c>
      <c r="G953" s="116">
        <v>-0.85</v>
      </c>
      <c r="H953" s="117">
        <v>190628554</v>
      </c>
      <c r="I953" s="115">
        <v>0.87285009999999996</v>
      </c>
      <c r="J953" s="115">
        <f t="shared" si="56"/>
        <v>5.0974445839999998</v>
      </c>
      <c r="K953" s="115">
        <v>33401885</v>
      </c>
      <c r="L953" s="123">
        <f t="shared" si="57"/>
        <v>1702642577886.4082</v>
      </c>
      <c r="M953" s="123">
        <v>709600000000</v>
      </c>
      <c r="N953" s="123">
        <v>146889000000</v>
      </c>
      <c r="O953" s="116">
        <f t="shared" si="58"/>
        <v>2.3994399350146676</v>
      </c>
      <c r="P953" s="116">
        <f t="shared" si="59"/>
        <v>11.591355226643303</v>
      </c>
    </row>
    <row r="954" spans="1:16" x14ac:dyDescent="0.15">
      <c r="A954" s="120">
        <v>40429</v>
      </c>
      <c r="B954" s="116">
        <v>5.82</v>
      </c>
      <c r="C954" s="116">
        <v>5.82</v>
      </c>
      <c r="D954" s="116">
        <v>5.75</v>
      </c>
      <c r="E954" s="116">
        <v>5.77</v>
      </c>
      <c r="F954" s="116">
        <v>-7.0000000000000007E-2</v>
      </c>
      <c r="G954" s="116">
        <v>-1.2</v>
      </c>
      <c r="H954" s="117">
        <v>170193140</v>
      </c>
      <c r="I954" s="115">
        <v>0.87385000000000002</v>
      </c>
      <c r="J954" s="115">
        <f t="shared" si="56"/>
        <v>5.0421144999999994</v>
      </c>
      <c r="K954" s="115">
        <v>33401885</v>
      </c>
      <c r="L954" s="123">
        <f t="shared" si="57"/>
        <v>1684161286858.3247</v>
      </c>
      <c r="M954" s="123">
        <v>709600000000</v>
      </c>
      <c r="N954" s="123">
        <v>146889000000</v>
      </c>
      <c r="O954" s="116">
        <f t="shared" si="58"/>
        <v>2.3733952746030504</v>
      </c>
      <c r="P954" s="116">
        <f t="shared" si="59"/>
        <v>11.465537152940824</v>
      </c>
    </row>
    <row r="955" spans="1:16" x14ac:dyDescent="0.15">
      <c r="A955" s="120">
        <v>40430</v>
      </c>
      <c r="B955" s="116">
        <v>5.77</v>
      </c>
      <c r="C955" s="116">
        <v>5.84</v>
      </c>
      <c r="D955" s="116">
        <v>5.77</v>
      </c>
      <c r="E955" s="116">
        <v>5.81</v>
      </c>
      <c r="F955" s="116">
        <v>0.04</v>
      </c>
      <c r="G955" s="116">
        <v>0.69</v>
      </c>
      <c r="H955" s="117">
        <v>160302572</v>
      </c>
      <c r="I955" s="115">
        <v>0.87273000000000001</v>
      </c>
      <c r="J955" s="115">
        <f t="shared" si="56"/>
        <v>5.0705612999999996</v>
      </c>
      <c r="K955" s="115">
        <v>33401885</v>
      </c>
      <c r="L955" s="123">
        <f t="shared" si="57"/>
        <v>1693663054280.5049</v>
      </c>
      <c r="M955" s="123">
        <v>709600000000</v>
      </c>
      <c r="N955" s="123">
        <v>146889000000</v>
      </c>
      <c r="O955" s="116">
        <f t="shared" si="58"/>
        <v>2.3867855894595618</v>
      </c>
      <c r="P955" s="116">
        <f t="shared" si="59"/>
        <v>11.530223871634396</v>
      </c>
    </row>
    <row r="956" spans="1:16" x14ac:dyDescent="0.15">
      <c r="A956" s="120">
        <v>40431</v>
      </c>
      <c r="B956" s="116">
        <v>5.86</v>
      </c>
      <c r="C956" s="116">
        <v>5.86</v>
      </c>
      <c r="D956" s="116">
        <v>5.73</v>
      </c>
      <c r="E956" s="116">
        <v>5.78</v>
      </c>
      <c r="F956" s="116">
        <v>-0.03</v>
      </c>
      <c r="G956" s="116">
        <v>-0.52</v>
      </c>
      <c r="H956" s="117">
        <v>173350111</v>
      </c>
      <c r="I956" s="115">
        <v>0.87039999999999995</v>
      </c>
      <c r="J956" s="115">
        <f t="shared" si="56"/>
        <v>5.0309119999999998</v>
      </c>
      <c r="K956" s="115">
        <v>33401885</v>
      </c>
      <c r="L956" s="123">
        <f t="shared" si="57"/>
        <v>1680419440691.2</v>
      </c>
      <c r="M956" s="123">
        <v>709600000000</v>
      </c>
      <c r="N956" s="123">
        <v>146889000000</v>
      </c>
      <c r="O956" s="116">
        <f t="shared" si="58"/>
        <v>2.3681220979301014</v>
      </c>
      <c r="P956" s="116">
        <f t="shared" si="59"/>
        <v>11.440063181662344</v>
      </c>
    </row>
    <row r="957" spans="1:16" x14ac:dyDescent="0.15">
      <c r="A957" s="120">
        <v>40434</v>
      </c>
      <c r="B957" s="116">
        <v>5.84</v>
      </c>
      <c r="C957" s="116">
        <v>5.9</v>
      </c>
      <c r="D957" s="116">
        <v>5.82</v>
      </c>
      <c r="E957" s="116">
        <v>5.84</v>
      </c>
      <c r="F957" s="116">
        <v>0.06</v>
      </c>
      <c r="G957" s="116">
        <v>1.04</v>
      </c>
      <c r="H957" s="117">
        <v>354970167</v>
      </c>
      <c r="I957" s="115">
        <v>0.86914999999999998</v>
      </c>
      <c r="J957" s="115">
        <f t="shared" si="56"/>
        <v>5.0758359999999998</v>
      </c>
      <c r="K957" s="115">
        <v>33401885</v>
      </c>
      <c r="L957" s="123">
        <f t="shared" si="57"/>
        <v>1695424903508.6001</v>
      </c>
      <c r="M957" s="123">
        <v>709600000000</v>
      </c>
      <c r="N957" s="123">
        <v>146889000000</v>
      </c>
      <c r="O957" s="116">
        <f t="shared" si="58"/>
        <v>2.3892684660493235</v>
      </c>
      <c r="P957" s="116">
        <f t="shared" si="59"/>
        <v>11.542218297548489</v>
      </c>
    </row>
    <row r="958" spans="1:16" x14ac:dyDescent="0.15">
      <c r="A958" s="120">
        <v>40435</v>
      </c>
      <c r="B958" s="116">
        <v>5.89</v>
      </c>
      <c r="C958" s="116">
        <v>5.98</v>
      </c>
      <c r="D958" s="116">
        <v>5.88</v>
      </c>
      <c r="E958" s="116">
        <v>5.93</v>
      </c>
      <c r="F958" s="116">
        <v>0.09</v>
      </c>
      <c r="G958" s="116">
        <v>1.54</v>
      </c>
      <c r="H958" s="117">
        <v>382125736</v>
      </c>
      <c r="I958" s="115">
        <v>0.86734999999999995</v>
      </c>
      <c r="J958" s="115">
        <f t="shared" si="56"/>
        <v>5.1433854999999991</v>
      </c>
      <c r="K958" s="115">
        <v>33401885</v>
      </c>
      <c r="L958" s="123">
        <f t="shared" si="57"/>
        <v>1717987709816.6746</v>
      </c>
      <c r="M958" s="123">
        <v>709600000000</v>
      </c>
      <c r="N958" s="123">
        <v>146889000000</v>
      </c>
      <c r="O958" s="116">
        <f t="shared" si="58"/>
        <v>2.4210649800122246</v>
      </c>
      <c r="P958" s="116">
        <f t="shared" si="59"/>
        <v>11.695822762879962</v>
      </c>
    </row>
    <row r="959" spans="1:16" x14ac:dyDescent="0.15">
      <c r="A959" s="120">
        <v>40436</v>
      </c>
      <c r="B959" s="116">
        <v>5.99</v>
      </c>
      <c r="C959" s="116">
        <v>5.99</v>
      </c>
      <c r="D959" s="116">
        <v>5.9</v>
      </c>
      <c r="E959" s="116">
        <v>5.91</v>
      </c>
      <c r="F959" s="116">
        <v>-0.02</v>
      </c>
      <c r="G959" s="116">
        <v>-0.34</v>
      </c>
      <c r="H959" s="117">
        <v>193754726</v>
      </c>
      <c r="I959" s="115">
        <v>0.86594000000000004</v>
      </c>
      <c r="J959" s="115">
        <f t="shared" si="56"/>
        <v>5.1177054000000002</v>
      </c>
      <c r="K959" s="115">
        <v>33401885</v>
      </c>
      <c r="L959" s="123">
        <f t="shared" si="57"/>
        <v>1709410072346.79</v>
      </c>
      <c r="M959" s="123">
        <v>709600000000</v>
      </c>
      <c r="N959" s="123">
        <v>146889000000</v>
      </c>
      <c r="O959" s="116">
        <f t="shared" si="58"/>
        <v>2.4089769903421505</v>
      </c>
      <c r="P959" s="116">
        <f t="shared" si="59"/>
        <v>11.637427393111738</v>
      </c>
    </row>
    <row r="960" spans="1:16" x14ac:dyDescent="0.15">
      <c r="A960" s="120">
        <v>40437</v>
      </c>
      <c r="B960" s="116">
        <v>5.9</v>
      </c>
      <c r="C960" s="116">
        <v>5.91</v>
      </c>
      <c r="D960" s="116">
        <v>5.81</v>
      </c>
      <c r="E960" s="116">
        <v>5.9</v>
      </c>
      <c r="F960" s="116">
        <v>-0.01</v>
      </c>
      <c r="G960" s="116">
        <v>-0.17</v>
      </c>
      <c r="H960" s="117">
        <v>317355584</v>
      </c>
      <c r="I960" s="115">
        <v>0.86492999999999998</v>
      </c>
      <c r="J960" s="115">
        <f t="shared" si="56"/>
        <v>5.1030870000000004</v>
      </c>
      <c r="K960" s="115">
        <v>33401885</v>
      </c>
      <c r="L960" s="123">
        <f t="shared" si="57"/>
        <v>1704527251189.9502</v>
      </c>
      <c r="M960" s="123">
        <v>709600000000</v>
      </c>
      <c r="N960" s="123">
        <v>146889000000</v>
      </c>
      <c r="O960" s="116">
        <f t="shared" si="58"/>
        <v>2.4020959007750142</v>
      </c>
      <c r="P960" s="116">
        <f t="shared" si="59"/>
        <v>11.604185821878767</v>
      </c>
    </row>
    <row r="961" spans="1:16" x14ac:dyDescent="0.15">
      <c r="A961" s="120">
        <v>40438</v>
      </c>
      <c r="B961" s="116">
        <v>5.9</v>
      </c>
      <c r="C961" s="116">
        <v>5.98</v>
      </c>
      <c r="D961" s="116">
        <v>5.85</v>
      </c>
      <c r="E961" s="116">
        <v>5.95</v>
      </c>
      <c r="F961" s="116">
        <v>0.05</v>
      </c>
      <c r="G961" s="116">
        <v>0.85</v>
      </c>
      <c r="H961" s="117">
        <v>384479664</v>
      </c>
      <c r="I961" s="115">
        <v>0.86492000000000002</v>
      </c>
      <c r="J961" s="115">
        <f t="shared" si="56"/>
        <v>5.146274</v>
      </c>
      <c r="K961" s="115">
        <v>33401885</v>
      </c>
      <c r="L961" s="123">
        <f t="shared" si="57"/>
        <v>1718952523264.9001</v>
      </c>
      <c r="M961" s="123">
        <v>709600000000</v>
      </c>
      <c r="N961" s="123">
        <v>146889000000</v>
      </c>
      <c r="O961" s="116">
        <f t="shared" si="58"/>
        <v>2.4224246381974353</v>
      </c>
      <c r="P961" s="116">
        <f t="shared" si="59"/>
        <v>11.702391079419835</v>
      </c>
    </row>
    <row r="962" spans="1:16" x14ac:dyDescent="0.15">
      <c r="A962" s="120">
        <v>40441</v>
      </c>
      <c r="B962" s="116">
        <v>5.91</v>
      </c>
      <c r="C962" s="116">
        <v>5.97</v>
      </c>
      <c r="D962" s="116">
        <v>5.85</v>
      </c>
      <c r="E962" s="116">
        <v>5.86</v>
      </c>
      <c r="F962" s="116">
        <v>-0.09</v>
      </c>
      <c r="G962" s="116">
        <v>-1.51</v>
      </c>
      <c r="H962" s="117">
        <v>235241056</v>
      </c>
      <c r="I962" s="115">
        <v>0.86420989999999998</v>
      </c>
      <c r="J962" s="115">
        <f t="shared" si="56"/>
        <v>5.0642700139999999</v>
      </c>
      <c r="K962" s="115">
        <v>33401885</v>
      </c>
      <c r="L962" s="123">
        <f t="shared" si="57"/>
        <v>1691561646165.7637</v>
      </c>
      <c r="M962" s="123">
        <v>709600000000</v>
      </c>
      <c r="N962" s="123">
        <v>146889000000</v>
      </c>
      <c r="O962" s="116">
        <f t="shared" si="58"/>
        <v>2.3838241913271756</v>
      </c>
      <c r="P962" s="116">
        <f t="shared" si="59"/>
        <v>11.515917775774657</v>
      </c>
    </row>
    <row r="963" spans="1:16" x14ac:dyDescent="0.15">
      <c r="A963" s="120">
        <v>40442</v>
      </c>
      <c r="B963" s="116">
        <v>5.91</v>
      </c>
      <c r="C963" s="116">
        <v>5.91</v>
      </c>
      <c r="D963" s="116">
        <v>5.81</v>
      </c>
      <c r="E963" s="116">
        <v>5.85</v>
      </c>
      <c r="F963" s="116">
        <v>-0.01</v>
      </c>
      <c r="G963" s="116">
        <v>-0.17</v>
      </c>
      <c r="H963" s="117">
        <v>180585728</v>
      </c>
      <c r="I963" s="115">
        <v>0.8629</v>
      </c>
      <c r="J963" s="115">
        <f t="shared" ref="J963:J1026" si="60">E963*I963</f>
        <v>5.0479649999999996</v>
      </c>
      <c r="K963" s="115">
        <v>33401885</v>
      </c>
      <c r="L963" s="123">
        <f t="shared" ref="L963:L1026" si="61">J963*K963*10000</f>
        <v>1686115464140.2498</v>
      </c>
      <c r="M963" s="123">
        <v>709600000000</v>
      </c>
      <c r="N963" s="123">
        <v>146889000000</v>
      </c>
      <c r="O963" s="116">
        <f t="shared" ref="O963:O1026" si="62">L963/M963</f>
        <v>2.3761491884727306</v>
      </c>
      <c r="P963" s="116">
        <f t="shared" ref="P963:P1026" si="63">L963/N963</f>
        <v>11.47884092165002</v>
      </c>
    </row>
    <row r="964" spans="1:16" x14ac:dyDescent="0.15">
      <c r="A964" s="120">
        <v>40443</v>
      </c>
      <c r="B964" s="116">
        <v>5.9</v>
      </c>
      <c r="C964" s="116">
        <v>5.9</v>
      </c>
      <c r="D964" s="116">
        <v>5.83</v>
      </c>
      <c r="E964" s="116">
        <v>5.84</v>
      </c>
      <c r="F964" s="116">
        <v>-0.01</v>
      </c>
      <c r="G964" s="116">
        <v>-0.17</v>
      </c>
      <c r="H964" s="117">
        <v>171152788</v>
      </c>
      <c r="I964" s="115">
        <v>0.8629</v>
      </c>
      <c r="J964" s="115">
        <f t="shared" si="60"/>
        <v>5.0393359999999996</v>
      </c>
      <c r="K964" s="115">
        <v>33401885</v>
      </c>
      <c r="L964" s="123">
        <f t="shared" si="61"/>
        <v>1683233215483.5999</v>
      </c>
      <c r="M964" s="123">
        <v>709600000000</v>
      </c>
      <c r="N964" s="123">
        <v>146889000000</v>
      </c>
      <c r="O964" s="116">
        <f t="shared" si="62"/>
        <v>2.3720873949881622</v>
      </c>
      <c r="P964" s="116">
        <f t="shared" si="63"/>
        <v>11.459218971356602</v>
      </c>
    </row>
    <row r="965" spans="1:16" x14ac:dyDescent="0.15">
      <c r="A965" s="120">
        <v>40445</v>
      </c>
      <c r="B965" s="116">
        <v>5.87</v>
      </c>
      <c r="C965" s="116">
        <v>5.92</v>
      </c>
      <c r="D965" s="116">
        <v>5.85</v>
      </c>
      <c r="E965" s="116">
        <v>5.9</v>
      </c>
      <c r="F965" s="116">
        <v>0.06</v>
      </c>
      <c r="G965" s="116">
        <v>1.03</v>
      </c>
      <c r="H965" s="117">
        <v>208359321</v>
      </c>
      <c r="I965" s="115">
        <v>0.8629</v>
      </c>
      <c r="J965" s="115">
        <f t="shared" si="60"/>
        <v>5.0911100000000005</v>
      </c>
      <c r="K965" s="115">
        <v>33401885</v>
      </c>
      <c r="L965" s="123">
        <f t="shared" si="61"/>
        <v>1700526707423.5</v>
      </c>
      <c r="M965" s="123">
        <v>709600000000</v>
      </c>
      <c r="N965" s="123">
        <v>146889000000</v>
      </c>
      <c r="O965" s="116">
        <f t="shared" si="62"/>
        <v>2.3964581558955751</v>
      </c>
      <c r="P965" s="116">
        <f t="shared" si="63"/>
        <v>11.576950673117116</v>
      </c>
    </row>
    <row r="966" spans="1:16" x14ac:dyDescent="0.15">
      <c r="A966" s="120">
        <v>40448</v>
      </c>
      <c r="B966" s="116">
        <v>5.95</v>
      </c>
      <c r="C966" s="116">
        <v>5.98</v>
      </c>
      <c r="D966" s="116">
        <v>5.89</v>
      </c>
      <c r="E966" s="116">
        <v>5.9</v>
      </c>
      <c r="F966" s="116">
        <v>0</v>
      </c>
      <c r="G966" s="116">
        <v>0</v>
      </c>
      <c r="H966" s="117">
        <v>175042275</v>
      </c>
      <c r="I966" s="115">
        <v>0.86497000000000002</v>
      </c>
      <c r="J966" s="115">
        <f t="shared" si="60"/>
        <v>5.1033230000000005</v>
      </c>
      <c r="K966" s="115">
        <v>33401885</v>
      </c>
      <c r="L966" s="123">
        <f t="shared" si="61"/>
        <v>1704606079638.5503</v>
      </c>
      <c r="M966" s="123">
        <v>709600000000</v>
      </c>
      <c r="N966" s="123">
        <v>146889000000</v>
      </c>
      <c r="O966" s="116">
        <f t="shared" si="62"/>
        <v>2.4022069893440676</v>
      </c>
      <c r="P966" s="116">
        <f t="shared" si="63"/>
        <v>11.604722475056336</v>
      </c>
    </row>
    <row r="967" spans="1:16" x14ac:dyDescent="0.15">
      <c r="A967" s="120">
        <v>40449</v>
      </c>
      <c r="B967" s="116">
        <v>5.85</v>
      </c>
      <c r="C967" s="116">
        <v>5.92</v>
      </c>
      <c r="D967" s="116">
        <v>5.83</v>
      </c>
      <c r="E967" s="116">
        <v>5.85</v>
      </c>
      <c r="F967" s="116">
        <v>-0.05</v>
      </c>
      <c r="G967" s="116">
        <v>-0.85</v>
      </c>
      <c r="H967" s="117">
        <v>205683914</v>
      </c>
      <c r="I967" s="115">
        <v>0.86420989999999998</v>
      </c>
      <c r="J967" s="115">
        <f t="shared" si="60"/>
        <v>5.0556279149999996</v>
      </c>
      <c r="K967" s="115">
        <v>33401885</v>
      </c>
      <c r="L967" s="123">
        <f t="shared" si="61"/>
        <v>1688675022196.1975</v>
      </c>
      <c r="M967" s="123">
        <v>709600000000</v>
      </c>
      <c r="N967" s="123">
        <v>146889000000</v>
      </c>
      <c r="O967" s="116">
        <f t="shared" si="62"/>
        <v>2.3797562319563097</v>
      </c>
      <c r="P967" s="116">
        <f t="shared" si="63"/>
        <v>11.496266038955929</v>
      </c>
    </row>
    <row r="968" spans="1:16" x14ac:dyDescent="0.15">
      <c r="A968" s="120">
        <v>40450</v>
      </c>
      <c r="B968" s="116">
        <v>5.91</v>
      </c>
      <c r="C968" s="116">
        <v>5.98</v>
      </c>
      <c r="D968" s="116">
        <v>5.88</v>
      </c>
      <c r="E968" s="116">
        <v>5.97</v>
      </c>
      <c r="F968" s="116">
        <v>0.12</v>
      </c>
      <c r="G968" s="116">
        <v>2.0499999999999998</v>
      </c>
      <c r="H968" s="117">
        <v>269389540</v>
      </c>
      <c r="I968" s="115">
        <v>0.86283989999999999</v>
      </c>
      <c r="J968" s="115">
        <f t="shared" si="60"/>
        <v>5.1511542029999999</v>
      </c>
      <c r="K968" s="115">
        <v>33401885</v>
      </c>
      <c r="L968" s="123">
        <f t="shared" si="61"/>
        <v>1720582603058.7266</v>
      </c>
      <c r="M968" s="123">
        <v>709600000000</v>
      </c>
      <c r="N968" s="123">
        <v>146889000000</v>
      </c>
      <c r="O968" s="116">
        <f t="shared" si="62"/>
        <v>2.4247218194175968</v>
      </c>
      <c r="P968" s="116">
        <f t="shared" si="63"/>
        <v>11.713488437246673</v>
      </c>
    </row>
    <row r="969" spans="1:16" x14ac:dyDescent="0.15">
      <c r="A969" s="120">
        <v>40451</v>
      </c>
      <c r="B969" s="116">
        <v>5.8</v>
      </c>
      <c r="C969" s="116">
        <v>5.8</v>
      </c>
      <c r="D969" s="116">
        <v>5.75</v>
      </c>
      <c r="E969" s="116">
        <v>5.78</v>
      </c>
      <c r="F969" s="116">
        <v>-0.19</v>
      </c>
      <c r="G969" s="116">
        <v>-3.18</v>
      </c>
      <c r="H969" s="117">
        <v>881351808</v>
      </c>
      <c r="I969" s="115">
        <v>0.86348999999999998</v>
      </c>
      <c r="J969" s="115">
        <f t="shared" si="60"/>
        <v>4.9909721999999999</v>
      </c>
      <c r="K969" s="115">
        <v>33401885</v>
      </c>
      <c r="L969" s="123">
        <f t="shared" si="61"/>
        <v>1667078794625.9697</v>
      </c>
      <c r="M969" s="123">
        <v>709600000000</v>
      </c>
      <c r="N969" s="123">
        <v>146889000000</v>
      </c>
      <c r="O969" s="116">
        <f t="shared" si="62"/>
        <v>2.3493218639035649</v>
      </c>
      <c r="P969" s="116">
        <f t="shared" si="63"/>
        <v>11.349241908011967</v>
      </c>
    </row>
    <row r="970" spans="1:16" x14ac:dyDescent="0.15">
      <c r="A970" s="120">
        <v>40455</v>
      </c>
      <c r="B970" s="116">
        <v>5.8</v>
      </c>
      <c r="C970" s="116">
        <v>5.83</v>
      </c>
      <c r="D970" s="116">
        <v>5.77</v>
      </c>
      <c r="E970" s="116">
        <v>5.79</v>
      </c>
      <c r="F970" s="116">
        <v>0.01</v>
      </c>
      <c r="G970" s="116">
        <v>0.17</v>
      </c>
      <c r="H970" s="117">
        <v>519837695</v>
      </c>
      <c r="I970" s="115">
        <v>0.86348999999999998</v>
      </c>
      <c r="J970" s="115">
        <f t="shared" si="60"/>
        <v>4.9996070999999995</v>
      </c>
      <c r="K970" s="115">
        <v>33401885</v>
      </c>
      <c r="L970" s="123">
        <f t="shared" si="61"/>
        <v>1669963013993.835</v>
      </c>
      <c r="M970" s="123">
        <v>709600000000</v>
      </c>
      <c r="N970" s="123">
        <v>146889000000</v>
      </c>
      <c r="O970" s="116">
        <f t="shared" si="62"/>
        <v>2.3533864346023603</v>
      </c>
      <c r="P970" s="116">
        <f t="shared" si="63"/>
        <v>11.368877274634826</v>
      </c>
    </row>
    <row r="971" spans="1:16" x14ac:dyDescent="0.15">
      <c r="A971" s="120">
        <v>40456</v>
      </c>
      <c r="B971" s="116">
        <v>5.77</v>
      </c>
      <c r="C971" s="116">
        <v>5.79</v>
      </c>
      <c r="D971" s="116">
        <v>5.73</v>
      </c>
      <c r="E971" s="116">
        <v>5.78</v>
      </c>
      <c r="F971" s="116">
        <v>-0.01</v>
      </c>
      <c r="G971" s="116">
        <v>-0.17</v>
      </c>
      <c r="H971" s="117">
        <v>317120619</v>
      </c>
      <c r="I971" s="115">
        <v>0.86348999999999998</v>
      </c>
      <c r="J971" s="115">
        <f t="shared" si="60"/>
        <v>4.9909721999999999</v>
      </c>
      <c r="K971" s="115">
        <v>33401885</v>
      </c>
      <c r="L971" s="123">
        <f t="shared" si="61"/>
        <v>1667078794625.9697</v>
      </c>
      <c r="M971" s="123">
        <v>709600000000</v>
      </c>
      <c r="N971" s="123">
        <v>146889000000</v>
      </c>
      <c r="O971" s="116">
        <f t="shared" si="62"/>
        <v>2.3493218639035649</v>
      </c>
      <c r="P971" s="116">
        <f t="shared" si="63"/>
        <v>11.349241908011967</v>
      </c>
    </row>
    <row r="972" spans="1:16" x14ac:dyDescent="0.15">
      <c r="A972" s="120">
        <v>40457</v>
      </c>
      <c r="B972" s="116">
        <v>5.87</v>
      </c>
      <c r="C972" s="116">
        <v>5.94</v>
      </c>
      <c r="D972" s="116">
        <v>5.84</v>
      </c>
      <c r="E972" s="116">
        <v>5.89</v>
      </c>
      <c r="F972" s="116">
        <v>0.11</v>
      </c>
      <c r="G972" s="116">
        <v>1.9</v>
      </c>
      <c r="H972" s="117">
        <v>637974840</v>
      </c>
      <c r="I972" s="115">
        <v>0.86348999999999998</v>
      </c>
      <c r="J972" s="115">
        <f t="shared" si="60"/>
        <v>5.0859560999999998</v>
      </c>
      <c r="K972" s="115">
        <v>33401885</v>
      </c>
      <c r="L972" s="123">
        <f t="shared" si="61"/>
        <v>1698805207672.4849</v>
      </c>
      <c r="M972" s="123">
        <v>709600000000</v>
      </c>
      <c r="N972" s="123">
        <v>146889000000</v>
      </c>
      <c r="O972" s="116">
        <f t="shared" si="62"/>
        <v>2.3940321415903112</v>
      </c>
      <c r="P972" s="116">
        <f t="shared" si="63"/>
        <v>11.565230940863406</v>
      </c>
    </row>
    <row r="973" spans="1:16" x14ac:dyDescent="0.15">
      <c r="A973" s="120">
        <v>40458</v>
      </c>
      <c r="B973" s="116">
        <v>5.92</v>
      </c>
      <c r="C973" s="116">
        <v>5.97</v>
      </c>
      <c r="D973" s="116">
        <v>5.88</v>
      </c>
      <c r="E973" s="116">
        <v>5.92</v>
      </c>
      <c r="F973" s="116">
        <v>0.03</v>
      </c>
      <c r="G973" s="116">
        <v>0.51</v>
      </c>
      <c r="H973" s="117">
        <v>442582958</v>
      </c>
      <c r="I973" s="115">
        <v>0.86348999999999998</v>
      </c>
      <c r="J973" s="115">
        <f t="shared" si="60"/>
        <v>5.1118607999999996</v>
      </c>
      <c r="K973" s="115">
        <v>33401885</v>
      </c>
      <c r="L973" s="123">
        <f t="shared" si="61"/>
        <v>1707457865776.0798</v>
      </c>
      <c r="M973" s="123">
        <v>709600000000</v>
      </c>
      <c r="N973" s="123">
        <v>146889000000</v>
      </c>
      <c r="O973" s="116">
        <f t="shared" si="62"/>
        <v>2.4062258536866965</v>
      </c>
      <c r="P973" s="116">
        <f t="shared" si="63"/>
        <v>11.624137040731981</v>
      </c>
    </row>
    <row r="974" spans="1:16" x14ac:dyDescent="0.15">
      <c r="A974" s="120">
        <v>40459</v>
      </c>
      <c r="B974" s="116">
        <v>5.91</v>
      </c>
      <c r="C974" s="116">
        <v>5.96</v>
      </c>
      <c r="D974" s="116">
        <v>5.89</v>
      </c>
      <c r="E974" s="116">
        <v>5.94</v>
      </c>
      <c r="F974" s="116">
        <v>0.02</v>
      </c>
      <c r="G974" s="116">
        <v>0.34</v>
      </c>
      <c r="H974" s="117">
        <v>294001383</v>
      </c>
      <c r="I974" s="115">
        <v>0.86165000000000003</v>
      </c>
      <c r="J974" s="115">
        <f t="shared" si="60"/>
        <v>5.1182010000000009</v>
      </c>
      <c r="K974" s="115">
        <v>33401885</v>
      </c>
      <c r="L974" s="123">
        <f t="shared" si="61"/>
        <v>1709575612088.8503</v>
      </c>
      <c r="M974" s="123">
        <v>709600000000</v>
      </c>
      <c r="N974" s="123">
        <v>146889000000</v>
      </c>
      <c r="O974" s="116">
        <f t="shared" si="62"/>
        <v>2.4092102763371623</v>
      </c>
      <c r="P974" s="116">
        <f t="shared" si="63"/>
        <v>11.638554364784635</v>
      </c>
    </row>
    <row r="975" spans="1:16" x14ac:dyDescent="0.15">
      <c r="A975" s="120">
        <v>40462</v>
      </c>
      <c r="B975" s="116">
        <v>5.98</v>
      </c>
      <c r="C975" s="116">
        <v>6.03</v>
      </c>
      <c r="D975" s="116">
        <v>5.96</v>
      </c>
      <c r="E975" s="116">
        <v>5.98</v>
      </c>
      <c r="F975" s="116">
        <v>0.04</v>
      </c>
      <c r="G975" s="116">
        <v>0.67</v>
      </c>
      <c r="H975" s="117">
        <v>439252139</v>
      </c>
      <c r="I975" s="115">
        <v>0.86029</v>
      </c>
      <c r="J975" s="115">
        <f t="shared" si="60"/>
        <v>5.1445342000000007</v>
      </c>
      <c r="K975" s="115">
        <v>33401885</v>
      </c>
      <c r="L975" s="123">
        <f t="shared" si="61"/>
        <v>1718371397269.6704</v>
      </c>
      <c r="M975" s="123">
        <v>709600000000</v>
      </c>
      <c r="N975" s="123">
        <v>146889000000</v>
      </c>
      <c r="O975" s="116">
        <f t="shared" si="62"/>
        <v>2.4216056895006628</v>
      </c>
      <c r="P975" s="116">
        <f t="shared" si="63"/>
        <v>11.698434854003162</v>
      </c>
    </row>
    <row r="976" spans="1:16" x14ac:dyDescent="0.15">
      <c r="A976" s="120">
        <v>40463</v>
      </c>
      <c r="B976" s="116">
        <v>5.96</v>
      </c>
      <c r="C976" s="116">
        <v>5.97</v>
      </c>
      <c r="D976" s="116">
        <v>5.9</v>
      </c>
      <c r="E976" s="116">
        <v>5.93</v>
      </c>
      <c r="F976" s="116">
        <v>-0.05</v>
      </c>
      <c r="G976" s="116">
        <v>-0.84</v>
      </c>
      <c r="H976" s="117">
        <v>298980580</v>
      </c>
      <c r="I976" s="115">
        <v>0.86055000000000004</v>
      </c>
      <c r="J976" s="115">
        <f t="shared" si="60"/>
        <v>5.1030614999999999</v>
      </c>
      <c r="K976" s="115">
        <v>33401885</v>
      </c>
      <c r="L976" s="123">
        <f t="shared" si="61"/>
        <v>1704518733709.2749</v>
      </c>
      <c r="M976" s="123">
        <v>709600000000</v>
      </c>
      <c r="N976" s="123">
        <v>146889000000</v>
      </c>
      <c r="O976" s="116">
        <f t="shared" si="62"/>
        <v>2.4020838975609848</v>
      </c>
      <c r="P976" s="116">
        <f t="shared" si="63"/>
        <v>11.604127836048137</v>
      </c>
    </row>
    <row r="977" spans="1:16" x14ac:dyDescent="0.15">
      <c r="A977" s="120">
        <v>40464</v>
      </c>
      <c r="B977" s="116">
        <v>6.04</v>
      </c>
      <c r="C977" s="116">
        <v>6.07</v>
      </c>
      <c r="D977" s="116">
        <v>5.96</v>
      </c>
      <c r="E977" s="116">
        <v>6.05</v>
      </c>
      <c r="F977" s="116">
        <v>0.12</v>
      </c>
      <c r="G977" s="116">
        <v>2.02</v>
      </c>
      <c r="H977" s="117">
        <v>428609345</v>
      </c>
      <c r="I977" s="115">
        <v>0.85956999999999995</v>
      </c>
      <c r="J977" s="115">
        <f t="shared" si="60"/>
        <v>5.2003984999999995</v>
      </c>
      <c r="K977" s="115">
        <v>33401885</v>
      </c>
      <c r="L977" s="123">
        <f t="shared" si="61"/>
        <v>1737031126511.7249</v>
      </c>
      <c r="M977" s="123">
        <v>709600000000</v>
      </c>
      <c r="N977" s="123">
        <v>146889000000</v>
      </c>
      <c r="O977" s="116">
        <f t="shared" si="62"/>
        <v>2.447901813009759</v>
      </c>
      <c r="P977" s="116">
        <f t="shared" si="63"/>
        <v>11.82546771039169</v>
      </c>
    </row>
    <row r="978" spans="1:16" x14ac:dyDescent="0.15">
      <c r="A978" s="120">
        <v>40465</v>
      </c>
      <c r="B978" s="116">
        <v>6.16</v>
      </c>
      <c r="C978" s="116">
        <v>6.36</v>
      </c>
      <c r="D978" s="116">
        <v>6.11</v>
      </c>
      <c r="E978" s="116">
        <v>6.35</v>
      </c>
      <c r="F978" s="116">
        <v>0.3</v>
      </c>
      <c r="G978" s="116">
        <v>4.96</v>
      </c>
      <c r="H978" s="117">
        <v>1135884360</v>
      </c>
      <c r="I978" s="115">
        <v>0.85799000000000003</v>
      </c>
      <c r="J978" s="115">
        <f t="shared" si="60"/>
        <v>5.4482365000000001</v>
      </c>
      <c r="K978" s="115">
        <v>33401885</v>
      </c>
      <c r="L978" s="123">
        <f t="shared" si="61"/>
        <v>1819813690258.0249</v>
      </c>
      <c r="M978" s="123">
        <v>709600000000</v>
      </c>
      <c r="N978" s="123">
        <v>146889000000</v>
      </c>
      <c r="O978" s="116">
        <f t="shared" si="62"/>
        <v>2.5645626976578706</v>
      </c>
      <c r="P978" s="116">
        <f t="shared" si="63"/>
        <v>12.389039957097024</v>
      </c>
    </row>
    <row r="979" spans="1:16" x14ac:dyDescent="0.15">
      <c r="A979" s="120">
        <v>40466</v>
      </c>
      <c r="B979" s="116">
        <v>6.35</v>
      </c>
      <c r="C979" s="116">
        <v>6.39</v>
      </c>
      <c r="D979" s="116">
        <v>6.29</v>
      </c>
      <c r="E979" s="116">
        <v>6.38</v>
      </c>
      <c r="F979" s="116">
        <v>0.03</v>
      </c>
      <c r="G979" s="116">
        <v>0.47</v>
      </c>
      <c r="H979" s="117">
        <v>771793283</v>
      </c>
      <c r="I979" s="115">
        <v>0.85700989999999999</v>
      </c>
      <c r="J979" s="115">
        <f t="shared" si="60"/>
        <v>5.4677231619999995</v>
      </c>
      <c r="K979" s="115">
        <v>33401885</v>
      </c>
      <c r="L979" s="123">
        <f t="shared" si="61"/>
        <v>1826322602689.6035</v>
      </c>
      <c r="M979" s="123">
        <v>709600000000</v>
      </c>
      <c r="N979" s="123">
        <v>146889000000</v>
      </c>
      <c r="O979" s="116">
        <f t="shared" si="62"/>
        <v>2.5737353476460028</v>
      </c>
      <c r="P979" s="116">
        <f t="shared" si="63"/>
        <v>12.433351732870422</v>
      </c>
    </row>
    <row r="980" spans="1:16" x14ac:dyDescent="0.15">
      <c r="A980" s="120">
        <v>40469</v>
      </c>
      <c r="B980" s="116">
        <v>6.4</v>
      </c>
      <c r="C980" s="116">
        <v>6.44</v>
      </c>
      <c r="D980" s="116">
        <v>6.28</v>
      </c>
      <c r="E980" s="116">
        <v>6.3</v>
      </c>
      <c r="F980" s="116">
        <v>-0.08</v>
      </c>
      <c r="G980" s="116">
        <v>-1.25</v>
      </c>
      <c r="H980" s="117">
        <v>615373169</v>
      </c>
      <c r="I980" s="115">
        <v>0.85763</v>
      </c>
      <c r="J980" s="115">
        <f t="shared" si="60"/>
        <v>5.4030689999999995</v>
      </c>
      <c r="K980" s="115">
        <v>33401885</v>
      </c>
      <c r="L980" s="123">
        <f t="shared" si="61"/>
        <v>1804726893850.6499</v>
      </c>
      <c r="M980" s="123">
        <v>709600000000</v>
      </c>
      <c r="N980" s="123">
        <v>146889000000</v>
      </c>
      <c r="O980" s="116">
        <f t="shared" si="62"/>
        <v>2.543301710612528</v>
      </c>
      <c r="P980" s="116">
        <f t="shared" si="63"/>
        <v>12.286331133377244</v>
      </c>
    </row>
    <row r="981" spans="1:16" x14ac:dyDescent="0.15">
      <c r="A981" s="120">
        <v>40470</v>
      </c>
      <c r="B981" s="116">
        <v>6.3</v>
      </c>
      <c r="C981" s="116">
        <v>6.36</v>
      </c>
      <c r="D981" s="116">
        <v>6.26</v>
      </c>
      <c r="E981" s="116">
        <v>6.33</v>
      </c>
      <c r="F981" s="116">
        <v>0.03</v>
      </c>
      <c r="G981" s="116">
        <v>0.48</v>
      </c>
      <c r="H981" s="117">
        <v>443458237</v>
      </c>
      <c r="I981" s="115">
        <v>0.85792000000000002</v>
      </c>
      <c r="J981" s="115">
        <f t="shared" si="60"/>
        <v>5.4306336000000002</v>
      </c>
      <c r="K981" s="115">
        <v>33401885</v>
      </c>
      <c r="L981" s="123">
        <f t="shared" si="61"/>
        <v>1813933989843.3601</v>
      </c>
      <c r="M981" s="123">
        <v>709600000000</v>
      </c>
      <c r="N981" s="123">
        <v>146889000000</v>
      </c>
      <c r="O981" s="116">
        <f t="shared" si="62"/>
        <v>2.5562767613350621</v>
      </c>
      <c r="P981" s="116">
        <f t="shared" si="63"/>
        <v>12.349011769726529</v>
      </c>
    </row>
    <row r="982" spans="1:16" x14ac:dyDescent="0.15">
      <c r="A982" s="120">
        <v>40471</v>
      </c>
      <c r="B982" s="116">
        <v>6.21</v>
      </c>
      <c r="C982" s="116">
        <v>6.36</v>
      </c>
      <c r="D982" s="116">
        <v>6.18</v>
      </c>
      <c r="E982" s="116">
        <v>6.26</v>
      </c>
      <c r="F982" s="116">
        <v>-7.0000000000000007E-2</v>
      </c>
      <c r="G982" s="116">
        <v>-1.1100000000000001</v>
      </c>
      <c r="H982" s="117">
        <v>596224652</v>
      </c>
      <c r="I982" s="115">
        <v>0.86021999999999998</v>
      </c>
      <c r="J982" s="115">
        <f t="shared" si="60"/>
        <v>5.3849771999999998</v>
      </c>
      <c r="K982" s="115">
        <v>33401885</v>
      </c>
      <c r="L982" s="123">
        <f t="shared" si="61"/>
        <v>1798683891620.22</v>
      </c>
      <c r="M982" s="123">
        <v>709600000000</v>
      </c>
      <c r="N982" s="123">
        <v>146889000000</v>
      </c>
      <c r="O982" s="116">
        <f t="shared" si="62"/>
        <v>2.534785642080355</v>
      </c>
      <c r="P982" s="116">
        <f t="shared" si="63"/>
        <v>12.245191209826604</v>
      </c>
    </row>
    <row r="983" spans="1:16" x14ac:dyDescent="0.15">
      <c r="A983" s="120">
        <v>40472</v>
      </c>
      <c r="B983" s="116">
        <v>6.33</v>
      </c>
      <c r="C983" s="116">
        <v>6.33</v>
      </c>
      <c r="D983" s="116">
        <v>6.22</v>
      </c>
      <c r="E983" s="116">
        <v>6.3</v>
      </c>
      <c r="F983" s="116">
        <v>0.04</v>
      </c>
      <c r="G983" s="116">
        <v>0.64</v>
      </c>
      <c r="H983" s="117">
        <v>370920326</v>
      </c>
      <c r="I983" s="115">
        <v>0.85895999999999995</v>
      </c>
      <c r="J983" s="115">
        <f t="shared" si="60"/>
        <v>5.4114479999999991</v>
      </c>
      <c r="K983" s="115">
        <v>33401885</v>
      </c>
      <c r="L983" s="123">
        <f t="shared" si="61"/>
        <v>1807525637794.7998</v>
      </c>
      <c r="M983" s="123">
        <v>709600000000</v>
      </c>
      <c r="N983" s="123">
        <v>146889000000</v>
      </c>
      <c r="O983" s="116">
        <f t="shared" si="62"/>
        <v>2.5472458255281847</v>
      </c>
      <c r="P983" s="116">
        <f t="shared" si="63"/>
        <v>12.3053845951351</v>
      </c>
    </row>
    <row r="984" spans="1:16" x14ac:dyDescent="0.15">
      <c r="A984" s="120">
        <v>40473</v>
      </c>
      <c r="B984" s="116">
        <v>6.33</v>
      </c>
      <c r="C984" s="116">
        <v>6.33</v>
      </c>
      <c r="D984" s="116">
        <v>6.23</v>
      </c>
      <c r="E984" s="116">
        <v>6.26</v>
      </c>
      <c r="F984" s="116">
        <v>-0.04</v>
      </c>
      <c r="G984" s="116">
        <v>-0.64</v>
      </c>
      <c r="H984" s="117">
        <v>182649223</v>
      </c>
      <c r="I984" s="115">
        <v>0.85984000000000005</v>
      </c>
      <c r="J984" s="115">
        <f t="shared" si="60"/>
        <v>5.3825984</v>
      </c>
      <c r="K984" s="115">
        <v>33401885</v>
      </c>
      <c r="L984" s="123">
        <f t="shared" si="61"/>
        <v>1797889327579.8401</v>
      </c>
      <c r="M984" s="123">
        <v>709600000000</v>
      </c>
      <c r="N984" s="123">
        <v>146889000000</v>
      </c>
      <c r="O984" s="116">
        <f t="shared" si="62"/>
        <v>2.5336659069614433</v>
      </c>
      <c r="P984" s="116">
        <f t="shared" si="63"/>
        <v>12.239781927713036</v>
      </c>
    </row>
    <row r="985" spans="1:16" x14ac:dyDescent="0.15">
      <c r="A985" s="120">
        <v>40476</v>
      </c>
      <c r="B985" s="116">
        <v>6.24</v>
      </c>
      <c r="C985" s="116">
        <v>6.3</v>
      </c>
      <c r="D985" s="116">
        <v>6.21</v>
      </c>
      <c r="E985" s="116">
        <v>6.23</v>
      </c>
      <c r="F985" s="116">
        <v>-0.03</v>
      </c>
      <c r="G985" s="116">
        <v>-0.48</v>
      </c>
      <c r="H985" s="117">
        <v>304719815</v>
      </c>
      <c r="I985" s="115">
        <v>0.85962000000000005</v>
      </c>
      <c r="J985" s="115">
        <f t="shared" si="60"/>
        <v>5.3554326000000003</v>
      </c>
      <c r="K985" s="115">
        <v>33401885</v>
      </c>
      <c r="L985" s="123">
        <f t="shared" si="61"/>
        <v>1788815438304.51</v>
      </c>
      <c r="M985" s="123">
        <v>709600000000</v>
      </c>
      <c r="N985" s="123">
        <v>146889000000</v>
      </c>
      <c r="O985" s="116">
        <f t="shared" si="62"/>
        <v>2.5208785770920379</v>
      </c>
      <c r="P985" s="116">
        <f t="shared" si="63"/>
        <v>12.178008144275678</v>
      </c>
    </row>
    <row r="986" spans="1:16" x14ac:dyDescent="0.15">
      <c r="A986" s="120">
        <v>40477</v>
      </c>
      <c r="B986" s="116">
        <v>6.25</v>
      </c>
      <c r="C986" s="116">
        <v>6.25</v>
      </c>
      <c r="D986" s="116">
        <v>6.17</v>
      </c>
      <c r="E986" s="116">
        <v>6.24</v>
      </c>
      <c r="F986" s="116">
        <v>0.01</v>
      </c>
      <c r="G986" s="116">
        <v>0.16</v>
      </c>
      <c r="H986" s="117">
        <v>233372687</v>
      </c>
      <c r="I986" s="115">
        <v>0.86055000000000004</v>
      </c>
      <c r="J986" s="115">
        <f t="shared" si="60"/>
        <v>5.3698320000000006</v>
      </c>
      <c r="K986" s="115">
        <v>33401885</v>
      </c>
      <c r="L986" s="123">
        <f t="shared" si="61"/>
        <v>1793625109333.2002</v>
      </c>
      <c r="M986" s="123">
        <v>709600000000</v>
      </c>
      <c r="N986" s="123">
        <v>146889000000</v>
      </c>
      <c r="O986" s="116">
        <f t="shared" si="62"/>
        <v>2.5276565802328075</v>
      </c>
      <c r="P986" s="116">
        <f t="shared" si="63"/>
        <v>12.210751719551499</v>
      </c>
    </row>
    <row r="987" spans="1:16" x14ac:dyDescent="0.15">
      <c r="A987" s="120">
        <v>40478</v>
      </c>
      <c r="B987" s="116">
        <v>6.24</v>
      </c>
      <c r="C987" s="116">
        <v>6.33</v>
      </c>
      <c r="D987" s="116">
        <v>6.15</v>
      </c>
      <c r="E987" s="116">
        <v>6.2</v>
      </c>
      <c r="F987" s="116">
        <v>-0.04</v>
      </c>
      <c r="G987" s="116">
        <v>-0.64</v>
      </c>
      <c r="H987" s="117">
        <v>280042561</v>
      </c>
      <c r="I987" s="115">
        <v>0.86228000000000005</v>
      </c>
      <c r="J987" s="115">
        <f t="shared" si="60"/>
        <v>5.3461360000000004</v>
      </c>
      <c r="K987" s="115">
        <v>33401885</v>
      </c>
      <c r="L987" s="123">
        <f t="shared" si="61"/>
        <v>1785710198663.6001</v>
      </c>
      <c r="M987" s="123">
        <v>709600000000</v>
      </c>
      <c r="N987" s="123">
        <v>146889000000</v>
      </c>
      <c r="O987" s="116">
        <f t="shared" si="62"/>
        <v>2.5165025347570462</v>
      </c>
      <c r="P987" s="116">
        <f t="shared" si="63"/>
        <v>12.156868102196897</v>
      </c>
    </row>
    <row r="988" spans="1:16" x14ac:dyDescent="0.15">
      <c r="A988" s="120">
        <v>40479</v>
      </c>
      <c r="B988" s="116">
        <v>6.26</v>
      </c>
      <c r="C988" s="116">
        <v>6.26</v>
      </c>
      <c r="D988" s="116">
        <v>6.19</v>
      </c>
      <c r="E988" s="116">
        <v>6.24</v>
      </c>
      <c r="F988" s="116">
        <v>0.04</v>
      </c>
      <c r="G988" s="116">
        <v>0.65</v>
      </c>
      <c r="H988" s="117">
        <v>184535497</v>
      </c>
      <c r="I988" s="115">
        <v>0.86341009999999996</v>
      </c>
      <c r="J988" s="115">
        <f t="shared" si="60"/>
        <v>5.3876790239999997</v>
      </c>
      <c r="K988" s="115">
        <v>33401885</v>
      </c>
      <c r="L988" s="123">
        <f t="shared" si="61"/>
        <v>1799586351765.6023</v>
      </c>
      <c r="M988" s="123">
        <v>709600000000</v>
      </c>
      <c r="N988" s="123">
        <v>146889000000</v>
      </c>
      <c r="O988" s="116">
        <f t="shared" si="62"/>
        <v>2.5360574292074443</v>
      </c>
      <c r="P988" s="116">
        <f t="shared" si="63"/>
        <v>12.251335033703016</v>
      </c>
    </row>
    <row r="989" spans="1:16" x14ac:dyDescent="0.15">
      <c r="A989" s="120">
        <v>40480</v>
      </c>
      <c r="B989" s="116">
        <v>6.28</v>
      </c>
      <c r="C989" s="116">
        <v>6.29</v>
      </c>
      <c r="D989" s="116">
        <v>6.17</v>
      </c>
      <c r="E989" s="116">
        <v>6.24</v>
      </c>
      <c r="F989" s="116">
        <v>0</v>
      </c>
      <c r="G989" s="116">
        <v>0</v>
      </c>
      <c r="H989" s="117">
        <v>355679657</v>
      </c>
      <c r="I989" s="115">
        <v>0.86255999999999999</v>
      </c>
      <c r="J989" s="115">
        <f t="shared" si="60"/>
        <v>5.3823743999999998</v>
      </c>
      <c r="K989" s="115">
        <v>33401885</v>
      </c>
      <c r="L989" s="123">
        <f t="shared" si="61"/>
        <v>1797814507357.4399</v>
      </c>
      <c r="M989" s="123">
        <v>759505000000</v>
      </c>
      <c r="N989" s="123">
        <v>155907000000</v>
      </c>
      <c r="O989" s="116">
        <f t="shared" si="62"/>
        <v>2.367087125637672</v>
      </c>
      <c r="P989" s="116">
        <f t="shared" si="63"/>
        <v>11.531326414833458</v>
      </c>
    </row>
    <row r="990" spans="1:16" x14ac:dyDescent="0.15">
      <c r="A990" s="120">
        <v>40483</v>
      </c>
      <c r="B990" s="116">
        <v>6.34</v>
      </c>
      <c r="C990" s="116">
        <v>6.39</v>
      </c>
      <c r="D990" s="116">
        <v>6.3</v>
      </c>
      <c r="E990" s="116">
        <v>6.32</v>
      </c>
      <c r="F990" s="116">
        <v>0.08</v>
      </c>
      <c r="G990" s="116">
        <v>1.28</v>
      </c>
      <c r="H990" s="117">
        <v>278149844</v>
      </c>
      <c r="I990" s="115">
        <v>0.86277000000000004</v>
      </c>
      <c r="J990" s="115">
        <f t="shared" si="60"/>
        <v>5.4527064000000003</v>
      </c>
      <c r="K990" s="115">
        <v>33401885</v>
      </c>
      <c r="L990" s="123">
        <f t="shared" si="61"/>
        <v>1821306721115.6401</v>
      </c>
      <c r="M990" s="123">
        <v>759505000000</v>
      </c>
      <c r="N990" s="123">
        <v>155907000000</v>
      </c>
      <c r="O990" s="116">
        <f t="shared" si="62"/>
        <v>2.3980180790325805</v>
      </c>
      <c r="P990" s="116">
        <f t="shared" si="63"/>
        <v>11.682007357691703</v>
      </c>
    </row>
    <row r="991" spans="1:16" x14ac:dyDescent="0.15">
      <c r="A991" s="120">
        <v>40484</v>
      </c>
      <c r="B991" s="116">
        <v>6.29</v>
      </c>
      <c r="C991" s="116">
        <v>6.44</v>
      </c>
      <c r="D991" s="116">
        <v>6.28</v>
      </c>
      <c r="E991" s="116">
        <v>6.4</v>
      </c>
      <c r="F991" s="116">
        <v>0.08</v>
      </c>
      <c r="G991" s="116">
        <v>1.27</v>
      </c>
      <c r="H991" s="117">
        <v>379497955</v>
      </c>
      <c r="I991" s="115">
        <v>0.86329</v>
      </c>
      <c r="J991" s="115">
        <f t="shared" si="60"/>
        <v>5.5250560000000002</v>
      </c>
      <c r="K991" s="115">
        <v>33401885</v>
      </c>
      <c r="L991" s="123">
        <f t="shared" si="61"/>
        <v>1845472851305.6001</v>
      </c>
      <c r="M991" s="123">
        <v>759505000000</v>
      </c>
      <c r="N991" s="123">
        <v>155907000000</v>
      </c>
      <c r="O991" s="116">
        <f t="shared" si="62"/>
        <v>2.4298363424935978</v>
      </c>
      <c r="P991" s="116">
        <f t="shared" si="63"/>
        <v>11.837010854583824</v>
      </c>
    </row>
    <row r="992" spans="1:16" x14ac:dyDescent="0.15">
      <c r="A992" s="120">
        <v>40485</v>
      </c>
      <c r="B992" s="116">
        <v>6.53</v>
      </c>
      <c r="C992" s="116">
        <v>6.7</v>
      </c>
      <c r="D992" s="116">
        <v>6.48</v>
      </c>
      <c r="E992" s="116">
        <v>6.69</v>
      </c>
      <c r="F992" s="116">
        <v>0.28999999999999998</v>
      </c>
      <c r="G992" s="116">
        <v>4.53</v>
      </c>
      <c r="H992" s="117">
        <v>841221195</v>
      </c>
      <c r="I992" s="115">
        <v>0.86197000000000001</v>
      </c>
      <c r="J992" s="115">
        <f t="shared" si="60"/>
        <v>5.7665793000000001</v>
      </c>
      <c r="K992" s="115">
        <v>33401885</v>
      </c>
      <c r="L992" s="123">
        <f t="shared" si="61"/>
        <v>1926146186219.8049</v>
      </c>
      <c r="M992" s="123">
        <v>759505000000</v>
      </c>
      <c r="N992" s="123">
        <v>155907000000</v>
      </c>
      <c r="O992" s="116">
        <f t="shared" si="62"/>
        <v>2.5360546490408948</v>
      </c>
      <c r="P992" s="116">
        <f t="shared" si="63"/>
        <v>12.354456093823913</v>
      </c>
    </row>
    <row r="993" spans="1:16" x14ac:dyDescent="0.15">
      <c r="A993" s="120">
        <v>40486</v>
      </c>
      <c r="B993" s="116">
        <v>6.74</v>
      </c>
      <c r="C993" s="116">
        <v>6.79</v>
      </c>
      <c r="D993" s="116">
        <v>6.63</v>
      </c>
      <c r="E993" s="116">
        <v>6.71</v>
      </c>
      <c r="F993" s="116">
        <v>0.02</v>
      </c>
      <c r="G993" s="116">
        <v>0.3</v>
      </c>
      <c r="H993" s="117">
        <v>477009650</v>
      </c>
      <c r="I993" s="115">
        <v>0.86063000000000001</v>
      </c>
      <c r="J993" s="115">
        <f t="shared" si="60"/>
        <v>5.7748273000000001</v>
      </c>
      <c r="K993" s="115">
        <v>33401885</v>
      </c>
      <c r="L993" s="123">
        <f t="shared" si="61"/>
        <v>1928901173694.605</v>
      </c>
      <c r="M993" s="123">
        <v>759505000000</v>
      </c>
      <c r="N993" s="123">
        <v>155907000000</v>
      </c>
      <c r="O993" s="116">
        <f t="shared" si="62"/>
        <v>2.5396819951081362</v>
      </c>
      <c r="P993" s="116">
        <f t="shared" si="63"/>
        <v>12.372126804406506</v>
      </c>
    </row>
    <row r="994" spans="1:16" x14ac:dyDescent="0.15">
      <c r="A994" s="120">
        <v>40487</v>
      </c>
      <c r="B994" s="116">
        <v>6.8</v>
      </c>
      <c r="C994" s="116">
        <v>6.82</v>
      </c>
      <c r="D994" s="116">
        <v>6.72</v>
      </c>
      <c r="E994" s="116">
        <v>6.74</v>
      </c>
      <c r="F994" s="116">
        <v>0.03</v>
      </c>
      <c r="G994" s="116">
        <v>0.45</v>
      </c>
      <c r="H994" s="117">
        <v>411328602</v>
      </c>
      <c r="I994" s="115">
        <v>0.85936999999999997</v>
      </c>
      <c r="J994" s="115">
        <f t="shared" si="60"/>
        <v>5.7921538000000004</v>
      </c>
      <c r="K994" s="115">
        <v>33401885</v>
      </c>
      <c r="L994" s="123">
        <f t="shared" si="61"/>
        <v>1934688551299.1301</v>
      </c>
      <c r="M994" s="123">
        <v>759505000000</v>
      </c>
      <c r="N994" s="123">
        <v>155907000000</v>
      </c>
      <c r="O994" s="116">
        <f t="shared" si="62"/>
        <v>2.5473019286234195</v>
      </c>
      <c r="P994" s="116">
        <f t="shared" si="63"/>
        <v>12.409247508444972</v>
      </c>
    </row>
    <row r="995" spans="1:16" x14ac:dyDescent="0.15">
      <c r="A995" s="120">
        <v>40490</v>
      </c>
      <c r="B995" s="116">
        <v>6.8</v>
      </c>
      <c r="C995" s="116">
        <v>6.9</v>
      </c>
      <c r="D995" s="116">
        <v>6.75</v>
      </c>
      <c r="E995" s="116">
        <v>6.89</v>
      </c>
      <c r="F995" s="116">
        <v>0.15</v>
      </c>
      <c r="G995" s="116">
        <v>2.23</v>
      </c>
      <c r="H995" s="117">
        <v>430923334</v>
      </c>
      <c r="I995" s="115">
        <v>0.86041000000000001</v>
      </c>
      <c r="J995" s="115">
        <f t="shared" si="60"/>
        <v>5.9282249</v>
      </c>
      <c r="K995" s="115">
        <v>33401885</v>
      </c>
      <c r="L995" s="123">
        <f t="shared" si="61"/>
        <v>1980138863639.3652</v>
      </c>
      <c r="M995" s="123">
        <v>759505000000</v>
      </c>
      <c r="N995" s="123">
        <v>155907000000</v>
      </c>
      <c r="O995" s="116">
        <f t="shared" si="62"/>
        <v>2.6071439472279514</v>
      </c>
      <c r="P995" s="116">
        <f t="shared" si="63"/>
        <v>12.700769456402632</v>
      </c>
    </row>
    <row r="996" spans="1:16" x14ac:dyDescent="0.15">
      <c r="A996" s="120">
        <v>40491</v>
      </c>
      <c r="B996" s="116">
        <v>6.88</v>
      </c>
      <c r="C996" s="116">
        <v>6.88</v>
      </c>
      <c r="D996" s="116">
        <v>6.73</v>
      </c>
      <c r="E996" s="116">
        <v>6.76</v>
      </c>
      <c r="F996" s="116">
        <v>-0.13</v>
      </c>
      <c r="G996" s="116">
        <v>-1.89</v>
      </c>
      <c r="H996" s="117">
        <v>343603021</v>
      </c>
      <c r="I996" s="115">
        <v>0.85890999999999995</v>
      </c>
      <c r="J996" s="115">
        <f t="shared" si="60"/>
        <v>5.8062315999999994</v>
      </c>
      <c r="K996" s="115">
        <v>33401885</v>
      </c>
      <c r="L996" s="123">
        <f t="shared" si="61"/>
        <v>1939390801865.6597</v>
      </c>
      <c r="M996" s="123">
        <v>759505000000</v>
      </c>
      <c r="N996" s="123">
        <v>155907000000</v>
      </c>
      <c r="O996" s="116">
        <f t="shared" si="62"/>
        <v>2.5534931328505537</v>
      </c>
      <c r="P996" s="116">
        <f t="shared" si="63"/>
        <v>12.439408120646666</v>
      </c>
    </row>
    <row r="997" spans="1:16" x14ac:dyDescent="0.15">
      <c r="A997" s="120">
        <v>40492</v>
      </c>
      <c r="B997" s="116">
        <v>6.7</v>
      </c>
      <c r="C997" s="116">
        <v>6.73</v>
      </c>
      <c r="D997" s="116">
        <v>6.57</v>
      </c>
      <c r="E997" s="116">
        <v>6.63</v>
      </c>
      <c r="F997" s="116">
        <v>-0.13</v>
      </c>
      <c r="G997" s="116">
        <v>-1.92</v>
      </c>
      <c r="H997" s="117">
        <v>368354219</v>
      </c>
      <c r="I997" s="115">
        <v>0.85719000000000001</v>
      </c>
      <c r="J997" s="115">
        <f t="shared" si="60"/>
        <v>5.6831696999999997</v>
      </c>
      <c r="K997" s="115">
        <v>33401885</v>
      </c>
      <c r="L997" s="123">
        <f t="shared" si="61"/>
        <v>1898285807548.8447</v>
      </c>
      <c r="M997" s="123">
        <v>759505000000</v>
      </c>
      <c r="N997" s="123">
        <v>155907000000</v>
      </c>
      <c r="O997" s="116">
        <f t="shared" si="62"/>
        <v>2.4993723643015446</v>
      </c>
      <c r="P997" s="116">
        <f t="shared" si="63"/>
        <v>12.175757390937191</v>
      </c>
    </row>
    <row r="998" spans="1:16" x14ac:dyDescent="0.15">
      <c r="A998" s="120">
        <v>40493</v>
      </c>
      <c r="B998" s="116">
        <v>6.69</v>
      </c>
      <c r="C998" s="116">
        <v>6.85</v>
      </c>
      <c r="D998" s="116">
        <v>6.59</v>
      </c>
      <c r="E998" s="116">
        <v>6.82</v>
      </c>
      <c r="F998" s="116">
        <v>0.19</v>
      </c>
      <c r="G998" s="116">
        <v>2.87</v>
      </c>
      <c r="H998" s="117">
        <v>363205650</v>
      </c>
      <c r="I998" s="115">
        <v>0.85455999999999999</v>
      </c>
      <c r="J998" s="115">
        <f t="shared" si="60"/>
        <v>5.8280992000000005</v>
      </c>
      <c r="K998" s="115">
        <v>33401885</v>
      </c>
      <c r="L998" s="123">
        <f t="shared" si="61"/>
        <v>1946694992469.9202</v>
      </c>
      <c r="M998" s="123">
        <v>759505000000</v>
      </c>
      <c r="N998" s="123">
        <v>155907000000</v>
      </c>
      <c r="O998" s="116">
        <f t="shared" si="62"/>
        <v>2.5631101736919706</v>
      </c>
      <c r="P998" s="116">
        <f t="shared" si="63"/>
        <v>12.486257784896894</v>
      </c>
    </row>
    <row r="999" spans="1:16" x14ac:dyDescent="0.15">
      <c r="A999" s="120">
        <v>40494</v>
      </c>
      <c r="B999" s="116">
        <v>6.73</v>
      </c>
      <c r="C999" s="116">
        <v>6.78</v>
      </c>
      <c r="D999" s="116">
        <v>6.6</v>
      </c>
      <c r="E999" s="116">
        <v>6.61</v>
      </c>
      <c r="F999" s="116">
        <v>-0.21</v>
      </c>
      <c r="G999" s="116">
        <v>-3.08</v>
      </c>
      <c r="H999" s="117">
        <v>312559063</v>
      </c>
      <c r="I999" s="115">
        <v>0.85450990000000004</v>
      </c>
      <c r="J999" s="115">
        <f t="shared" si="60"/>
        <v>5.6483104390000003</v>
      </c>
      <c r="K999" s="115">
        <v>33401885</v>
      </c>
      <c r="L999" s="123">
        <f t="shared" si="61"/>
        <v>1886642157277.7751</v>
      </c>
      <c r="M999" s="123">
        <v>759505000000</v>
      </c>
      <c r="N999" s="123">
        <v>155907000000</v>
      </c>
      <c r="O999" s="116">
        <f t="shared" si="62"/>
        <v>2.4840417867924178</v>
      </c>
      <c r="P999" s="116">
        <f t="shared" si="63"/>
        <v>12.101074084407854</v>
      </c>
    </row>
    <row r="1000" spans="1:16" x14ac:dyDescent="0.15">
      <c r="A1000" s="120">
        <v>40497</v>
      </c>
      <c r="B1000" s="116">
        <v>6.62</v>
      </c>
      <c r="C1000" s="116">
        <v>6.64</v>
      </c>
      <c r="D1000" s="116">
        <v>6.46</v>
      </c>
      <c r="E1000" s="116">
        <v>6.49</v>
      </c>
      <c r="F1000" s="116">
        <v>-0.12</v>
      </c>
      <c r="G1000" s="116">
        <v>-1.82</v>
      </c>
      <c r="H1000" s="117">
        <v>420923644</v>
      </c>
      <c r="I1000" s="115">
        <v>0.85536000000000001</v>
      </c>
      <c r="J1000" s="115">
        <f t="shared" si="60"/>
        <v>5.5512864000000004</v>
      </c>
      <c r="K1000" s="115">
        <v>33401885</v>
      </c>
      <c r="L1000" s="123">
        <f t="shared" si="61"/>
        <v>1854234299348.6401</v>
      </c>
      <c r="M1000" s="123">
        <v>759505000000</v>
      </c>
      <c r="N1000" s="123">
        <v>155907000000</v>
      </c>
      <c r="O1000" s="116">
        <f t="shared" si="62"/>
        <v>2.4413720770088942</v>
      </c>
      <c r="P1000" s="116">
        <f t="shared" si="63"/>
        <v>11.893207484902154</v>
      </c>
    </row>
    <row r="1001" spans="1:16" x14ac:dyDescent="0.15">
      <c r="A1001" s="120">
        <v>40498</v>
      </c>
      <c r="B1001" s="116">
        <v>6.48</v>
      </c>
      <c r="C1001" s="116">
        <v>6.51</v>
      </c>
      <c r="D1001" s="116">
        <v>6.33</v>
      </c>
      <c r="E1001" s="116">
        <v>6.35</v>
      </c>
      <c r="F1001" s="116">
        <v>-0.14000000000000001</v>
      </c>
      <c r="G1001" s="116">
        <v>-2.16</v>
      </c>
      <c r="H1001" s="117">
        <v>333035099</v>
      </c>
      <c r="I1001" s="115">
        <v>0.85700989999999999</v>
      </c>
      <c r="J1001" s="115">
        <f t="shared" si="60"/>
        <v>5.4420128649999997</v>
      </c>
      <c r="K1001" s="115">
        <v>33401885</v>
      </c>
      <c r="L1001" s="123">
        <f t="shared" si="61"/>
        <v>1817734878852.5051</v>
      </c>
      <c r="M1001" s="123">
        <v>759505000000</v>
      </c>
      <c r="N1001" s="123">
        <v>155907000000</v>
      </c>
      <c r="O1001" s="116">
        <f t="shared" si="62"/>
        <v>2.3933152235370474</v>
      </c>
      <c r="P1001" s="116">
        <f t="shared" si="63"/>
        <v>11.6590972749941</v>
      </c>
    </row>
    <row r="1002" spans="1:16" x14ac:dyDescent="0.15">
      <c r="A1002" s="120">
        <v>40499</v>
      </c>
      <c r="B1002" s="116">
        <v>6.32</v>
      </c>
      <c r="C1002" s="116">
        <v>6.34</v>
      </c>
      <c r="D1002" s="116">
        <v>6.15</v>
      </c>
      <c r="E1002" s="116">
        <v>6.17</v>
      </c>
      <c r="F1002" s="116">
        <v>-0.18</v>
      </c>
      <c r="G1002" s="116">
        <v>-2.84</v>
      </c>
      <c r="H1002" s="117">
        <v>473881360</v>
      </c>
      <c r="I1002" s="115">
        <v>0.85726999999999998</v>
      </c>
      <c r="J1002" s="115">
        <f t="shared" si="60"/>
        <v>5.2893558999999994</v>
      </c>
      <c r="K1002" s="115">
        <v>33401885</v>
      </c>
      <c r="L1002" s="123">
        <f t="shared" si="61"/>
        <v>1766744574958.7148</v>
      </c>
      <c r="M1002" s="123">
        <v>759505000000</v>
      </c>
      <c r="N1002" s="123">
        <v>155907000000</v>
      </c>
      <c r="O1002" s="116">
        <f t="shared" si="62"/>
        <v>2.3261789915256843</v>
      </c>
      <c r="P1002" s="116">
        <f t="shared" si="63"/>
        <v>11.332041376966492</v>
      </c>
    </row>
    <row r="1003" spans="1:16" x14ac:dyDescent="0.15">
      <c r="A1003" s="120">
        <v>40500</v>
      </c>
      <c r="B1003" s="116">
        <v>6.23</v>
      </c>
      <c r="C1003" s="116">
        <v>6.35</v>
      </c>
      <c r="D1003" s="116">
        <v>6.18</v>
      </c>
      <c r="E1003" s="116">
        <v>6.33</v>
      </c>
      <c r="F1003" s="116">
        <v>0.16</v>
      </c>
      <c r="G1003" s="116">
        <v>2.59</v>
      </c>
      <c r="H1003" s="117">
        <v>290152611</v>
      </c>
      <c r="I1003" s="115">
        <v>0.85687999999999998</v>
      </c>
      <c r="J1003" s="115">
        <f t="shared" si="60"/>
        <v>5.4240503999999996</v>
      </c>
      <c r="K1003" s="115">
        <v>33401885</v>
      </c>
      <c r="L1003" s="123">
        <f t="shared" si="61"/>
        <v>1811735076950.0398</v>
      </c>
      <c r="M1003" s="123">
        <v>759505000000</v>
      </c>
      <c r="N1003" s="123">
        <v>155907000000</v>
      </c>
      <c r="O1003" s="116">
        <f t="shared" si="62"/>
        <v>2.3854156022014861</v>
      </c>
      <c r="P1003" s="116">
        <f t="shared" si="63"/>
        <v>11.620614064474589</v>
      </c>
    </row>
    <row r="1004" spans="1:16" x14ac:dyDescent="0.15">
      <c r="A1004" s="120">
        <v>40501</v>
      </c>
      <c r="B1004" s="116">
        <v>6.3</v>
      </c>
      <c r="C1004" s="116">
        <v>6.33</v>
      </c>
      <c r="D1004" s="116">
        <v>6.1</v>
      </c>
      <c r="E1004" s="116">
        <v>6.22</v>
      </c>
      <c r="F1004" s="116">
        <v>-0.11</v>
      </c>
      <c r="G1004" s="116">
        <v>-1.74</v>
      </c>
      <c r="H1004" s="117">
        <v>443704803</v>
      </c>
      <c r="I1004" s="115">
        <v>0.85646</v>
      </c>
      <c r="J1004" s="115">
        <f t="shared" si="60"/>
        <v>5.3271812000000001</v>
      </c>
      <c r="K1004" s="115">
        <v>33401885</v>
      </c>
      <c r="L1004" s="123">
        <f t="shared" si="61"/>
        <v>1779378938165.6199</v>
      </c>
      <c r="M1004" s="123">
        <v>759505000000</v>
      </c>
      <c r="N1004" s="123">
        <v>155907000000</v>
      </c>
      <c r="O1004" s="116">
        <f t="shared" si="62"/>
        <v>2.3428139882760743</v>
      </c>
      <c r="P1004" s="116">
        <f t="shared" si="63"/>
        <v>11.41307919571039</v>
      </c>
    </row>
    <row r="1005" spans="1:16" x14ac:dyDescent="0.15">
      <c r="A1005" s="120">
        <v>40504</v>
      </c>
      <c r="B1005" s="116">
        <v>6.11</v>
      </c>
      <c r="C1005" s="116">
        <v>6.15</v>
      </c>
      <c r="D1005" s="116">
        <v>6.01</v>
      </c>
      <c r="E1005" s="116">
        <v>6.04</v>
      </c>
      <c r="F1005" s="116">
        <v>-0.06</v>
      </c>
      <c r="G1005" s="116">
        <v>-1.02</v>
      </c>
      <c r="H1005" s="117">
        <v>358006344</v>
      </c>
      <c r="I1005" s="115">
        <v>0.85614999999999997</v>
      </c>
      <c r="J1005" s="115">
        <f t="shared" si="60"/>
        <v>5.1711460000000002</v>
      </c>
      <c r="K1005" s="115">
        <v>33401885</v>
      </c>
      <c r="L1005" s="123">
        <f t="shared" si="61"/>
        <v>1727260240102.1001</v>
      </c>
      <c r="M1005" s="123">
        <v>759505000000</v>
      </c>
      <c r="N1005" s="123">
        <v>155907000000</v>
      </c>
      <c r="O1005" s="116">
        <f t="shared" si="62"/>
        <v>2.2741920594362117</v>
      </c>
      <c r="P1005" s="116">
        <f t="shared" si="63"/>
        <v>11.078785686993529</v>
      </c>
    </row>
    <row r="1006" spans="1:16" x14ac:dyDescent="0.15">
      <c r="A1006" s="120">
        <v>40505</v>
      </c>
      <c r="B1006" s="116">
        <v>5.96</v>
      </c>
      <c r="C1006" s="116">
        <v>6</v>
      </c>
      <c r="D1006" s="116">
        <v>5.88</v>
      </c>
      <c r="E1006" s="116">
        <v>5.9</v>
      </c>
      <c r="F1006" s="116">
        <v>-0.14000000000000001</v>
      </c>
      <c r="G1006" s="116">
        <v>-2.3199999999999998</v>
      </c>
      <c r="H1006" s="117">
        <v>392853560</v>
      </c>
      <c r="I1006" s="115">
        <v>0.85692000000000002</v>
      </c>
      <c r="J1006" s="115">
        <f t="shared" si="60"/>
        <v>5.055828</v>
      </c>
      <c r="K1006" s="115">
        <v>33401885</v>
      </c>
      <c r="L1006" s="123">
        <f t="shared" si="61"/>
        <v>1688741854357.7998</v>
      </c>
      <c r="M1006" s="123">
        <v>759505000000</v>
      </c>
      <c r="N1006" s="123">
        <v>155907000000</v>
      </c>
      <c r="O1006" s="116">
        <f t="shared" si="62"/>
        <v>2.2234769413733941</v>
      </c>
      <c r="P1006" s="116">
        <f t="shared" si="63"/>
        <v>10.83172567208528</v>
      </c>
    </row>
    <row r="1007" spans="1:16" x14ac:dyDescent="0.15">
      <c r="A1007" s="120">
        <v>40506</v>
      </c>
      <c r="B1007" s="116">
        <v>5.95</v>
      </c>
      <c r="C1007" s="116">
        <v>6.02</v>
      </c>
      <c r="D1007" s="116">
        <v>5.94</v>
      </c>
      <c r="E1007" s="116">
        <v>5.96</v>
      </c>
      <c r="F1007" s="116">
        <v>0.06</v>
      </c>
      <c r="G1007" s="116">
        <v>1.02</v>
      </c>
      <c r="H1007" s="117">
        <v>245252167</v>
      </c>
      <c r="I1007" s="115">
        <v>0.85829</v>
      </c>
      <c r="J1007" s="115">
        <f t="shared" si="60"/>
        <v>5.1154083999999997</v>
      </c>
      <c r="K1007" s="115">
        <v>34528100.32</v>
      </c>
      <c r="L1007" s="123">
        <f t="shared" si="61"/>
        <v>1766253344129.707</v>
      </c>
      <c r="M1007" s="123">
        <v>759505000000</v>
      </c>
      <c r="N1007" s="123">
        <v>155907000000</v>
      </c>
      <c r="O1007" s="116">
        <f t="shared" si="62"/>
        <v>2.3255322139152566</v>
      </c>
      <c r="P1007" s="116">
        <f t="shared" si="63"/>
        <v>11.32889058303801</v>
      </c>
    </row>
    <row r="1008" spans="1:16" x14ac:dyDescent="0.15">
      <c r="A1008" s="120">
        <v>40507</v>
      </c>
      <c r="B1008" s="116">
        <v>5.96</v>
      </c>
      <c r="C1008" s="116">
        <v>6.09</v>
      </c>
      <c r="D1008" s="116">
        <v>5.96</v>
      </c>
      <c r="E1008" s="116">
        <v>6.03</v>
      </c>
      <c r="F1008" s="116">
        <v>7.0000000000000007E-2</v>
      </c>
      <c r="G1008" s="116">
        <v>1.17</v>
      </c>
      <c r="H1008" s="117">
        <v>247809613</v>
      </c>
      <c r="I1008" s="115">
        <v>0.85787999999999998</v>
      </c>
      <c r="J1008" s="115">
        <f t="shared" si="60"/>
        <v>5.1730163999999998</v>
      </c>
      <c r="K1008" s="115">
        <v>34528100.32</v>
      </c>
      <c r="L1008" s="123">
        <f t="shared" si="61"/>
        <v>1786144292162.0525</v>
      </c>
      <c r="M1008" s="123">
        <v>759505000000</v>
      </c>
      <c r="N1008" s="123">
        <v>155907000000</v>
      </c>
      <c r="O1008" s="116">
        <f t="shared" si="62"/>
        <v>2.3517215714999278</v>
      </c>
      <c r="P1008" s="116">
        <f t="shared" si="63"/>
        <v>11.456472718749334</v>
      </c>
    </row>
    <row r="1009" spans="1:16" x14ac:dyDescent="0.15">
      <c r="A1009" s="120">
        <v>40508</v>
      </c>
      <c r="B1009" s="116">
        <v>5.98</v>
      </c>
      <c r="C1009" s="116">
        <v>6.04</v>
      </c>
      <c r="D1009" s="116">
        <v>5.91</v>
      </c>
      <c r="E1009" s="116">
        <v>5.92</v>
      </c>
      <c r="F1009" s="116">
        <v>-0.11</v>
      </c>
      <c r="G1009" s="116">
        <v>-1.82</v>
      </c>
      <c r="H1009" s="117">
        <v>191781092</v>
      </c>
      <c r="I1009" s="115">
        <v>0.85765000000000002</v>
      </c>
      <c r="J1009" s="115">
        <f t="shared" si="60"/>
        <v>5.0772880000000002</v>
      </c>
      <c r="K1009" s="115">
        <v>34528100.32</v>
      </c>
      <c r="L1009" s="123">
        <f t="shared" si="61"/>
        <v>1753091094175.3218</v>
      </c>
      <c r="M1009" s="123">
        <v>759505000000</v>
      </c>
      <c r="N1009" s="123">
        <v>155907000000</v>
      </c>
      <c r="O1009" s="116">
        <f t="shared" si="62"/>
        <v>2.308202176648372</v>
      </c>
      <c r="P1009" s="116">
        <f t="shared" si="63"/>
        <v>11.244466856365152</v>
      </c>
    </row>
    <row r="1010" spans="1:16" x14ac:dyDescent="0.15">
      <c r="A1010" s="120">
        <v>40511</v>
      </c>
      <c r="B1010" s="116">
        <v>5.9</v>
      </c>
      <c r="C1010" s="116">
        <v>5.98</v>
      </c>
      <c r="D1010" s="116">
        <v>5.88</v>
      </c>
      <c r="E1010" s="116">
        <v>5.96</v>
      </c>
      <c r="F1010" s="116">
        <v>0.04</v>
      </c>
      <c r="G1010" s="116">
        <v>0.68</v>
      </c>
      <c r="H1010" s="117">
        <v>170534227</v>
      </c>
      <c r="I1010" s="115">
        <v>0.85907</v>
      </c>
      <c r="J1010" s="115">
        <f t="shared" si="60"/>
        <v>5.1200571999999998</v>
      </c>
      <c r="K1010" s="115">
        <v>34528100.32</v>
      </c>
      <c r="L1010" s="123">
        <f t="shared" si="61"/>
        <v>1767858486457.3831</v>
      </c>
      <c r="M1010" s="123">
        <v>759505000000</v>
      </c>
      <c r="N1010" s="123">
        <v>155907000000</v>
      </c>
      <c r="O1010" s="116">
        <f t="shared" si="62"/>
        <v>2.3276456197883926</v>
      </c>
      <c r="P1010" s="116">
        <f t="shared" si="63"/>
        <v>11.33918609464221</v>
      </c>
    </row>
    <row r="1011" spans="1:16" x14ac:dyDescent="0.15">
      <c r="A1011" s="120">
        <v>40512</v>
      </c>
      <c r="B1011" s="116">
        <v>5.93</v>
      </c>
      <c r="C1011" s="116">
        <v>6.08</v>
      </c>
      <c r="D1011" s="116">
        <v>5.87</v>
      </c>
      <c r="E1011" s="116">
        <v>6.04</v>
      </c>
      <c r="F1011" s="116">
        <v>0.08</v>
      </c>
      <c r="G1011" s="116">
        <v>1.34</v>
      </c>
      <c r="H1011" s="117">
        <v>348522682</v>
      </c>
      <c r="I1011" s="115">
        <v>0.85979000000000005</v>
      </c>
      <c r="J1011" s="115">
        <f t="shared" si="60"/>
        <v>5.1931316000000001</v>
      </c>
      <c r="K1011" s="115">
        <v>34528100.32</v>
      </c>
      <c r="L1011" s="123">
        <f t="shared" si="61"/>
        <v>1793089688597.6211</v>
      </c>
      <c r="M1011" s="123">
        <v>759505000000</v>
      </c>
      <c r="N1011" s="123">
        <v>155907000000</v>
      </c>
      <c r="O1011" s="116">
        <f t="shared" si="62"/>
        <v>2.3608662070659459</v>
      </c>
      <c r="P1011" s="116">
        <f t="shared" si="63"/>
        <v>11.501021048430289</v>
      </c>
    </row>
    <row r="1012" spans="1:16" x14ac:dyDescent="0.15">
      <c r="A1012" s="120">
        <v>40513</v>
      </c>
      <c r="B1012" s="116">
        <v>5.96</v>
      </c>
      <c r="C1012" s="116">
        <v>6.02</v>
      </c>
      <c r="D1012" s="116">
        <v>5.91</v>
      </c>
      <c r="E1012" s="116">
        <v>5.99</v>
      </c>
      <c r="F1012" s="116">
        <v>-0.05</v>
      </c>
      <c r="G1012" s="116">
        <v>-0.83</v>
      </c>
      <c r="H1012" s="117">
        <v>383529807</v>
      </c>
      <c r="I1012" s="115">
        <v>0.85992999999999997</v>
      </c>
      <c r="J1012" s="115">
        <f t="shared" si="60"/>
        <v>5.1509806999999999</v>
      </c>
      <c r="K1012" s="115">
        <v>34528100.32</v>
      </c>
      <c r="L1012" s="123">
        <f t="shared" si="61"/>
        <v>1778535783559.8381</v>
      </c>
      <c r="M1012" s="123">
        <v>759505000000</v>
      </c>
      <c r="N1012" s="123">
        <v>155907000000</v>
      </c>
      <c r="O1012" s="116">
        <f t="shared" si="62"/>
        <v>2.3417038512713386</v>
      </c>
      <c r="P1012" s="116">
        <f t="shared" si="63"/>
        <v>11.407671134457324</v>
      </c>
    </row>
    <row r="1013" spans="1:16" x14ac:dyDescent="0.15">
      <c r="A1013" s="120">
        <v>40514</v>
      </c>
      <c r="B1013" s="116">
        <v>6.08</v>
      </c>
      <c r="C1013" s="116">
        <v>6.08</v>
      </c>
      <c r="D1013" s="116">
        <v>6</v>
      </c>
      <c r="E1013" s="116">
        <v>6.04</v>
      </c>
      <c r="F1013" s="116">
        <v>0.05</v>
      </c>
      <c r="G1013" s="116">
        <v>0.84</v>
      </c>
      <c r="H1013" s="117">
        <v>317178460</v>
      </c>
      <c r="I1013" s="115">
        <v>0.85868</v>
      </c>
      <c r="J1013" s="115">
        <f t="shared" si="60"/>
        <v>5.1864271999999998</v>
      </c>
      <c r="K1013" s="115">
        <v>34528100.32</v>
      </c>
      <c r="L1013" s="123">
        <f t="shared" si="61"/>
        <v>1790774786639.7671</v>
      </c>
      <c r="M1013" s="123">
        <v>759505000000</v>
      </c>
      <c r="N1013" s="123">
        <v>155907000000</v>
      </c>
      <c r="O1013" s="116">
        <f t="shared" si="62"/>
        <v>2.3578182982860771</v>
      </c>
      <c r="P1013" s="116">
        <f t="shared" si="63"/>
        <v>11.486173081643333</v>
      </c>
    </row>
    <row r="1014" spans="1:16" x14ac:dyDescent="0.15">
      <c r="A1014" s="120">
        <v>40515</v>
      </c>
      <c r="B1014" s="116">
        <v>6.01</v>
      </c>
      <c r="C1014" s="116">
        <v>6.04</v>
      </c>
      <c r="D1014" s="116">
        <v>5.95</v>
      </c>
      <c r="E1014" s="116">
        <v>5.98</v>
      </c>
      <c r="F1014" s="116">
        <v>-0.06</v>
      </c>
      <c r="G1014" s="116">
        <v>-0.99</v>
      </c>
      <c r="H1014" s="117">
        <v>286595342</v>
      </c>
      <c r="I1014" s="115">
        <v>0.85750999999999999</v>
      </c>
      <c r="J1014" s="115">
        <f t="shared" si="60"/>
        <v>5.1279098000000003</v>
      </c>
      <c r="K1014" s="115">
        <v>34528100.32</v>
      </c>
      <c r="L1014" s="123">
        <f t="shared" si="61"/>
        <v>1770569840063.1116</v>
      </c>
      <c r="M1014" s="123">
        <v>759505000000</v>
      </c>
      <c r="N1014" s="123">
        <v>155907000000</v>
      </c>
      <c r="O1014" s="116">
        <f t="shared" si="62"/>
        <v>2.3312155154516581</v>
      </c>
      <c r="P1014" s="116">
        <f t="shared" si="63"/>
        <v>11.356576934089627</v>
      </c>
    </row>
    <row r="1015" spans="1:16" x14ac:dyDescent="0.15">
      <c r="A1015" s="120">
        <v>40518</v>
      </c>
      <c r="B1015" s="116">
        <v>5.99</v>
      </c>
      <c r="C1015" s="116">
        <v>6.03</v>
      </c>
      <c r="D1015" s="116">
        <v>5.87</v>
      </c>
      <c r="E1015" s="116">
        <v>5.9</v>
      </c>
      <c r="F1015" s="116">
        <v>-0.08</v>
      </c>
      <c r="G1015" s="116">
        <v>-1.34</v>
      </c>
      <c r="H1015" s="117">
        <v>227925728</v>
      </c>
      <c r="I1015" s="115">
        <v>0.85670000000000002</v>
      </c>
      <c r="J1015" s="115">
        <f t="shared" si="60"/>
        <v>5.0545300000000006</v>
      </c>
      <c r="K1015" s="115">
        <v>34528100.32</v>
      </c>
      <c r="L1015" s="123">
        <f t="shared" si="61"/>
        <v>1745233189104.4963</v>
      </c>
      <c r="M1015" s="123">
        <v>759505000000</v>
      </c>
      <c r="N1015" s="123">
        <v>155907000000</v>
      </c>
      <c r="O1015" s="116">
        <f t="shared" si="62"/>
        <v>2.2978560893009212</v>
      </c>
      <c r="P1015" s="116">
        <f t="shared" si="63"/>
        <v>11.19406562312466</v>
      </c>
    </row>
    <row r="1016" spans="1:16" x14ac:dyDescent="0.15">
      <c r="A1016" s="120">
        <v>40519</v>
      </c>
      <c r="B1016" s="116">
        <v>5.86</v>
      </c>
      <c r="C1016" s="116">
        <v>5.98</v>
      </c>
      <c r="D1016" s="116">
        <v>5.83</v>
      </c>
      <c r="E1016" s="116">
        <v>5.97</v>
      </c>
      <c r="F1016" s="116">
        <v>7.0000000000000007E-2</v>
      </c>
      <c r="G1016" s="116">
        <v>1.19</v>
      </c>
      <c r="H1016" s="117">
        <v>257386436</v>
      </c>
      <c r="I1016" s="115">
        <v>0.85753999999999997</v>
      </c>
      <c r="J1016" s="115">
        <f t="shared" si="60"/>
        <v>5.1195138</v>
      </c>
      <c r="K1016" s="115">
        <v>34528100.32</v>
      </c>
      <c r="L1016" s="123">
        <f t="shared" si="61"/>
        <v>1767670860760.2441</v>
      </c>
      <c r="M1016" s="123">
        <v>759505000000</v>
      </c>
      <c r="N1016" s="123">
        <v>155907000000</v>
      </c>
      <c r="O1016" s="116">
        <f t="shared" si="62"/>
        <v>2.3273985829721253</v>
      </c>
      <c r="P1016" s="116">
        <f t="shared" si="63"/>
        <v>11.337982648375275</v>
      </c>
    </row>
    <row r="1017" spans="1:16" x14ac:dyDescent="0.15">
      <c r="A1017" s="120">
        <v>40520</v>
      </c>
      <c r="B1017" s="116">
        <v>5.98</v>
      </c>
      <c r="C1017" s="116">
        <v>5.98</v>
      </c>
      <c r="D1017" s="116">
        <v>5.85</v>
      </c>
      <c r="E1017" s="116">
        <v>5.87</v>
      </c>
      <c r="F1017" s="116">
        <v>-0.1</v>
      </c>
      <c r="G1017" s="116">
        <v>-1.68</v>
      </c>
      <c r="H1017" s="117">
        <v>272444085</v>
      </c>
      <c r="I1017" s="115">
        <v>0.85792000000000002</v>
      </c>
      <c r="J1017" s="115">
        <f t="shared" si="60"/>
        <v>5.0359904000000002</v>
      </c>
      <c r="K1017" s="115">
        <v>34528100.32</v>
      </c>
      <c r="L1017" s="123">
        <f t="shared" si="61"/>
        <v>1738831817417.5696</v>
      </c>
      <c r="M1017" s="123">
        <v>759505000000</v>
      </c>
      <c r="N1017" s="123">
        <v>155907000000</v>
      </c>
      <c r="O1017" s="116">
        <f t="shared" si="62"/>
        <v>2.2894277423026441</v>
      </c>
      <c r="P1017" s="116">
        <f t="shared" si="63"/>
        <v>11.153006711806203</v>
      </c>
    </row>
    <row r="1018" spans="1:16" x14ac:dyDescent="0.15">
      <c r="A1018" s="120">
        <v>40521</v>
      </c>
      <c r="B1018" s="116">
        <v>5.87</v>
      </c>
      <c r="C1018" s="116">
        <v>5.93</v>
      </c>
      <c r="D1018" s="116">
        <v>5.81</v>
      </c>
      <c r="E1018" s="116">
        <v>5.86</v>
      </c>
      <c r="F1018" s="116">
        <v>-0.01</v>
      </c>
      <c r="G1018" s="116">
        <v>-0.17</v>
      </c>
      <c r="H1018" s="117">
        <v>271185137</v>
      </c>
      <c r="I1018" s="115">
        <v>0.85807</v>
      </c>
      <c r="J1018" s="115">
        <f t="shared" si="60"/>
        <v>5.0282902000000007</v>
      </c>
      <c r="K1018" s="115">
        <v>34528100.32</v>
      </c>
      <c r="L1018" s="123">
        <f t="shared" si="61"/>
        <v>1736173084636.7288</v>
      </c>
      <c r="M1018" s="123">
        <v>759505000000</v>
      </c>
      <c r="N1018" s="123">
        <v>155907000000</v>
      </c>
      <c r="O1018" s="116">
        <f t="shared" si="62"/>
        <v>2.2859271296920083</v>
      </c>
      <c r="P1018" s="116">
        <f t="shared" si="63"/>
        <v>11.135953386549216</v>
      </c>
    </row>
    <row r="1019" spans="1:16" x14ac:dyDescent="0.15">
      <c r="A1019" s="120">
        <v>40522</v>
      </c>
      <c r="B1019" s="116">
        <v>5.84</v>
      </c>
      <c r="C1019" s="116">
        <v>5.86</v>
      </c>
      <c r="D1019" s="116">
        <v>5.79</v>
      </c>
      <c r="E1019" s="116">
        <v>5.83</v>
      </c>
      <c r="F1019" s="116">
        <v>-0.03</v>
      </c>
      <c r="G1019" s="116">
        <v>-0.51</v>
      </c>
      <c r="H1019" s="117">
        <v>213947325</v>
      </c>
      <c r="I1019" s="115">
        <v>0.85711000000000004</v>
      </c>
      <c r="J1019" s="115">
        <f t="shared" si="60"/>
        <v>4.9969513000000001</v>
      </c>
      <c r="K1019" s="115">
        <v>34528100.32</v>
      </c>
      <c r="L1019" s="123">
        <f t="shared" si="61"/>
        <v>1725352357805.5442</v>
      </c>
      <c r="M1019" s="123">
        <v>759505000000</v>
      </c>
      <c r="N1019" s="123">
        <v>155907000000</v>
      </c>
      <c r="O1019" s="116">
        <f t="shared" si="62"/>
        <v>2.2716800518831928</v>
      </c>
      <c r="P1019" s="116">
        <f t="shared" si="63"/>
        <v>11.06654837695257</v>
      </c>
    </row>
    <row r="1020" spans="1:16" x14ac:dyDescent="0.15">
      <c r="A1020" s="120">
        <v>40525</v>
      </c>
      <c r="B1020" s="116">
        <v>5.86</v>
      </c>
      <c r="C1020" s="116">
        <v>5.93</v>
      </c>
      <c r="D1020" s="116">
        <v>5.83</v>
      </c>
      <c r="E1020" s="116">
        <v>5.87</v>
      </c>
      <c r="F1020" s="116">
        <v>0.04</v>
      </c>
      <c r="G1020" s="116">
        <v>0.69</v>
      </c>
      <c r="H1020" s="117">
        <v>190082098</v>
      </c>
      <c r="I1020" s="115">
        <v>0.85682999999999998</v>
      </c>
      <c r="J1020" s="115">
        <f t="shared" si="60"/>
        <v>5.0295921000000003</v>
      </c>
      <c r="K1020" s="115">
        <v>34528100.32</v>
      </c>
      <c r="L1020" s="123">
        <f t="shared" si="61"/>
        <v>1736622605974.7949</v>
      </c>
      <c r="M1020" s="123">
        <v>759505000000</v>
      </c>
      <c r="N1020" s="123">
        <v>155907000000</v>
      </c>
      <c r="O1020" s="116">
        <f t="shared" si="62"/>
        <v>2.2865189906252033</v>
      </c>
      <c r="P1020" s="116">
        <f t="shared" si="63"/>
        <v>11.138836652458163</v>
      </c>
    </row>
    <row r="1021" spans="1:16" x14ac:dyDescent="0.15">
      <c r="A1021" s="120">
        <v>40526</v>
      </c>
      <c r="B1021" s="116">
        <v>5.91</v>
      </c>
      <c r="C1021" s="116">
        <v>5.95</v>
      </c>
      <c r="D1021" s="116">
        <v>5.86</v>
      </c>
      <c r="E1021" s="116">
        <v>5.92</v>
      </c>
      <c r="F1021" s="116">
        <v>0.05</v>
      </c>
      <c r="G1021" s="116">
        <v>0.85</v>
      </c>
      <c r="H1021" s="117">
        <v>156498991</v>
      </c>
      <c r="I1021" s="115">
        <v>0.85536999999999996</v>
      </c>
      <c r="J1021" s="115">
        <f t="shared" si="60"/>
        <v>5.0637903999999994</v>
      </c>
      <c r="K1021" s="115">
        <v>34528100.32</v>
      </c>
      <c r="L1021" s="123">
        <f t="shared" si="61"/>
        <v>1748430629306.5291</v>
      </c>
      <c r="M1021" s="123">
        <v>759505000000</v>
      </c>
      <c r="N1021" s="123">
        <v>155907000000</v>
      </c>
      <c r="O1021" s="116">
        <f t="shared" si="62"/>
        <v>2.302065989435921</v>
      </c>
      <c r="P1021" s="116">
        <f t="shared" si="63"/>
        <v>11.214574260979488</v>
      </c>
    </row>
    <row r="1022" spans="1:16" x14ac:dyDescent="0.15">
      <c r="A1022" s="120">
        <v>40527</v>
      </c>
      <c r="B1022" s="116">
        <v>5.96</v>
      </c>
      <c r="C1022" s="116">
        <v>5.96</v>
      </c>
      <c r="D1022" s="116">
        <v>5.77</v>
      </c>
      <c r="E1022" s="116">
        <v>5.81</v>
      </c>
      <c r="F1022" s="116">
        <v>-0.11</v>
      </c>
      <c r="G1022" s="116">
        <v>-1.86</v>
      </c>
      <c r="H1022" s="117">
        <v>339862172</v>
      </c>
      <c r="I1022" s="115">
        <v>0.85619000000000001</v>
      </c>
      <c r="J1022" s="115">
        <f t="shared" si="60"/>
        <v>4.9744638999999999</v>
      </c>
      <c r="K1022" s="115">
        <v>34528100.32</v>
      </c>
      <c r="L1022" s="123">
        <f t="shared" si="61"/>
        <v>1717587885774.1846</v>
      </c>
      <c r="M1022" s="123">
        <v>759505000000</v>
      </c>
      <c r="N1022" s="123">
        <v>155907000000</v>
      </c>
      <c r="O1022" s="116">
        <f t="shared" si="62"/>
        <v>2.2614569828693485</v>
      </c>
      <c r="P1022" s="116">
        <f t="shared" si="63"/>
        <v>11.016746430719497</v>
      </c>
    </row>
    <row r="1023" spans="1:16" x14ac:dyDescent="0.15">
      <c r="A1023" s="120">
        <v>40528</v>
      </c>
      <c r="B1023" s="116">
        <v>5.83</v>
      </c>
      <c r="C1023" s="116">
        <v>5.83</v>
      </c>
      <c r="D1023" s="116">
        <v>5.7</v>
      </c>
      <c r="E1023" s="116">
        <v>5.75</v>
      </c>
      <c r="F1023" s="116">
        <v>-0.06</v>
      </c>
      <c r="G1023" s="116">
        <v>-1.03</v>
      </c>
      <c r="H1023" s="117">
        <v>287948331</v>
      </c>
      <c r="I1023" s="115">
        <v>0.85692000000000002</v>
      </c>
      <c r="J1023" s="115">
        <f t="shared" si="60"/>
        <v>4.9272900000000002</v>
      </c>
      <c r="K1023" s="115">
        <v>34528100.32</v>
      </c>
      <c r="L1023" s="123">
        <f t="shared" si="61"/>
        <v>1701299634257.3281</v>
      </c>
      <c r="M1023" s="123">
        <v>759505000000</v>
      </c>
      <c r="N1023" s="123">
        <v>155907000000</v>
      </c>
      <c r="O1023" s="116">
        <f t="shared" si="62"/>
        <v>2.2400111049398332</v>
      </c>
      <c r="P1023" s="116">
        <f t="shared" si="63"/>
        <v>10.912272279354539</v>
      </c>
    </row>
    <row r="1024" spans="1:16" x14ac:dyDescent="0.15">
      <c r="A1024" s="120">
        <v>40529</v>
      </c>
      <c r="B1024" s="116">
        <v>5.75</v>
      </c>
      <c r="C1024" s="116">
        <v>5.78</v>
      </c>
      <c r="D1024" s="116">
        <v>5.7</v>
      </c>
      <c r="E1024" s="116">
        <v>5.75</v>
      </c>
      <c r="F1024" s="116">
        <v>0</v>
      </c>
      <c r="G1024" s="116">
        <v>0</v>
      </c>
      <c r="H1024" s="117">
        <v>265923260</v>
      </c>
      <c r="I1024" s="115">
        <v>0.85634010000000005</v>
      </c>
      <c r="J1024" s="115">
        <f t="shared" si="60"/>
        <v>4.9239555749999999</v>
      </c>
      <c r="K1024" s="115">
        <v>34528100.32</v>
      </c>
      <c r="L1024" s="123">
        <f t="shared" si="61"/>
        <v>1700148320648.2327</v>
      </c>
      <c r="M1024" s="123">
        <v>759505000000</v>
      </c>
      <c r="N1024" s="123">
        <v>155907000000</v>
      </c>
      <c r="O1024" s="116">
        <f t="shared" si="62"/>
        <v>2.2384952312996393</v>
      </c>
      <c r="P1024" s="116">
        <f t="shared" si="63"/>
        <v>10.904887661543309</v>
      </c>
    </row>
    <row r="1025" spans="1:16" x14ac:dyDescent="0.15">
      <c r="A1025" s="120">
        <v>40532</v>
      </c>
      <c r="B1025" s="116">
        <v>5.75</v>
      </c>
      <c r="C1025" s="116">
        <v>5.77</v>
      </c>
      <c r="D1025" s="116">
        <v>5.69</v>
      </c>
      <c r="E1025" s="116">
        <v>5.71</v>
      </c>
      <c r="F1025" s="116">
        <v>-0.04</v>
      </c>
      <c r="G1025" s="116">
        <v>-0.7</v>
      </c>
      <c r="H1025" s="117">
        <v>225611465</v>
      </c>
      <c r="I1025" s="115">
        <v>0.85660000000000003</v>
      </c>
      <c r="J1025" s="115">
        <f t="shared" si="60"/>
        <v>4.8911860000000003</v>
      </c>
      <c r="K1025" s="115">
        <v>34528100.32</v>
      </c>
      <c r="L1025" s="123">
        <f t="shared" si="61"/>
        <v>1688833608917.7954</v>
      </c>
      <c r="M1025" s="123">
        <v>759505000000</v>
      </c>
      <c r="N1025" s="123">
        <v>155907000000</v>
      </c>
      <c r="O1025" s="116">
        <f t="shared" si="62"/>
        <v>2.2235977497419968</v>
      </c>
      <c r="P1025" s="116">
        <f t="shared" si="63"/>
        <v>10.832314193190783</v>
      </c>
    </row>
    <row r="1026" spans="1:16" x14ac:dyDescent="0.15">
      <c r="A1026" s="120">
        <v>40533</v>
      </c>
      <c r="B1026" s="116">
        <v>5.72</v>
      </c>
      <c r="C1026" s="116">
        <v>5.78</v>
      </c>
      <c r="D1026" s="116">
        <v>5.7</v>
      </c>
      <c r="E1026" s="116">
        <v>5.77</v>
      </c>
      <c r="F1026" s="116">
        <v>0.06</v>
      </c>
      <c r="G1026" s="116">
        <v>1.05</v>
      </c>
      <c r="H1026" s="117">
        <v>256495277</v>
      </c>
      <c r="I1026" s="115">
        <v>0.85629999999999995</v>
      </c>
      <c r="J1026" s="115">
        <f t="shared" si="60"/>
        <v>4.9408509999999994</v>
      </c>
      <c r="K1026" s="115">
        <v>34528100.32</v>
      </c>
      <c r="L1026" s="123">
        <f t="shared" si="61"/>
        <v>1705981989941.7231</v>
      </c>
      <c r="M1026" s="123">
        <v>759505000000</v>
      </c>
      <c r="N1026" s="123">
        <v>155907000000</v>
      </c>
      <c r="O1026" s="116">
        <f t="shared" si="62"/>
        <v>2.2461761146295589</v>
      </c>
      <c r="P1026" s="116">
        <f t="shared" si="63"/>
        <v>10.942305284186876</v>
      </c>
    </row>
    <row r="1027" spans="1:16" x14ac:dyDescent="0.15">
      <c r="A1027" s="120">
        <v>40534</v>
      </c>
      <c r="B1027" s="116">
        <v>5.76</v>
      </c>
      <c r="C1027" s="116">
        <v>5.78</v>
      </c>
      <c r="D1027" s="116">
        <v>5.68</v>
      </c>
      <c r="E1027" s="116">
        <v>5.72</v>
      </c>
      <c r="F1027" s="116">
        <v>-0.05</v>
      </c>
      <c r="G1027" s="116">
        <v>-0.87</v>
      </c>
      <c r="H1027" s="117">
        <v>241119211</v>
      </c>
      <c r="I1027" s="115">
        <v>0.85599000000000003</v>
      </c>
      <c r="J1027" s="115">
        <f t="shared" ref="J1027:J1090" si="64">E1027*I1027</f>
        <v>4.8962627999999997</v>
      </c>
      <c r="K1027" s="115">
        <v>34528100.32</v>
      </c>
      <c r="L1027" s="123">
        <f t="shared" ref="L1027:L1090" si="65">J1027*K1027*10000</f>
        <v>1690586531514.8408</v>
      </c>
      <c r="M1027" s="123">
        <v>759505000000</v>
      </c>
      <c r="N1027" s="123">
        <v>155907000000</v>
      </c>
      <c r="O1027" s="116">
        <f t="shared" ref="O1027:O1090" si="66">L1027/M1027</f>
        <v>2.2259057300674003</v>
      </c>
      <c r="P1027" s="116">
        <f t="shared" ref="P1027:P1090" si="67">L1027/N1027</f>
        <v>10.843557579293046</v>
      </c>
    </row>
    <row r="1028" spans="1:16" x14ac:dyDescent="0.15">
      <c r="A1028" s="120">
        <v>40535</v>
      </c>
      <c r="B1028" s="116">
        <v>5.7</v>
      </c>
      <c r="C1028" s="116">
        <v>5.75</v>
      </c>
      <c r="D1028" s="116">
        <v>5.68</v>
      </c>
      <c r="E1028" s="116">
        <v>5.7</v>
      </c>
      <c r="F1028" s="116">
        <v>-0.02</v>
      </c>
      <c r="G1028" s="116">
        <v>-0.35</v>
      </c>
      <c r="H1028" s="117">
        <v>105166226</v>
      </c>
      <c r="I1028" s="115">
        <v>0.85446999999999995</v>
      </c>
      <c r="J1028" s="115">
        <f t="shared" si="64"/>
        <v>4.8704789999999996</v>
      </c>
      <c r="K1028" s="115">
        <v>34528100.32</v>
      </c>
      <c r="L1028" s="123">
        <f t="shared" si="65"/>
        <v>1681683875184.5327</v>
      </c>
      <c r="M1028" s="123">
        <v>759505000000</v>
      </c>
      <c r="N1028" s="123">
        <v>155907000000</v>
      </c>
      <c r="O1028" s="116">
        <f t="shared" si="66"/>
        <v>2.2141840740805296</v>
      </c>
      <c r="P1028" s="116">
        <f t="shared" si="67"/>
        <v>10.78645522769685</v>
      </c>
    </row>
    <row r="1029" spans="1:16" x14ac:dyDescent="0.15">
      <c r="A1029" s="120">
        <v>40536</v>
      </c>
      <c r="B1029" s="116">
        <v>5.74</v>
      </c>
      <c r="C1029" s="116">
        <v>5.74</v>
      </c>
      <c r="D1029" s="116">
        <v>5.64</v>
      </c>
      <c r="E1029" s="116">
        <v>5.68</v>
      </c>
      <c r="F1029" s="116">
        <v>-0.02</v>
      </c>
      <c r="G1029" s="116">
        <v>-0.35</v>
      </c>
      <c r="H1029" s="117">
        <v>96320089</v>
      </c>
      <c r="I1029" s="115">
        <v>0.85328999999999999</v>
      </c>
      <c r="J1029" s="115">
        <f t="shared" si="64"/>
        <v>4.8466871999999999</v>
      </c>
      <c r="K1029" s="115">
        <v>34528100.32</v>
      </c>
      <c r="L1029" s="123">
        <f t="shared" si="65"/>
        <v>1673469018612.5991</v>
      </c>
      <c r="M1029" s="123">
        <v>759505000000</v>
      </c>
      <c r="N1029" s="123">
        <v>155907000000</v>
      </c>
      <c r="O1029" s="116">
        <f t="shared" si="66"/>
        <v>2.2033680076004756</v>
      </c>
      <c r="P1029" s="116">
        <f t="shared" si="67"/>
        <v>10.733764478904726</v>
      </c>
    </row>
    <row r="1030" spans="1:16" x14ac:dyDescent="0.15">
      <c r="A1030" s="120">
        <v>40540</v>
      </c>
      <c r="B1030" s="116">
        <v>5.6</v>
      </c>
      <c r="C1030" s="116">
        <v>5.66</v>
      </c>
      <c r="D1030" s="116">
        <v>5.58</v>
      </c>
      <c r="E1030" s="116">
        <v>5.6</v>
      </c>
      <c r="F1030" s="116">
        <v>-0.08</v>
      </c>
      <c r="G1030" s="116">
        <v>-1.41</v>
      </c>
      <c r="H1030" s="117">
        <v>235765017</v>
      </c>
      <c r="I1030" s="115">
        <v>0.85143999999999997</v>
      </c>
      <c r="J1030" s="115">
        <f t="shared" si="64"/>
        <v>4.7680639999999999</v>
      </c>
      <c r="K1030" s="115">
        <v>34901854.579999998</v>
      </c>
      <c r="L1030" s="123">
        <f t="shared" si="65"/>
        <v>1664142763561.3311</v>
      </c>
      <c r="M1030" s="123">
        <v>759505000000</v>
      </c>
      <c r="N1030" s="123">
        <v>155907000000</v>
      </c>
      <c r="O1030" s="116">
        <f t="shared" si="66"/>
        <v>2.1910886216171468</v>
      </c>
      <c r="P1030" s="116">
        <f t="shared" si="67"/>
        <v>10.673945131144407</v>
      </c>
    </row>
    <row r="1031" spans="1:16" x14ac:dyDescent="0.15">
      <c r="A1031" s="120">
        <v>40541</v>
      </c>
      <c r="B1031" s="116">
        <v>5.62</v>
      </c>
      <c r="C1031" s="116">
        <v>5.68</v>
      </c>
      <c r="D1031" s="116">
        <v>5.6</v>
      </c>
      <c r="E1031" s="116">
        <v>5.68</v>
      </c>
      <c r="F1031" s="116">
        <v>0.08</v>
      </c>
      <c r="G1031" s="116">
        <v>1.43</v>
      </c>
      <c r="H1031" s="117">
        <v>164061821</v>
      </c>
      <c r="I1031" s="115">
        <v>0.85134010000000004</v>
      </c>
      <c r="J1031" s="115">
        <f t="shared" si="64"/>
        <v>4.8356117679999997</v>
      </c>
      <c r="K1031" s="115">
        <v>34901854.579999998</v>
      </c>
      <c r="L1031" s="123">
        <f t="shared" si="65"/>
        <v>1687718187320.7268</v>
      </c>
      <c r="M1031" s="123">
        <v>759505000000</v>
      </c>
      <c r="N1031" s="123">
        <v>155907000000</v>
      </c>
      <c r="O1031" s="116">
        <f t="shared" si="66"/>
        <v>2.2221291332127198</v>
      </c>
      <c r="P1031" s="116">
        <f t="shared" si="67"/>
        <v>10.825159789622832</v>
      </c>
    </row>
    <row r="1032" spans="1:16" x14ac:dyDescent="0.15">
      <c r="A1032" s="120">
        <v>40542</v>
      </c>
      <c r="B1032" s="116">
        <v>5.7</v>
      </c>
      <c r="C1032" s="116">
        <v>5.79</v>
      </c>
      <c r="D1032" s="116">
        <v>5.67</v>
      </c>
      <c r="E1032" s="116">
        <v>5.75</v>
      </c>
      <c r="F1032" s="116">
        <v>7.0000000000000007E-2</v>
      </c>
      <c r="G1032" s="116">
        <v>1.23</v>
      </c>
      <c r="H1032" s="117">
        <v>244640964</v>
      </c>
      <c r="I1032" s="115">
        <v>0.85102999999999995</v>
      </c>
      <c r="J1032" s="115">
        <f t="shared" si="64"/>
        <v>4.8934224999999998</v>
      </c>
      <c r="K1032" s="115">
        <v>34901854.579999998</v>
      </c>
      <c r="L1032" s="123">
        <f t="shared" si="65"/>
        <v>1707895204935.0002</v>
      </c>
      <c r="M1032" s="123">
        <v>759505000000</v>
      </c>
      <c r="N1032" s="123">
        <v>155907000000</v>
      </c>
      <c r="O1032" s="116">
        <f t="shared" si="66"/>
        <v>2.2486951434618603</v>
      </c>
      <c r="P1032" s="116">
        <f t="shared" si="67"/>
        <v>10.954576798572226</v>
      </c>
    </row>
    <row r="1033" spans="1:16" x14ac:dyDescent="0.15">
      <c r="A1033" s="120">
        <v>40543</v>
      </c>
      <c r="B1033" s="116">
        <v>5.79</v>
      </c>
      <c r="C1033" s="116">
        <v>5.8</v>
      </c>
      <c r="D1033" s="116">
        <v>5.75</v>
      </c>
      <c r="E1033" s="116">
        <v>5.79</v>
      </c>
      <c r="F1033" s="116">
        <v>0.04</v>
      </c>
      <c r="G1033" s="116">
        <v>0.7</v>
      </c>
      <c r="H1033" s="117">
        <v>122524727</v>
      </c>
      <c r="I1033" s="115">
        <v>0.85092999999999996</v>
      </c>
      <c r="J1033" s="115">
        <f t="shared" si="64"/>
        <v>4.9268846999999996</v>
      </c>
      <c r="K1033" s="115">
        <v>34901854.579999998</v>
      </c>
      <c r="L1033" s="123">
        <f t="shared" si="65"/>
        <v>1719574133318.269</v>
      </c>
      <c r="M1033" s="123">
        <v>759505000000</v>
      </c>
      <c r="N1033" s="123">
        <v>155907000000</v>
      </c>
      <c r="O1033" s="116">
        <f t="shared" si="66"/>
        <v>2.2640721697925215</v>
      </c>
      <c r="P1033" s="116">
        <f t="shared" si="67"/>
        <v>11.029486381742123</v>
      </c>
    </row>
    <row r="1034" spans="1:16" x14ac:dyDescent="0.15">
      <c r="A1034" s="120">
        <v>40546</v>
      </c>
      <c r="B1034" s="116">
        <v>5.82</v>
      </c>
      <c r="C1034" s="116">
        <v>5.89</v>
      </c>
      <c r="D1034" s="116">
        <v>5.79</v>
      </c>
      <c r="E1034" s="116">
        <v>5.85</v>
      </c>
      <c r="F1034" s="116">
        <v>0.06</v>
      </c>
      <c r="G1034" s="116">
        <v>1.04</v>
      </c>
      <c r="H1034" s="117">
        <v>240431103</v>
      </c>
      <c r="I1034" s="115">
        <v>0.85092999999999996</v>
      </c>
      <c r="J1034" s="115">
        <f t="shared" si="64"/>
        <v>4.9779404999999999</v>
      </c>
      <c r="K1034" s="115">
        <v>34901854.579999998</v>
      </c>
      <c r="L1034" s="123">
        <f t="shared" si="65"/>
        <v>1737393554388.9248</v>
      </c>
      <c r="M1034" s="123">
        <v>759505000000</v>
      </c>
      <c r="N1034" s="123">
        <v>155907000000</v>
      </c>
      <c r="O1034" s="116">
        <f t="shared" si="66"/>
        <v>2.2875340575623921</v>
      </c>
      <c r="P1034" s="116">
        <f t="shared" si="67"/>
        <v>11.143781577407845</v>
      </c>
    </row>
    <row r="1035" spans="1:16" x14ac:dyDescent="0.15">
      <c r="A1035" s="120">
        <v>40547</v>
      </c>
      <c r="B1035" s="116">
        <v>5.85</v>
      </c>
      <c r="C1035" s="116">
        <v>5.94</v>
      </c>
      <c r="D1035" s="116">
        <v>5.84</v>
      </c>
      <c r="E1035" s="116">
        <v>5.93</v>
      </c>
      <c r="F1035" s="116">
        <v>0.08</v>
      </c>
      <c r="G1035" s="116">
        <v>1.37</v>
      </c>
      <c r="H1035" s="117">
        <v>228744116</v>
      </c>
      <c r="I1035" s="115">
        <v>0.85213000000000005</v>
      </c>
      <c r="J1035" s="115">
        <f t="shared" si="64"/>
        <v>5.0531309000000002</v>
      </c>
      <c r="K1035" s="115">
        <v>34901854.579999998</v>
      </c>
      <c r="L1035" s="123">
        <f t="shared" si="65"/>
        <v>1763636398455.0452</v>
      </c>
      <c r="M1035" s="123">
        <v>759505000000</v>
      </c>
      <c r="N1035" s="123">
        <v>155907000000</v>
      </c>
      <c r="O1035" s="116">
        <f t="shared" si="66"/>
        <v>2.3220866201737254</v>
      </c>
      <c r="P1035" s="116">
        <f t="shared" si="67"/>
        <v>11.312105283630915</v>
      </c>
    </row>
    <row r="1036" spans="1:16" x14ac:dyDescent="0.15">
      <c r="A1036" s="120">
        <v>40548</v>
      </c>
      <c r="B1036" s="116">
        <v>5.93</v>
      </c>
      <c r="C1036" s="116">
        <v>5.97</v>
      </c>
      <c r="D1036" s="116">
        <v>5.88</v>
      </c>
      <c r="E1036" s="116">
        <v>5.95</v>
      </c>
      <c r="F1036" s="116">
        <v>0.02</v>
      </c>
      <c r="G1036" s="116">
        <v>0.34</v>
      </c>
      <c r="H1036" s="117">
        <v>222075170</v>
      </c>
      <c r="I1036" s="115">
        <v>0.85331999999999997</v>
      </c>
      <c r="J1036" s="115">
        <f t="shared" si="64"/>
        <v>5.0772539999999999</v>
      </c>
      <c r="K1036" s="115">
        <v>34901854.579999998</v>
      </c>
      <c r="L1036" s="123">
        <f t="shared" si="65"/>
        <v>1772055807737.2332</v>
      </c>
      <c r="M1036" s="123">
        <v>759505000000</v>
      </c>
      <c r="N1036" s="123">
        <v>155907000000</v>
      </c>
      <c r="O1036" s="116">
        <f t="shared" si="66"/>
        <v>2.3331720103715354</v>
      </c>
      <c r="P1036" s="116">
        <f t="shared" si="67"/>
        <v>11.366108049909453</v>
      </c>
    </row>
    <row r="1037" spans="1:16" x14ac:dyDescent="0.15">
      <c r="A1037" s="120">
        <v>40549</v>
      </c>
      <c r="B1037" s="116">
        <v>5.96</v>
      </c>
      <c r="C1037" s="116">
        <v>5.97</v>
      </c>
      <c r="D1037" s="116">
        <v>5.88</v>
      </c>
      <c r="E1037" s="116">
        <v>5.91</v>
      </c>
      <c r="F1037" s="116">
        <v>-0.04</v>
      </c>
      <c r="G1037" s="116">
        <v>-0.67</v>
      </c>
      <c r="H1037" s="117">
        <v>229741496</v>
      </c>
      <c r="I1037" s="115">
        <v>0.85338000000000003</v>
      </c>
      <c r="J1037" s="115">
        <f t="shared" si="64"/>
        <v>5.0434758000000004</v>
      </c>
      <c r="K1037" s="115">
        <v>34901854.579999998</v>
      </c>
      <c r="L1037" s="123">
        <f t="shared" si="65"/>
        <v>1760266589493.4917</v>
      </c>
      <c r="M1037" s="123">
        <v>759505000000</v>
      </c>
      <c r="N1037" s="123">
        <v>155907000000</v>
      </c>
      <c r="O1037" s="116">
        <f t="shared" si="66"/>
        <v>2.3176497712240098</v>
      </c>
      <c r="P1037" s="116">
        <f t="shared" si="67"/>
        <v>11.290491058730472</v>
      </c>
    </row>
    <row r="1038" spans="1:16" x14ac:dyDescent="0.15">
      <c r="A1038" s="120">
        <v>40550</v>
      </c>
      <c r="B1038" s="116">
        <v>5.9</v>
      </c>
      <c r="C1038" s="116">
        <v>5.94</v>
      </c>
      <c r="D1038" s="116">
        <v>5.85</v>
      </c>
      <c r="E1038" s="116">
        <v>5.87</v>
      </c>
      <c r="F1038" s="116">
        <v>-0.04</v>
      </c>
      <c r="G1038" s="116">
        <v>-0.68</v>
      </c>
      <c r="H1038" s="117">
        <v>214360098</v>
      </c>
      <c r="I1038" s="115">
        <v>0.85336000000000001</v>
      </c>
      <c r="J1038" s="115">
        <f t="shared" si="64"/>
        <v>5.0092232000000001</v>
      </c>
      <c r="K1038" s="115">
        <v>34901854.579999998</v>
      </c>
      <c r="L1038" s="123">
        <f t="shared" si="65"/>
        <v>1748311796851.6226</v>
      </c>
      <c r="M1038" s="123">
        <v>759505000000</v>
      </c>
      <c r="N1038" s="123">
        <v>155907000000</v>
      </c>
      <c r="O1038" s="116">
        <f t="shared" si="66"/>
        <v>2.3019095290374949</v>
      </c>
      <c r="P1038" s="116">
        <f t="shared" si="67"/>
        <v>11.213812060084683</v>
      </c>
    </row>
    <row r="1039" spans="1:16" x14ac:dyDescent="0.15">
      <c r="A1039" s="120">
        <v>40553</v>
      </c>
      <c r="B1039" s="116">
        <v>5.88</v>
      </c>
      <c r="C1039" s="116">
        <v>5.91</v>
      </c>
      <c r="D1039" s="116">
        <v>5.8</v>
      </c>
      <c r="E1039" s="116">
        <v>5.81</v>
      </c>
      <c r="F1039" s="116">
        <v>-0.06</v>
      </c>
      <c r="G1039" s="116">
        <v>-1.02</v>
      </c>
      <c r="H1039" s="117">
        <v>183676685</v>
      </c>
      <c r="I1039" s="115">
        <v>0.85353000000000001</v>
      </c>
      <c r="J1039" s="115">
        <f t="shared" si="64"/>
        <v>4.9590093</v>
      </c>
      <c r="K1039" s="115">
        <v>34901854.579999998</v>
      </c>
      <c r="L1039" s="123">
        <f t="shared" si="65"/>
        <v>1730786214494.6758</v>
      </c>
      <c r="M1039" s="123">
        <v>759505000000</v>
      </c>
      <c r="N1039" s="123">
        <v>155907000000</v>
      </c>
      <c r="O1039" s="116">
        <f t="shared" si="66"/>
        <v>2.2788345231363532</v>
      </c>
      <c r="P1039" s="116">
        <f t="shared" si="67"/>
        <v>11.101401569491273</v>
      </c>
    </row>
    <row r="1040" spans="1:16" x14ac:dyDescent="0.15">
      <c r="A1040" s="120">
        <v>40554</v>
      </c>
      <c r="B1040" s="116">
        <v>5.83</v>
      </c>
      <c r="C1040" s="116">
        <v>5.9</v>
      </c>
      <c r="D1040" s="116">
        <v>5.78</v>
      </c>
      <c r="E1040" s="116">
        <v>5.89</v>
      </c>
      <c r="F1040" s="116">
        <v>0.08</v>
      </c>
      <c r="G1040" s="116">
        <v>1.38</v>
      </c>
      <c r="H1040" s="117">
        <v>245819190</v>
      </c>
      <c r="I1040" s="115">
        <v>0.85148999999999997</v>
      </c>
      <c r="J1040" s="115">
        <f t="shared" si="64"/>
        <v>5.0152760999999995</v>
      </c>
      <c r="K1040" s="115">
        <v>34901854.579999998</v>
      </c>
      <c r="L1040" s="123">
        <f t="shared" si="65"/>
        <v>1750424371207.4951</v>
      </c>
      <c r="M1040" s="123">
        <v>759505000000</v>
      </c>
      <c r="N1040" s="123">
        <v>155907000000</v>
      </c>
      <c r="O1040" s="116">
        <f t="shared" si="66"/>
        <v>2.3046910437817987</v>
      </c>
      <c r="P1040" s="116">
        <f t="shared" si="67"/>
        <v>11.227362281408116</v>
      </c>
    </row>
    <row r="1041" spans="1:16" x14ac:dyDescent="0.15">
      <c r="A1041" s="120">
        <v>40555</v>
      </c>
      <c r="B1041" s="116">
        <v>5.86</v>
      </c>
      <c r="C1041" s="116">
        <v>5.95</v>
      </c>
      <c r="D1041" s="116">
        <v>5.86</v>
      </c>
      <c r="E1041" s="116">
        <v>5.93</v>
      </c>
      <c r="F1041" s="116">
        <v>0.04</v>
      </c>
      <c r="G1041" s="116">
        <v>0.68</v>
      </c>
      <c r="H1041" s="117">
        <v>298100285</v>
      </c>
      <c r="I1041" s="115">
        <v>0.85040000000000004</v>
      </c>
      <c r="J1041" s="115">
        <f t="shared" si="64"/>
        <v>5.042872</v>
      </c>
      <c r="K1041" s="115">
        <v>34901854.579999998</v>
      </c>
      <c r="L1041" s="123">
        <f t="shared" si="65"/>
        <v>1760055852095.5376</v>
      </c>
      <c r="M1041" s="123">
        <v>759505000000</v>
      </c>
      <c r="N1041" s="123">
        <v>155907000000</v>
      </c>
      <c r="O1041" s="116">
        <f t="shared" si="66"/>
        <v>2.3173723044555832</v>
      </c>
      <c r="P1041" s="116">
        <f t="shared" si="67"/>
        <v>11.289139372161209</v>
      </c>
    </row>
    <row r="1042" spans="1:16" x14ac:dyDescent="0.15">
      <c r="A1042" s="120">
        <v>40556</v>
      </c>
      <c r="B1042" s="116">
        <v>5.96</v>
      </c>
      <c r="C1042" s="116">
        <v>6.12</v>
      </c>
      <c r="D1042" s="116">
        <v>5.95</v>
      </c>
      <c r="E1042" s="116">
        <v>6.02</v>
      </c>
      <c r="F1042" s="116">
        <v>0.09</v>
      </c>
      <c r="G1042" s="116">
        <v>1.52</v>
      </c>
      <c r="H1042" s="117">
        <v>630712199</v>
      </c>
      <c r="I1042" s="115">
        <v>0.84906999999999999</v>
      </c>
      <c r="J1042" s="115">
        <f t="shared" si="64"/>
        <v>5.1114013999999992</v>
      </c>
      <c r="K1042" s="115">
        <v>34901854.579999998</v>
      </c>
      <c r="L1042" s="123">
        <f t="shared" si="65"/>
        <v>1783973883628.0837</v>
      </c>
      <c r="M1042" s="123">
        <v>759505000000</v>
      </c>
      <c r="N1042" s="123">
        <v>155907000000</v>
      </c>
      <c r="O1042" s="116">
        <f t="shared" si="66"/>
        <v>2.3488639095569925</v>
      </c>
      <c r="P1042" s="116">
        <f t="shared" si="67"/>
        <v>11.442551544369937</v>
      </c>
    </row>
    <row r="1043" spans="1:16" x14ac:dyDescent="0.15">
      <c r="A1043" s="120">
        <v>40557</v>
      </c>
      <c r="B1043" s="116">
        <v>6.07</v>
      </c>
      <c r="C1043" s="116">
        <v>6.13</v>
      </c>
      <c r="D1043" s="116">
        <v>6.02</v>
      </c>
      <c r="E1043" s="116">
        <v>6.08</v>
      </c>
      <c r="F1043" s="116">
        <v>0.06</v>
      </c>
      <c r="G1043" s="116">
        <v>1</v>
      </c>
      <c r="H1043" s="117">
        <v>365619530</v>
      </c>
      <c r="I1043" s="115">
        <v>0.84753999999999996</v>
      </c>
      <c r="J1043" s="115">
        <f t="shared" si="64"/>
        <v>5.1530431999999999</v>
      </c>
      <c r="K1043" s="115">
        <v>34901854.579999998</v>
      </c>
      <c r="L1043" s="123">
        <f t="shared" si="65"/>
        <v>1798507644108.5786</v>
      </c>
      <c r="M1043" s="123">
        <v>759505000000</v>
      </c>
      <c r="N1043" s="123">
        <v>155907000000</v>
      </c>
      <c r="O1043" s="116">
        <f t="shared" si="66"/>
        <v>2.3679997420801424</v>
      </c>
      <c r="P1043" s="116">
        <f t="shared" si="67"/>
        <v>11.535772249537088</v>
      </c>
    </row>
    <row r="1044" spans="1:16" x14ac:dyDescent="0.15">
      <c r="A1044" s="120">
        <v>40560</v>
      </c>
      <c r="B1044" s="116">
        <v>6.05</v>
      </c>
      <c r="C1044" s="116">
        <v>6.07</v>
      </c>
      <c r="D1044" s="116">
        <v>5.94</v>
      </c>
      <c r="E1044" s="116">
        <v>6</v>
      </c>
      <c r="F1044" s="116">
        <v>-0.08</v>
      </c>
      <c r="G1044" s="116">
        <v>-1.32</v>
      </c>
      <c r="H1044" s="117">
        <v>290708254</v>
      </c>
      <c r="I1044" s="115">
        <v>0.84757009999999999</v>
      </c>
      <c r="J1044" s="115">
        <f t="shared" si="64"/>
        <v>5.0854206</v>
      </c>
      <c r="K1044" s="115">
        <v>34901854.579999998</v>
      </c>
      <c r="L1044" s="123">
        <f t="shared" si="65"/>
        <v>1774906102593.3633</v>
      </c>
      <c r="M1044" s="123">
        <v>759505000000</v>
      </c>
      <c r="N1044" s="123">
        <v>155907000000</v>
      </c>
      <c r="O1044" s="116">
        <f t="shared" si="66"/>
        <v>2.3369248426190259</v>
      </c>
      <c r="P1044" s="116">
        <f t="shared" si="67"/>
        <v>11.384390069678483</v>
      </c>
    </row>
    <row r="1045" spans="1:16" x14ac:dyDescent="0.15">
      <c r="A1045" s="120">
        <v>40561</v>
      </c>
      <c r="B1045" s="116">
        <v>5.98</v>
      </c>
      <c r="C1045" s="116">
        <v>6.07</v>
      </c>
      <c r="D1045" s="116">
        <v>5.98</v>
      </c>
      <c r="E1045" s="116">
        <v>6</v>
      </c>
      <c r="F1045" s="116">
        <v>0</v>
      </c>
      <c r="G1045" s="116">
        <v>0</v>
      </c>
      <c r="H1045" s="117">
        <v>199559235</v>
      </c>
      <c r="I1045" s="115">
        <v>0.84733000000000003</v>
      </c>
      <c r="J1045" s="115">
        <f t="shared" si="64"/>
        <v>5.0839800000000004</v>
      </c>
      <c r="K1045" s="115">
        <v>34901854.579999998</v>
      </c>
      <c r="L1045" s="123">
        <f t="shared" si="65"/>
        <v>1774403306476.2839</v>
      </c>
      <c r="M1045" s="123">
        <v>759505000000</v>
      </c>
      <c r="N1045" s="123">
        <v>155907000000</v>
      </c>
      <c r="O1045" s="116">
        <f t="shared" si="66"/>
        <v>2.336262837606446</v>
      </c>
      <c r="P1045" s="116">
        <f t="shared" si="67"/>
        <v>11.381165095064903</v>
      </c>
    </row>
    <row r="1046" spans="1:16" x14ac:dyDescent="0.15">
      <c r="A1046" s="120">
        <v>40562</v>
      </c>
      <c r="B1046" s="116">
        <v>6</v>
      </c>
      <c r="C1046" s="116">
        <v>6.08</v>
      </c>
      <c r="D1046" s="116">
        <v>6</v>
      </c>
      <c r="E1046" s="116">
        <v>6.04</v>
      </c>
      <c r="F1046" s="116">
        <v>0.04</v>
      </c>
      <c r="G1046" s="116">
        <v>0.67</v>
      </c>
      <c r="H1046" s="117">
        <v>165272118</v>
      </c>
      <c r="I1046" s="115">
        <v>0.84713000000000005</v>
      </c>
      <c r="J1046" s="115">
        <f t="shared" si="64"/>
        <v>5.1166651999999999</v>
      </c>
      <c r="K1046" s="115">
        <v>34901854.579999998</v>
      </c>
      <c r="L1046" s="123">
        <f t="shared" si="65"/>
        <v>1785811047449.4661</v>
      </c>
      <c r="M1046" s="123">
        <v>759505000000</v>
      </c>
      <c r="N1046" s="123">
        <v>155907000000</v>
      </c>
      <c r="O1046" s="116">
        <f t="shared" si="66"/>
        <v>2.3512828058399431</v>
      </c>
      <c r="P1046" s="116">
        <f t="shared" si="67"/>
        <v>11.454335260440301</v>
      </c>
    </row>
    <row r="1047" spans="1:16" x14ac:dyDescent="0.15">
      <c r="A1047" s="120">
        <v>40563</v>
      </c>
      <c r="B1047" s="116">
        <v>6.02</v>
      </c>
      <c r="C1047" s="116">
        <v>6.02</v>
      </c>
      <c r="D1047" s="116">
        <v>5.92</v>
      </c>
      <c r="E1047" s="116">
        <v>5.95</v>
      </c>
      <c r="F1047" s="116">
        <v>-0.09</v>
      </c>
      <c r="G1047" s="116">
        <v>-1.49</v>
      </c>
      <c r="H1047" s="117">
        <v>176139251</v>
      </c>
      <c r="I1047" s="115">
        <v>0.84699000000000002</v>
      </c>
      <c r="J1047" s="115">
        <f t="shared" si="64"/>
        <v>5.0395905000000001</v>
      </c>
      <c r="K1047" s="115">
        <v>34901854.579999998</v>
      </c>
      <c r="L1047" s="123">
        <f t="shared" si="65"/>
        <v>1758910547737.4946</v>
      </c>
      <c r="M1047" s="123">
        <v>759505000000</v>
      </c>
      <c r="N1047" s="123">
        <v>155907000000</v>
      </c>
      <c r="O1047" s="116">
        <f t="shared" si="66"/>
        <v>2.3158643428779202</v>
      </c>
      <c r="P1047" s="116">
        <f t="shared" si="67"/>
        <v>11.281793298168104</v>
      </c>
    </row>
    <row r="1048" spans="1:16" x14ac:dyDescent="0.15">
      <c r="A1048" s="120">
        <v>40564</v>
      </c>
      <c r="B1048" s="116">
        <v>5.91</v>
      </c>
      <c r="C1048" s="116">
        <v>5.99</v>
      </c>
      <c r="D1048" s="116">
        <v>5.87</v>
      </c>
      <c r="E1048" s="116">
        <v>5.89</v>
      </c>
      <c r="F1048" s="116">
        <v>-0.06</v>
      </c>
      <c r="G1048" s="116">
        <v>-1.01</v>
      </c>
      <c r="H1048" s="117">
        <v>213573984</v>
      </c>
      <c r="I1048" s="115">
        <v>0.84636</v>
      </c>
      <c r="J1048" s="115">
        <f t="shared" si="64"/>
        <v>4.9850604000000001</v>
      </c>
      <c r="K1048" s="115">
        <v>34901854.579999998</v>
      </c>
      <c r="L1048" s="123">
        <f t="shared" si="65"/>
        <v>1739878531533.1663</v>
      </c>
      <c r="M1048" s="123">
        <v>759505000000</v>
      </c>
      <c r="N1048" s="123">
        <v>155907000000</v>
      </c>
      <c r="O1048" s="116">
        <f t="shared" si="66"/>
        <v>2.2908058953307302</v>
      </c>
      <c r="P1048" s="116">
        <f t="shared" si="67"/>
        <v>11.15972042007842</v>
      </c>
    </row>
    <row r="1049" spans="1:16" x14ac:dyDescent="0.15">
      <c r="A1049" s="120">
        <v>40567</v>
      </c>
      <c r="B1049" s="116">
        <v>5.86</v>
      </c>
      <c r="C1049" s="116">
        <v>5.89</v>
      </c>
      <c r="D1049" s="116">
        <v>5.81</v>
      </c>
      <c r="E1049" s="116">
        <v>5.87</v>
      </c>
      <c r="F1049" s="116">
        <v>-0.02</v>
      </c>
      <c r="G1049" s="116">
        <v>-0.34</v>
      </c>
      <c r="H1049" s="117">
        <v>168624813</v>
      </c>
      <c r="I1049" s="115">
        <v>0.84565999999999997</v>
      </c>
      <c r="J1049" s="115">
        <f t="shared" si="64"/>
        <v>4.9640241999999999</v>
      </c>
      <c r="K1049" s="115">
        <v>34901854.579999998</v>
      </c>
      <c r="L1049" s="123">
        <f t="shared" si="65"/>
        <v>1732536507600.0083</v>
      </c>
      <c r="M1049" s="123">
        <v>759505000000</v>
      </c>
      <c r="N1049" s="123">
        <v>155907000000</v>
      </c>
      <c r="O1049" s="116">
        <f t="shared" si="66"/>
        <v>2.2811390413493107</v>
      </c>
      <c r="P1049" s="116">
        <f t="shared" si="67"/>
        <v>11.112628089822833</v>
      </c>
    </row>
    <row r="1050" spans="1:16" x14ac:dyDescent="0.15">
      <c r="A1050" s="120">
        <v>40568</v>
      </c>
      <c r="B1050" s="116">
        <v>5.9</v>
      </c>
      <c r="C1050" s="116">
        <v>5.91</v>
      </c>
      <c r="D1050" s="116">
        <v>5.83</v>
      </c>
      <c r="E1050" s="116">
        <v>5.86</v>
      </c>
      <c r="F1050" s="116">
        <v>-0.01</v>
      </c>
      <c r="G1050" s="116">
        <v>-0.17</v>
      </c>
      <c r="H1050" s="117">
        <v>162686891</v>
      </c>
      <c r="I1050" s="115">
        <v>0.84506000000000003</v>
      </c>
      <c r="J1050" s="115">
        <f t="shared" si="64"/>
        <v>4.9520516000000008</v>
      </c>
      <c r="K1050" s="115">
        <v>34901854.579999998</v>
      </c>
      <c r="L1050" s="123">
        <f t="shared" si="65"/>
        <v>1728357848158.5635</v>
      </c>
      <c r="M1050" s="123">
        <v>759505000000</v>
      </c>
      <c r="N1050" s="123">
        <v>155907000000</v>
      </c>
      <c r="O1050" s="116">
        <f t="shared" si="66"/>
        <v>2.2756372218202165</v>
      </c>
      <c r="P1050" s="116">
        <f t="shared" si="67"/>
        <v>11.085825833083591</v>
      </c>
    </row>
    <row r="1051" spans="1:16" x14ac:dyDescent="0.15">
      <c r="A1051" s="120">
        <v>40569</v>
      </c>
      <c r="B1051" s="116">
        <v>5.88</v>
      </c>
      <c r="C1051" s="116">
        <v>5.9</v>
      </c>
      <c r="D1051" s="116">
        <v>5.8</v>
      </c>
      <c r="E1051" s="116">
        <v>5.86</v>
      </c>
      <c r="F1051" s="116">
        <v>0</v>
      </c>
      <c r="G1051" s="116">
        <v>0</v>
      </c>
      <c r="H1051" s="117">
        <v>261033307</v>
      </c>
      <c r="I1051" s="115">
        <v>0.84562999999999999</v>
      </c>
      <c r="J1051" s="115">
        <f t="shared" si="64"/>
        <v>4.9553918000000001</v>
      </c>
      <c r="K1051" s="115">
        <v>34901854.579999998</v>
      </c>
      <c r="L1051" s="123">
        <f t="shared" si="65"/>
        <v>1729523639905.2444</v>
      </c>
      <c r="M1051" s="123">
        <v>759505000000</v>
      </c>
      <c r="N1051" s="123">
        <v>155907000000</v>
      </c>
      <c r="O1051" s="116">
        <f t="shared" si="66"/>
        <v>2.2771721580572142</v>
      </c>
      <c r="P1051" s="116">
        <f t="shared" si="67"/>
        <v>11.09330331483028</v>
      </c>
    </row>
    <row r="1052" spans="1:16" x14ac:dyDescent="0.15">
      <c r="A1052" s="120">
        <v>40570</v>
      </c>
      <c r="B1052" s="116">
        <v>5.82</v>
      </c>
      <c r="C1052" s="116">
        <v>5.88</v>
      </c>
      <c r="D1052" s="116">
        <v>5.81</v>
      </c>
      <c r="E1052" s="116">
        <v>5.83</v>
      </c>
      <c r="F1052" s="116">
        <v>-0.03</v>
      </c>
      <c r="G1052" s="116">
        <v>-0.51</v>
      </c>
      <c r="H1052" s="117">
        <v>206562360</v>
      </c>
      <c r="I1052" s="115">
        <v>0.84636</v>
      </c>
      <c r="J1052" s="115">
        <f t="shared" si="64"/>
        <v>4.9342788000000004</v>
      </c>
      <c r="K1052" s="115">
        <v>34901854.579999998</v>
      </c>
      <c r="L1052" s="123">
        <f t="shared" si="65"/>
        <v>1722154811347.7693</v>
      </c>
      <c r="M1052" s="123">
        <v>759505000000</v>
      </c>
      <c r="N1052" s="123">
        <v>155907000000</v>
      </c>
      <c r="O1052" s="116">
        <f t="shared" si="66"/>
        <v>2.267470011846886</v>
      </c>
      <c r="P1052" s="116">
        <f t="shared" si="67"/>
        <v>11.04603905756489</v>
      </c>
    </row>
    <row r="1053" spans="1:16" x14ac:dyDescent="0.15">
      <c r="A1053" s="120">
        <v>40571</v>
      </c>
      <c r="B1053" s="116">
        <v>5.82</v>
      </c>
      <c r="C1053" s="116">
        <v>5.84</v>
      </c>
      <c r="D1053" s="116">
        <v>5.78</v>
      </c>
      <c r="E1053" s="116">
        <v>5.8</v>
      </c>
      <c r="F1053" s="116">
        <v>-0.03</v>
      </c>
      <c r="G1053" s="116">
        <v>-0.52</v>
      </c>
      <c r="H1053" s="117">
        <v>171698236</v>
      </c>
      <c r="I1053" s="115">
        <v>0.8464701</v>
      </c>
      <c r="J1053" s="115">
        <f t="shared" si="64"/>
        <v>4.9095265799999996</v>
      </c>
      <c r="K1053" s="115">
        <v>34901854.579999998</v>
      </c>
      <c r="L1053" s="123">
        <f t="shared" si="65"/>
        <v>1713515827518.0471</v>
      </c>
      <c r="M1053" s="123">
        <v>759505000000</v>
      </c>
      <c r="N1053" s="123">
        <v>155907000000</v>
      </c>
      <c r="O1053" s="116">
        <f t="shared" si="66"/>
        <v>2.2560955194739298</v>
      </c>
      <c r="P1053" s="116">
        <f t="shared" si="67"/>
        <v>10.990627922531042</v>
      </c>
    </row>
    <row r="1054" spans="1:16" x14ac:dyDescent="0.15">
      <c r="A1054" s="120">
        <v>40574</v>
      </c>
      <c r="B1054" s="116">
        <v>5.7</v>
      </c>
      <c r="C1054" s="116">
        <v>5.83</v>
      </c>
      <c r="D1054" s="116">
        <v>5.7</v>
      </c>
      <c r="E1054" s="116">
        <v>5.8</v>
      </c>
      <c r="F1054" s="116">
        <v>0</v>
      </c>
      <c r="G1054" s="116">
        <v>0</v>
      </c>
      <c r="H1054" s="117">
        <v>224518353</v>
      </c>
      <c r="I1054" s="115">
        <v>0.84559989999999996</v>
      </c>
      <c r="J1054" s="115">
        <f t="shared" si="64"/>
        <v>4.9044794199999995</v>
      </c>
      <c r="K1054" s="115">
        <v>34901854.579999998</v>
      </c>
      <c r="L1054" s="123">
        <f t="shared" si="65"/>
        <v>1711754275074.4272</v>
      </c>
      <c r="M1054" s="123">
        <v>759505000000</v>
      </c>
      <c r="N1054" s="123">
        <v>155907000000</v>
      </c>
      <c r="O1054" s="116">
        <f t="shared" si="66"/>
        <v>2.2537761766866935</v>
      </c>
      <c r="P1054" s="116">
        <f t="shared" si="67"/>
        <v>10.979329183900834</v>
      </c>
    </row>
    <row r="1055" spans="1:16" x14ac:dyDescent="0.15">
      <c r="A1055" s="120">
        <v>40575</v>
      </c>
      <c r="B1055" s="116">
        <v>5.8</v>
      </c>
      <c r="C1055" s="116">
        <v>5.81</v>
      </c>
      <c r="D1055" s="116">
        <v>5.76</v>
      </c>
      <c r="E1055" s="116">
        <v>5.79</v>
      </c>
      <c r="F1055" s="116">
        <v>-0.01</v>
      </c>
      <c r="G1055" s="116">
        <v>-0.17</v>
      </c>
      <c r="H1055" s="117">
        <v>133926730</v>
      </c>
      <c r="I1055" s="115">
        <v>0.84482000000000002</v>
      </c>
      <c r="J1055" s="115">
        <f t="shared" si="64"/>
        <v>4.8915078000000003</v>
      </c>
      <c r="K1055" s="115">
        <v>34901854.579999998</v>
      </c>
      <c r="L1055" s="123">
        <f t="shared" si="65"/>
        <v>1707226939125.3572</v>
      </c>
      <c r="M1055" s="123">
        <v>759505000000</v>
      </c>
      <c r="N1055" s="123">
        <v>155907000000</v>
      </c>
      <c r="O1055" s="116">
        <f t="shared" si="66"/>
        <v>2.2478152732705605</v>
      </c>
      <c r="P1055" s="116">
        <f t="shared" si="67"/>
        <v>10.950290488081723</v>
      </c>
    </row>
    <row r="1056" spans="1:16" x14ac:dyDescent="0.15">
      <c r="A1056" s="120">
        <v>40576</v>
      </c>
      <c r="B1056" s="116">
        <v>5.85</v>
      </c>
      <c r="C1056" s="116">
        <v>5.92</v>
      </c>
      <c r="D1056" s="116">
        <v>5.82</v>
      </c>
      <c r="E1056" s="116">
        <v>5.88</v>
      </c>
      <c r="F1056" s="116">
        <v>0.09</v>
      </c>
      <c r="G1056" s="116">
        <v>1.55</v>
      </c>
      <c r="H1056" s="117">
        <v>157172612</v>
      </c>
      <c r="I1056" s="115">
        <v>0.84482000000000002</v>
      </c>
      <c r="J1056" s="115">
        <f t="shared" si="64"/>
        <v>4.9675415999999997</v>
      </c>
      <c r="K1056" s="115">
        <v>34901854.579999998</v>
      </c>
      <c r="L1056" s="123">
        <f t="shared" si="65"/>
        <v>1733764145433.0051</v>
      </c>
      <c r="M1056" s="123">
        <v>759505000000</v>
      </c>
      <c r="N1056" s="123">
        <v>155907000000</v>
      </c>
      <c r="O1056" s="116">
        <f t="shared" si="66"/>
        <v>2.2827554070519684</v>
      </c>
      <c r="P1056" s="116">
        <f t="shared" si="67"/>
        <v>11.120502257326516</v>
      </c>
    </row>
    <row r="1057" spans="1:16" x14ac:dyDescent="0.15">
      <c r="A1057" s="120">
        <v>40581</v>
      </c>
      <c r="B1057" s="116">
        <v>5.88</v>
      </c>
      <c r="C1057" s="116">
        <v>5.89</v>
      </c>
      <c r="D1057" s="116">
        <v>5.76</v>
      </c>
      <c r="E1057" s="116">
        <v>5.78</v>
      </c>
      <c r="F1057" s="116">
        <v>-0.1</v>
      </c>
      <c r="G1057" s="116">
        <v>-1.7</v>
      </c>
      <c r="H1057" s="117">
        <v>194636200</v>
      </c>
      <c r="I1057" s="115">
        <v>0.84482000000000002</v>
      </c>
      <c r="J1057" s="115">
        <f t="shared" si="64"/>
        <v>4.8830596000000002</v>
      </c>
      <c r="K1057" s="115">
        <v>34901854.579999998</v>
      </c>
      <c r="L1057" s="123">
        <f t="shared" si="65"/>
        <v>1704278360646.7297</v>
      </c>
      <c r="M1057" s="123">
        <v>759505000000</v>
      </c>
      <c r="N1057" s="123">
        <v>155907000000</v>
      </c>
      <c r="O1057" s="116">
        <f t="shared" si="66"/>
        <v>2.243933036183738</v>
      </c>
      <c r="P1057" s="116">
        <f t="shared" si="67"/>
        <v>10.931378069276747</v>
      </c>
    </row>
    <row r="1058" spans="1:16" x14ac:dyDescent="0.15">
      <c r="A1058" s="120">
        <v>40582</v>
      </c>
      <c r="B1058" s="116">
        <v>5.8</v>
      </c>
      <c r="C1058" s="116">
        <v>5.86</v>
      </c>
      <c r="D1058" s="116">
        <v>5.75</v>
      </c>
      <c r="E1058" s="116">
        <v>5.82</v>
      </c>
      <c r="F1058" s="116">
        <v>0.04</v>
      </c>
      <c r="G1058" s="116">
        <v>0.69</v>
      </c>
      <c r="H1058" s="117">
        <v>221336726</v>
      </c>
      <c r="I1058" s="115">
        <v>0.84482000000000002</v>
      </c>
      <c r="J1058" s="115">
        <f t="shared" si="64"/>
        <v>4.9168524000000007</v>
      </c>
      <c r="K1058" s="115">
        <v>34901854.579999998</v>
      </c>
      <c r="L1058" s="123">
        <f t="shared" si="65"/>
        <v>1716072674561.24</v>
      </c>
      <c r="M1058" s="123">
        <v>759505000000</v>
      </c>
      <c r="N1058" s="123">
        <v>155907000000</v>
      </c>
      <c r="O1058" s="116">
        <f t="shared" si="66"/>
        <v>2.25946198453103</v>
      </c>
      <c r="P1058" s="116">
        <f t="shared" si="67"/>
        <v>11.007027744496655</v>
      </c>
    </row>
    <row r="1059" spans="1:16" x14ac:dyDescent="0.15">
      <c r="A1059" s="120">
        <v>40583</v>
      </c>
      <c r="B1059" s="116">
        <v>5.82</v>
      </c>
      <c r="C1059" s="116">
        <v>5.86</v>
      </c>
      <c r="D1059" s="116">
        <v>5.71</v>
      </c>
      <c r="E1059" s="116">
        <v>5.74</v>
      </c>
      <c r="F1059" s="116">
        <v>-0.08</v>
      </c>
      <c r="G1059" s="116">
        <v>-1.38</v>
      </c>
      <c r="H1059" s="117">
        <v>271980858</v>
      </c>
      <c r="I1059" s="115">
        <v>0.84594000000000003</v>
      </c>
      <c r="J1059" s="115">
        <f t="shared" si="64"/>
        <v>4.8556956000000007</v>
      </c>
      <c r="K1059" s="115">
        <v>34901854.579999998</v>
      </c>
      <c r="L1059" s="123">
        <f t="shared" si="65"/>
        <v>1694727817159.4587</v>
      </c>
      <c r="M1059" s="123">
        <v>759505000000</v>
      </c>
      <c r="N1059" s="123">
        <v>155907000000</v>
      </c>
      <c r="O1059" s="116">
        <f t="shared" si="66"/>
        <v>2.2313583414980265</v>
      </c>
      <c r="P1059" s="116">
        <f t="shared" si="67"/>
        <v>10.870120117502477</v>
      </c>
    </row>
    <row r="1060" spans="1:16" x14ac:dyDescent="0.15">
      <c r="A1060" s="120">
        <v>40584</v>
      </c>
      <c r="B1060" s="116">
        <v>5.7</v>
      </c>
      <c r="C1060" s="116">
        <v>5.73</v>
      </c>
      <c r="D1060" s="116">
        <v>5.63</v>
      </c>
      <c r="E1060" s="116">
        <v>5.64</v>
      </c>
      <c r="F1060" s="116">
        <v>-0.1</v>
      </c>
      <c r="G1060" s="116">
        <v>-1.74</v>
      </c>
      <c r="H1060" s="117">
        <v>321088810</v>
      </c>
      <c r="I1060" s="115">
        <v>0.84570000000000001</v>
      </c>
      <c r="J1060" s="115">
        <f t="shared" si="64"/>
        <v>4.7697479999999999</v>
      </c>
      <c r="K1060" s="115">
        <v>34901854.579999998</v>
      </c>
      <c r="L1060" s="123">
        <f t="shared" si="65"/>
        <v>1664730510792.4583</v>
      </c>
      <c r="M1060" s="123">
        <v>759505000000</v>
      </c>
      <c r="N1060" s="123">
        <v>155907000000</v>
      </c>
      <c r="O1060" s="116">
        <f t="shared" si="66"/>
        <v>2.1918624772614508</v>
      </c>
      <c r="P1060" s="116">
        <f t="shared" si="67"/>
        <v>10.67771498901562</v>
      </c>
    </row>
    <row r="1061" spans="1:16" x14ac:dyDescent="0.15">
      <c r="A1061" s="120">
        <v>40585</v>
      </c>
      <c r="B1061" s="116">
        <v>5.64</v>
      </c>
      <c r="C1061" s="116">
        <v>5.72</v>
      </c>
      <c r="D1061" s="116">
        <v>5.62</v>
      </c>
      <c r="E1061" s="116">
        <v>5.68</v>
      </c>
      <c r="F1061" s="116">
        <v>0.04</v>
      </c>
      <c r="G1061" s="116">
        <v>0.71</v>
      </c>
      <c r="H1061" s="117">
        <v>252769957</v>
      </c>
      <c r="I1061" s="115">
        <v>0.84665999999999997</v>
      </c>
      <c r="J1061" s="115">
        <f t="shared" si="64"/>
        <v>4.8090287999999992</v>
      </c>
      <c r="K1061" s="115">
        <v>34901854.579999998</v>
      </c>
      <c r="L1061" s="123">
        <f t="shared" si="65"/>
        <v>1678440238486.3186</v>
      </c>
      <c r="M1061" s="123">
        <v>759505000000</v>
      </c>
      <c r="N1061" s="123">
        <v>155907000000</v>
      </c>
      <c r="O1061" s="116">
        <f t="shared" si="66"/>
        <v>2.20991334946619</v>
      </c>
      <c r="P1061" s="116">
        <f t="shared" si="67"/>
        <v>10.765650281811071</v>
      </c>
    </row>
    <row r="1062" spans="1:16" x14ac:dyDescent="0.15">
      <c r="A1062" s="120">
        <v>40588</v>
      </c>
      <c r="B1062" s="116">
        <v>5.73</v>
      </c>
      <c r="C1062" s="116">
        <v>5.82</v>
      </c>
      <c r="D1062" s="116">
        <v>5.73</v>
      </c>
      <c r="E1062" s="116">
        <v>5.79</v>
      </c>
      <c r="F1062" s="116">
        <v>0.11</v>
      </c>
      <c r="G1062" s="116">
        <v>1.94</v>
      </c>
      <c r="H1062" s="117">
        <v>209228408</v>
      </c>
      <c r="I1062" s="115">
        <v>0.84662999999999999</v>
      </c>
      <c r="J1062" s="115">
        <f t="shared" si="64"/>
        <v>4.9019877000000003</v>
      </c>
      <c r="K1062" s="115">
        <v>34901854.579999998</v>
      </c>
      <c r="L1062" s="123">
        <f t="shared" si="65"/>
        <v>1710884618583.4866</v>
      </c>
      <c r="M1062" s="123">
        <v>759505000000</v>
      </c>
      <c r="N1062" s="123">
        <v>155907000000</v>
      </c>
      <c r="O1062" s="116">
        <f t="shared" si="66"/>
        <v>2.2526311460536621</v>
      </c>
      <c r="P1062" s="116">
        <f t="shared" si="67"/>
        <v>10.973751137431202</v>
      </c>
    </row>
    <row r="1063" spans="1:16" x14ac:dyDescent="0.15">
      <c r="A1063" s="120">
        <v>40589</v>
      </c>
      <c r="B1063" s="116">
        <v>5.81</v>
      </c>
      <c r="C1063" s="116">
        <v>5.84</v>
      </c>
      <c r="D1063" s="116">
        <v>5.71</v>
      </c>
      <c r="E1063" s="116">
        <v>5.72</v>
      </c>
      <c r="F1063" s="116">
        <v>-7.0000000000000007E-2</v>
      </c>
      <c r="G1063" s="116">
        <v>-1.21</v>
      </c>
      <c r="H1063" s="117">
        <v>193282499</v>
      </c>
      <c r="I1063" s="115">
        <v>0.84591000000000005</v>
      </c>
      <c r="J1063" s="115">
        <f t="shared" si="64"/>
        <v>4.8386051999999999</v>
      </c>
      <c r="K1063" s="115">
        <v>34901854.579999998</v>
      </c>
      <c r="L1063" s="123">
        <f t="shared" si="65"/>
        <v>1688762950604.3181</v>
      </c>
      <c r="M1063" s="123">
        <v>759505000000</v>
      </c>
      <c r="N1063" s="123">
        <v>155907000000</v>
      </c>
      <c r="O1063" s="116">
        <f t="shared" si="66"/>
        <v>2.2235047176836469</v>
      </c>
      <c r="P1063" s="116">
        <f t="shared" si="67"/>
        <v>10.831860985102132</v>
      </c>
    </row>
    <row r="1064" spans="1:16" x14ac:dyDescent="0.15">
      <c r="A1064" s="120">
        <v>40590</v>
      </c>
      <c r="B1064" s="116">
        <v>5.75</v>
      </c>
      <c r="C1064" s="116">
        <v>5.79</v>
      </c>
      <c r="D1064" s="116">
        <v>5.68</v>
      </c>
      <c r="E1064" s="116">
        <v>5.77</v>
      </c>
      <c r="F1064" s="116">
        <v>0.05</v>
      </c>
      <c r="G1064" s="116">
        <v>0.87</v>
      </c>
      <c r="H1064" s="117">
        <v>215674471</v>
      </c>
      <c r="I1064" s="115">
        <v>0.84497999999999995</v>
      </c>
      <c r="J1064" s="115">
        <f t="shared" si="64"/>
        <v>4.8755345999999991</v>
      </c>
      <c r="K1064" s="115">
        <v>34901854.579999998</v>
      </c>
      <c r="L1064" s="123">
        <f t="shared" si="65"/>
        <v>1701651996089.5842</v>
      </c>
      <c r="M1064" s="123">
        <v>759505000000</v>
      </c>
      <c r="N1064" s="123">
        <v>155907000000</v>
      </c>
      <c r="O1064" s="116">
        <f t="shared" si="66"/>
        <v>2.2404750410985894</v>
      </c>
      <c r="P1064" s="116">
        <f t="shared" si="67"/>
        <v>10.914532356402113</v>
      </c>
    </row>
    <row r="1065" spans="1:16" x14ac:dyDescent="0.15">
      <c r="A1065" s="120">
        <v>40591</v>
      </c>
      <c r="B1065" s="116">
        <v>5.72</v>
      </c>
      <c r="C1065" s="116">
        <v>5.83</v>
      </c>
      <c r="D1065" s="116">
        <v>5.72</v>
      </c>
      <c r="E1065" s="116">
        <v>5.82</v>
      </c>
      <c r="F1065" s="116">
        <v>0.05</v>
      </c>
      <c r="G1065" s="116">
        <v>0.87</v>
      </c>
      <c r="H1065" s="117">
        <v>218637147</v>
      </c>
      <c r="I1065" s="115">
        <v>0.84487000000000001</v>
      </c>
      <c r="J1065" s="115">
        <f t="shared" si="64"/>
        <v>4.9171434000000005</v>
      </c>
      <c r="K1065" s="115">
        <v>34901854.579999998</v>
      </c>
      <c r="L1065" s="123">
        <f t="shared" si="65"/>
        <v>1716174238958.0679</v>
      </c>
      <c r="M1065" s="123">
        <v>759505000000</v>
      </c>
      <c r="N1065" s="123">
        <v>155907000000</v>
      </c>
      <c r="O1065" s="116">
        <f t="shared" si="66"/>
        <v>2.2595957089921304</v>
      </c>
      <c r="P1065" s="116">
        <f t="shared" si="67"/>
        <v>11.007679186682239</v>
      </c>
    </row>
    <row r="1066" spans="1:16" x14ac:dyDescent="0.15">
      <c r="A1066" s="120">
        <v>40592</v>
      </c>
      <c r="B1066" s="116">
        <v>5.87</v>
      </c>
      <c r="C1066" s="116">
        <v>5.96</v>
      </c>
      <c r="D1066" s="116">
        <v>5.85</v>
      </c>
      <c r="E1066" s="116">
        <v>5.93</v>
      </c>
      <c r="F1066" s="116">
        <v>0.11</v>
      </c>
      <c r="G1066" s="116">
        <v>1.89</v>
      </c>
      <c r="H1066" s="117">
        <v>510579121</v>
      </c>
      <c r="I1066" s="115">
        <v>0.84472999999999998</v>
      </c>
      <c r="J1066" s="115">
        <f t="shared" si="64"/>
        <v>5.0092488999999993</v>
      </c>
      <c r="K1066" s="115">
        <v>34901854.579999998</v>
      </c>
      <c r="L1066" s="123">
        <f t="shared" si="65"/>
        <v>1748320766628.2493</v>
      </c>
      <c r="M1066" s="123">
        <v>759505000000</v>
      </c>
      <c r="N1066" s="123">
        <v>155907000000</v>
      </c>
      <c r="O1066" s="116">
        <f t="shared" si="66"/>
        <v>2.3019213390672206</v>
      </c>
      <c r="P1066" s="116">
        <f t="shared" si="67"/>
        <v>11.213869592951243</v>
      </c>
    </row>
    <row r="1067" spans="1:16" x14ac:dyDescent="0.15">
      <c r="A1067" s="120">
        <v>40595</v>
      </c>
      <c r="B1067" s="116">
        <v>5.89</v>
      </c>
      <c r="C1067" s="116">
        <v>5.97</v>
      </c>
      <c r="D1067" s="116">
        <v>5.87</v>
      </c>
      <c r="E1067" s="116">
        <v>5.93</v>
      </c>
      <c r="F1067" s="116">
        <v>0</v>
      </c>
      <c r="G1067" s="116">
        <v>0</v>
      </c>
      <c r="H1067" s="117">
        <v>253370870</v>
      </c>
      <c r="I1067" s="115">
        <v>0.84410010000000002</v>
      </c>
      <c r="J1067" s="115">
        <f t="shared" si="64"/>
        <v>5.0055135929999999</v>
      </c>
      <c r="K1067" s="115">
        <v>34901854.579999998</v>
      </c>
      <c r="L1067" s="123">
        <f t="shared" si="65"/>
        <v>1747017075210.9929</v>
      </c>
      <c r="M1067" s="123">
        <v>759505000000</v>
      </c>
      <c r="N1067" s="123">
        <v>155907000000</v>
      </c>
      <c r="O1067" s="116">
        <f t="shared" si="66"/>
        <v>2.3002048376389794</v>
      </c>
      <c r="P1067" s="116">
        <f t="shared" si="67"/>
        <v>11.205507611659469</v>
      </c>
    </row>
    <row r="1068" spans="1:16" x14ac:dyDescent="0.15">
      <c r="A1068" s="120">
        <v>40596</v>
      </c>
      <c r="B1068" s="116">
        <v>5.87</v>
      </c>
      <c r="C1068" s="116">
        <v>5.87</v>
      </c>
      <c r="D1068" s="116">
        <v>5.81</v>
      </c>
      <c r="E1068" s="116">
        <v>5.86</v>
      </c>
      <c r="F1068" s="116">
        <v>-7.0000000000000007E-2</v>
      </c>
      <c r="G1068" s="116">
        <v>-1.18</v>
      </c>
      <c r="H1068" s="117">
        <v>271186948</v>
      </c>
      <c r="I1068" s="115">
        <v>0.84475</v>
      </c>
      <c r="J1068" s="115">
        <f t="shared" si="64"/>
        <v>4.9502350000000002</v>
      </c>
      <c r="K1068" s="115">
        <v>34901854.579999998</v>
      </c>
      <c r="L1068" s="123">
        <f t="shared" si="65"/>
        <v>1727723821068.2629</v>
      </c>
      <c r="M1068" s="123">
        <v>759505000000</v>
      </c>
      <c r="N1068" s="123">
        <v>155907000000</v>
      </c>
      <c r="O1068" s="116">
        <f t="shared" si="66"/>
        <v>2.2748024319369367</v>
      </c>
      <c r="P1068" s="116">
        <f t="shared" si="67"/>
        <v>11.081759132484512</v>
      </c>
    </row>
    <row r="1069" spans="1:16" x14ac:dyDescent="0.15">
      <c r="A1069" s="120">
        <v>40597</v>
      </c>
      <c r="B1069" s="116">
        <v>5.84</v>
      </c>
      <c r="C1069" s="116">
        <v>5.84</v>
      </c>
      <c r="D1069" s="116">
        <v>5.76</v>
      </c>
      <c r="E1069" s="116">
        <v>5.78</v>
      </c>
      <c r="F1069" s="116">
        <v>-0.08</v>
      </c>
      <c r="G1069" s="116">
        <v>-1.37</v>
      </c>
      <c r="H1069" s="117">
        <v>208714679</v>
      </c>
      <c r="I1069" s="115">
        <v>0.84480010000000005</v>
      </c>
      <c r="J1069" s="115">
        <f t="shared" si="64"/>
        <v>4.8829445780000009</v>
      </c>
      <c r="K1069" s="115">
        <v>34901854.579999998</v>
      </c>
      <c r="L1069" s="123">
        <f t="shared" si="65"/>
        <v>1704238215835.5549</v>
      </c>
      <c r="M1069" s="123">
        <v>759505000000</v>
      </c>
      <c r="N1069" s="123">
        <v>155907000000</v>
      </c>
      <c r="O1069" s="116">
        <f t="shared" si="66"/>
        <v>2.2438801796374679</v>
      </c>
      <c r="P1069" s="116">
        <f t="shared" si="67"/>
        <v>10.931120577238707</v>
      </c>
    </row>
    <row r="1070" spans="1:16" x14ac:dyDescent="0.15">
      <c r="A1070" s="120">
        <v>40598</v>
      </c>
      <c r="B1070" s="116">
        <v>5.79</v>
      </c>
      <c r="C1070" s="116">
        <v>5.84</v>
      </c>
      <c r="D1070" s="116">
        <v>5.72</v>
      </c>
      <c r="E1070" s="116">
        <v>5.73</v>
      </c>
      <c r="F1070" s="116">
        <v>-0.05</v>
      </c>
      <c r="G1070" s="116">
        <v>-0.87</v>
      </c>
      <c r="H1070" s="117">
        <v>201592909</v>
      </c>
      <c r="I1070" s="115">
        <v>0.84406000000000003</v>
      </c>
      <c r="J1070" s="115">
        <f t="shared" si="64"/>
        <v>4.8364638000000006</v>
      </c>
      <c r="K1070" s="115">
        <v>34901854.579999998</v>
      </c>
      <c r="L1070" s="123">
        <f t="shared" si="65"/>
        <v>1688015562290.342</v>
      </c>
      <c r="M1070" s="123">
        <v>759505000000</v>
      </c>
      <c r="N1070" s="123">
        <v>155907000000</v>
      </c>
      <c r="O1070" s="116">
        <f t="shared" si="66"/>
        <v>2.2225206710822736</v>
      </c>
      <c r="P1070" s="116">
        <f t="shared" si="67"/>
        <v>10.827067176524094</v>
      </c>
    </row>
    <row r="1071" spans="1:16" x14ac:dyDescent="0.15">
      <c r="A1071" s="120">
        <v>40599</v>
      </c>
      <c r="B1071" s="116">
        <v>5.78</v>
      </c>
      <c r="C1071" s="116">
        <v>5.91</v>
      </c>
      <c r="D1071" s="116">
        <v>5.75</v>
      </c>
      <c r="E1071" s="116">
        <v>5.87</v>
      </c>
      <c r="F1071" s="116">
        <v>0.14000000000000001</v>
      </c>
      <c r="G1071" s="116">
        <v>2.44</v>
      </c>
      <c r="H1071" s="117">
        <v>290171354</v>
      </c>
      <c r="I1071" s="115">
        <v>0.84363999999999995</v>
      </c>
      <c r="J1071" s="115">
        <f t="shared" si="64"/>
        <v>4.9521667999999996</v>
      </c>
      <c r="K1071" s="115">
        <v>34901854.579999998</v>
      </c>
      <c r="L1071" s="123">
        <f t="shared" si="65"/>
        <v>1728398055095.0393</v>
      </c>
      <c r="M1071" s="123">
        <v>759505000000</v>
      </c>
      <c r="N1071" s="123">
        <v>155907000000</v>
      </c>
      <c r="O1071" s="116">
        <f t="shared" si="66"/>
        <v>2.2756901601635793</v>
      </c>
      <c r="P1071" s="116">
        <f t="shared" si="67"/>
        <v>11.086083723598295</v>
      </c>
    </row>
    <row r="1072" spans="1:16" x14ac:dyDescent="0.15">
      <c r="A1072" s="120">
        <v>40602</v>
      </c>
      <c r="B1072" s="116">
        <v>5.91</v>
      </c>
      <c r="C1072" s="116">
        <v>5.99</v>
      </c>
      <c r="D1072" s="116">
        <v>5.87</v>
      </c>
      <c r="E1072" s="116">
        <v>5.98</v>
      </c>
      <c r="F1072" s="116">
        <v>0.11</v>
      </c>
      <c r="G1072" s="116">
        <v>1.87</v>
      </c>
      <c r="H1072" s="117">
        <v>298578987</v>
      </c>
      <c r="I1072" s="115">
        <v>0.84362999999999999</v>
      </c>
      <c r="J1072" s="115">
        <f t="shared" si="64"/>
        <v>5.0449074000000005</v>
      </c>
      <c r="K1072" s="115">
        <v>34901854.579999998</v>
      </c>
      <c r="L1072" s="123">
        <f t="shared" si="65"/>
        <v>1760766244443.6589</v>
      </c>
      <c r="M1072" s="123">
        <v>759505000000</v>
      </c>
      <c r="N1072" s="123">
        <v>155907000000</v>
      </c>
      <c r="O1072" s="116">
        <f t="shared" si="66"/>
        <v>2.3183076404285146</v>
      </c>
      <c r="P1072" s="116">
        <f t="shared" si="67"/>
        <v>11.29369588564759</v>
      </c>
    </row>
    <row r="1073" spans="1:16" x14ac:dyDescent="0.15">
      <c r="A1073" s="120">
        <v>40603</v>
      </c>
      <c r="B1073" s="116">
        <v>6.02</v>
      </c>
      <c r="C1073" s="116">
        <v>6.11</v>
      </c>
      <c r="D1073" s="116">
        <v>6.01</v>
      </c>
      <c r="E1073" s="116">
        <v>6.07</v>
      </c>
      <c r="F1073" s="116">
        <v>0.09</v>
      </c>
      <c r="G1073" s="116">
        <v>1.51</v>
      </c>
      <c r="H1073" s="117">
        <v>485876241</v>
      </c>
      <c r="I1073" s="115">
        <v>0.84365999999999997</v>
      </c>
      <c r="J1073" s="115">
        <f t="shared" si="64"/>
        <v>5.1210161999999997</v>
      </c>
      <c r="K1073" s="115">
        <v>34901854.579999998</v>
      </c>
      <c r="L1073" s="123">
        <f t="shared" si="65"/>
        <v>1787329627142.2419</v>
      </c>
      <c r="M1073" s="123">
        <v>759505000000</v>
      </c>
      <c r="N1073" s="123">
        <v>155907000000</v>
      </c>
      <c r="O1073" s="116">
        <f t="shared" si="66"/>
        <v>2.3532822392772159</v>
      </c>
      <c r="P1073" s="116">
        <f t="shared" si="67"/>
        <v>11.464075552362896</v>
      </c>
    </row>
    <row r="1074" spans="1:16" x14ac:dyDescent="0.15">
      <c r="A1074" s="120">
        <v>40604</v>
      </c>
      <c r="B1074" s="116">
        <v>6.03</v>
      </c>
      <c r="C1074" s="116">
        <v>6.03</v>
      </c>
      <c r="D1074" s="116">
        <v>5.95</v>
      </c>
      <c r="E1074" s="116">
        <v>6.01</v>
      </c>
      <c r="F1074" s="116">
        <v>-0.06</v>
      </c>
      <c r="G1074" s="116">
        <v>-0.99</v>
      </c>
      <c r="H1074" s="117">
        <v>248648386</v>
      </c>
      <c r="I1074" s="115">
        <v>0.84372000000000003</v>
      </c>
      <c r="J1074" s="115">
        <f t="shared" si="64"/>
        <v>5.0707572000000001</v>
      </c>
      <c r="K1074" s="115">
        <v>34901854.579999998</v>
      </c>
      <c r="L1074" s="123">
        <f t="shared" si="65"/>
        <v>1769788304048.8796</v>
      </c>
      <c r="M1074" s="123">
        <v>759505000000</v>
      </c>
      <c r="N1074" s="123">
        <v>155907000000</v>
      </c>
      <c r="O1074" s="116">
        <f t="shared" si="66"/>
        <v>2.3301865083822748</v>
      </c>
      <c r="P1074" s="116">
        <f t="shared" si="67"/>
        <v>11.351564099423886</v>
      </c>
    </row>
    <row r="1075" spans="1:16" x14ac:dyDescent="0.15">
      <c r="A1075" s="120">
        <v>40605</v>
      </c>
      <c r="B1075" s="116">
        <v>6.02</v>
      </c>
      <c r="C1075" s="116">
        <v>6.12</v>
      </c>
      <c r="D1075" s="116">
        <v>6.02</v>
      </c>
      <c r="E1075" s="116">
        <v>6.07</v>
      </c>
      <c r="F1075" s="116">
        <v>0.06</v>
      </c>
      <c r="G1075" s="116">
        <v>1</v>
      </c>
      <c r="H1075" s="117">
        <v>266211832</v>
      </c>
      <c r="I1075" s="115">
        <v>0.84318000000000004</v>
      </c>
      <c r="J1075" s="115">
        <f t="shared" si="64"/>
        <v>5.1181026000000003</v>
      </c>
      <c r="K1075" s="115">
        <v>34901854.579999998</v>
      </c>
      <c r="L1075" s="123">
        <f t="shared" si="65"/>
        <v>1786312726707.1992</v>
      </c>
      <c r="M1075" s="123">
        <v>759505000000</v>
      </c>
      <c r="N1075" s="123">
        <v>155907000000</v>
      </c>
      <c r="O1075" s="116">
        <f t="shared" si="66"/>
        <v>2.3519433403429857</v>
      </c>
      <c r="P1075" s="116">
        <f t="shared" si="67"/>
        <v>11.457553071428475</v>
      </c>
    </row>
    <row r="1076" spans="1:16" x14ac:dyDescent="0.15">
      <c r="A1076" s="120">
        <v>40606</v>
      </c>
      <c r="B1076" s="116">
        <v>6.13</v>
      </c>
      <c r="C1076" s="116">
        <v>6.18</v>
      </c>
      <c r="D1076" s="116">
        <v>6.12</v>
      </c>
      <c r="E1076" s="116">
        <v>6.17</v>
      </c>
      <c r="F1076" s="116">
        <v>0.1</v>
      </c>
      <c r="G1076" s="116">
        <v>1.65</v>
      </c>
      <c r="H1076" s="117">
        <v>436008441</v>
      </c>
      <c r="I1076" s="115">
        <v>0.84321000000000002</v>
      </c>
      <c r="J1076" s="115">
        <f t="shared" si="64"/>
        <v>5.2026057000000003</v>
      </c>
      <c r="K1076" s="115">
        <v>34901854.579999998</v>
      </c>
      <c r="L1076" s="123">
        <f t="shared" si="65"/>
        <v>1815805875784.791</v>
      </c>
      <c r="M1076" s="123">
        <v>759505000000</v>
      </c>
      <c r="N1076" s="123">
        <v>155907000000</v>
      </c>
      <c r="O1076" s="116">
        <f t="shared" si="66"/>
        <v>2.3907754073834813</v>
      </c>
      <c r="P1076" s="116">
        <f t="shared" si="67"/>
        <v>11.646724494633281</v>
      </c>
    </row>
    <row r="1077" spans="1:16" x14ac:dyDescent="0.15">
      <c r="A1077" s="120">
        <v>40609</v>
      </c>
      <c r="B1077" s="116">
        <v>6.12</v>
      </c>
      <c r="C1077" s="116">
        <v>6.2</v>
      </c>
      <c r="D1077" s="116">
        <v>6.1</v>
      </c>
      <c r="E1077" s="116">
        <v>6.14</v>
      </c>
      <c r="F1077" s="116">
        <v>-0.03</v>
      </c>
      <c r="G1077" s="116">
        <v>-0.49</v>
      </c>
      <c r="H1077" s="117">
        <v>278021407</v>
      </c>
      <c r="I1077" s="115">
        <v>0.84297999999999995</v>
      </c>
      <c r="J1077" s="115">
        <f t="shared" si="64"/>
        <v>5.1758971999999996</v>
      </c>
      <c r="K1077" s="115">
        <v>34901854.579999998</v>
      </c>
      <c r="L1077" s="123">
        <f t="shared" si="65"/>
        <v>1806484113954.2917</v>
      </c>
      <c r="M1077" s="123">
        <v>759505000000</v>
      </c>
      <c r="N1077" s="123">
        <v>155907000000</v>
      </c>
      <c r="O1077" s="116">
        <f t="shared" si="66"/>
        <v>2.3785019373859182</v>
      </c>
      <c r="P1077" s="116">
        <f t="shared" si="67"/>
        <v>11.58693396675128</v>
      </c>
    </row>
    <row r="1078" spans="1:16" x14ac:dyDescent="0.15">
      <c r="A1078" s="120">
        <v>40610</v>
      </c>
      <c r="B1078" s="116">
        <v>6.18</v>
      </c>
      <c r="C1078" s="116">
        <v>6.2</v>
      </c>
      <c r="D1078" s="116">
        <v>6.12</v>
      </c>
      <c r="E1078" s="116">
        <v>6.19</v>
      </c>
      <c r="F1078" s="116">
        <v>0.05</v>
      </c>
      <c r="G1078" s="116">
        <v>0.81</v>
      </c>
      <c r="H1078" s="117">
        <v>305121624</v>
      </c>
      <c r="I1078" s="115">
        <v>0.84348000000000001</v>
      </c>
      <c r="J1078" s="115">
        <f t="shared" si="64"/>
        <v>5.2211412000000008</v>
      </c>
      <c r="K1078" s="115">
        <v>34901854.579999998</v>
      </c>
      <c r="L1078" s="123">
        <f t="shared" si="65"/>
        <v>1822275109040.467</v>
      </c>
      <c r="M1078" s="123">
        <v>759505000000</v>
      </c>
      <c r="N1078" s="123">
        <v>155907000000</v>
      </c>
      <c r="O1078" s="116">
        <f t="shared" si="66"/>
        <v>2.3992931041144785</v>
      </c>
      <c r="P1078" s="116">
        <f t="shared" si="67"/>
        <v>11.688218675495436</v>
      </c>
    </row>
    <row r="1079" spans="1:16" x14ac:dyDescent="0.15">
      <c r="A1079" s="120">
        <v>40611</v>
      </c>
      <c r="B1079" s="116">
        <v>6.25</v>
      </c>
      <c r="C1079" s="116">
        <v>6.28</v>
      </c>
      <c r="D1079" s="116">
        <v>6.23</v>
      </c>
      <c r="E1079" s="116">
        <v>6.28</v>
      </c>
      <c r="F1079" s="116">
        <v>0.09</v>
      </c>
      <c r="G1079" s="116">
        <v>1.45</v>
      </c>
      <c r="H1079" s="117">
        <v>403573350</v>
      </c>
      <c r="I1079" s="115">
        <v>0.84401999999999999</v>
      </c>
      <c r="J1079" s="115">
        <f t="shared" si="64"/>
        <v>5.3004455999999998</v>
      </c>
      <c r="K1079" s="115">
        <v>34901854.579999998</v>
      </c>
      <c r="L1079" s="123">
        <f t="shared" si="65"/>
        <v>1849953815404.0083</v>
      </c>
      <c r="M1079" s="123">
        <v>759505000000</v>
      </c>
      <c r="N1079" s="123">
        <v>155907000000</v>
      </c>
      <c r="O1079" s="116">
        <f t="shared" si="66"/>
        <v>2.4357361905504353</v>
      </c>
      <c r="P1079" s="116">
        <f t="shared" si="67"/>
        <v>11.865752117634283</v>
      </c>
    </row>
    <row r="1080" spans="1:16" x14ac:dyDescent="0.15">
      <c r="A1080" s="120">
        <v>40612</v>
      </c>
      <c r="B1080" s="116">
        <v>6.28</v>
      </c>
      <c r="C1080" s="116">
        <v>6.28</v>
      </c>
      <c r="D1080" s="116">
        <v>6.22</v>
      </c>
      <c r="E1080" s="116">
        <v>6.24</v>
      </c>
      <c r="F1080" s="116">
        <v>-0.04</v>
      </c>
      <c r="G1080" s="116">
        <v>-0.64</v>
      </c>
      <c r="H1080" s="117">
        <v>230461021</v>
      </c>
      <c r="I1080" s="115">
        <v>0.84377000000000002</v>
      </c>
      <c r="J1080" s="115">
        <f t="shared" si="64"/>
        <v>5.2651248000000006</v>
      </c>
      <c r="K1080" s="115">
        <v>34901854.579999998</v>
      </c>
      <c r="L1080" s="123">
        <f t="shared" si="65"/>
        <v>1837626201151.5159</v>
      </c>
      <c r="M1080" s="123">
        <v>759505000000</v>
      </c>
      <c r="N1080" s="123">
        <v>155907000000</v>
      </c>
      <c r="O1080" s="116">
        <f t="shared" si="66"/>
        <v>2.4195050738988102</v>
      </c>
      <c r="P1080" s="116">
        <f t="shared" si="67"/>
        <v>11.786681811281827</v>
      </c>
    </row>
    <row r="1081" spans="1:16" x14ac:dyDescent="0.15">
      <c r="A1081" s="120">
        <v>40613</v>
      </c>
      <c r="B1081" s="116">
        <v>6.24</v>
      </c>
      <c r="C1081" s="116">
        <v>6.24</v>
      </c>
      <c r="D1081" s="116">
        <v>6.05</v>
      </c>
      <c r="E1081" s="116">
        <v>6.1</v>
      </c>
      <c r="F1081" s="116">
        <v>-0.14000000000000001</v>
      </c>
      <c r="G1081" s="116">
        <v>-2.2400000000000002</v>
      </c>
      <c r="H1081" s="117">
        <v>302562707</v>
      </c>
      <c r="I1081" s="115">
        <v>0.84404999999999997</v>
      </c>
      <c r="J1081" s="115">
        <f t="shared" si="64"/>
        <v>5.1487049999999996</v>
      </c>
      <c r="K1081" s="115">
        <v>34901854.579999998</v>
      </c>
      <c r="L1081" s="123">
        <f t="shared" si="65"/>
        <v>1796993531853.189</v>
      </c>
      <c r="M1081" s="123">
        <v>759505000000</v>
      </c>
      <c r="N1081" s="123">
        <v>155907000000</v>
      </c>
      <c r="O1081" s="116">
        <f t="shared" si="66"/>
        <v>2.3660061906810212</v>
      </c>
      <c r="P1081" s="116">
        <f t="shared" si="67"/>
        <v>11.526060612116126</v>
      </c>
    </row>
    <row r="1082" spans="1:16" x14ac:dyDescent="0.15">
      <c r="A1082" s="120">
        <v>40616</v>
      </c>
      <c r="B1082" s="116">
        <v>6.1</v>
      </c>
      <c r="C1082" s="116">
        <v>6.2</v>
      </c>
      <c r="D1082" s="116">
        <v>6.06</v>
      </c>
      <c r="E1082" s="116">
        <v>6.19</v>
      </c>
      <c r="F1082" s="116">
        <v>0.09</v>
      </c>
      <c r="G1082" s="116">
        <v>1.48</v>
      </c>
      <c r="H1082" s="117">
        <v>202893680</v>
      </c>
      <c r="I1082" s="115">
        <v>0.84340999999999999</v>
      </c>
      <c r="J1082" s="115">
        <f t="shared" si="64"/>
        <v>5.2207078999999998</v>
      </c>
      <c r="K1082" s="115">
        <v>34901854.579999998</v>
      </c>
      <c r="L1082" s="123">
        <f t="shared" si="65"/>
        <v>1822123879304.5718</v>
      </c>
      <c r="M1082" s="123">
        <v>759505000000</v>
      </c>
      <c r="N1082" s="123">
        <v>155907000000</v>
      </c>
      <c r="O1082" s="116">
        <f t="shared" si="66"/>
        <v>2.3990939879323663</v>
      </c>
      <c r="P1082" s="116">
        <f t="shared" si="67"/>
        <v>11.687248675842469</v>
      </c>
    </row>
    <row r="1083" spans="1:16" x14ac:dyDescent="0.15">
      <c r="A1083" s="120">
        <v>40617</v>
      </c>
      <c r="B1083" s="116">
        <v>6.15</v>
      </c>
      <c r="C1083" s="116">
        <v>6.16</v>
      </c>
      <c r="D1083" s="116">
        <v>5.9</v>
      </c>
      <c r="E1083" s="116">
        <v>6.01</v>
      </c>
      <c r="F1083" s="116">
        <v>-0.18</v>
      </c>
      <c r="G1083" s="116">
        <v>-2.91</v>
      </c>
      <c r="H1083" s="117">
        <v>520276076</v>
      </c>
      <c r="I1083" s="115">
        <v>0.84294999999999998</v>
      </c>
      <c r="J1083" s="115">
        <f t="shared" si="64"/>
        <v>5.0661294999999997</v>
      </c>
      <c r="K1083" s="115">
        <v>34901854.579999998</v>
      </c>
      <c r="L1083" s="123">
        <f t="shared" si="65"/>
        <v>1768173150924.481</v>
      </c>
      <c r="M1083" s="123">
        <v>759505000000</v>
      </c>
      <c r="N1083" s="123">
        <v>155907000000</v>
      </c>
      <c r="O1083" s="116">
        <f t="shared" si="66"/>
        <v>2.3280599218233995</v>
      </c>
      <c r="P1083" s="116">
        <f t="shared" si="67"/>
        <v>11.341204377766752</v>
      </c>
    </row>
    <row r="1084" spans="1:16" x14ac:dyDescent="0.15">
      <c r="A1084" s="120">
        <v>40618</v>
      </c>
      <c r="B1084" s="116">
        <v>6.12</v>
      </c>
      <c r="C1084" s="116">
        <v>6.13</v>
      </c>
      <c r="D1084" s="116">
        <v>5.99</v>
      </c>
      <c r="E1084" s="116">
        <v>6.1</v>
      </c>
      <c r="F1084" s="116">
        <v>0.09</v>
      </c>
      <c r="G1084" s="116">
        <v>1.5</v>
      </c>
      <c r="H1084" s="117">
        <v>307073153</v>
      </c>
      <c r="I1084" s="115">
        <v>0.84313009999999999</v>
      </c>
      <c r="J1084" s="115">
        <f t="shared" si="64"/>
        <v>5.1430936099999993</v>
      </c>
      <c r="K1084" s="115">
        <v>34901854.579999998</v>
      </c>
      <c r="L1084" s="123">
        <f t="shared" si="65"/>
        <v>1795035052675.4719</v>
      </c>
      <c r="M1084" s="123">
        <v>759505000000</v>
      </c>
      <c r="N1084" s="123">
        <v>155907000000</v>
      </c>
      <c r="O1084" s="116">
        <f t="shared" si="66"/>
        <v>2.3634275648948617</v>
      </c>
      <c r="P1084" s="116">
        <f t="shared" si="67"/>
        <v>11.513498769622094</v>
      </c>
    </row>
    <row r="1085" spans="1:16" x14ac:dyDescent="0.15">
      <c r="A1085" s="120">
        <v>40619</v>
      </c>
      <c r="B1085" s="116">
        <v>6.07</v>
      </c>
      <c r="C1085" s="116">
        <v>6.07</v>
      </c>
      <c r="D1085" s="116">
        <v>5.96</v>
      </c>
      <c r="E1085" s="116">
        <v>6.01</v>
      </c>
      <c r="F1085" s="116">
        <v>-0.09</v>
      </c>
      <c r="G1085" s="116">
        <v>-1.48</v>
      </c>
      <c r="H1085" s="117">
        <v>257685131</v>
      </c>
      <c r="I1085" s="115">
        <v>0.84189000000000003</v>
      </c>
      <c r="J1085" s="115">
        <f t="shared" si="64"/>
        <v>5.0597589000000003</v>
      </c>
      <c r="K1085" s="115">
        <v>34901854.579999998</v>
      </c>
      <c r="L1085" s="123">
        <f t="shared" si="65"/>
        <v>1765949693376.6077</v>
      </c>
      <c r="M1085" s="123">
        <v>759505000000</v>
      </c>
      <c r="N1085" s="123">
        <v>155907000000</v>
      </c>
      <c r="O1085" s="116">
        <f t="shared" si="66"/>
        <v>2.3251324130540385</v>
      </c>
      <c r="P1085" s="116">
        <f t="shared" si="67"/>
        <v>11.326942942758231</v>
      </c>
    </row>
    <row r="1086" spans="1:16" x14ac:dyDescent="0.15">
      <c r="A1086" s="120">
        <v>40620</v>
      </c>
      <c r="B1086" s="116">
        <v>6.01</v>
      </c>
      <c r="C1086" s="116">
        <v>6.1</v>
      </c>
      <c r="D1086" s="116">
        <v>5.91</v>
      </c>
      <c r="E1086" s="116">
        <v>5.95</v>
      </c>
      <c r="F1086" s="116">
        <v>-0.06</v>
      </c>
      <c r="G1086" s="116">
        <v>-1</v>
      </c>
      <c r="H1086" s="117">
        <v>317897990</v>
      </c>
      <c r="I1086" s="115">
        <v>0.84174000000000004</v>
      </c>
      <c r="J1086" s="115">
        <f t="shared" si="64"/>
        <v>5.0083530000000005</v>
      </c>
      <c r="K1086" s="115">
        <v>34901854.579999998</v>
      </c>
      <c r="L1086" s="123">
        <f t="shared" si="65"/>
        <v>1748008080913.0674</v>
      </c>
      <c r="M1086" s="123">
        <v>759505000000</v>
      </c>
      <c r="N1086" s="123">
        <v>155907000000</v>
      </c>
      <c r="O1086" s="116">
        <f t="shared" si="66"/>
        <v>2.3015096423500405</v>
      </c>
      <c r="P1086" s="116">
        <f t="shared" si="67"/>
        <v>11.211864001700164</v>
      </c>
    </row>
    <row r="1087" spans="1:16" x14ac:dyDescent="0.15">
      <c r="A1087" s="120">
        <v>40623</v>
      </c>
      <c r="B1087" s="116">
        <v>5.95</v>
      </c>
      <c r="C1087" s="116">
        <v>6.07</v>
      </c>
      <c r="D1087" s="116">
        <v>5.94</v>
      </c>
      <c r="E1087" s="116">
        <v>6.05</v>
      </c>
      <c r="F1087" s="116">
        <v>0.1</v>
      </c>
      <c r="G1087" s="116">
        <v>1.68</v>
      </c>
      <c r="H1087" s="117">
        <v>268657942</v>
      </c>
      <c r="I1087" s="115">
        <v>0.84150000000000003</v>
      </c>
      <c r="J1087" s="115">
        <f t="shared" si="64"/>
        <v>5.091075</v>
      </c>
      <c r="K1087" s="115">
        <v>34901854.579999998</v>
      </c>
      <c r="L1087" s="123">
        <f t="shared" si="65"/>
        <v>1776879593058.7349</v>
      </c>
      <c r="M1087" s="123">
        <v>759505000000</v>
      </c>
      <c r="N1087" s="123">
        <v>155907000000</v>
      </c>
      <c r="O1087" s="116">
        <f t="shared" si="66"/>
        <v>2.3395232329724425</v>
      </c>
      <c r="P1087" s="116">
        <f t="shared" si="67"/>
        <v>11.39704819577527</v>
      </c>
    </row>
    <row r="1088" spans="1:16" x14ac:dyDescent="0.15">
      <c r="A1088" s="120">
        <v>40624</v>
      </c>
      <c r="B1088" s="116">
        <v>6.08</v>
      </c>
      <c r="C1088" s="116">
        <v>6.13</v>
      </c>
      <c r="D1088" s="116">
        <v>6.04</v>
      </c>
      <c r="E1088" s="116">
        <v>6.11</v>
      </c>
      <c r="F1088" s="116">
        <v>0.06</v>
      </c>
      <c r="G1088" s="116">
        <v>0.99</v>
      </c>
      <c r="H1088" s="117">
        <v>189925400</v>
      </c>
      <c r="I1088" s="115">
        <v>0.84123000000000003</v>
      </c>
      <c r="J1088" s="115">
        <f t="shared" si="64"/>
        <v>5.1399153000000002</v>
      </c>
      <c r="K1088" s="115">
        <v>34901854.579999998</v>
      </c>
      <c r="L1088" s="123">
        <f t="shared" si="65"/>
        <v>1793925763541.1707</v>
      </c>
      <c r="M1088" s="123">
        <v>759505000000</v>
      </c>
      <c r="N1088" s="123">
        <v>155907000000</v>
      </c>
      <c r="O1088" s="116">
        <f t="shared" si="66"/>
        <v>2.3619670226544534</v>
      </c>
      <c r="P1088" s="116">
        <f t="shared" si="67"/>
        <v>11.506383700162088</v>
      </c>
    </row>
    <row r="1089" spans="1:16" x14ac:dyDescent="0.15">
      <c r="A1089" s="120">
        <v>40625</v>
      </c>
      <c r="B1089" s="116">
        <v>6.12</v>
      </c>
      <c r="C1089" s="116">
        <v>6.15</v>
      </c>
      <c r="D1089" s="116">
        <v>6.1</v>
      </c>
      <c r="E1089" s="116">
        <v>6.14</v>
      </c>
      <c r="F1089" s="116">
        <v>0.03</v>
      </c>
      <c r="G1089" s="116">
        <v>0.49</v>
      </c>
      <c r="H1089" s="117">
        <v>135651084</v>
      </c>
      <c r="I1089" s="115">
        <v>0.84153999999999995</v>
      </c>
      <c r="J1089" s="115">
        <f t="shared" si="64"/>
        <v>5.1670555999999994</v>
      </c>
      <c r="K1089" s="115">
        <v>34901854.579999998</v>
      </c>
      <c r="L1089" s="123">
        <f t="shared" si="65"/>
        <v>1803398231579.7463</v>
      </c>
      <c r="M1089" s="123">
        <v>759505000000</v>
      </c>
      <c r="N1089" s="123">
        <v>155907000000</v>
      </c>
      <c r="O1089" s="116">
        <f t="shared" si="66"/>
        <v>2.3744389195327829</v>
      </c>
      <c r="P1089" s="116">
        <f t="shared" si="67"/>
        <v>11.567140869747647</v>
      </c>
    </row>
    <row r="1090" spans="1:16" x14ac:dyDescent="0.15">
      <c r="A1090" s="120">
        <v>40626</v>
      </c>
      <c r="B1090" s="116">
        <v>6.21</v>
      </c>
      <c r="C1090" s="116">
        <v>6.28</v>
      </c>
      <c r="D1090" s="116">
        <v>6.18</v>
      </c>
      <c r="E1090" s="116">
        <v>6.25</v>
      </c>
      <c r="F1090" s="116">
        <v>0.11</v>
      </c>
      <c r="G1090" s="116">
        <v>1.79</v>
      </c>
      <c r="H1090" s="117">
        <v>336196500</v>
      </c>
      <c r="I1090" s="115">
        <v>0.84197</v>
      </c>
      <c r="J1090" s="115">
        <f t="shared" si="64"/>
        <v>5.2623125000000002</v>
      </c>
      <c r="K1090" s="115">
        <v>34901854.579999998</v>
      </c>
      <c r="L1090" s="123">
        <f t="shared" si="65"/>
        <v>1836644656295.1624</v>
      </c>
      <c r="M1090" s="123">
        <v>759505000000</v>
      </c>
      <c r="N1090" s="123">
        <v>155907000000</v>
      </c>
      <c r="O1090" s="116">
        <f t="shared" si="66"/>
        <v>2.4182127257821375</v>
      </c>
      <c r="P1090" s="116">
        <f t="shared" si="67"/>
        <v>11.780386103864242</v>
      </c>
    </row>
    <row r="1091" spans="1:16" x14ac:dyDescent="0.15">
      <c r="A1091" s="120">
        <v>40627</v>
      </c>
      <c r="B1091" s="116">
        <v>6.38</v>
      </c>
      <c r="C1091" s="116">
        <v>6.4</v>
      </c>
      <c r="D1091" s="116">
        <v>6.34</v>
      </c>
      <c r="E1091" s="116">
        <v>6.37</v>
      </c>
      <c r="F1091" s="116">
        <v>0.12</v>
      </c>
      <c r="G1091" s="116">
        <v>1.92</v>
      </c>
      <c r="H1091" s="117">
        <v>491963199</v>
      </c>
      <c r="I1091" s="115">
        <v>0.84128999999999998</v>
      </c>
      <c r="J1091" s="115">
        <f t="shared" ref="J1091:J1154" si="68">E1091*I1091</f>
        <v>5.3590172999999997</v>
      </c>
      <c r="K1091" s="115">
        <v>34901854.579999998</v>
      </c>
      <c r="L1091" s="123">
        <f t="shared" ref="L1091:L1154" si="69">J1091*K1091*10000</f>
        <v>1870396424963.0422</v>
      </c>
      <c r="M1091" s="123">
        <v>759505000000</v>
      </c>
      <c r="N1091" s="123">
        <v>155907000000</v>
      </c>
      <c r="O1091" s="116">
        <f t="shared" ref="O1091:O1154" si="70">L1091/M1091</f>
        <v>2.4626518916439553</v>
      </c>
      <c r="P1091" s="116">
        <f t="shared" ref="P1091:P1154" si="71">L1091/N1091</f>
        <v>11.996872654614881</v>
      </c>
    </row>
    <row r="1092" spans="1:16" x14ac:dyDescent="0.15">
      <c r="A1092" s="120">
        <v>40630</v>
      </c>
      <c r="B1092" s="116">
        <v>6.4</v>
      </c>
      <c r="C1092" s="116">
        <v>6.4</v>
      </c>
      <c r="D1092" s="116">
        <v>6.23</v>
      </c>
      <c r="E1092" s="116">
        <v>6.34</v>
      </c>
      <c r="F1092" s="116">
        <v>-0.03</v>
      </c>
      <c r="G1092" s="116">
        <v>-0.47</v>
      </c>
      <c r="H1092" s="117">
        <v>269405057</v>
      </c>
      <c r="I1092" s="115">
        <v>0.84175999999999995</v>
      </c>
      <c r="J1092" s="115">
        <f t="shared" si="68"/>
        <v>5.3367583999999999</v>
      </c>
      <c r="K1092" s="115">
        <v>34901854.579999998</v>
      </c>
      <c r="L1092" s="123">
        <f t="shared" si="69"/>
        <v>1862627656053.9348</v>
      </c>
      <c r="M1092" s="123">
        <v>759505000000</v>
      </c>
      <c r="N1092" s="123">
        <v>155907000000</v>
      </c>
      <c r="O1092" s="116">
        <f t="shared" si="70"/>
        <v>2.4524231651588004</v>
      </c>
      <c r="P1092" s="116">
        <f t="shared" si="71"/>
        <v>11.947043147863372</v>
      </c>
    </row>
    <row r="1093" spans="1:16" x14ac:dyDescent="0.15">
      <c r="A1093" s="120">
        <v>40631</v>
      </c>
      <c r="B1093" s="116">
        <v>6.34</v>
      </c>
      <c r="C1093" s="116">
        <v>6.34</v>
      </c>
      <c r="D1093" s="116">
        <v>6.27</v>
      </c>
      <c r="E1093" s="116">
        <v>6.3</v>
      </c>
      <c r="F1093" s="116">
        <v>-0.04</v>
      </c>
      <c r="G1093" s="116">
        <v>-0.63</v>
      </c>
      <c r="H1093" s="117">
        <v>216991512</v>
      </c>
      <c r="I1093" s="115">
        <v>0.84148999999999996</v>
      </c>
      <c r="J1093" s="115">
        <f t="shared" si="68"/>
        <v>5.3013869999999992</v>
      </c>
      <c r="K1093" s="115">
        <v>34901854.579999998</v>
      </c>
      <c r="L1093" s="123">
        <f t="shared" si="69"/>
        <v>1850282381463.0244</v>
      </c>
      <c r="M1093" s="123">
        <v>759505000000</v>
      </c>
      <c r="N1093" s="123">
        <v>155907000000</v>
      </c>
      <c r="O1093" s="116">
        <f t="shared" si="70"/>
        <v>2.4361687960751075</v>
      </c>
      <c r="P1093" s="116">
        <f t="shared" si="71"/>
        <v>11.867859566684141</v>
      </c>
    </row>
    <row r="1094" spans="1:16" x14ac:dyDescent="0.15">
      <c r="A1094" s="120">
        <v>40632</v>
      </c>
      <c r="B1094" s="116">
        <v>6.38</v>
      </c>
      <c r="C1094" s="116">
        <v>6.39</v>
      </c>
      <c r="D1094" s="116">
        <v>6.34</v>
      </c>
      <c r="E1094" s="116">
        <v>6.38</v>
      </c>
      <c r="F1094" s="116">
        <v>0.08</v>
      </c>
      <c r="G1094" s="116">
        <v>1.27</v>
      </c>
      <c r="H1094" s="117">
        <v>272443378</v>
      </c>
      <c r="I1094" s="115">
        <v>0.84153</v>
      </c>
      <c r="J1094" s="115">
        <f t="shared" si="68"/>
        <v>5.3689613999999999</v>
      </c>
      <c r="K1094" s="115">
        <v>34901854.579999998</v>
      </c>
      <c r="L1094" s="123">
        <f t="shared" si="69"/>
        <v>1873867100284.332</v>
      </c>
      <c r="M1094" s="123">
        <v>759505000000</v>
      </c>
      <c r="N1094" s="123">
        <v>155907000000</v>
      </c>
      <c r="O1094" s="116">
        <f t="shared" si="70"/>
        <v>2.4672215459863094</v>
      </c>
      <c r="P1094" s="116">
        <f t="shared" si="71"/>
        <v>12.019133844435029</v>
      </c>
    </row>
    <row r="1095" spans="1:16" x14ac:dyDescent="0.15">
      <c r="A1095" s="120">
        <v>40633</v>
      </c>
      <c r="B1095" s="116">
        <v>6.49</v>
      </c>
      <c r="C1095" s="116">
        <v>6.5</v>
      </c>
      <c r="D1095" s="116">
        <v>6.43</v>
      </c>
      <c r="E1095" s="116">
        <v>6.46</v>
      </c>
      <c r="F1095" s="116">
        <v>0.08</v>
      </c>
      <c r="G1095" s="116">
        <v>1.25</v>
      </c>
      <c r="H1095" s="117">
        <v>495380385</v>
      </c>
      <c r="I1095" s="115">
        <v>0.84225000000000005</v>
      </c>
      <c r="J1095" s="115">
        <f t="shared" si="68"/>
        <v>5.4409350000000005</v>
      </c>
      <c r="K1095" s="115">
        <v>34901854.579999998</v>
      </c>
      <c r="L1095" s="123">
        <f t="shared" si="69"/>
        <v>1898987221492.323</v>
      </c>
      <c r="M1095" s="123">
        <v>821657000000</v>
      </c>
      <c r="N1095" s="123">
        <v>165156000000</v>
      </c>
      <c r="O1095" s="116">
        <f t="shared" si="70"/>
        <v>2.3111678248859597</v>
      </c>
      <c r="P1095" s="116">
        <f t="shared" si="71"/>
        <v>11.498142492506013</v>
      </c>
    </row>
    <row r="1096" spans="1:16" x14ac:dyDescent="0.15">
      <c r="A1096" s="120">
        <v>40634</v>
      </c>
      <c r="B1096" s="116">
        <v>6.5</v>
      </c>
      <c r="C1096" s="116">
        <v>6.58</v>
      </c>
      <c r="D1096" s="116">
        <v>6.47</v>
      </c>
      <c r="E1096" s="116">
        <v>6.56</v>
      </c>
      <c r="F1096" s="116">
        <v>0.1</v>
      </c>
      <c r="G1096" s="116">
        <v>1.55</v>
      </c>
      <c r="H1096" s="117">
        <v>431337093</v>
      </c>
      <c r="I1096" s="115">
        <v>0.84236999999999995</v>
      </c>
      <c r="J1096" s="115">
        <f t="shared" si="68"/>
        <v>5.5259471999999992</v>
      </c>
      <c r="K1096" s="115">
        <v>34901854.579999998</v>
      </c>
      <c r="L1096" s="123">
        <f t="shared" si="69"/>
        <v>1928658055911.5815</v>
      </c>
      <c r="M1096" s="123">
        <v>821657000000</v>
      </c>
      <c r="N1096" s="123">
        <v>165156000000</v>
      </c>
      <c r="O1096" s="116">
        <f t="shared" si="70"/>
        <v>2.3472787987099015</v>
      </c>
      <c r="P1096" s="116">
        <f t="shared" si="71"/>
        <v>11.677795877301349</v>
      </c>
    </row>
    <row r="1097" spans="1:16" x14ac:dyDescent="0.15">
      <c r="A1097" s="120">
        <v>40637</v>
      </c>
      <c r="B1097" s="116">
        <v>6.6</v>
      </c>
      <c r="C1097" s="116">
        <v>6.69</v>
      </c>
      <c r="D1097" s="116">
        <v>6.58</v>
      </c>
      <c r="E1097" s="116">
        <v>6.68</v>
      </c>
      <c r="F1097" s="116">
        <v>0.12</v>
      </c>
      <c r="G1097" s="116">
        <v>1.83</v>
      </c>
      <c r="H1097" s="117">
        <v>395417220</v>
      </c>
      <c r="I1097" s="115">
        <v>0.84236999999999995</v>
      </c>
      <c r="J1097" s="115">
        <f t="shared" si="68"/>
        <v>5.6270315999999996</v>
      </c>
      <c r="K1097" s="115">
        <v>34901854.579999998</v>
      </c>
      <c r="L1097" s="123">
        <f t="shared" si="69"/>
        <v>1963938386202.647</v>
      </c>
      <c r="M1097" s="123">
        <v>821657000000</v>
      </c>
      <c r="N1097" s="123">
        <v>165156000000</v>
      </c>
      <c r="O1097" s="116">
        <f t="shared" si="70"/>
        <v>2.3902168255155702</v>
      </c>
      <c r="P1097" s="116">
        <f t="shared" si="71"/>
        <v>11.891414094569056</v>
      </c>
    </row>
    <row r="1098" spans="1:16" x14ac:dyDescent="0.15">
      <c r="A1098" s="120">
        <v>40639</v>
      </c>
      <c r="B1098" s="116">
        <v>6.7</v>
      </c>
      <c r="C1098" s="116">
        <v>6.7</v>
      </c>
      <c r="D1098" s="116">
        <v>6.63</v>
      </c>
      <c r="E1098" s="116">
        <v>6.65</v>
      </c>
      <c r="F1098" s="116">
        <v>-0.03</v>
      </c>
      <c r="G1098" s="116">
        <v>-0.45</v>
      </c>
      <c r="H1098" s="117">
        <v>365942305</v>
      </c>
      <c r="I1098" s="115">
        <v>0.84267000000000003</v>
      </c>
      <c r="J1098" s="115">
        <f t="shared" si="68"/>
        <v>5.6037555000000001</v>
      </c>
      <c r="K1098" s="115">
        <v>34901854.579999998</v>
      </c>
      <c r="L1098" s="123">
        <f t="shared" si="69"/>
        <v>1955814595628.7517</v>
      </c>
      <c r="M1098" s="123">
        <v>821657000000</v>
      </c>
      <c r="N1098" s="123">
        <v>165156000000</v>
      </c>
      <c r="O1098" s="116">
        <f t="shared" si="70"/>
        <v>2.3803297429812584</v>
      </c>
      <c r="P1098" s="116">
        <f t="shared" si="71"/>
        <v>11.842225505756689</v>
      </c>
    </row>
    <row r="1099" spans="1:16" x14ac:dyDescent="0.15">
      <c r="A1099" s="120">
        <v>40640</v>
      </c>
      <c r="B1099" s="116">
        <v>6.65</v>
      </c>
      <c r="C1099" s="116">
        <v>6.67</v>
      </c>
      <c r="D1099" s="116">
        <v>6.58</v>
      </c>
      <c r="E1099" s="116">
        <v>6.6</v>
      </c>
      <c r="F1099" s="116">
        <v>-0.05</v>
      </c>
      <c r="G1099" s="116">
        <v>-0.75</v>
      </c>
      <c r="H1099" s="117">
        <v>258959856</v>
      </c>
      <c r="I1099" s="115">
        <v>0.84190010000000004</v>
      </c>
      <c r="J1099" s="115">
        <f t="shared" si="68"/>
        <v>5.5565406599999996</v>
      </c>
      <c r="K1099" s="115">
        <v>34901854.579999998</v>
      </c>
      <c r="L1099" s="123">
        <f t="shared" si="69"/>
        <v>1939335740831.772</v>
      </c>
      <c r="M1099" s="123">
        <v>821657000000</v>
      </c>
      <c r="N1099" s="123">
        <v>165156000000</v>
      </c>
      <c r="O1099" s="116">
        <f t="shared" si="70"/>
        <v>2.3602741056569494</v>
      </c>
      <c r="P1099" s="116">
        <f t="shared" si="71"/>
        <v>11.742447993604664</v>
      </c>
    </row>
    <row r="1100" spans="1:16" x14ac:dyDescent="0.15">
      <c r="A1100" s="120">
        <v>40641</v>
      </c>
      <c r="B1100" s="116">
        <v>6.7</v>
      </c>
      <c r="C1100" s="116">
        <v>6.7</v>
      </c>
      <c r="D1100" s="116">
        <v>6.62</v>
      </c>
      <c r="E1100" s="116">
        <v>6.63</v>
      </c>
      <c r="F1100" s="116">
        <v>0.03</v>
      </c>
      <c r="G1100" s="116">
        <v>0.46</v>
      </c>
      <c r="H1100" s="117">
        <v>294786438</v>
      </c>
      <c r="I1100" s="115">
        <v>0.84179999999999999</v>
      </c>
      <c r="J1100" s="115">
        <f t="shared" si="68"/>
        <v>5.5811339999999996</v>
      </c>
      <c r="K1100" s="115">
        <v>34901854.579999998</v>
      </c>
      <c r="L1100" s="123">
        <f t="shared" si="69"/>
        <v>1947919272594.937</v>
      </c>
      <c r="M1100" s="123">
        <v>821657000000</v>
      </c>
      <c r="N1100" s="123">
        <v>165156000000</v>
      </c>
      <c r="O1100" s="116">
        <f t="shared" si="70"/>
        <v>2.3707207175195211</v>
      </c>
      <c r="P1100" s="116">
        <f t="shared" si="71"/>
        <v>11.794420260813636</v>
      </c>
    </row>
    <row r="1101" spans="1:16" x14ac:dyDescent="0.15">
      <c r="A1101" s="120">
        <v>40644</v>
      </c>
      <c r="B1101" s="116">
        <v>6.68</v>
      </c>
      <c r="C1101" s="116">
        <v>6.68</v>
      </c>
      <c r="D1101" s="116">
        <v>6.58</v>
      </c>
      <c r="E1101" s="116">
        <v>6.65</v>
      </c>
      <c r="F1101" s="116">
        <v>0.02</v>
      </c>
      <c r="G1101" s="116">
        <v>0.3</v>
      </c>
      <c r="H1101" s="117">
        <v>183765320</v>
      </c>
      <c r="I1101" s="115">
        <v>0.84184000000000003</v>
      </c>
      <c r="J1101" s="115">
        <f t="shared" si="68"/>
        <v>5.5982360000000009</v>
      </c>
      <c r="K1101" s="115">
        <v>34901854.579999998</v>
      </c>
      <c r="L1101" s="123">
        <f t="shared" si="69"/>
        <v>1953888187765.209</v>
      </c>
      <c r="M1101" s="123">
        <v>821657000000</v>
      </c>
      <c r="N1101" s="123">
        <v>165156000000</v>
      </c>
      <c r="O1101" s="116">
        <f t="shared" si="70"/>
        <v>2.3779852027856014</v>
      </c>
      <c r="P1101" s="116">
        <f t="shared" si="71"/>
        <v>11.83056133452741</v>
      </c>
    </row>
    <row r="1102" spans="1:16" x14ac:dyDescent="0.15">
      <c r="A1102" s="120">
        <v>40645</v>
      </c>
      <c r="B1102" s="116">
        <v>6.62</v>
      </c>
      <c r="C1102" s="116">
        <v>6.62</v>
      </c>
      <c r="D1102" s="116">
        <v>6.48</v>
      </c>
      <c r="E1102" s="116">
        <v>6.51</v>
      </c>
      <c r="F1102" s="116">
        <v>-0.14000000000000001</v>
      </c>
      <c r="G1102" s="116">
        <v>-2.11</v>
      </c>
      <c r="H1102" s="117">
        <v>233576077</v>
      </c>
      <c r="I1102" s="115">
        <v>0.84191000000000005</v>
      </c>
      <c r="J1102" s="115">
        <f t="shared" si="68"/>
        <v>5.4808341</v>
      </c>
      <c r="K1102" s="115">
        <v>34901854.579999998</v>
      </c>
      <c r="L1102" s="123">
        <f t="shared" si="69"/>
        <v>1912912747353.0515</v>
      </c>
      <c r="M1102" s="123">
        <v>821657000000</v>
      </c>
      <c r="N1102" s="123">
        <v>165156000000</v>
      </c>
      <c r="O1102" s="116">
        <f t="shared" si="70"/>
        <v>2.328115925931443</v>
      </c>
      <c r="P1102" s="116">
        <f t="shared" si="71"/>
        <v>11.582459900657872</v>
      </c>
    </row>
    <row r="1103" spans="1:16" x14ac:dyDescent="0.15">
      <c r="A1103" s="120">
        <v>40646</v>
      </c>
      <c r="B1103" s="116">
        <v>6.5</v>
      </c>
      <c r="C1103" s="116">
        <v>6.6</v>
      </c>
      <c r="D1103" s="116">
        <v>6.42</v>
      </c>
      <c r="E1103" s="116">
        <v>6.59</v>
      </c>
      <c r="F1103" s="116">
        <v>0.08</v>
      </c>
      <c r="G1103" s="116">
        <v>1.23</v>
      </c>
      <c r="H1103" s="117">
        <v>265542529</v>
      </c>
      <c r="I1103" s="115">
        <v>0.84080999999999995</v>
      </c>
      <c r="J1103" s="115">
        <f t="shared" si="68"/>
        <v>5.5409378999999994</v>
      </c>
      <c r="K1103" s="115">
        <v>34901854.579999998</v>
      </c>
      <c r="L1103" s="123">
        <f t="shared" si="69"/>
        <v>1933890088226.1055</v>
      </c>
      <c r="M1103" s="123">
        <v>821657000000</v>
      </c>
      <c r="N1103" s="123">
        <v>165156000000</v>
      </c>
      <c r="O1103" s="116">
        <f t="shared" si="70"/>
        <v>2.3536464585905135</v>
      </c>
      <c r="P1103" s="116">
        <f t="shared" si="71"/>
        <v>11.709475212684405</v>
      </c>
    </row>
    <row r="1104" spans="1:16" x14ac:dyDescent="0.15">
      <c r="A1104" s="120">
        <v>40647</v>
      </c>
      <c r="B1104" s="116">
        <v>6.55</v>
      </c>
      <c r="C1104" s="116">
        <v>6.56</v>
      </c>
      <c r="D1104" s="116">
        <v>6.47</v>
      </c>
      <c r="E1104" s="116">
        <v>6.51</v>
      </c>
      <c r="F1104" s="116">
        <v>-0.08</v>
      </c>
      <c r="G1104" s="116">
        <v>-1.21</v>
      </c>
      <c r="H1104" s="117">
        <v>187139072</v>
      </c>
      <c r="I1104" s="115">
        <v>0.84018999999999999</v>
      </c>
      <c r="J1104" s="115">
        <f t="shared" si="68"/>
        <v>5.4696368999999994</v>
      </c>
      <c r="K1104" s="115">
        <v>34901854.579999998</v>
      </c>
      <c r="L1104" s="123">
        <f t="shared" si="69"/>
        <v>1909004716892.0198</v>
      </c>
      <c r="M1104" s="123">
        <v>821657000000</v>
      </c>
      <c r="N1104" s="123">
        <v>165156000000</v>
      </c>
      <c r="O1104" s="116">
        <f t="shared" si="70"/>
        <v>2.323359646290386</v>
      </c>
      <c r="P1104" s="116">
        <f t="shared" si="71"/>
        <v>11.558797239531229</v>
      </c>
    </row>
    <row r="1105" spans="1:16" x14ac:dyDescent="0.15">
      <c r="A1105" s="120">
        <v>40648</v>
      </c>
      <c r="B1105" s="116">
        <v>6.53</v>
      </c>
      <c r="C1105" s="116">
        <v>6.61</v>
      </c>
      <c r="D1105" s="116">
        <v>6.49</v>
      </c>
      <c r="E1105" s="116">
        <v>6.54</v>
      </c>
      <c r="F1105" s="116">
        <v>0.03</v>
      </c>
      <c r="G1105" s="116">
        <v>0.46</v>
      </c>
      <c r="H1105" s="117">
        <v>194387957</v>
      </c>
      <c r="I1105" s="115">
        <v>0.83984999999999999</v>
      </c>
      <c r="J1105" s="115">
        <f t="shared" si="68"/>
        <v>5.4926190000000004</v>
      </c>
      <c r="K1105" s="115">
        <v>34901854.579999998</v>
      </c>
      <c r="L1105" s="123">
        <f t="shared" si="69"/>
        <v>1917025896013.4504</v>
      </c>
      <c r="M1105" s="123">
        <v>821657000000</v>
      </c>
      <c r="N1105" s="123">
        <v>165156000000</v>
      </c>
      <c r="O1105" s="116">
        <f t="shared" si="70"/>
        <v>2.3331218452632307</v>
      </c>
      <c r="P1105" s="116">
        <f t="shared" si="71"/>
        <v>11.607364528163981</v>
      </c>
    </row>
    <row r="1106" spans="1:16" x14ac:dyDescent="0.15">
      <c r="A1106" s="120">
        <v>40651</v>
      </c>
      <c r="B1106" s="116">
        <v>6.55</v>
      </c>
      <c r="C1106" s="116">
        <v>6.65</v>
      </c>
      <c r="D1106" s="116">
        <v>6.47</v>
      </c>
      <c r="E1106" s="116">
        <v>6.56</v>
      </c>
      <c r="F1106" s="116">
        <v>0.02</v>
      </c>
      <c r="G1106" s="116">
        <v>0.31</v>
      </c>
      <c r="H1106" s="117">
        <v>240044841</v>
      </c>
      <c r="I1106" s="115">
        <v>0.83994000000000002</v>
      </c>
      <c r="J1106" s="115">
        <f t="shared" si="68"/>
        <v>5.5100064</v>
      </c>
      <c r="K1106" s="115">
        <v>34901854.579999998</v>
      </c>
      <c r="L1106" s="123">
        <f t="shared" si="69"/>
        <v>1923094421076.6929</v>
      </c>
      <c r="M1106" s="123">
        <v>821657000000</v>
      </c>
      <c r="N1106" s="123">
        <v>165156000000</v>
      </c>
      <c r="O1106" s="116">
        <f t="shared" si="70"/>
        <v>2.3405075610342183</v>
      </c>
      <c r="P1106" s="116">
        <f t="shared" si="71"/>
        <v>11.644108727970481</v>
      </c>
    </row>
    <row r="1107" spans="1:16" x14ac:dyDescent="0.15">
      <c r="A1107" s="120">
        <v>40652</v>
      </c>
      <c r="B1107" s="116">
        <v>6.47</v>
      </c>
      <c r="C1107" s="116">
        <v>6.51</v>
      </c>
      <c r="D1107" s="116">
        <v>6.4</v>
      </c>
      <c r="E1107" s="116">
        <v>6.43</v>
      </c>
      <c r="F1107" s="116">
        <v>-0.13</v>
      </c>
      <c r="G1107" s="116">
        <v>-1.98</v>
      </c>
      <c r="H1107" s="117">
        <v>245752945</v>
      </c>
      <c r="I1107" s="115">
        <v>0.83984000000000003</v>
      </c>
      <c r="J1107" s="115">
        <f t="shared" si="68"/>
        <v>5.4001711999999999</v>
      </c>
      <c r="K1107" s="115">
        <v>34901854.579999998</v>
      </c>
      <c r="L1107" s="123">
        <f t="shared" si="69"/>
        <v>1884759899295.041</v>
      </c>
      <c r="M1107" s="123">
        <v>821657000000</v>
      </c>
      <c r="N1107" s="123">
        <v>165156000000</v>
      </c>
      <c r="O1107" s="116">
        <f t="shared" si="70"/>
        <v>2.2938524217465939</v>
      </c>
      <c r="P1107" s="116">
        <f t="shared" si="71"/>
        <v>11.411997743315659</v>
      </c>
    </row>
    <row r="1108" spans="1:16" x14ac:dyDescent="0.15">
      <c r="A1108" s="120">
        <v>40653</v>
      </c>
      <c r="B1108" s="116">
        <v>6.48</v>
      </c>
      <c r="C1108" s="116">
        <v>6.61</v>
      </c>
      <c r="D1108" s="116">
        <v>6.47</v>
      </c>
      <c r="E1108" s="116">
        <v>6.59</v>
      </c>
      <c r="F1108" s="116">
        <v>0.16</v>
      </c>
      <c r="G1108" s="116">
        <v>2.4900000000000002</v>
      </c>
      <c r="H1108" s="117">
        <v>189833268</v>
      </c>
      <c r="I1108" s="115">
        <v>0.83957000000000004</v>
      </c>
      <c r="J1108" s="115">
        <f t="shared" si="68"/>
        <v>5.5327663000000005</v>
      </c>
      <c r="K1108" s="115">
        <v>34901854.579999998</v>
      </c>
      <c r="L1108" s="123">
        <f t="shared" si="69"/>
        <v>1931038048277.2466</v>
      </c>
      <c r="M1108" s="123">
        <v>821657000000</v>
      </c>
      <c r="N1108" s="123">
        <v>165156000000</v>
      </c>
      <c r="O1108" s="116">
        <f t="shared" si="70"/>
        <v>2.3501753752201302</v>
      </c>
      <c r="P1108" s="116">
        <f t="shared" si="71"/>
        <v>11.692206448916458</v>
      </c>
    </row>
    <row r="1109" spans="1:16" x14ac:dyDescent="0.15">
      <c r="A1109" s="120">
        <v>40654</v>
      </c>
      <c r="B1109" s="116">
        <v>6.69</v>
      </c>
      <c r="C1109" s="116">
        <v>6.7</v>
      </c>
      <c r="D1109" s="116">
        <v>6.65</v>
      </c>
      <c r="E1109" s="116">
        <v>6.7</v>
      </c>
      <c r="F1109" s="116">
        <v>0.11</v>
      </c>
      <c r="G1109" s="116">
        <v>1.67</v>
      </c>
      <c r="H1109" s="117">
        <v>254078576</v>
      </c>
      <c r="I1109" s="115">
        <v>0.83935999999999999</v>
      </c>
      <c r="J1109" s="115">
        <f t="shared" si="68"/>
        <v>5.6237120000000003</v>
      </c>
      <c r="K1109" s="115">
        <v>34901854.579999998</v>
      </c>
      <c r="L1109" s="123">
        <f t="shared" si="69"/>
        <v>1962779784238.0095</v>
      </c>
      <c r="M1109" s="123">
        <v>821657000000</v>
      </c>
      <c r="N1109" s="123">
        <v>165156000000</v>
      </c>
      <c r="O1109" s="116">
        <f t="shared" si="70"/>
        <v>2.3888067456834294</v>
      </c>
      <c r="P1109" s="116">
        <f t="shared" si="71"/>
        <v>11.884398897030744</v>
      </c>
    </row>
    <row r="1110" spans="1:16" x14ac:dyDescent="0.15">
      <c r="A1110" s="120">
        <v>40659</v>
      </c>
      <c r="B1110" s="116">
        <v>6.67</v>
      </c>
      <c r="C1110" s="116">
        <v>6.71</v>
      </c>
      <c r="D1110" s="116">
        <v>6.62</v>
      </c>
      <c r="E1110" s="116">
        <v>6.68</v>
      </c>
      <c r="F1110" s="116">
        <v>-0.02</v>
      </c>
      <c r="G1110" s="116">
        <v>-0.3</v>
      </c>
      <c r="H1110" s="117">
        <v>157283214</v>
      </c>
      <c r="I1110" s="115">
        <v>0.83855999999999997</v>
      </c>
      <c r="J1110" s="115">
        <f t="shared" si="68"/>
        <v>5.6015807999999998</v>
      </c>
      <c r="K1110" s="115">
        <v>34901854.579999998</v>
      </c>
      <c r="L1110" s="123">
        <f t="shared" si="69"/>
        <v>1955055584997.2004</v>
      </c>
      <c r="M1110" s="123">
        <v>821657000000</v>
      </c>
      <c r="N1110" s="123">
        <v>165156000000</v>
      </c>
      <c r="O1110" s="116">
        <f t="shared" si="70"/>
        <v>2.3794059869230111</v>
      </c>
      <c r="P1110" s="116">
        <f t="shared" si="71"/>
        <v>11.837629786366831</v>
      </c>
    </row>
    <row r="1111" spans="1:16" x14ac:dyDescent="0.15">
      <c r="A1111" s="120">
        <v>40660</v>
      </c>
      <c r="B1111" s="116">
        <v>6.7</v>
      </c>
      <c r="C1111" s="116">
        <v>6.75</v>
      </c>
      <c r="D1111" s="116">
        <v>6.58</v>
      </c>
      <c r="E1111" s="116">
        <v>6.65</v>
      </c>
      <c r="F1111" s="116">
        <v>-0.03</v>
      </c>
      <c r="G1111" s="116">
        <v>-0.45</v>
      </c>
      <c r="H1111" s="117">
        <v>180983212</v>
      </c>
      <c r="I1111" s="115">
        <v>0.83757999999999999</v>
      </c>
      <c r="J1111" s="115">
        <f t="shared" si="68"/>
        <v>5.5699070000000006</v>
      </c>
      <c r="K1111" s="115">
        <v>34901854.579999998</v>
      </c>
      <c r="L1111" s="123">
        <f t="shared" si="69"/>
        <v>1944000841381.2407</v>
      </c>
      <c r="M1111" s="123">
        <v>821657000000</v>
      </c>
      <c r="N1111" s="123">
        <v>165156000000</v>
      </c>
      <c r="O1111" s="116">
        <f t="shared" si="70"/>
        <v>2.3659517796127103</v>
      </c>
      <c r="P1111" s="116">
        <f t="shared" si="71"/>
        <v>11.770694624362667</v>
      </c>
    </row>
    <row r="1112" spans="1:16" x14ac:dyDescent="0.15">
      <c r="A1112" s="120">
        <v>40661</v>
      </c>
      <c r="B1112" s="116">
        <v>6.65</v>
      </c>
      <c r="C1112" s="116">
        <v>6.71</v>
      </c>
      <c r="D1112" s="116">
        <v>6.56</v>
      </c>
      <c r="E1112" s="116">
        <v>6.58</v>
      </c>
      <c r="F1112" s="116">
        <v>-7.0000000000000007E-2</v>
      </c>
      <c r="G1112" s="116">
        <v>-1.05</v>
      </c>
      <c r="H1112" s="117">
        <v>214432216</v>
      </c>
      <c r="I1112" s="115">
        <v>0.83725000000000005</v>
      </c>
      <c r="J1112" s="115">
        <f t="shared" si="68"/>
        <v>5.5091050000000008</v>
      </c>
      <c r="K1112" s="115">
        <v>34901854.579999998</v>
      </c>
      <c r="L1112" s="123">
        <f t="shared" si="69"/>
        <v>1922779815759.5093</v>
      </c>
      <c r="M1112" s="123">
        <v>821657000000</v>
      </c>
      <c r="N1112" s="123">
        <v>165156000000</v>
      </c>
      <c r="O1112" s="116">
        <f t="shared" si="70"/>
        <v>2.340124669733854</v>
      </c>
      <c r="P1112" s="116">
        <f t="shared" si="71"/>
        <v>11.642203830072836</v>
      </c>
    </row>
    <row r="1113" spans="1:16" x14ac:dyDescent="0.15">
      <c r="A1113" s="120">
        <v>40662</v>
      </c>
      <c r="B1113" s="116">
        <v>6.59</v>
      </c>
      <c r="C1113" s="116">
        <v>6.61</v>
      </c>
      <c r="D1113" s="116">
        <v>6.49</v>
      </c>
      <c r="E1113" s="116">
        <v>6.57</v>
      </c>
      <c r="F1113" s="116">
        <v>-0.01</v>
      </c>
      <c r="G1113" s="116">
        <v>-0.15</v>
      </c>
      <c r="H1113" s="117">
        <v>227860273</v>
      </c>
      <c r="I1113" s="115">
        <v>0.83638999999999997</v>
      </c>
      <c r="J1113" s="115">
        <f t="shared" si="68"/>
        <v>5.4950823</v>
      </c>
      <c r="K1113" s="115">
        <v>34901916.850000001</v>
      </c>
      <c r="L1113" s="123">
        <f t="shared" si="69"/>
        <v>1917889055185.0676</v>
      </c>
      <c r="M1113" s="123">
        <v>872225000000</v>
      </c>
      <c r="N1113" s="123">
        <v>177396000000</v>
      </c>
      <c r="O1113" s="116">
        <f t="shared" si="70"/>
        <v>2.1988466911462843</v>
      </c>
      <c r="P1113" s="116">
        <f t="shared" si="71"/>
        <v>10.811343295142324</v>
      </c>
    </row>
    <row r="1114" spans="1:16" x14ac:dyDescent="0.15">
      <c r="A1114" s="120">
        <v>40666</v>
      </c>
      <c r="B1114" s="116">
        <v>6.6</v>
      </c>
      <c r="C1114" s="116">
        <v>6.68</v>
      </c>
      <c r="D1114" s="116">
        <v>6.51</v>
      </c>
      <c r="E1114" s="116">
        <v>6.55</v>
      </c>
      <c r="F1114" s="116">
        <v>-0.02</v>
      </c>
      <c r="G1114" s="116">
        <v>-0.3</v>
      </c>
      <c r="H1114" s="117">
        <v>178773239</v>
      </c>
      <c r="I1114" s="115">
        <v>0.83677000000000001</v>
      </c>
      <c r="J1114" s="115">
        <f t="shared" si="68"/>
        <v>5.4808434999999998</v>
      </c>
      <c r="K1114" s="115">
        <v>34901916.850000001</v>
      </c>
      <c r="L1114" s="123">
        <f t="shared" si="69"/>
        <v>1912919441048.6299</v>
      </c>
      <c r="M1114" s="123">
        <v>872225000000</v>
      </c>
      <c r="N1114" s="123">
        <v>177396000000</v>
      </c>
      <c r="O1114" s="116">
        <f t="shared" si="70"/>
        <v>2.1931490625109689</v>
      </c>
      <c r="P1114" s="116">
        <f t="shared" si="71"/>
        <v>10.78332905504425</v>
      </c>
    </row>
    <row r="1115" spans="1:16" x14ac:dyDescent="0.15">
      <c r="A1115" s="120">
        <v>40667</v>
      </c>
      <c r="B1115" s="116">
        <v>6.58</v>
      </c>
      <c r="C1115" s="116">
        <v>6.58</v>
      </c>
      <c r="D1115" s="116">
        <v>6.36</v>
      </c>
      <c r="E1115" s="116">
        <v>6.42</v>
      </c>
      <c r="F1115" s="116">
        <v>-0.13</v>
      </c>
      <c r="G1115" s="116">
        <v>-1.99</v>
      </c>
      <c r="H1115" s="117">
        <v>262469964</v>
      </c>
      <c r="I1115" s="115">
        <v>0.83696999999999999</v>
      </c>
      <c r="J1115" s="115">
        <f t="shared" si="68"/>
        <v>5.3733474000000001</v>
      </c>
      <c r="K1115" s="115">
        <v>34901916.850000001</v>
      </c>
      <c r="L1115" s="123">
        <f t="shared" si="69"/>
        <v>1875401241609.6372</v>
      </c>
      <c r="M1115" s="123">
        <v>872225000000</v>
      </c>
      <c r="N1115" s="123">
        <v>177396000000</v>
      </c>
      <c r="O1115" s="116">
        <f t="shared" si="70"/>
        <v>2.1501347033272804</v>
      </c>
      <c r="P1115" s="116">
        <f t="shared" si="71"/>
        <v>10.571834999716099</v>
      </c>
    </row>
    <row r="1116" spans="1:16" x14ac:dyDescent="0.15">
      <c r="A1116" s="120">
        <v>40668</v>
      </c>
      <c r="B1116" s="116">
        <v>6.37</v>
      </c>
      <c r="C1116" s="116">
        <v>6.46</v>
      </c>
      <c r="D1116" s="116">
        <v>6.36</v>
      </c>
      <c r="E1116" s="116">
        <v>6.42</v>
      </c>
      <c r="F1116" s="116">
        <v>0</v>
      </c>
      <c r="G1116" s="116">
        <v>0</v>
      </c>
      <c r="H1116" s="117">
        <v>244272219</v>
      </c>
      <c r="I1116" s="115">
        <v>0.83670999999999995</v>
      </c>
      <c r="J1116" s="115">
        <f t="shared" si="68"/>
        <v>5.3716781999999998</v>
      </c>
      <c r="K1116" s="115">
        <v>34901916.850000001</v>
      </c>
      <c r="L1116" s="123">
        <f t="shared" si="69"/>
        <v>1874818658813.5767</v>
      </c>
      <c r="M1116" s="123">
        <v>872225000000</v>
      </c>
      <c r="N1116" s="123">
        <v>177396000000</v>
      </c>
      <c r="O1116" s="116">
        <f t="shared" si="70"/>
        <v>2.1494667761341129</v>
      </c>
      <c r="P1116" s="116">
        <f t="shared" si="71"/>
        <v>10.56855091892476</v>
      </c>
    </row>
    <row r="1117" spans="1:16" x14ac:dyDescent="0.15">
      <c r="A1117" s="120">
        <v>40669</v>
      </c>
      <c r="B1117" s="116">
        <v>6.43</v>
      </c>
      <c r="C1117" s="116">
        <v>6.48</v>
      </c>
      <c r="D1117" s="116">
        <v>6.4</v>
      </c>
      <c r="E1117" s="116">
        <v>6.47</v>
      </c>
      <c r="F1117" s="116">
        <v>0.05</v>
      </c>
      <c r="G1117" s="116">
        <v>0.78</v>
      </c>
      <c r="H1117" s="117">
        <v>205304692</v>
      </c>
      <c r="I1117" s="115">
        <v>0.83630000000000004</v>
      </c>
      <c r="J1117" s="115">
        <f t="shared" si="68"/>
        <v>5.4108609999999997</v>
      </c>
      <c r="K1117" s="115">
        <v>34901916.850000001</v>
      </c>
      <c r="L1117" s="123">
        <f t="shared" si="69"/>
        <v>1888494207089.0784</v>
      </c>
      <c r="M1117" s="123">
        <v>872225000000</v>
      </c>
      <c r="N1117" s="123">
        <v>177396000000</v>
      </c>
      <c r="O1117" s="116">
        <f t="shared" si="70"/>
        <v>2.1651456987463997</v>
      </c>
      <c r="P1117" s="116">
        <f t="shared" si="71"/>
        <v>10.645641429846661</v>
      </c>
    </row>
    <row r="1118" spans="1:16" x14ac:dyDescent="0.15">
      <c r="A1118" s="120">
        <v>40672</v>
      </c>
      <c r="B1118" s="116">
        <v>6.5</v>
      </c>
      <c r="C1118" s="116">
        <v>6.5</v>
      </c>
      <c r="D1118" s="116">
        <v>6.42</v>
      </c>
      <c r="E1118" s="116">
        <v>6.45</v>
      </c>
      <c r="F1118" s="116">
        <v>-0.02</v>
      </c>
      <c r="G1118" s="116">
        <v>-0.31</v>
      </c>
      <c r="H1118" s="117">
        <v>129164977</v>
      </c>
      <c r="I1118" s="115">
        <v>0.83626</v>
      </c>
      <c r="J1118" s="115">
        <f t="shared" si="68"/>
        <v>5.3938769999999998</v>
      </c>
      <c r="K1118" s="115">
        <v>34901916.850000001</v>
      </c>
      <c r="L1118" s="123">
        <f t="shared" si="69"/>
        <v>1882566465531.2744</v>
      </c>
      <c r="M1118" s="123">
        <v>872225000000</v>
      </c>
      <c r="N1118" s="123">
        <v>177396000000</v>
      </c>
      <c r="O1118" s="116">
        <f t="shared" si="70"/>
        <v>2.158349583572214</v>
      </c>
      <c r="P1118" s="116">
        <f t="shared" si="71"/>
        <v>10.612226124215171</v>
      </c>
    </row>
    <row r="1119" spans="1:16" x14ac:dyDescent="0.15">
      <c r="A1119" s="120">
        <v>40674</v>
      </c>
      <c r="B1119" s="116">
        <v>6.53</v>
      </c>
      <c r="C1119" s="116">
        <v>6.54</v>
      </c>
      <c r="D1119" s="116">
        <v>6.37</v>
      </c>
      <c r="E1119" s="116">
        <v>6.42</v>
      </c>
      <c r="F1119" s="116">
        <v>-0.03</v>
      </c>
      <c r="G1119" s="116">
        <v>-0.47</v>
      </c>
      <c r="H1119" s="117">
        <v>191920694</v>
      </c>
      <c r="I1119" s="115">
        <v>0.83570999999999995</v>
      </c>
      <c r="J1119" s="115">
        <f t="shared" si="68"/>
        <v>5.3652581999999995</v>
      </c>
      <c r="K1119" s="115">
        <v>34901916.850000001</v>
      </c>
      <c r="L1119" s="123">
        <f t="shared" si="69"/>
        <v>1872577955751.8064</v>
      </c>
      <c r="M1119" s="123">
        <v>872225000000</v>
      </c>
      <c r="N1119" s="123">
        <v>177396000000</v>
      </c>
      <c r="O1119" s="116">
        <f t="shared" si="70"/>
        <v>2.1468978253911621</v>
      </c>
      <c r="P1119" s="116">
        <f t="shared" si="71"/>
        <v>10.555919838958074</v>
      </c>
    </row>
    <row r="1120" spans="1:16" x14ac:dyDescent="0.15">
      <c r="A1120" s="120">
        <v>40675</v>
      </c>
      <c r="B1120" s="116">
        <v>6.33</v>
      </c>
      <c r="C1120" s="116">
        <v>6.38</v>
      </c>
      <c r="D1120" s="116">
        <v>6.33</v>
      </c>
      <c r="E1120" s="116">
        <v>6.36</v>
      </c>
      <c r="F1120" s="116">
        <v>-0.06</v>
      </c>
      <c r="G1120" s="116">
        <v>-0.94</v>
      </c>
      <c r="H1120" s="117">
        <v>175923801</v>
      </c>
      <c r="I1120" s="115">
        <v>0.83631</v>
      </c>
      <c r="J1120" s="115">
        <f t="shared" si="68"/>
        <v>5.3189316</v>
      </c>
      <c r="K1120" s="115">
        <v>34901916.850000001</v>
      </c>
      <c r="L1120" s="123">
        <f t="shared" si="69"/>
        <v>1856409084340.3748</v>
      </c>
      <c r="M1120" s="123">
        <v>872225000000</v>
      </c>
      <c r="N1120" s="123">
        <v>177396000000</v>
      </c>
      <c r="O1120" s="116">
        <f t="shared" si="70"/>
        <v>2.1283603248478027</v>
      </c>
      <c r="P1120" s="116">
        <f t="shared" si="71"/>
        <v>10.464774202013432</v>
      </c>
    </row>
    <row r="1121" spans="1:16" x14ac:dyDescent="0.15">
      <c r="A1121" s="120">
        <v>40676</v>
      </c>
      <c r="B1121" s="116">
        <v>6.37</v>
      </c>
      <c r="C1121" s="116">
        <v>6.41</v>
      </c>
      <c r="D1121" s="116">
        <v>6.28</v>
      </c>
      <c r="E1121" s="116">
        <v>6.4</v>
      </c>
      <c r="F1121" s="116">
        <v>0.04</v>
      </c>
      <c r="G1121" s="116">
        <v>0.63</v>
      </c>
      <c r="H1121" s="117">
        <v>210372411</v>
      </c>
      <c r="I1121" s="115">
        <v>0.83650000000000002</v>
      </c>
      <c r="J1121" s="115">
        <f t="shared" si="68"/>
        <v>5.3536000000000001</v>
      </c>
      <c r="K1121" s="115">
        <v>34901916.850000001</v>
      </c>
      <c r="L1121" s="123">
        <f t="shared" si="69"/>
        <v>1868509020481.6001</v>
      </c>
      <c r="M1121" s="123">
        <v>872225000000</v>
      </c>
      <c r="N1121" s="123">
        <v>177396000000</v>
      </c>
      <c r="O1121" s="116">
        <f t="shared" si="70"/>
        <v>2.1422328189189717</v>
      </c>
      <c r="P1121" s="116">
        <f t="shared" si="71"/>
        <v>10.532982820816704</v>
      </c>
    </row>
    <row r="1122" spans="1:16" x14ac:dyDescent="0.15">
      <c r="A1122" s="120">
        <v>40679</v>
      </c>
      <c r="B1122" s="116">
        <v>6.38</v>
      </c>
      <c r="C1122" s="116">
        <v>6.39</v>
      </c>
      <c r="D1122" s="116">
        <v>6.28</v>
      </c>
      <c r="E1122" s="116">
        <v>6.3</v>
      </c>
      <c r="F1122" s="116">
        <v>-0.1</v>
      </c>
      <c r="G1122" s="116">
        <v>-1.56</v>
      </c>
      <c r="H1122" s="117">
        <v>145766450</v>
      </c>
      <c r="I1122" s="115">
        <v>0.83738000000000001</v>
      </c>
      <c r="J1122" s="115">
        <f t="shared" si="68"/>
        <v>5.2754940000000001</v>
      </c>
      <c r="K1122" s="115">
        <v>34901916.850000001</v>
      </c>
      <c r="L1122" s="123">
        <f t="shared" si="69"/>
        <v>1841248529306.7393</v>
      </c>
      <c r="M1122" s="123">
        <v>872225000000</v>
      </c>
      <c r="N1122" s="123">
        <v>177396000000</v>
      </c>
      <c r="O1122" s="116">
        <f t="shared" si="70"/>
        <v>2.1109788521387709</v>
      </c>
      <c r="P1122" s="116">
        <f t="shared" si="71"/>
        <v>10.379312551053797</v>
      </c>
    </row>
    <row r="1123" spans="1:16" x14ac:dyDescent="0.15">
      <c r="A1123" s="120">
        <v>40680</v>
      </c>
      <c r="B1123" s="116">
        <v>6.26</v>
      </c>
      <c r="C1123" s="116">
        <v>6.32</v>
      </c>
      <c r="D1123" s="116">
        <v>6.25</v>
      </c>
      <c r="E1123" s="116">
        <v>6.3</v>
      </c>
      <c r="F1123" s="116">
        <v>0</v>
      </c>
      <c r="G1123" s="116">
        <v>0</v>
      </c>
      <c r="H1123" s="117">
        <v>142644100</v>
      </c>
      <c r="I1123" s="115">
        <v>0.83718000000000004</v>
      </c>
      <c r="J1123" s="115">
        <f t="shared" si="68"/>
        <v>5.2742339999999999</v>
      </c>
      <c r="K1123" s="115">
        <v>34901916.850000001</v>
      </c>
      <c r="L1123" s="123">
        <f t="shared" si="69"/>
        <v>1840808765154.4292</v>
      </c>
      <c r="M1123" s="123">
        <v>872225000000</v>
      </c>
      <c r="N1123" s="123">
        <v>177396000000</v>
      </c>
      <c r="O1123" s="116">
        <f t="shared" si="70"/>
        <v>2.1104746655443596</v>
      </c>
      <c r="P1123" s="116">
        <f t="shared" si="71"/>
        <v>10.37683355405099</v>
      </c>
    </row>
    <row r="1124" spans="1:16" x14ac:dyDescent="0.15">
      <c r="A1124" s="120">
        <v>40681</v>
      </c>
      <c r="B1124" s="116">
        <v>6.36</v>
      </c>
      <c r="C1124" s="116">
        <v>6.4</v>
      </c>
      <c r="D1124" s="116">
        <v>6.33</v>
      </c>
      <c r="E1124" s="116">
        <v>6.38</v>
      </c>
      <c r="F1124" s="116">
        <v>0.08</v>
      </c>
      <c r="G1124" s="116">
        <v>1.27</v>
      </c>
      <c r="H1124" s="117">
        <v>138628807</v>
      </c>
      <c r="I1124" s="115">
        <v>0.83701999999999999</v>
      </c>
      <c r="J1124" s="115">
        <f t="shared" si="68"/>
        <v>5.3401876000000001</v>
      </c>
      <c r="K1124" s="115">
        <v>34901916.850000001</v>
      </c>
      <c r="L1124" s="123">
        <f t="shared" si="69"/>
        <v>1863827835786.0107</v>
      </c>
      <c r="M1124" s="123">
        <v>872225000000</v>
      </c>
      <c r="N1124" s="123">
        <v>177396000000</v>
      </c>
      <c r="O1124" s="116">
        <f t="shared" si="70"/>
        <v>2.1368658726658953</v>
      </c>
      <c r="P1124" s="116">
        <f t="shared" si="71"/>
        <v>10.506594487959203</v>
      </c>
    </row>
    <row r="1125" spans="1:16" x14ac:dyDescent="0.15">
      <c r="A1125" s="120">
        <v>40682</v>
      </c>
      <c r="B1125" s="116">
        <v>6.38</v>
      </c>
      <c r="C1125" s="116">
        <v>6.42</v>
      </c>
      <c r="D1125" s="116">
        <v>6.35</v>
      </c>
      <c r="E1125" s="116">
        <v>6.4</v>
      </c>
      <c r="F1125" s="116">
        <v>0.02</v>
      </c>
      <c r="G1125" s="116">
        <v>0.31</v>
      </c>
      <c r="H1125" s="117">
        <v>135056039</v>
      </c>
      <c r="I1125" s="115">
        <v>0.83670999999999995</v>
      </c>
      <c r="J1125" s="115">
        <f t="shared" si="68"/>
        <v>5.3549439999999997</v>
      </c>
      <c r="K1125" s="115">
        <v>34901916.850000001</v>
      </c>
      <c r="L1125" s="123">
        <f t="shared" si="69"/>
        <v>1868978102244.064</v>
      </c>
      <c r="M1125" s="123">
        <v>872225000000</v>
      </c>
      <c r="N1125" s="123">
        <v>177396000000</v>
      </c>
      <c r="O1125" s="116">
        <f t="shared" si="70"/>
        <v>2.1427706179530097</v>
      </c>
      <c r="P1125" s="116">
        <f t="shared" si="71"/>
        <v>10.535627084286364</v>
      </c>
    </row>
    <row r="1126" spans="1:16" x14ac:dyDescent="0.15">
      <c r="A1126" s="120">
        <v>40683</v>
      </c>
      <c r="B1126" s="116">
        <v>6.4</v>
      </c>
      <c r="C1126" s="116">
        <v>6.42</v>
      </c>
      <c r="D1126" s="116">
        <v>6.37</v>
      </c>
      <c r="E1126" s="116">
        <v>6.4</v>
      </c>
      <c r="F1126" s="116">
        <v>0</v>
      </c>
      <c r="G1126" s="116">
        <v>0</v>
      </c>
      <c r="H1126" s="117">
        <v>100664768</v>
      </c>
      <c r="I1126" s="115">
        <v>0.83592999999999995</v>
      </c>
      <c r="J1126" s="115">
        <f t="shared" si="68"/>
        <v>5.349952</v>
      </c>
      <c r="K1126" s="115">
        <v>34901916.850000001</v>
      </c>
      <c r="L1126" s="123">
        <f t="shared" si="69"/>
        <v>1867235798554.9121</v>
      </c>
      <c r="M1126" s="123">
        <v>872225000000</v>
      </c>
      <c r="N1126" s="123">
        <v>177396000000</v>
      </c>
      <c r="O1126" s="116">
        <f t="shared" si="70"/>
        <v>2.1407730786837251</v>
      </c>
      <c r="P1126" s="116">
        <f t="shared" si="71"/>
        <v>10.525805534256195</v>
      </c>
    </row>
    <row r="1127" spans="1:16" x14ac:dyDescent="0.15">
      <c r="A1127" s="120">
        <v>40686</v>
      </c>
      <c r="B1127" s="116">
        <v>6.3</v>
      </c>
      <c r="C1127" s="116">
        <v>6.32</v>
      </c>
      <c r="D1127" s="116">
        <v>6.22</v>
      </c>
      <c r="E1127" s="116">
        <v>6.23</v>
      </c>
      <c r="F1127" s="116">
        <v>-0.17</v>
      </c>
      <c r="G1127" s="116">
        <v>-2.66</v>
      </c>
      <c r="H1127" s="117">
        <v>275655767</v>
      </c>
      <c r="I1127" s="115">
        <v>0.83604999999999996</v>
      </c>
      <c r="J1127" s="115">
        <f t="shared" si="68"/>
        <v>5.2085914999999998</v>
      </c>
      <c r="K1127" s="115">
        <v>34901916.850000001</v>
      </c>
      <c r="L1127" s="123">
        <f t="shared" si="69"/>
        <v>1817898274386.1677</v>
      </c>
      <c r="M1127" s="123">
        <v>872225000000</v>
      </c>
      <c r="N1127" s="123">
        <v>177396000000</v>
      </c>
      <c r="O1127" s="116">
        <f t="shared" si="70"/>
        <v>2.0842079444938721</v>
      </c>
      <c r="P1127" s="116">
        <f t="shared" si="71"/>
        <v>10.247684696307514</v>
      </c>
    </row>
    <row r="1128" spans="1:16" x14ac:dyDescent="0.15">
      <c r="A1128" s="120">
        <v>40687</v>
      </c>
      <c r="B1128" s="116">
        <v>6.23</v>
      </c>
      <c r="C1128" s="116">
        <v>6.26</v>
      </c>
      <c r="D1128" s="116">
        <v>6.21</v>
      </c>
      <c r="E1128" s="116">
        <v>6.23</v>
      </c>
      <c r="F1128" s="116">
        <v>0</v>
      </c>
      <c r="G1128" s="116">
        <v>0</v>
      </c>
      <c r="H1128" s="117">
        <v>136717090</v>
      </c>
      <c r="I1128" s="115">
        <v>0.83620000000000005</v>
      </c>
      <c r="J1128" s="115">
        <f t="shared" si="68"/>
        <v>5.2095260000000003</v>
      </c>
      <c r="K1128" s="115">
        <v>34901916.850000001</v>
      </c>
      <c r="L1128" s="123">
        <f t="shared" si="69"/>
        <v>1818224432799.1313</v>
      </c>
      <c r="M1128" s="123">
        <v>872225000000</v>
      </c>
      <c r="N1128" s="123">
        <v>177396000000</v>
      </c>
      <c r="O1128" s="116">
        <f t="shared" si="70"/>
        <v>2.0845818828847276</v>
      </c>
      <c r="P1128" s="116">
        <f t="shared" si="71"/>
        <v>10.249523285751264</v>
      </c>
    </row>
    <row r="1129" spans="1:16" x14ac:dyDescent="0.15">
      <c r="A1129" s="120">
        <v>40688</v>
      </c>
      <c r="B1129" s="116">
        <v>6.2</v>
      </c>
      <c r="C1129" s="116">
        <v>6.21</v>
      </c>
      <c r="D1129" s="116">
        <v>6.14</v>
      </c>
      <c r="E1129" s="116">
        <v>6.19</v>
      </c>
      <c r="F1129" s="116">
        <v>-0.04</v>
      </c>
      <c r="G1129" s="116">
        <v>-0.64</v>
      </c>
      <c r="H1129" s="117">
        <v>231565851</v>
      </c>
      <c r="I1129" s="115">
        <v>0.83511000000000002</v>
      </c>
      <c r="J1129" s="115">
        <f t="shared" si="68"/>
        <v>5.1693309000000003</v>
      </c>
      <c r="K1129" s="115">
        <v>34901916.850000001</v>
      </c>
      <c r="L1129" s="123">
        <f t="shared" si="69"/>
        <v>1804195572419.3567</v>
      </c>
      <c r="M1129" s="123">
        <v>872225000000</v>
      </c>
      <c r="N1129" s="123">
        <v>177396000000</v>
      </c>
      <c r="O1129" s="116">
        <f t="shared" si="70"/>
        <v>2.068497890360121</v>
      </c>
      <c r="P1129" s="116">
        <f t="shared" si="71"/>
        <v>10.170441117157978</v>
      </c>
    </row>
    <row r="1130" spans="1:16" x14ac:dyDescent="0.15">
      <c r="A1130" s="120">
        <v>40689</v>
      </c>
      <c r="B1130" s="116">
        <v>6.23</v>
      </c>
      <c r="C1130" s="116">
        <v>6.25</v>
      </c>
      <c r="D1130" s="116">
        <v>6.2</v>
      </c>
      <c r="E1130" s="116">
        <v>6.23</v>
      </c>
      <c r="F1130" s="116">
        <v>0.04</v>
      </c>
      <c r="G1130" s="116">
        <v>0.65</v>
      </c>
      <c r="H1130" s="117">
        <v>148445497</v>
      </c>
      <c r="I1130" s="115">
        <v>0.83413000000000004</v>
      </c>
      <c r="J1130" s="115">
        <f t="shared" si="68"/>
        <v>5.1966299000000005</v>
      </c>
      <c r="K1130" s="115">
        <v>34901916.850000001</v>
      </c>
      <c r="L1130" s="123">
        <f t="shared" si="69"/>
        <v>1813723446700.2383</v>
      </c>
      <c r="M1130" s="123">
        <v>872225000000</v>
      </c>
      <c r="N1130" s="123">
        <v>177396000000</v>
      </c>
      <c r="O1130" s="116">
        <f t="shared" si="70"/>
        <v>2.0794215330909323</v>
      </c>
      <c r="P1130" s="116">
        <f t="shared" si="71"/>
        <v>10.224150751427532</v>
      </c>
    </row>
    <row r="1131" spans="1:16" x14ac:dyDescent="0.15">
      <c r="A1131" s="120">
        <v>40690</v>
      </c>
      <c r="B1131" s="116">
        <v>6.23</v>
      </c>
      <c r="C1131" s="116">
        <v>6.38</v>
      </c>
      <c r="D1131" s="116">
        <v>6.22</v>
      </c>
      <c r="E1131" s="116">
        <v>6.34</v>
      </c>
      <c r="F1131" s="116">
        <v>0.11</v>
      </c>
      <c r="G1131" s="116">
        <v>1.77</v>
      </c>
      <c r="H1131" s="117">
        <v>293126729</v>
      </c>
      <c r="I1131" s="115">
        <v>0.83381000000000005</v>
      </c>
      <c r="J1131" s="115">
        <f t="shared" si="68"/>
        <v>5.2863554000000006</v>
      </c>
      <c r="K1131" s="115">
        <v>34901916.850000001</v>
      </c>
      <c r="L1131" s="123">
        <f t="shared" si="69"/>
        <v>1845039366103.4851</v>
      </c>
      <c r="M1131" s="123">
        <v>872225000000</v>
      </c>
      <c r="N1131" s="123">
        <v>177396000000</v>
      </c>
      <c r="O1131" s="116">
        <f t="shared" si="70"/>
        <v>2.1153250206122101</v>
      </c>
      <c r="P1131" s="116">
        <f t="shared" si="71"/>
        <v>10.400681898709582</v>
      </c>
    </row>
    <row r="1132" spans="1:16" x14ac:dyDescent="0.15">
      <c r="A1132" s="120">
        <v>40693</v>
      </c>
      <c r="B1132" s="116">
        <v>6.34</v>
      </c>
      <c r="C1132" s="116">
        <v>6.4</v>
      </c>
      <c r="D1132" s="116">
        <v>6.33</v>
      </c>
      <c r="E1132" s="116">
        <v>6.38</v>
      </c>
      <c r="F1132" s="116">
        <v>0.04</v>
      </c>
      <c r="G1132" s="116">
        <v>0.63</v>
      </c>
      <c r="H1132" s="117">
        <v>93186288</v>
      </c>
      <c r="I1132" s="115">
        <v>0.83352990000000005</v>
      </c>
      <c r="J1132" s="115">
        <f t="shared" si="68"/>
        <v>5.317920762</v>
      </c>
      <c r="K1132" s="115">
        <v>34901916.850000001</v>
      </c>
      <c r="L1132" s="123">
        <f t="shared" si="69"/>
        <v>1856056282502.1265</v>
      </c>
      <c r="M1132" s="123">
        <v>872225000000</v>
      </c>
      <c r="N1132" s="123">
        <v>177396000000</v>
      </c>
      <c r="O1132" s="116">
        <f t="shared" si="70"/>
        <v>2.1279558399519924</v>
      </c>
      <c r="P1132" s="116">
        <f t="shared" si="71"/>
        <v>10.462785420765556</v>
      </c>
    </row>
    <row r="1133" spans="1:16" x14ac:dyDescent="0.15">
      <c r="A1133" s="120">
        <v>40694</v>
      </c>
      <c r="B1133" s="116">
        <v>6.46</v>
      </c>
      <c r="C1133" s="116">
        <v>6.56</v>
      </c>
      <c r="D1133" s="116">
        <v>6.42</v>
      </c>
      <c r="E1133" s="116">
        <v>6.52</v>
      </c>
      <c r="F1133" s="116">
        <v>0.14000000000000001</v>
      </c>
      <c r="G1133" s="116">
        <v>2.19</v>
      </c>
      <c r="H1133" s="117">
        <v>314572585</v>
      </c>
      <c r="I1133" s="115">
        <v>0.83367999999999998</v>
      </c>
      <c r="J1133" s="115">
        <f t="shared" si="68"/>
        <v>5.4355935999999998</v>
      </c>
      <c r="K1133" s="115">
        <v>34901916.850000001</v>
      </c>
      <c r="L1133" s="123">
        <f t="shared" si="69"/>
        <v>1897126358575.9216</v>
      </c>
      <c r="M1133" s="123">
        <v>872225000000</v>
      </c>
      <c r="N1133" s="123">
        <v>177396000000</v>
      </c>
      <c r="O1133" s="116">
        <f t="shared" si="70"/>
        <v>2.1750424014169756</v>
      </c>
      <c r="P1133" s="116">
        <f t="shared" si="71"/>
        <v>10.694301780062244</v>
      </c>
    </row>
    <row r="1134" spans="1:16" x14ac:dyDescent="0.15">
      <c r="A1134" s="120">
        <v>40695</v>
      </c>
      <c r="B1134" s="116">
        <v>6.51</v>
      </c>
      <c r="C1134" s="116">
        <v>6.55</v>
      </c>
      <c r="D1134" s="116">
        <v>6.46</v>
      </c>
      <c r="E1134" s="116">
        <v>6.5</v>
      </c>
      <c r="F1134" s="116">
        <v>-0.02</v>
      </c>
      <c r="G1134" s="116">
        <v>-0.31</v>
      </c>
      <c r="H1134" s="117">
        <v>218646787</v>
      </c>
      <c r="I1134" s="115">
        <v>0.8337</v>
      </c>
      <c r="J1134" s="115">
        <f t="shared" si="68"/>
        <v>5.4190500000000004</v>
      </c>
      <c r="K1134" s="115">
        <v>34901916.850000001</v>
      </c>
      <c r="L1134" s="123">
        <f t="shared" si="69"/>
        <v>1891352325059.9253</v>
      </c>
      <c r="M1134" s="123">
        <v>872225000000</v>
      </c>
      <c r="N1134" s="123">
        <v>177396000000</v>
      </c>
      <c r="O1134" s="116">
        <f t="shared" si="70"/>
        <v>2.16842251146198</v>
      </c>
      <c r="P1134" s="116">
        <f t="shared" si="71"/>
        <v>10.661752942906972</v>
      </c>
    </row>
    <row r="1135" spans="1:16" x14ac:dyDescent="0.15">
      <c r="A1135" s="120">
        <v>40696</v>
      </c>
      <c r="B1135" s="116">
        <v>6.45</v>
      </c>
      <c r="C1135" s="116">
        <v>6.47</v>
      </c>
      <c r="D1135" s="116">
        <v>6.4</v>
      </c>
      <c r="E1135" s="116">
        <v>6.41</v>
      </c>
      <c r="F1135" s="116">
        <v>-0.09</v>
      </c>
      <c r="G1135" s="116">
        <v>-1.39</v>
      </c>
      <c r="H1135" s="117">
        <v>156041163</v>
      </c>
      <c r="I1135" s="115">
        <v>0.83398000000000005</v>
      </c>
      <c r="J1135" s="115">
        <f t="shared" si="68"/>
        <v>5.3458118000000008</v>
      </c>
      <c r="K1135" s="115">
        <v>34901916.850000001</v>
      </c>
      <c r="L1135" s="123">
        <f t="shared" si="69"/>
        <v>1865790789393.4888</v>
      </c>
      <c r="M1135" s="123">
        <v>872225000000</v>
      </c>
      <c r="N1135" s="123">
        <v>177396000000</v>
      </c>
      <c r="O1135" s="116">
        <f t="shared" si="70"/>
        <v>2.1391163855581858</v>
      </c>
      <c r="P1135" s="116">
        <f t="shared" si="71"/>
        <v>10.517659864898244</v>
      </c>
    </row>
    <row r="1136" spans="1:16" x14ac:dyDescent="0.15">
      <c r="A1136" s="120">
        <v>40697</v>
      </c>
      <c r="B1136" s="116">
        <v>6.44</v>
      </c>
      <c r="C1136" s="116">
        <v>6.44</v>
      </c>
      <c r="D1136" s="116">
        <v>6.27</v>
      </c>
      <c r="E1136" s="116">
        <v>6.29</v>
      </c>
      <c r="F1136" s="116">
        <v>-0.12</v>
      </c>
      <c r="G1136" s="116">
        <v>-1.87</v>
      </c>
      <c r="H1136" s="117">
        <v>324519224</v>
      </c>
      <c r="I1136" s="115">
        <v>0.83372999999999997</v>
      </c>
      <c r="J1136" s="115">
        <f t="shared" si="68"/>
        <v>5.2441617000000003</v>
      </c>
      <c r="K1136" s="115">
        <v>34901916.850000001</v>
      </c>
      <c r="L1136" s="123">
        <f t="shared" si="69"/>
        <v>1830312956013.5466</v>
      </c>
      <c r="M1136" s="123">
        <v>872225000000</v>
      </c>
      <c r="N1136" s="123">
        <v>177396000000</v>
      </c>
      <c r="O1136" s="116">
        <f t="shared" si="70"/>
        <v>2.0984412921133271</v>
      </c>
      <c r="P1136" s="116">
        <f t="shared" si="71"/>
        <v>10.317667568679941</v>
      </c>
    </row>
    <row r="1137" spans="1:16" x14ac:dyDescent="0.15">
      <c r="A1137" s="120">
        <v>40701</v>
      </c>
      <c r="B1137" s="116">
        <v>6</v>
      </c>
      <c r="C1137" s="116">
        <v>6.08</v>
      </c>
      <c r="D1137" s="116">
        <v>5.99</v>
      </c>
      <c r="E1137" s="116">
        <v>6.05</v>
      </c>
      <c r="F1137" s="116">
        <v>-0.02</v>
      </c>
      <c r="G1137" s="116">
        <v>-0.31</v>
      </c>
      <c r="H1137" s="117">
        <v>323793233</v>
      </c>
      <c r="I1137" s="115">
        <v>0.83318999999999999</v>
      </c>
      <c r="J1137" s="115">
        <f t="shared" si="68"/>
        <v>5.0407994999999994</v>
      </c>
      <c r="K1137" s="115">
        <v>34901916.850000001</v>
      </c>
      <c r="L1137" s="123">
        <f t="shared" si="69"/>
        <v>1759335650065.2156</v>
      </c>
      <c r="M1137" s="123">
        <v>872225000000</v>
      </c>
      <c r="N1137" s="123">
        <v>177396000000</v>
      </c>
      <c r="O1137" s="116">
        <f t="shared" si="70"/>
        <v>2.0170662960419796</v>
      </c>
      <c r="P1137" s="116">
        <f t="shared" si="71"/>
        <v>9.9175609938511329</v>
      </c>
    </row>
    <row r="1138" spans="1:16" x14ac:dyDescent="0.15">
      <c r="A1138" s="120">
        <v>40702</v>
      </c>
      <c r="B1138" s="116">
        <v>6.04</v>
      </c>
      <c r="C1138" s="116">
        <v>6.04</v>
      </c>
      <c r="D1138" s="116">
        <v>5.87</v>
      </c>
      <c r="E1138" s="116">
        <v>5.9</v>
      </c>
      <c r="F1138" s="116">
        <v>-0.15</v>
      </c>
      <c r="G1138" s="116">
        <v>-2.48</v>
      </c>
      <c r="H1138" s="117">
        <v>526642817</v>
      </c>
      <c r="I1138" s="115">
        <v>0.83291000000000004</v>
      </c>
      <c r="J1138" s="115">
        <f t="shared" si="68"/>
        <v>4.9141690000000002</v>
      </c>
      <c r="K1138" s="115">
        <v>34901916.850000001</v>
      </c>
      <c r="L1138" s="123">
        <f t="shared" si="69"/>
        <v>1715139178248.4766</v>
      </c>
      <c r="M1138" s="123">
        <v>872225000000</v>
      </c>
      <c r="N1138" s="123">
        <v>177396000000</v>
      </c>
      <c r="O1138" s="116">
        <f t="shared" si="70"/>
        <v>1.9663953432296444</v>
      </c>
      <c r="P1138" s="116">
        <f t="shared" si="71"/>
        <v>9.6684208113400327</v>
      </c>
    </row>
    <row r="1139" spans="1:16" x14ac:dyDescent="0.15">
      <c r="A1139" s="120">
        <v>40703</v>
      </c>
      <c r="B1139" s="116">
        <v>5.9</v>
      </c>
      <c r="C1139" s="116">
        <v>5.92</v>
      </c>
      <c r="D1139" s="116">
        <v>5.74</v>
      </c>
      <c r="E1139" s="116">
        <v>5.82</v>
      </c>
      <c r="F1139" s="116">
        <v>-0.08</v>
      </c>
      <c r="G1139" s="116">
        <v>-1.36</v>
      </c>
      <c r="H1139" s="117">
        <v>606325792</v>
      </c>
      <c r="I1139" s="115">
        <v>0.83308000000000004</v>
      </c>
      <c r="J1139" s="115">
        <f t="shared" si="68"/>
        <v>4.8485256000000003</v>
      </c>
      <c r="K1139" s="115">
        <v>34901916.850000001</v>
      </c>
      <c r="L1139" s="123">
        <f t="shared" si="69"/>
        <v>1692228373362.9639</v>
      </c>
      <c r="M1139" s="123">
        <v>872225000000</v>
      </c>
      <c r="N1139" s="123">
        <v>177396000000</v>
      </c>
      <c r="O1139" s="116">
        <f t="shared" si="70"/>
        <v>1.9401282620458755</v>
      </c>
      <c r="P1139" s="116">
        <f t="shared" si="71"/>
        <v>9.5392701828844153</v>
      </c>
    </row>
    <row r="1140" spans="1:16" x14ac:dyDescent="0.15">
      <c r="A1140" s="120">
        <v>40704</v>
      </c>
      <c r="B1140" s="116">
        <v>5.83</v>
      </c>
      <c r="C1140" s="116">
        <v>5.86</v>
      </c>
      <c r="D1140" s="116">
        <v>5.75</v>
      </c>
      <c r="E1140" s="116">
        <v>5.81</v>
      </c>
      <c r="F1140" s="116">
        <v>-0.01</v>
      </c>
      <c r="G1140" s="116">
        <v>-0.17</v>
      </c>
      <c r="H1140" s="117">
        <v>278826796</v>
      </c>
      <c r="I1140" s="115">
        <v>0.83335999999999999</v>
      </c>
      <c r="J1140" s="115">
        <f t="shared" si="68"/>
        <v>4.8418215999999994</v>
      </c>
      <c r="K1140" s="115">
        <v>34901916.850000001</v>
      </c>
      <c r="L1140" s="123">
        <f t="shared" si="69"/>
        <v>1689888548857.3394</v>
      </c>
      <c r="M1140" s="123">
        <v>872225000000</v>
      </c>
      <c r="N1140" s="123">
        <v>177396000000</v>
      </c>
      <c r="O1140" s="116">
        <f t="shared" si="70"/>
        <v>1.9374456692451367</v>
      </c>
      <c r="P1140" s="116">
        <f t="shared" si="71"/>
        <v>9.5260803448631268</v>
      </c>
    </row>
    <row r="1141" spans="1:16" x14ac:dyDescent="0.15">
      <c r="A1141" s="120">
        <v>40707</v>
      </c>
      <c r="B1141" s="116">
        <v>5.75</v>
      </c>
      <c r="C1141" s="116">
        <v>5.91</v>
      </c>
      <c r="D1141" s="116">
        <v>5.74</v>
      </c>
      <c r="E1141" s="116">
        <v>5.89</v>
      </c>
      <c r="F1141" s="116">
        <v>0.08</v>
      </c>
      <c r="G1141" s="116">
        <v>1.38</v>
      </c>
      <c r="H1141" s="117">
        <v>310304841</v>
      </c>
      <c r="I1141" s="115">
        <v>0.83372999999999997</v>
      </c>
      <c r="J1141" s="115">
        <f t="shared" si="68"/>
        <v>4.9106696999999997</v>
      </c>
      <c r="K1141" s="115">
        <v>34901916.850000001</v>
      </c>
      <c r="L1141" s="123">
        <f t="shared" si="69"/>
        <v>1713917855472.1445</v>
      </c>
      <c r="M1141" s="123">
        <v>872225000000</v>
      </c>
      <c r="N1141" s="123">
        <v>177396000000</v>
      </c>
      <c r="O1141" s="116">
        <f t="shared" si="70"/>
        <v>1.9649951050155001</v>
      </c>
      <c r="P1141" s="116">
        <f t="shared" si="71"/>
        <v>9.6615360857750154</v>
      </c>
    </row>
    <row r="1142" spans="1:16" x14ac:dyDescent="0.15">
      <c r="A1142" s="120">
        <v>40708</v>
      </c>
      <c r="B1142" s="116">
        <v>5.85</v>
      </c>
      <c r="C1142" s="116">
        <v>5.98</v>
      </c>
      <c r="D1142" s="116">
        <v>5.83</v>
      </c>
      <c r="E1142" s="116">
        <v>5.93</v>
      </c>
      <c r="F1142" s="116">
        <v>0.04</v>
      </c>
      <c r="G1142" s="116">
        <v>0.68</v>
      </c>
      <c r="H1142" s="117">
        <v>265841884</v>
      </c>
      <c r="I1142" s="115">
        <v>0.83267999999999998</v>
      </c>
      <c r="J1142" s="115">
        <f t="shared" si="68"/>
        <v>4.9377923999999993</v>
      </c>
      <c r="K1142" s="115">
        <v>34901916.850000001</v>
      </c>
      <c r="L1142" s="123">
        <f t="shared" si="69"/>
        <v>1723384197673.6191</v>
      </c>
      <c r="M1142" s="123">
        <v>872225000000</v>
      </c>
      <c r="N1142" s="123">
        <v>177396000000</v>
      </c>
      <c r="O1142" s="116">
        <f t="shared" si="70"/>
        <v>1.975848201637902</v>
      </c>
      <c r="P1142" s="116">
        <f t="shared" si="71"/>
        <v>9.7148988572099668</v>
      </c>
    </row>
    <row r="1143" spans="1:16" x14ac:dyDescent="0.15">
      <c r="A1143" s="120">
        <v>40709</v>
      </c>
      <c r="B1143" s="116">
        <v>5.91</v>
      </c>
      <c r="C1143" s="116">
        <v>5.95</v>
      </c>
      <c r="D1143" s="116">
        <v>5.86</v>
      </c>
      <c r="E1143" s="116">
        <v>5.88</v>
      </c>
      <c r="F1143" s="116">
        <v>-0.05</v>
      </c>
      <c r="G1143" s="116">
        <v>-0.84</v>
      </c>
      <c r="H1143" s="117">
        <v>148498281</v>
      </c>
      <c r="I1143" s="115">
        <v>0.83243999999999996</v>
      </c>
      <c r="J1143" s="115">
        <f t="shared" si="68"/>
        <v>4.8947471999999994</v>
      </c>
      <c r="K1143" s="115">
        <v>34901916.850000001</v>
      </c>
      <c r="L1143" s="123">
        <f t="shared" si="69"/>
        <v>1708360597761.7031</v>
      </c>
      <c r="M1143" s="123">
        <v>872225000000</v>
      </c>
      <c r="N1143" s="123">
        <v>177396000000</v>
      </c>
      <c r="O1143" s="116">
        <f t="shared" si="70"/>
        <v>1.958623747039701</v>
      </c>
      <c r="P1143" s="116">
        <f t="shared" si="71"/>
        <v>9.6302092367454915</v>
      </c>
    </row>
    <row r="1144" spans="1:16" x14ac:dyDescent="0.15">
      <c r="A1144" s="120">
        <v>40710</v>
      </c>
      <c r="B1144" s="116">
        <v>5.8</v>
      </c>
      <c r="C1144" s="116">
        <v>5.82</v>
      </c>
      <c r="D1144" s="116">
        <v>5.74</v>
      </c>
      <c r="E1144" s="116">
        <v>5.79</v>
      </c>
      <c r="F1144" s="116">
        <v>-0.09</v>
      </c>
      <c r="G1144" s="116">
        <v>-1.53</v>
      </c>
      <c r="H1144" s="117">
        <v>275657977</v>
      </c>
      <c r="I1144" s="115">
        <v>0.83179000000000003</v>
      </c>
      <c r="J1144" s="115">
        <f t="shared" si="68"/>
        <v>4.8160641000000002</v>
      </c>
      <c r="K1144" s="115">
        <v>34901916.850000001</v>
      </c>
      <c r="L1144" s="123">
        <f t="shared" si="69"/>
        <v>1680898687624.7009</v>
      </c>
      <c r="M1144" s="123">
        <v>872225000000</v>
      </c>
      <c r="N1144" s="123">
        <v>177396000000</v>
      </c>
      <c r="O1144" s="116">
        <f t="shared" si="70"/>
        <v>1.927138854796298</v>
      </c>
      <c r="P1144" s="116">
        <f t="shared" si="71"/>
        <v>9.4754035470061382</v>
      </c>
    </row>
    <row r="1145" spans="1:16" x14ac:dyDescent="0.15">
      <c r="A1145" s="120">
        <v>40711</v>
      </c>
      <c r="B1145" s="116">
        <v>5.84</v>
      </c>
      <c r="C1145" s="116">
        <v>5.86</v>
      </c>
      <c r="D1145" s="116">
        <v>5.77</v>
      </c>
      <c r="E1145" s="116">
        <v>5.81</v>
      </c>
      <c r="F1145" s="116">
        <v>0.02</v>
      </c>
      <c r="G1145" s="116">
        <v>0.35</v>
      </c>
      <c r="H1145" s="117">
        <v>267892322</v>
      </c>
      <c r="I1145" s="115">
        <v>0.82942000000000005</v>
      </c>
      <c r="J1145" s="115">
        <f t="shared" si="68"/>
        <v>4.8189301999999996</v>
      </c>
      <c r="K1145" s="115">
        <v>34901916.850000001</v>
      </c>
      <c r="L1145" s="123">
        <f t="shared" si="69"/>
        <v>1681899011463.5388</v>
      </c>
      <c r="M1145" s="123">
        <v>872225000000</v>
      </c>
      <c r="N1145" s="123">
        <v>177396000000</v>
      </c>
      <c r="O1145" s="116">
        <f t="shared" si="70"/>
        <v>1.9282857192393463</v>
      </c>
      <c r="P1145" s="116">
        <f t="shared" si="71"/>
        <v>9.4810424782043494</v>
      </c>
    </row>
    <row r="1146" spans="1:16" x14ac:dyDescent="0.15">
      <c r="A1146" s="120">
        <v>40714</v>
      </c>
      <c r="B1146" s="116">
        <v>5.87</v>
      </c>
      <c r="C1146" s="116">
        <v>5.88</v>
      </c>
      <c r="D1146" s="116">
        <v>5.75</v>
      </c>
      <c r="E1146" s="116">
        <v>5.77</v>
      </c>
      <c r="F1146" s="116">
        <v>-0.04</v>
      </c>
      <c r="G1146" s="116">
        <v>-0.69</v>
      </c>
      <c r="H1146" s="117">
        <v>190372359</v>
      </c>
      <c r="I1146" s="115">
        <v>0.83013999999999999</v>
      </c>
      <c r="J1146" s="115">
        <f t="shared" si="68"/>
        <v>4.7899077999999999</v>
      </c>
      <c r="K1146" s="115">
        <v>34901916.850000001</v>
      </c>
      <c r="L1146" s="123">
        <f t="shared" si="69"/>
        <v>1671769637547.6643</v>
      </c>
      <c r="M1146" s="123">
        <v>872225000000</v>
      </c>
      <c r="N1146" s="123">
        <v>177396000000</v>
      </c>
      <c r="O1146" s="116">
        <f t="shared" si="70"/>
        <v>1.9166724612888466</v>
      </c>
      <c r="P1146" s="116">
        <f t="shared" si="71"/>
        <v>9.4239421269231798</v>
      </c>
    </row>
    <row r="1147" spans="1:16" x14ac:dyDescent="0.15">
      <c r="A1147" s="120">
        <v>40715</v>
      </c>
      <c r="B1147" s="116">
        <v>5.84</v>
      </c>
      <c r="C1147" s="116">
        <v>5.88</v>
      </c>
      <c r="D1147" s="116">
        <v>5.77</v>
      </c>
      <c r="E1147" s="116">
        <v>5.84</v>
      </c>
      <c r="F1147" s="116">
        <v>7.0000000000000007E-2</v>
      </c>
      <c r="G1147" s="116">
        <v>1.21</v>
      </c>
      <c r="H1147" s="117">
        <v>331945269</v>
      </c>
      <c r="I1147" s="115">
        <v>0.83023999999999998</v>
      </c>
      <c r="J1147" s="115">
        <f t="shared" si="68"/>
        <v>4.8486015999999994</v>
      </c>
      <c r="K1147" s="115">
        <v>34901916.850000001</v>
      </c>
      <c r="L1147" s="123">
        <f t="shared" si="69"/>
        <v>1692254898819.7693</v>
      </c>
      <c r="M1147" s="123">
        <v>872225000000</v>
      </c>
      <c r="N1147" s="123">
        <v>177396000000</v>
      </c>
      <c r="O1147" s="116">
        <f t="shared" si="70"/>
        <v>1.9401586733007758</v>
      </c>
      <c r="P1147" s="116">
        <f t="shared" si="71"/>
        <v>9.5394197096877562</v>
      </c>
    </row>
    <row r="1148" spans="1:16" x14ac:dyDescent="0.15">
      <c r="A1148" s="120">
        <v>40716</v>
      </c>
      <c r="B1148" s="116">
        <v>5.9</v>
      </c>
      <c r="C1148" s="116">
        <v>5.92</v>
      </c>
      <c r="D1148" s="116">
        <v>5.79</v>
      </c>
      <c r="E1148" s="116">
        <v>5.8</v>
      </c>
      <c r="F1148" s="116">
        <v>-0.04</v>
      </c>
      <c r="G1148" s="116">
        <v>-0.69</v>
      </c>
      <c r="H1148" s="117">
        <v>222528035</v>
      </c>
      <c r="I1148" s="115">
        <v>0.83045999999999998</v>
      </c>
      <c r="J1148" s="115">
        <f t="shared" si="68"/>
        <v>4.8166679999999999</v>
      </c>
      <c r="K1148" s="115">
        <v>34901916.850000001</v>
      </c>
      <c r="L1148" s="123">
        <f t="shared" si="69"/>
        <v>1681109460300.5579</v>
      </c>
      <c r="M1148" s="123">
        <v>872225000000</v>
      </c>
      <c r="N1148" s="123">
        <v>177396000000</v>
      </c>
      <c r="O1148" s="116">
        <f t="shared" si="70"/>
        <v>1.9273805042283332</v>
      </c>
      <c r="P1148" s="116">
        <f t="shared" si="71"/>
        <v>9.4765916948553404</v>
      </c>
    </row>
    <row r="1149" spans="1:16" x14ac:dyDescent="0.15">
      <c r="A1149" s="120">
        <v>40717</v>
      </c>
      <c r="B1149" s="116">
        <v>5.77</v>
      </c>
      <c r="C1149" s="116">
        <v>5.79</v>
      </c>
      <c r="D1149" s="116">
        <v>5.68</v>
      </c>
      <c r="E1149" s="116">
        <v>5.72</v>
      </c>
      <c r="F1149" s="116">
        <v>-0.08</v>
      </c>
      <c r="G1149" s="116">
        <v>-1.38</v>
      </c>
      <c r="H1149" s="117">
        <v>337270484</v>
      </c>
      <c r="I1149" s="115">
        <v>0.83113000000000004</v>
      </c>
      <c r="J1149" s="115">
        <f t="shared" si="68"/>
        <v>4.7540636000000003</v>
      </c>
      <c r="K1149" s="115">
        <v>34901916.850000001</v>
      </c>
      <c r="L1149" s="123">
        <f t="shared" si="69"/>
        <v>1659259324668.1169</v>
      </c>
      <c r="M1149" s="123">
        <v>872225000000</v>
      </c>
      <c r="N1149" s="123">
        <v>177396000000</v>
      </c>
      <c r="O1149" s="116">
        <f t="shared" si="70"/>
        <v>1.9023294730925127</v>
      </c>
      <c r="P1149" s="116">
        <f t="shared" si="71"/>
        <v>9.3534201710755429</v>
      </c>
    </row>
    <row r="1150" spans="1:16" x14ac:dyDescent="0.15">
      <c r="A1150" s="120">
        <v>40718</v>
      </c>
      <c r="B1150" s="116">
        <v>5.72</v>
      </c>
      <c r="C1150" s="116">
        <v>5.9</v>
      </c>
      <c r="D1150" s="116">
        <v>5.72</v>
      </c>
      <c r="E1150" s="116">
        <v>5.89</v>
      </c>
      <c r="F1150" s="116">
        <v>0.17</v>
      </c>
      <c r="G1150" s="116">
        <v>2.97</v>
      </c>
      <c r="H1150" s="117">
        <v>304408995</v>
      </c>
      <c r="I1150" s="115">
        <v>0.83111000000000002</v>
      </c>
      <c r="J1150" s="115">
        <f t="shared" si="68"/>
        <v>4.8952378999999997</v>
      </c>
      <c r="K1150" s="115">
        <v>34901916.850000001</v>
      </c>
      <c r="L1150" s="123">
        <f t="shared" si="69"/>
        <v>1708531861467.686</v>
      </c>
      <c r="M1150" s="123">
        <v>872225000000</v>
      </c>
      <c r="N1150" s="123">
        <v>177396000000</v>
      </c>
      <c r="O1150" s="116">
        <f t="shared" si="70"/>
        <v>1.9588200997078575</v>
      </c>
      <c r="P1150" s="116">
        <f t="shared" si="71"/>
        <v>9.631174668356028</v>
      </c>
    </row>
    <row r="1151" spans="1:16" x14ac:dyDescent="0.15">
      <c r="A1151" s="120">
        <v>40721</v>
      </c>
      <c r="B1151" s="116">
        <v>5.82</v>
      </c>
      <c r="C1151" s="116">
        <v>5.92</v>
      </c>
      <c r="D1151" s="116">
        <v>5.81</v>
      </c>
      <c r="E1151" s="116">
        <v>5.87</v>
      </c>
      <c r="F1151" s="116">
        <v>-0.02</v>
      </c>
      <c r="G1151" s="116">
        <v>-0.34</v>
      </c>
      <c r="H1151" s="117">
        <v>212967888</v>
      </c>
      <c r="I1151" s="115">
        <v>0.83115989999999995</v>
      </c>
      <c r="J1151" s="115">
        <f t="shared" si="68"/>
        <v>4.8789086130000001</v>
      </c>
      <c r="K1151" s="115">
        <v>34901916.850000001</v>
      </c>
      <c r="L1151" s="123">
        <f t="shared" si="69"/>
        <v>1702832627296.7485</v>
      </c>
      <c r="M1151" s="123">
        <v>872225000000</v>
      </c>
      <c r="N1151" s="123">
        <v>177396000000</v>
      </c>
      <c r="O1151" s="116">
        <f t="shared" si="70"/>
        <v>1.9522859666906458</v>
      </c>
      <c r="P1151" s="116">
        <f t="shared" si="71"/>
        <v>9.5990474830139831</v>
      </c>
    </row>
    <row r="1152" spans="1:16" x14ac:dyDescent="0.15">
      <c r="A1152" s="120">
        <v>40722</v>
      </c>
      <c r="B1152" s="116">
        <v>5.92</v>
      </c>
      <c r="C1152" s="116">
        <v>5.95</v>
      </c>
      <c r="D1152" s="116">
        <v>5.84</v>
      </c>
      <c r="E1152" s="116">
        <v>5.86</v>
      </c>
      <c r="F1152" s="116">
        <v>-0.01</v>
      </c>
      <c r="G1152" s="116">
        <v>-0.17</v>
      </c>
      <c r="H1152" s="117">
        <v>185095351</v>
      </c>
      <c r="I1152" s="115">
        <v>0.83109999999999995</v>
      </c>
      <c r="J1152" s="115">
        <f t="shared" si="68"/>
        <v>4.8702459999999999</v>
      </c>
      <c r="K1152" s="115">
        <v>34901916.850000001</v>
      </c>
      <c r="L1152" s="123">
        <f t="shared" si="69"/>
        <v>1699809209310.4512</v>
      </c>
      <c r="M1152" s="123">
        <v>872225000000</v>
      </c>
      <c r="N1152" s="123">
        <v>177396000000</v>
      </c>
      <c r="O1152" s="116">
        <f t="shared" si="70"/>
        <v>1.9488196386373369</v>
      </c>
      <c r="P1152" s="116">
        <f t="shared" si="71"/>
        <v>9.5820041562969358</v>
      </c>
    </row>
    <row r="1153" spans="1:16" x14ac:dyDescent="0.15">
      <c r="A1153" s="120">
        <v>40723</v>
      </c>
      <c r="B1153" s="116">
        <v>5.95</v>
      </c>
      <c r="C1153" s="116">
        <v>5.95</v>
      </c>
      <c r="D1153" s="116">
        <v>5.8</v>
      </c>
      <c r="E1153" s="116">
        <v>5.82</v>
      </c>
      <c r="F1153" s="116">
        <v>-0.04</v>
      </c>
      <c r="G1153" s="116">
        <v>-0.68</v>
      </c>
      <c r="H1153" s="117">
        <v>268125458</v>
      </c>
      <c r="I1153" s="115">
        <v>0.83133009999999996</v>
      </c>
      <c r="J1153" s="115">
        <f t="shared" si="68"/>
        <v>4.8383411819999997</v>
      </c>
      <c r="K1153" s="115">
        <v>34901916.850000001</v>
      </c>
      <c r="L1153" s="123">
        <f t="shared" si="69"/>
        <v>1688673816260.9473</v>
      </c>
      <c r="M1153" s="123">
        <v>872225000000</v>
      </c>
      <c r="N1153" s="123">
        <v>177396000000</v>
      </c>
      <c r="O1153" s="116">
        <f t="shared" si="70"/>
        <v>1.9360529866272433</v>
      </c>
      <c r="P1153" s="116">
        <f t="shared" si="71"/>
        <v>9.5192327688389096</v>
      </c>
    </row>
    <row r="1154" spans="1:16" x14ac:dyDescent="0.15">
      <c r="A1154" s="120">
        <v>40724</v>
      </c>
      <c r="B1154" s="116">
        <v>5.87</v>
      </c>
      <c r="C1154" s="116">
        <v>5.93</v>
      </c>
      <c r="D1154" s="116">
        <v>5.79</v>
      </c>
      <c r="E1154" s="116">
        <v>5.91</v>
      </c>
      <c r="F1154" s="116">
        <v>0.09</v>
      </c>
      <c r="G1154" s="116">
        <v>1.55</v>
      </c>
      <c r="H1154" s="117">
        <v>275786375</v>
      </c>
      <c r="I1154" s="115">
        <v>0.83162000000000003</v>
      </c>
      <c r="J1154" s="115">
        <f t="shared" si="68"/>
        <v>4.9148741999999999</v>
      </c>
      <c r="K1154" s="115">
        <v>34901916.850000001</v>
      </c>
      <c r="L1154" s="123">
        <f t="shared" si="69"/>
        <v>1715385306566.1028</v>
      </c>
      <c r="M1154" s="123">
        <v>872225000000</v>
      </c>
      <c r="N1154" s="123">
        <v>177396000000</v>
      </c>
      <c r="O1154" s="116">
        <f t="shared" si="70"/>
        <v>1.9666775276632782</v>
      </c>
      <c r="P1154" s="116">
        <f t="shared" si="71"/>
        <v>9.6698082626784299</v>
      </c>
    </row>
    <row r="1155" spans="1:16" x14ac:dyDescent="0.15">
      <c r="A1155" s="120">
        <v>40728</v>
      </c>
      <c r="B1155" s="116">
        <v>6.06</v>
      </c>
      <c r="C1155" s="116">
        <v>6.06</v>
      </c>
      <c r="D1155" s="116">
        <v>5.93</v>
      </c>
      <c r="E1155" s="116">
        <v>5.96</v>
      </c>
      <c r="F1155" s="116">
        <v>0.05</v>
      </c>
      <c r="G1155" s="116">
        <v>0.85</v>
      </c>
      <c r="H1155" s="117">
        <v>298093412</v>
      </c>
      <c r="I1155" s="115">
        <v>0.83099000000000001</v>
      </c>
      <c r="J1155" s="115">
        <f t="shared" ref="J1155:J1218" si="72">E1155*I1155</f>
        <v>4.9527004000000003</v>
      </c>
      <c r="K1155" s="115">
        <v>34901916.850000001</v>
      </c>
      <c r="L1155" s="123">
        <f t="shared" ref="L1155:L1218" si="73">J1155*K1155*10000</f>
        <v>1728587375437.6177</v>
      </c>
      <c r="M1155" s="123">
        <v>872225000000</v>
      </c>
      <c r="N1155" s="123">
        <v>177396000000</v>
      </c>
      <c r="O1155" s="116">
        <f t="shared" ref="O1155:O1218" si="74">L1155/M1155</f>
        <v>1.9818136093755827</v>
      </c>
      <c r="P1155" s="116">
        <f t="shared" ref="P1155:P1218" si="75">L1155/N1155</f>
        <v>9.7442297201606447</v>
      </c>
    </row>
    <row r="1156" spans="1:16" x14ac:dyDescent="0.15">
      <c r="A1156" s="120">
        <v>40729</v>
      </c>
      <c r="B1156" s="116">
        <v>6</v>
      </c>
      <c r="C1156" s="116">
        <v>6</v>
      </c>
      <c r="D1156" s="116">
        <v>5.9</v>
      </c>
      <c r="E1156" s="116">
        <v>5.93</v>
      </c>
      <c r="F1156" s="116">
        <v>-0.03</v>
      </c>
      <c r="G1156" s="116">
        <v>-0.5</v>
      </c>
      <c r="H1156" s="117">
        <v>166437711</v>
      </c>
      <c r="I1156" s="115">
        <v>0.83099000000000001</v>
      </c>
      <c r="J1156" s="115">
        <f t="shared" si="72"/>
        <v>4.9277706999999999</v>
      </c>
      <c r="K1156" s="115">
        <v>34901916.850000001</v>
      </c>
      <c r="L1156" s="123">
        <f t="shared" si="73"/>
        <v>1719886432272.6631</v>
      </c>
      <c r="M1156" s="123">
        <v>872225000000</v>
      </c>
      <c r="N1156" s="123">
        <v>177396000000</v>
      </c>
      <c r="O1156" s="116">
        <f t="shared" si="74"/>
        <v>1.9718380375163096</v>
      </c>
      <c r="P1156" s="116">
        <f t="shared" si="75"/>
        <v>9.6951815839853381</v>
      </c>
    </row>
    <row r="1157" spans="1:16" x14ac:dyDescent="0.15">
      <c r="A1157" s="120">
        <v>40730</v>
      </c>
      <c r="B1157" s="116">
        <v>5.87</v>
      </c>
      <c r="C1157" s="116">
        <v>5.87</v>
      </c>
      <c r="D1157" s="116">
        <v>5.74</v>
      </c>
      <c r="E1157" s="116">
        <v>5.78</v>
      </c>
      <c r="F1157" s="116">
        <v>-0.15</v>
      </c>
      <c r="G1157" s="116">
        <v>-2.5299999999999998</v>
      </c>
      <c r="H1157" s="117">
        <v>362668934</v>
      </c>
      <c r="I1157" s="115">
        <v>0.83167000000000002</v>
      </c>
      <c r="J1157" s="115">
        <f t="shared" si="72"/>
        <v>4.8070526000000005</v>
      </c>
      <c r="K1157" s="115">
        <v>34901916.850000001</v>
      </c>
      <c r="L1157" s="123">
        <f t="shared" si="73"/>
        <v>1677753501387.7634</v>
      </c>
      <c r="M1157" s="123">
        <v>872225000000</v>
      </c>
      <c r="N1157" s="123">
        <v>177396000000</v>
      </c>
      <c r="O1157" s="116">
        <f t="shared" si="74"/>
        <v>1.9235329202760336</v>
      </c>
      <c r="P1157" s="116">
        <f t="shared" si="75"/>
        <v>9.4576737997912215</v>
      </c>
    </row>
    <row r="1158" spans="1:16" x14ac:dyDescent="0.15">
      <c r="A1158" s="120">
        <v>40731</v>
      </c>
      <c r="B1158" s="116">
        <v>5.83</v>
      </c>
      <c r="C1158" s="116">
        <v>5.87</v>
      </c>
      <c r="D1158" s="116">
        <v>5.78</v>
      </c>
      <c r="E1158" s="116">
        <v>5.79</v>
      </c>
      <c r="F1158" s="116">
        <v>0.01</v>
      </c>
      <c r="G1158" s="116">
        <v>0.17</v>
      </c>
      <c r="H1158" s="117">
        <v>192139997</v>
      </c>
      <c r="I1158" s="115">
        <v>0.83169999999999999</v>
      </c>
      <c r="J1158" s="115">
        <f t="shared" si="72"/>
        <v>4.8155429999999999</v>
      </c>
      <c r="K1158" s="115">
        <v>34901916.850000001</v>
      </c>
      <c r="L1158" s="123">
        <f t="shared" si="73"/>
        <v>1680716813735.9956</v>
      </c>
      <c r="M1158" s="123">
        <v>872225000000</v>
      </c>
      <c r="N1158" s="123">
        <v>177396000000</v>
      </c>
      <c r="O1158" s="116">
        <f t="shared" si="74"/>
        <v>1.9269303376261808</v>
      </c>
      <c r="P1158" s="116">
        <f t="shared" si="75"/>
        <v>9.4743783046742625</v>
      </c>
    </row>
    <row r="1159" spans="1:16" x14ac:dyDescent="0.15">
      <c r="A1159" s="120">
        <v>40732</v>
      </c>
      <c r="B1159" s="116">
        <v>5.86</v>
      </c>
      <c r="C1159" s="116">
        <v>5.89</v>
      </c>
      <c r="D1159" s="116">
        <v>5.84</v>
      </c>
      <c r="E1159" s="116">
        <v>5.87</v>
      </c>
      <c r="F1159" s="116">
        <v>0.08</v>
      </c>
      <c r="G1159" s="116">
        <v>1.38</v>
      </c>
      <c r="H1159" s="117">
        <v>170893032</v>
      </c>
      <c r="I1159" s="115">
        <v>0.83138000000000001</v>
      </c>
      <c r="J1159" s="115">
        <f t="shared" si="72"/>
        <v>4.8802006000000002</v>
      </c>
      <c r="K1159" s="115">
        <v>34901916.850000001</v>
      </c>
      <c r="L1159" s="123">
        <f t="shared" si="73"/>
        <v>1703283555525.2012</v>
      </c>
      <c r="M1159" s="123">
        <v>872225000000</v>
      </c>
      <c r="N1159" s="123">
        <v>177396000000</v>
      </c>
      <c r="O1159" s="116">
        <f t="shared" si="74"/>
        <v>1.952802952822037</v>
      </c>
      <c r="P1159" s="116">
        <f t="shared" si="75"/>
        <v>9.6015894130938761</v>
      </c>
    </row>
    <row r="1160" spans="1:16" x14ac:dyDescent="0.15">
      <c r="A1160" s="120">
        <v>40735</v>
      </c>
      <c r="B1160" s="116">
        <v>5.84</v>
      </c>
      <c r="C1160" s="116">
        <v>5.84</v>
      </c>
      <c r="D1160" s="116">
        <v>5.71</v>
      </c>
      <c r="E1160" s="116">
        <v>5.74</v>
      </c>
      <c r="F1160" s="116">
        <v>-0.13</v>
      </c>
      <c r="G1160" s="116">
        <v>-2.2200000000000002</v>
      </c>
      <c r="H1160" s="117">
        <v>231089071</v>
      </c>
      <c r="I1160" s="115">
        <v>0.83145000000000002</v>
      </c>
      <c r="J1160" s="115">
        <f t="shared" si="72"/>
        <v>4.7725230000000005</v>
      </c>
      <c r="K1160" s="115">
        <v>34901916.850000001</v>
      </c>
      <c r="L1160" s="123">
        <f t="shared" si="73"/>
        <v>1665702009107.1257</v>
      </c>
      <c r="M1160" s="123">
        <v>872225000000</v>
      </c>
      <c r="N1160" s="123">
        <v>177396000000</v>
      </c>
      <c r="O1160" s="116">
        <f t="shared" si="74"/>
        <v>1.9097159667598678</v>
      </c>
      <c r="P1160" s="116">
        <f t="shared" si="75"/>
        <v>9.3897382641498446</v>
      </c>
    </row>
    <row r="1161" spans="1:16" x14ac:dyDescent="0.15">
      <c r="A1161" s="120">
        <v>40736</v>
      </c>
      <c r="B1161" s="116">
        <v>5.7</v>
      </c>
      <c r="C1161" s="116">
        <v>5.7</v>
      </c>
      <c r="D1161" s="116">
        <v>5.5</v>
      </c>
      <c r="E1161" s="116">
        <v>5.51</v>
      </c>
      <c r="F1161" s="116">
        <v>-0.23</v>
      </c>
      <c r="G1161" s="116">
        <v>-4.01</v>
      </c>
      <c r="H1161" s="117">
        <v>344793394</v>
      </c>
      <c r="I1161" s="115">
        <v>0.83126</v>
      </c>
      <c r="J1161" s="115">
        <f t="shared" si="72"/>
        <v>4.5802426000000001</v>
      </c>
      <c r="K1161" s="115">
        <v>34901916.850000001</v>
      </c>
      <c r="L1161" s="123">
        <f t="shared" si="73"/>
        <v>1598592463780.2783</v>
      </c>
      <c r="M1161" s="123">
        <v>872225000000</v>
      </c>
      <c r="N1161" s="123">
        <v>177396000000</v>
      </c>
      <c r="O1161" s="116">
        <f t="shared" si="74"/>
        <v>1.8327753318011732</v>
      </c>
      <c r="P1161" s="116">
        <f t="shared" si="75"/>
        <v>9.0114346647065222</v>
      </c>
    </row>
    <row r="1162" spans="1:16" x14ac:dyDescent="0.15">
      <c r="A1162" s="120">
        <v>40737</v>
      </c>
      <c r="B1162" s="116">
        <v>5.58</v>
      </c>
      <c r="C1162" s="116">
        <v>5.65</v>
      </c>
      <c r="D1162" s="116">
        <v>5.54</v>
      </c>
      <c r="E1162" s="116">
        <v>5.63</v>
      </c>
      <c r="F1162" s="116">
        <v>0.12</v>
      </c>
      <c r="G1162" s="116">
        <v>2.1800000000000002</v>
      </c>
      <c r="H1162" s="117">
        <v>301819925</v>
      </c>
      <c r="I1162" s="115">
        <v>0.83062000000000002</v>
      </c>
      <c r="J1162" s="115">
        <f t="shared" si="72"/>
        <v>4.6763906000000004</v>
      </c>
      <c r="K1162" s="115">
        <v>34901916.850000001</v>
      </c>
      <c r="L1162" s="123">
        <f t="shared" si="73"/>
        <v>1632149958793.2163</v>
      </c>
      <c r="M1162" s="123">
        <v>872225000000</v>
      </c>
      <c r="N1162" s="123">
        <v>177396000000</v>
      </c>
      <c r="O1162" s="116">
        <f t="shared" si="74"/>
        <v>1.8712487704356289</v>
      </c>
      <c r="P1162" s="116">
        <f t="shared" si="75"/>
        <v>9.2006018106001051</v>
      </c>
    </row>
    <row r="1163" spans="1:16" x14ac:dyDescent="0.15">
      <c r="A1163" s="120">
        <v>40738</v>
      </c>
      <c r="B1163" s="116">
        <v>5.63</v>
      </c>
      <c r="C1163" s="116">
        <v>5.66</v>
      </c>
      <c r="D1163" s="116">
        <v>5.57</v>
      </c>
      <c r="E1163" s="116">
        <v>5.64</v>
      </c>
      <c r="F1163" s="116">
        <v>0.01</v>
      </c>
      <c r="G1163" s="116">
        <v>0.18</v>
      </c>
      <c r="H1163" s="117">
        <v>219171085</v>
      </c>
      <c r="I1163" s="115">
        <v>0.82991000000000004</v>
      </c>
      <c r="J1163" s="115">
        <f t="shared" si="72"/>
        <v>4.6806923999999999</v>
      </c>
      <c r="K1163" s="115">
        <v>34901916.850000001</v>
      </c>
      <c r="L1163" s="123">
        <f t="shared" si="73"/>
        <v>1633651369452.2693</v>
      </c>
      <c r="M1163" s="123">
        <v>872225000000</v>
      </c>
      <c r="N1163" s="123">
        <v>177396000000</v>
      </c>
      <c r="O1163" s="116">
        <f t="shared" si="74"/>
        <v>1.8729701274926416</v>
      </c>
      <c r="P1163" s="116">
        <f t="shared" si="75"/>
        <v>9.2090654211609575</v>
      </c>
    </row>
    <row r="1164" spans="1:16" x14ac:dyDescent="0.15">
      <c r="A1164" s="120">
        <v>40739</v>
      </c>
      <c r="B1164" s="116">
        <v>5.66</v>
      </c>
      <c r="C1164" s="116">
        <v>5.7</v>
      </c>
      <c r="D1164" s="116">
        <v>5.56</v>
      </c>
      <c r="E1164" s="116">
        <v>5.6</v>
      </c>
      <c r="F1164" s="116">
        <v>-0.04</v>
      </c>
      <c r="G1164" s="116">
        <v>-0.71</v>
      </c>
      <c r="H1164" s="117">
        <v>170066351</v>
      </c>
      <c r="I1164" s="115">
        <v>0.83</v>
      </c>
      <c r="J1164" s="115">
        <f t="shared" si="72"/>
        <v>4.6479999999999997</v>
      </c>
      <c r="K1164" s="115">
        <v>34901916.850000001</v>
      </c>
      <c r="L1164" s="123">
        <f t="shared" si="73"/>
        <v>1622241095188</v>
      </c>
      <c r="M1164" s="123">
        <v>872225000000</v>
      </c>
      <c r="N1164" s="123">
        <v>177396000000</v>
      </c>
      <c r="O1164" s="116">
        <f t="shared" si="74"/>
        <v>1.8598883260488979</v>
      </c>
      <c r="P1164" s="116">
        <f t="shared" si="75"/>
        <v>9.1447444992446272</v>
      </c>
    </row>
    <row r="1165" spans="1:16" x14ac:dyDescent="0.15">
      <c r="A1165" s="120">
        <v>40742</v>
      </c>
      <c r="B1165" s="116">
        <v>5.58</v>
      </c>
      <c r="C1165" s="116">
        <v>5.74</v>
      </c>
      <c r="D1165" s="116">
        <v>5.57</v>
      </c>
      <c r="E1165" s="116">
        <v>5.65</v>
      </c>
      <c r="F1165" s="116">
        <v>0.05</v>
      </c>
      <c r="G1165" s="116">
        <v>0.89</v>
      </c>
      <c r="H1165" s="117">
        <v>197827548</v>
      </c>
      <c r="I1165" s="115">
        <v>0.82974000000000003</v>
      </c>
      <c r="J1165" s="115">
        <f t="shared" si="72"/>
        <v>4.6880310000000005</v>
      </c>
      <c r="K1165" s="115">
        <v>34901916.850000001</v>
      </c>
      <c r="L1165" s="123">
        <f t="shared" si="73"/>
        <v>1636212681522.2236</v>
      </c>
      <c r="M1165" s="123">
        <v>872225000000</v>
      </c>
      <c r="N1165" s="123">
        <v>177396000000</v>
      </c>
      <c r="O1165" s="116">
        <f t="shared" si="74"/>
        <v>1.8759066542718033</v>
      </c>
      <c r="P1165" s="116">
        <f t="shared" si="75"/>
        <v>9.2235038079901663</v>
      </c>
    </row>
    <row r="1166" spans="1:16" x14ac:dyDescent="0.15">
      <c r="A1166" s="120">
        <v>40743</v>
      </c>
      <c r="B1166" s="116">
        <v>5.65</v>
      </c>
      <c r="C1166" s="116">
        <v>5.69</v>
      </c>
      <c r="D1166" s="116">
        <v>5.57</v>
      </c>
      <c r="E1166" s="116">
        <v>5.67</v>
      </c>
      <c r="F1166" s="116">
        <v>0.02</v>
      </c>
      <c r="G1166" s="116">
        <v>0.35</v>
      </c>
      <c r="H1166" s="117">
        <v>167547890</v>
      </c>
      <c r="I1166" s="115">
        <v>0.82974000000000003</v>
      </c>
      <c r="J1166" s="115">
        <f t="shared" si="72"/>
        <v>4.7046258000000005</v>
      </c>
      <c r="K1166" s="115">
        <v>34901916.850000001</v>
      </c>
      <c r="L1166" s="123">
        <f t="shared" si="73"/>
        <v>1642004584819.6477</v>
      </c>
      <c r="M1166" s="123">
        <v>872225000000</v>
      </c>
      <c r="N1166" s="123">
        <v>177396000000</v>
      </c>
      <c r="O1166" s="116">
        <f t="shared" si="74"/>
        <v>1.8825470318090489</v>
      </c>
      <c r="P1166" s="116">
        <f t="shared" si="75"/>
        <v>9.2561533789919039</v>
      </c>
    </row>
    <row r="1167" spans="1:16" x14ac:dyDescent="0.15">
      <c r="A1167" s="120">
        <v>40744</v>
      </c>
      <c r="B1167" s="116">
        <v>5.7</v>
      </c>
      <c r="C1167" s="116">
        <v>5.75</v>
      </c>
      <c r="D1167" s="116">
        <v>5.66</v>
      </c>
      <c r="E1167" s="116">
        <v>5.71</v>
      </c>
      <c r="F1167" s="116">
        <v>0.04</v>
      </c>
      <c r="G1167" s="116">
        <v>0.71</v>
      </c>
      <c r="H1167" s="117">
        <v>201092529</v>
      </c>
      <c r="I1167" s="115">
        <v>0.82887999999999995</v>
      </c>
      <c r="J1167" s="115">
        <f t="shared" si="72"/>
        <v>4.7329048</v>
      </c>
      <c r="K1167" s="115">
        <v>34901916.850000001</v>
      </c>
      <c r="L1167" s="123">
        <f t="shared" si="73"/>
        <v>1651874497885.6587</v>
      </c>
      <c r="M1167" s="123">
        <v>872225000000</v>
      </c>
      <c r="N1167" s="123">
        <v>177396000000</v>
      </c>
      <c r="O1167" s="116">
        <f t="shared" si="74"/>
        <v>1.8938628196688454</v>
      </c>
      <c r="P1167" s="116">
        <f t="shared" si="75"/>
        <v>9.3117911220414147</v>
      </c>
    </row>
    <row r="1168" spans="1:16" x14ac:dyDescent="0.15">
      <c r="A1168" s="120">
        <v>40745</v>
      </c>
      <c r="B1168" s="116">
        <v>5.71</v>
      </c>
      <c r="C1168" s="116">
        <v>5.75</v>
      </c>
      <c r="D1168" s="116">
        <v>5.63</v>
      </c>
      <c r="E1168" s="116">
        <v>5.71</v>
      </c>
      <c r="F1168" s="116">
        <v>0</v>
      </c>
      <c r="G1168" s="116">
        <v>0</v>
      </c>
      <c r="H1168" s="117">
        <v>161457972</v>
      </c>
      <c r="I1168" s="115">
        <v>0.82826999999999995</v>
      </c>
      <c r="J1168" s="115">
        <f t="shared" si="72"/>
        <v>4.7294216999999996</v>
      </c>
      <c r="K1168" s="115">
        <v>34901916.850000001</v>
      </c>
      <c r="L1168" s="123">
        <f t="shared" si="73"/>
        <v>1650658829219.8562</v>
      </c>
      <c r="M1168" s="123">
        <v>872225000000</v>
      </c>
      <c r="N1168" s="123">
        <v>177396000000</v>
      </c>
      <c r="O1168" s="116">
        <f t="shared" si="74"/>
        <v>1.892469063853772</v>
      </c>
      <c r="P1168" s="116">
        <f t="shared" si="75"/>
        <v>9.3049382692950022</v>
      </c>
    </row>
    <row r="1169" spans="1:16" x14ac:dyDescent="0.15">
      <c r="A1169" s="120">
        <v>40746</v>
      </c>
      <c r="B1169" s="116">
        <v>5.78</v>
      </c>
      <c r="C1169" s="116">
        <v>5.88</v>
      </c>
      <c r="D1169" s="116">
        <v>5.78</v>
      </c>
      <c r="E1169" s="116">
        <v>5.87</v>
      </c>
      <c r="F1169" s="116">
        <v>0.16</v>
      </c>
      <c r="G1169" s="116">
        <v>2.8</v>
      </c>
      <c r="H1169" s="117">
        <v>303659816</v>
      </c>
      <c r="I1169" s="115">
        <v>0.82767000000000002</v>
      </c>
      <c r="J1169" s="115">
        <f t="shared" si="72"/>
        <v>4.8584228999999999</v>
      </c>
      <c r="K1169" s="115">
        <v>34901916.850000001</v>
      </c>
      <c r="L1169" s="123">
        <f t="shared" si="73"/>
        <v>1695682720779.3586</v>
      </c>
      <c r="M1169" s="123">
        <v>872225000000</v>
      </c>
      <c r="N1169" s="123">
        <v>177396000000</v>
      </c>
      <c r="O1169" s="116">
        <f t="shared" si="74"/>
        <v>1.9440886477449726</v>
      </c>
      <c r="P1169" s="116">
        <f t="shared" si="75"/>
        <v>9.5587427043414657</v>
      </c>
    </row>
    <row r="1170" spans="1:16" x14ac:dyDescent="0.15">
      <c r="A1170" s="120">
        <v>40749</v>
      </c>
      <c r="B1170" s="116">
        <v>5.85</v>
      </c>
      <c r="C1170" s="116">
        <v>5.9</v>
      </c>
      <c r="D1170" s="116">
        <v>5.82</v>
      </c>
      <c r="E1170" s="116">
        <v>5.84</v>
      </c>
      <c r="F1170" s="116">
        <v>-0.03</v>
      </c>
      <c r="G1170" s="116">
        <v>-0.51</v>
      </c>
      <c r="H1170" s="117">
        <v>158660787</v>
      </c>
      <c r="I1170" s="115">
        <v>0.82787999999999995</v>
      </c>
      <c r="J1170" s="115">
        <f t="shared" si="72"/>
        <v>4.8348191999999992</v>
      </c>
      <c r="K1170" s="115">
        <v>34901916.850000001</v>
      </c>
      <c r="L1170" s="123">
        <f t="shared" si="73"/>
        <v>1687444577031.835</v>
      </c>
      <c r="M1170" s="123">
        <v>872225000000</v>
      </c>
      <c r="N1170" s="123">
        <v>177396000000</v>
      </c>
      <c r="O1170" s="116">
        <f t="shared" si="74"/>
        <v>1.9346436722541029</v>
      </c>
      <c r="P1170" s="116">
        <f t="shared" si="75"/>
        <v>9.5123034173929231</v>
      </c>
    </row>
    <row r="1171" spans="1:16" x14ac:dyDescent="0.15">
      <c r="A1171" s="120">
        <v>40750</v>
      </c>
      <c r="B1171" s="116">
        <v>5.88</v>
      </c>
      <c r="C1171" s="116">
        <v>6.03</v>
      </c>
      <c r="D1171" s="116">
        <v>5.84</v>
      </c>
      <c r="E1171" s="116">
        <v>6.01</v>
      </c>
      <c r="F1171" s="116">
        <v>0.17</v>
      </c>
      <c r="G1171" s="116">
        <v>2.91</v>
      </c>
      <c r="H1171" s="117">
        <v>358379443</v>
      </c>
      <c r="I1171" s="115">
        <v>0.82738999999999996</v>
      </c>
      <c r="J1171" s="115">
        <f t="shared" si="72"/>
        <v>4.9726138999999998</v>
      </c>
      <c r="K1171" s="115">
        <v>34901916.850000001</v>
      </c>
      <c r="L1171" s="123">
        <f t="shared" si="73"/>
        <v>1735537568649.542</v>
      </c>
      <c r="M1171" s="123">
        <v>872225000000</v>
      </c>
      <c r="N1171" s="123">
        <v>177396000000</v>
      </c>
      <c r="O1171" s="116">
        <f t="shared" si="74"/>
        <v>1.9897819583817731</v>
      </c>
      <c r="P1171" s="116">
        <f t="shared" si="75"/>
        <v>9.7834086938236595</v>
      </c>
    </row>
    <row r="1172" spans="1:16" x14ac:dyDescent="0.15">
      <c r="A1172" s="120">
        <v>40751</v>
      </c>
      <c r="B1172" s="116">
        <v>6.01</v>
      </c>
      <c r="C1172" s="116">
        <v>6.04</v>
      </c>
      <c r="D1172" s="116">
        <v>5.97</v>
      </c>
      <c r="E1172" s="116">
        <v>5.99</v>
      </c>
      <c r="F1172" s="116">
        <v>-0.02</v>
      </c>
      <c r="G1172" s="116">
        <v>-0.33</v>
      </c>
      <c r="H1172" s="117">
        <v>246654128</v>
      </c>
      <c r="I1172" s="115">
        <v>0.82708999999999999</v>
      </c>
      <c r="J1172" s="115">
        <f t="shared" si="72"/>
        <v>4.9542691000000003</v>
      </c>
      <c r="K1172" s="115">
        <v>34901916.850000001</v>
      </c>
      <c r="L1172" s="123">
        <f t="shared" si="73"/>
        <v>1729134881807.2434</v>
      </c>
      <c r="M1172" s="123">
        <v>872225000000</v>
      </c>
      <c r="N1172" s="123">
        <v>177396000000</v>
      </c>
      <c r="O1172" s="116">
        <f t="shared" si="74"/>
        <v>1.982441321685624</v>
      </c>
      <c r="P1172" s="116">
        <f t="shared" si="75"/>
        <v>9.7473160714291378</v>
      </c>
    </row>
    <row r="1173" spans="1:16" x14ac:dyDescent="0.15">
      <c r="A1173" s="120">
        <v>40752</v>
      </c>
      <c r="B1173" s="116">
        <v>5.91</v>
      </c>
      <c r="C1173" s="116">
        <v>5.99</v>
      </c>
      <c r="D1173" s="116">
        <v>5.85</v>
      </c>
      <c r="E1173" s="116">
        <v>5.96</v>
      </c>
      <c r="F1173" s="116">
        <v>-0.03</v>
      </c>
      <c r="G1173" s="116">
        <v>-0.5</v>
      </c>
      <c r="H1173" s="117">
        <v>231780542</v>
      </c>
      <c r="I1173" s="115">
        <v>0.82694000000000001</v>
      </c>
      <c r="J1173" s="115">
        <f t="shared" si="72"/>
        <v>4.9285623999999997</v>
      </c>
      <c r="K1173" s="115">
        <v>34901916.850000001</v>
      </c>
      <c r="L1173" s="123">
        <f t="shared" si="73"/>
        <v>1720162750748.3643</v>
      </c>
      <c r="M1173" s="123">
        <v>872225000000</v>
      </c>
      <c r="N1173" s="123">
        <v>177396000000</v>
      </c>
      <c r="O1173" s="116">
        <f t="shared" si="74"/>
        <v>1.9721548347597975</v>
      </c>
      <c r="P1173" s="116">
        <f t="shared" si="75"/>
        <v>9.6967392204354343</v>
      </c>
    </row>
    <row r="1174" spans="1:16" x14ac:dyDescent="0.15">
      <c r="A1174" s="120">
        <v>40753</v>
      </c>
      <c r="B1174" s="116">
        <v>5.93</v>
      </c>
      <c r="C1174" s="116">
        <v>5.97</v>
      </c>
      <c r="D1174" s="116">
        <v>5.84</v>
      </c>
      <c r="E1174" s="116">
        <v>5.93</v>
      </c>
      <c r="F1174" s="116">
        <v>-0.03</v>
      </c>
      <c r="G1174" s="116">
        <v>-0.5</v>
      </c>
      <c r="H1174" s="117">
        <v>202030941</v>
      </c>
      <c r="I1174" s="115">
        <v>0.82696000000000003</v>
      </c>
      <c r="J1174" s="115">
        <f t="shared" si="72"/>
        <v>4.9038728000000003</v>
      </c>
      <c r="K1174" s="115">
        <v>34901916.850000001</v>
      </c>
      <c r="L1174" s="123">
        <f t="shared" si="73"/>
        <v>1711545607085.7671</v>
      </c>
      <c r="M1174" s="123">
        <v>872225000000</v>
      </c>
      <c r="N1174" s="123">
        <v>177396000000</v>
      </c>
      <c r="O1174" s="116">
        <f t="shared" si="74"/>
        <v>1.9622753384571263</v>
      </c>
      <c r="P1174" s="116">
        <f t="shared" si="75"/>
        <v>9.6481634709112214</v>
      </c>
    </row>
    <row r="1175" spans="1:16" x14ac:dyDescent="0.15">
      <c r="A1175" s="120">
        <v>40756</v>
      </c>
      <c r="B1175" s="116">
        <v>6.01</v>
      </c>
      <c r="C1175" s="116">
        <v>6.06</v>
      </c>
      <c r="D1175" s="116">
        <v>5.97</v>
      </c>
      <c r="E1175" s="116">
        <v>5.99</v>
      </c>
      <c r="F1175" s="116">
        <v>0.06</v>
      </c>
      <c r="G1175" s="116">
        <v>1.01</v>
      </c>
      <c r="H1175" s="117">
        <v>246716797</v>
      </c>
      <c r="I1175" s="115">
        <v>0.82642000000000004</v>
      </c>
      <c r="J1175" s="115">
        <f t="shared" si="72"/>
        <v>4.9502558000000008</v>
      </c>
      <c r="K1175" s="115">
        <v>34901916.850000001</v>
      </c>
      <c r="L1175" s="123">
        <f t="shared" si="73"/>
        <v>1727734163178.3027</v>
      </c>
      <c r="M1175" s="123">
        <v>872225000000</v>
      </c>
      <c r="N1175" s="123">
        <v>177396000000</v>
      </c>
      <c r="O1175" s="116">
        <f t="shared" si="74"/>
        <v>1.9808354073528078</v>
      </c>
      <c r="P1175" s="116">
        <f t="shared" si="75"/>
        <v>9.7394200724836111</v>
      </c>
    </row>
    <row r="1176" spans="1:16" x14ac:dyDescent="0.15">
      <c r="A1176" s="120">
        <v>40757</v>
      </c>
      <c r="B1176" s="116">
        <v>5.85</v>
      </c>
      <c r="C1176" s="116">
        <v>5.85</v>
      </c>
      <c r="D1176" s="116">
        <v>5.75</v>
      </c>
      <c r="E1176" s="116">
        <v>5.77</v>
      </c>
      <c r="F1176" s="116">
        <v>-0.22</v>
      </c>
      <c r="G1176" s="116">
        <v>-3.67</v>
      </c>
      <c r="H1176" s="117">
        <v>480487288</v>
      </c>
      <c r="I1176" s="115">
        <v>0.82681000000000004</v>
      </c>
      <c r="J1176" s="115">
        <f t="shared" si="72"/>
        <v>4.7706936999999998</v>
      </c>
      <c r="K1176" s="115">
        <v>34901916.850000001</v>
      </c>
      <c r="L1176" s="123">
        <f t="shared" si="73"/>
        <v>1665063548342.1885</v>
      </c>
      <c r="M1176" s="123">
        <v>872225000000</v>
      </c>
      <c r="N1176" s="123">
        <v>177396000000</v>
      </c>
      <c r="O1176" s="116">
        <f t="shared" si="74"/>
        <v>1.908983975857363</v>
      </c>
      <c r="P1176" s="116">
        <f t="shared" si="75"/>
        <v>9.3861391933425136</v>
      </c>
    </row>
    <row r="1177" spans="1:16" x14ac:dyDescent="0.15">
      <c r="A1177" s="120">
        <v>40758</v>
      </c>
      <c r="B1177" s="116">
        <v>5.65</v>
      </c>
      <c r="C1177" s="116">
        <v>5.68</v>
      </c>
      <c r="D1177" s="116">
        <v>5.6</v>
      </c>
      <c r="E1177" s="116">
        <v>5.64</v>
      </c>
      <c r="F1177" s="116">
        <v>-0.13</v>
      </c>
      <c r="G1177" s="116">
        <v>-2.25</v>
      </c>
      <c r="H1177" s="117">
        <v>473840421</v>
      </c>
      <c r="I1177" s="115">
        <v>0.82655999999999996</v>
      </c>
      <c r="J1177" s="115">
        <f t="shared" si="72"/>
        <v>4.6617983999999995</v>
      </c>
      <c r="K1177" s="115">
        <v>34901916.850000001</v>
      </c>
      <c r="L1177" s="123">
        <f t="shared" si="73"/>
        <v>1627057001282.6304</v>
      </c>
      <c r="M1177" s="123">
        <v>872225000000</v>
      </c>
      <c r="N1177" s="123">
        <v>177396000000</v>
      </c>
      <c r="O1177" s="116">
        <f t="shared" si="74"/>
        <v>1.8654097294650238</v>
      </c>
      <c r="P1177" s="116">
        <f t="shared" si="75"/>
        <v>9.171892270866481</v>
      </c>
    </row>
    <row r="1178" spans="1:16" x14ac:dyDescent="0.15">
      <c r="A1178" s="120">
        <v>40759</v>
      </c>
      <c r="B1178" s="116">
        <v>5.66</v>
      </c>
      <c r="C1178" s="116">
        <v>5.7</v>
      </c>
      <c r="D1178" s="116">
        <v>5.6</v>
      </c>
      <c r="E1178" s="116">
        <v>5.64</v>
      </c>
      <c r="F1178" s="116">
        <v>0</v>
      </c>
      <c r="G1178" s="116">
        <v>0</v>
      </c>
      <c r="H1178" s="117">
        <v>211099328</v>
      </c>
      <c r="I1178" s="115">
        <v>0.82572000000000001</v>
      </c>
      <c r="J1178" s="115">
        <f t="shared" si="72"/>
        <v>4.6570608</v>
      </c>
      <c r="K1178" s="115">
        <v>34901916.850000001</v>
      </c>
      <c r="L1178" s="123">
        <f t="shared" si="73"/>
        <v>1625403488069.9451</v>
      </c>
      <c r="M1178" s="123">
        <v>872225000000</v>
      </c>
      <c r="N1178" s="123">
        <v>177396000000</v>
      </c>
      <c r="O1178" s="116">
        <f t="shared" si="74"/>
        <v>1.8635139878700393</v>
      </c>
      <c r="P1178" s="116">
        <f t="shared" si="75"/>
        <v>9.1625712421359271</v>
      </c>
    </row>
    <row r="1179" spans="1:16" x14ac:dyDescent="0.15">
      <c r="A1179" s="120">
        <v>40760</v>
      </c>
      <c r="B1179" s="116">
        <v>5.41</v>
      </c>
      <c r="C1179" s="116">
        <v>5.51</v>
      </c>
      <c r="D1179" s="116">
        <v>5.38</v>
      </c>
      <c r="E1179" s="116">
        <v>5.46</v>
      </c>
      <c r="F1179" s="116">
        <v>-0.18</v>
      </c>
      <c r="G1179" s="116">
        <v>-3.19</v>
      </c>
      <c r="H1179" s="117">
        <v>526242036</v>
      </c>
      <c r="I1179" s="115">
        <v>0.82608000000000004</v>
      </c>
      <c r="J1179" s="115">
        <f t="shared" si="72"/>
        <v>4.5103968000000005</v>
      </c>
      <c r="K1179" s="115">
        <v>34901916.850000001</v>
      </c>
      <c r="L1179" s="123">
        <f t="shared" si="73"/>
        <v>1574214940741.061</v>
      </c>
      <c r="M1179" s="123">
        <v>872225000000</v>
      </c>
      <c r="N1179" s="123">
        <v>177396000000</v>
      </c>
      <c r="O1179" s="116">
        <f t="shared" si="74"/>
        <v>1.8048266682806169</v>
      </c>
      <c r="P1179" s="116">
        <f t="shared" si="75"/>
        <v>8.8740159910091609</v>
      </c>
    </row>
    <row r="1180" spans="1:16" x14ac:dyDescent="0.15">
      <c r="A1180" s="120">
        <v>40763</v>
      </c>
      <c r="B1180" s="116">
        <v>5.31</v>
      </c>
      <c r="C1180" s="116">
        <v>5.38</v>
      </c>
      <c r="D1180" s="116">
        <v>5.21</v>
      </c>
      <c r="E1180" s="116">
        <v>5.33</v>
      </c>
      <c r="F1180" s="116">
        <v>-0.13</v>
      </c>
      <c r="G1180" s="116">
        <v>-2.38</v>
      </c>
      <c r="H1180" s="117">
        <v>435485560</v>
      </c>
      <c r="I1180" s="115">
        <v>0.82384999999999997</v>
      </c>
      <c r="J1180" s="115">
        <f t="shared" si="72"/>
        <v>4.3911204999999995</v>
      </c>
      <c r="K1180" s="115">
        <v>34901916.850000001</v>
      </c>
      <c r="L1180" s="123">
        <f t="shared" si="73"/>
        <v>1532585225693.3042</v>
      </c>
      <c r="M1180" s="123">
        <v>872225000000</v>
      </c>
      <c r="N1180" s="123">
        <v>177396000000</v>
      </c>
      <c r="O1180" s="116">
        <f t="shared" si="74"/>
        <v>1.7570984845576592</v>
      </c>
      <c r="P1180" s="116">
        <f t="shared" si="75"/>
        <v>8.6393448876711094</v>
      </c>
    </row>
    <row r="1181" spans="1:16" x14ac:dyDescent="0.15">
      <c r="A1181" s="120">
        <v>40764</v>
      </c>
      <c r="B1181" s="116">
        <v>5.01</v>
      </c>
      <c r="C1181" s="116">
        <v>5.19</v>
      </c>
      <c r="D1181" s="116">
        <v>4.9400000000000004</v>
      </c>
      <c r="E1181" s="116">
        <v>4.96</v>
      </c>
      <c r="F1181" s="116">
        <v>-0.37</v>
      </c>
      <c r="G1181" s="116">
        <v>-6.94</v>
      </c>
      <c r="H1181" s="117">
        <v>790537846</v>
      </c>
      <c r="I1181" s="115">
        <v>0.82377</v>
      </c>
      <c r="J1181" s="115">
        <f t="shared" si="72"/>
        <v>4.0858992000000001</v>
      </c>
      <c r="K1181" s="115">
        <v>34901916.850000001</v>
      </c>
      <c r="L1181" s="123">
        <f t="shared" si="73"/>
        <v>1426057141358.8154</v>
      </c>
      <c r="M1181" s="123">
        <v>872225000000</v>
      </c>
      <c r="N1181" s="123">
        <v>177396000000</v>
      </c>
      <c r="O1181" s="116">
        <f t="shared" si="74"/>
        <v>1.6349647640904761</v>
      </c>
      <c r="P1181" s="116">
        <f t="shared" si="75"/>
        <v>8.0388348179148092</v>
      </c>
    </row>
    <row r="1182" spans="1:16" x14ac:dyDescent="0.15">
      <c r="A1182" s="120">
        <v>40765</v>
      </c>
      <c r="B1182" s="116">
        <v>5.16</v>
      </c>
      <c r="C1182" s="116">
        <v>5.18</v>
      </c>
      <c r="D1182" s="116">
        <v>4.97</v>
      </c>
      <c r="E1182" s="116">
        <v>5.01</v>
      </c>
      <c r="F1182" s="116">
        <v>0.05</v>
      </c>
      <c r="G1182" s="116">
        <v>1.01</v>
      </c>
      <c r="H1182" s="117">
        <v>484532393</v>
      </c>
      <c r="I1182" s="115">
        <v>0.82208999999999999</v>
      </c>
      <c r="J1182" s="115">
        <f t="shared" si="72"/>
        <v>4.1186708999999997</v>
      </c>
      <c r="K1182" s="115">
        <v>34901916.850000001</v>
      </c>
      <c r="L1182" s="123">
        <f t="shared" si="73"/>
        <v>1437495092843.1467</v>
      </c>
      <c r="M1182" s="123">
        <v>872225000000</v>
      </c>
      <c r="N1182" s="123">
        <v>177396000000</v>
      </c>
      <c r="O1182" s="116">
        <f t="shared" si="74"/>
        <v>1.6480782972778203</v>
      </c>
      <c r="P1182" s="116">
        <f t="shared" si="75"/>
        <v>8.1033117592456811</v>
      </c>
    </row>
    <row r="1183" spans="1:16" x14ac:dyDescent="0.15">
      <c r="A1183" s="120">
        <v>40766</v>
      </c>
      <c r="B1183" s="116">
        <v>4.88</v>
      </c>
      <c r="C1183" s="116">
        <v>5.0999999999999996</v>
      </c>
      <c r="D1183" s="116">
        <v>4.8600000000000003</v>
      </c>
      <c r="E1183" s="116">
        <v>4.96</v>
      </c>
      <c r="F1183" s="116">
        <v>-0.05</v>
      </c>
      <c r="G1183" s="116">
        <v>-1</v>
      </c>
      <c r="H1183" s="117">
        <v>471828893</v>
      </c>
      <c r="I1183" s="115">
        <v>0.81939010000000001</v>
      </c>
      <c r="J1183" s="115">
        <f t="shared" si="72"/>
        <v>4.0641748959999999</v>
      </c>
      <c r="K1183" s="115">
        <v>34901916.850000001</v>
      </c>
      <c r="L1183" s="123">
        <f t="shared" si="73"/>
        <v>1418474942840.4939</v>
      </c>
      <c r="M1183" s="123">
        <v>872225000000</v>
      </c>
      <c r="N1183" s="123">
        <v>177396000000</v>
      </c>
      <c r="O1183" s="116">
        <f t="shared" si="74"/>
        <v>1.6262718253208677</v>
      </c>
      <c r="P1183" s="116">
        <f t="shared" si="75"/>
        <v>7.9960931635464947</v>
      </c>
    </row>
    <row r="1184" spans="1:16" x14ac:dyDescent="0.15">
      <c r="A1184" s="120">
        <v>40767</v>
      </c>
      <c r="B1184" s="116">
        <v>5.0199999999999996</v>
      </c>
      <c r="C1184" s="116">
        <v>5.0599999999999996</v>
      </c>
      <c r="D1184" s="116">
        <v>4.8600000000000003</v>
      </c>
      <c r="E1184" s="116">
        <v>4.8899999999999997</v>
      </c>
      <c r="F1184" s="116">
        <v>-7.0000000000000007E-2</v>
      </c>
      <c r="G1184" s="116">
        <v>-1.41</v>
      </c>
      <c r="H1184" s="117">
        <v>388461308</v>
      </c>
      <c r="I1184" s="115">
        <v>0.82074000000000003</v>
      </c>
      <c r="J1184" s="115">
        <f t="shared" si="72"/>
        <v>4.0134185999999996</v>
      </c>
      <c r="K1184" s="115">
        <v>34901916.850000001</v>
      </c>
      <c r="L1184" s="123">
        <f t="shared" si="73"/>
        <v>1400760022614.4341</v>
      </c>
      <c r="M1184" s="123">
        <v>872225000000</v>
      </c>
      <c r="N1184" s="123">
        <v>177396000000</v>
      </c>
      <c r="O1184" s="116">
        <f t="shared" si="74"/>
        <v>1.6059617903802734</v>
      </c>
      <c r="P1184" s="116">
        <f t="shared" si="75"/>
        <v>7.8962322860404637</v>
      </c>
    </row>
    <row r="1185" spans="1:16" x14ac:dyDescent="0.15">
      <c r="A1185" s="120">
        <v>40770</v>
      </c>
      <c r="B1185" s="116">
        <v>5.03</v>
      </c>
      <c r="C1185" s="116">
        <v>5.15</v>
      </c>
      <c r="D1185" s="116">
        <v>4.93</v>
      </c>
      <c r="E1185" s="116">
        <v>5.13</v>
      </c>
      <c r="F1185" s="116">
        <v>0.24</v>
      </c>
      <c r="G1185" s="116">
        <v>4.91</v>
      </c>
      <c r="H1185" s="117">
        <v>413646621</v>
      </c>
      <c r="I1185" s="115">
        <v>0.82050000000000001</v>
      </c>
      <c r="J1185" s="115">
        <f t="shared" si="72"/>
        <v>4.2091649999999996</v>
      </c>
      <c r="K1185" s="115">
        <v>34901916.850000001</v>
      </c>
      <c r="L1185" s="123">
        <f t="shared" si="73"/>
        <v>1469079268379.3022</v>
      </c>
      <c r="M1185" s="123">
        <v>872225000000</v>
      </c>
      <c r="N1185" s="123">
        <v>177396000000</v>
      </c>
      <c r="O1185" s="116">
        <f t="shared" si="74"/>
        <v>1.6842893386216884</v>
      </c>
      <c r="P1185" s="116">
        <f t="shared" si="75"/>
        <v>8.2813550946994425</v>
      </c>
    </row>
    <row r="1186" spans="1:16" x14ac:dyDescent="0.15">
      <c r="A1186" s="120">
        <v>40771</v>
      </c>
      <c r="B1186" s="116">
        <v>5.2</v>
      </c>
      <c r="C1186" s="116">
        <v>5.28</v>
      </c>
      <c r="D1186" s="116">
        <v>5.15</v>
      </c>
      <c r="E1186" s="116">
        <v>5.17</v>
      </c>
      <c r="F1186" s="116">
        <v>0.04</v>
      </c>
      <c r="G1186" s="116">
        <v>0.78</v>
      </c>
      <c r="H1186" s="117">
        <v>337701826</v>
      </c>
      <c r="I1186" s="115">
        <v>0.82054000000000005</v>
      </c>
      <c r="J1186" s="115">
        <f t="shared" si="72"/>
        <v>4.2421918000000005</v>
      </c>
      <c r="K1186" s="115">
        <v>34901916.850000001</v>
      </c>
      <c r="L1186" s="123">
        <f t="shared" si="73"/>
        <v>1480606254653.5186</v>
      </c>
      <c r="M1186" s="123">
        <v>872225000000</v>
      </c>
      <c r="N1186" s="123">
        <v>177396000000</v>
      </c>
      <c r="O1186" s="116">
        <f t="shared" si="74"/>
        <v>1.6975049495869972</v>
      </c>
      <c r="P1186" s="116">
        <f t="shared" si="75"/>
        <v>8.3463339345504899</v>
      </c>
    </row>
    <row r="1187" spans="1:16" x14ac:dyDescent="0.15">
      <c r="A1187" s="120">
        <v>40772</v>
      </c>
      <c r="B1187" s="116">
        <v>5.18</v>
      </c>
      <c r="C1187" s="116">
        <v>5.23</v>
      </c>
      <c r="D1187" s="116">
        <v>5.08</v>
      </c>
      <c r="E1187" s="116">
        <v>5.12</v>
      </c>
      <c r="F1187" s="116">
        <v>-0.05</v>
      </c>
      <c r="G1187" s="116">
        <v>-0.97</v>
      </c>
      <c r="H1187" s="117">
        <v>265413216</v>
      </c>
      <c r="I1187" s="115">
        <v>0.82130000000000003</v>
      </c>
      <c r="J1187" s="115">
        <f t="shared" si="72"/>
        <v>4.2050559999999999</v>
      </c>
      <c r="K1187" s="115">
        <v>34901916.850000001</v>
      </c>
      <c r="L1187" s="123">
        <f t="shared" si="73"/>
        <v>1467645148615.936</v>
      </c>
      <c r="M1187" s="123">
        <v>872225000000</v>
      </c>
      <c r="N1187" s="123">
        <v>177396000000</v>
      </c>
      <c r="O1187" s="116">
        <f t="shared" si="74"/>
        <v>1.6826451301165823</v>
      </c>
      <c r="P1187" s="116">
        <f t="shared" si="75"/>
        <v>8.2732708100291781</v>
      </c>
    </row>
    <row r="1188" spans="1:16" x14ac:dyDescent="0.15">
      <c r="A1188" s="120">
        <v>40773</v>
      </c>
      <c r="B1188" s="116">
        <v>5.1100000000000003</v>
      </c>
      <c r="C1188" s="116">
        <v>5.14</v>
      </c>
      <c r="D1188" s="116">
        <v>4.99</v>
      </c>
      <c r="E1188" s="116">
        <v>5.01</v>
      </c>
      <c r="F1188" s="116">
        <v>-0.11</v>
      </c>
      <c r="G1188" s="116">
        <v>-2.15</v>
      </c>
      <c r="H1188" s="117">
        <v>262748726</v>
      </c>
      <c r="I1188" s="115">
        <v>0.82067999999999997</v>
      </c>
      <c r="J1188" s="115">
        <f t="shared" si="72"/>
        <v>4.1116067999999997</v>
      </c>
      <c r="K1188" s="115">
        <v>34901916.850000001</v>
      </c>
      <c r="L1188" s="123">
        <f t="shared" si="73"/>
        <v>1435029586534.9456</v>
      </c>
      <c r="M1188" s="123">
        <v>872225000000</v>
      </c>
      <c r="N1188" s="123">
        <v>177396000000</v>
      </c>
      <c r="O1188" s="116">
        <f t="shared" si="74"/>
        <v>1.6452516111495836</v>
      </c>
      <c r="P1188" s="116">
        <f t="shared" si="75"/>
        <v>8.089413439620655</v>
      </c>
    </row>
    <row r="1189" spans="1:16" x14ac:dyDescent="0.15">
      <c r="A1189" s="120">
        <v>40774</v>
      </c>
      <c r="B1189" s="116">
        <v>4.8899999999999997</v>
      </c>
      <c r="C1189" s="116">
        <v>4.92</v>
      </c>
      <c r="D1189" s="116">
        <v>4.8099999999999996</v>
      </c>
      <c r="E1189" s="116">
        <v>4.8499999999999996</v>
      </c>
      <c r="F1189" s="116">
        <v>-0.16</v>
      </c>
      <c r="G1189" s="116">
        <v>-3.19</v>
      </c>
      <c r="H1189" s="117">
        <v>363903892</v>
      </c>
      <c r="I1189" s="115">
        <v>0.82113000000000003</v>
      </c>
      <c r="J1189" s="115">
        <f t="shared" si="72"/>
        <v>3.9824804999999999</v>
      </c>
      <c r="K1189" s="115">
        <v>34901916.850000001</v>
      </c>
      <c r="L1189" s="123">
        <f t="shared" si="73"/>
        <v>1389962032677.4641</v>
      </c>
      <c r="M1189" s="123">
        <v>872225000000</v>
      </c>
      <c r="N1189" s="123">
        <v>177396000000</v>
      </c>
      <c r="O1189" s="116">
        <f t="shared" si="74"/>
        <v>1.5935819687322241</v>
      </c>
      <c r="P1189" s="116">
        <f t="shared" si="75"/>
        <v>7.8353628755860569</v>
      </c>
    </row>
    <row r="1190" spans="1:16" x14ac:dyDescent="0.15">
      <c r="A1190" s="120">
        <v>40777</v>
      </c>
      <c r="B1190" s="116">
        <v>4.8499999999999996</v>
      </c>
      <c r="C1190" s="116">
        <v>4.87</v>
      </c>
      <c r="D1190" s="116">
        <v>4.68</v>
      </c>
      <c r="E1190" s="116">
        <v>4.79</v>
      </c>
      <c r="F1190" s="116">
        <v>-0.06</v>
      </c>
      <c r="G1190" s="116">
        <v>-1.24</v>
      </c>
      <c r="H1190" s="117">
        <v>370371722</v>
      </c>
      <c r="I1190" s="115">
        <v>0.82061989999999996</v>
      </c>
      <c r="J1190" s="115">
        <f t="shared" si="72"/>
        <v>3.9307693209999996</v>
      </c>
      <c r="K1190" s="115">
        <v>34901916.850000001</v>
      </c>
      <c r="L1190" s="123">
        <f t="shared" si="73"/>
        <v>1371913839980.7295</v>
      </c>
      <c r="M1190" s="123">
        <v>872225000000</v>
      </c>
      <c r="N1190" s="123">
        <v>177396000000</v>
      </c>
      <c r="O1190" s="116">
        <f t="shared" si="74"/>
        <v>1.5728898391822403</v>
      </c>
      <c r="P1190" s="116">
        <f t="shared" si="75"/>
        <v>7.7336233059411121</v>
      </c>
    </row>
    <row r="1191" spans="1:16" x14ac:dyDescent="0.15">
      <c r="A1191" s="120">
        <v>40778</v>
      </c>
      <c r="B1191" s="116">
        <v>4.8</v>
      </c>
      <c r="C1191" s="116">
        <v>4.9800000000000004</v>
      </c>
      <c r="D1191" s="116">
        <v>4.7300000000000004</v>
      </c>
      <c r="E1191" s="116">
        <v>4.95</v>
      </c>
      <c r="F1191" s="116">
        <v>0.16</v>
      </c>
      <c r="G1191" s="116">
        <v>3.34</v>
      </c>
      <c r="H1191" s="117">
        <v>273516442</v>
      </c>
      <c r="I1191" s="115">
        <v>0.82037000000000004</v>
      </c>
      <c r="J1191" s="115">
        <f t="shared" si="72"/>
        <v>4.0608314999999999</v>
      </c>
      <c r="K1191" s="115">
        <v>34901916.850000001</v>
      </c>
      <c r="L1191" s="123">
        <f t="shared" si="73"/>
        <v>1417308033548.6079</v>
      </c>
      <c r="M1191" s="123">
        <v>872225000000</v>
      </c>
      <c r="N1191" s="123">
        <v>177396000000</v>
      </c>
      <c r="O1191" s="116">
        <f t="shared" si="74"/>
        <v>1.6249339717946722</v>
      </c>
      <c r="P1191" s="116">
        <f t="shared" si="75"/>
        <v>7.9895151725439577</v>
      </c>
    </row>
    <row r="1192" spans="1:16" x14ac:dyDescent="0.15">
      <c r="A1192" s="120">
        <v>40779</v>
      </c>
      <c r="B1192" s="116">
        <v>4.96</v>
      </c>
      <c r="C1192" s="116">
        <v>4.9800000000000004</v>
      </c>
      <c r="D1192" s="116">
        <v>4.74</v>
      </c>
      <c r="E1192" s="116">
        <v>4.76</v>
      </c>
      <c r="F1192" s="116">
        <v>-0.19</v>
      </c>
      <c r="G1192" s="116">
        <v>-3.84</v>
      </c>
      <c r="H1192" s="117">
        <v>276436254</v>
      </c>
      <c r="I1192" s="115">
        <v>0.81952999999999998</v>
      </c>
      <c r="J1192" s="115">
        <f t="shared" si="72"/>
        <v>3.9009627999999998</v>
      </c>
      <c r="K1192" s="115">
        <v>34901916.850000001</v>
      </c>
      <c r="L1192" s="123">
        <f t="shared" si="73"/>
        <v>1361510792805.4319</v>
      </c>
      <c r="M1192" s="123">
        <v>872225000000</v>
      </c>
      <c r="N1192" s="123">
        <v>177396000000</v>
      </c>
      <c r="O1192" s="116">
        <f t="shared" si="74"/>
        <v>1.5609628167106331</v>
      </c>
      <c r="P1192" s="116">
        <f t="shared" si="75"/>
        <v>7.6749802295735634</v>
      </c>
    </row>
    <row r="1193" spans="1:16" x14ac:dyDescent="0.15">
      <c r="A1193" s="120">
        <v>40780</v>
      </c>
      <c r="B1193" s="116">
        <v>4.84</v>
      </c>
      <c r="C1193" s="116">
        <v>4.87</v>
      </c>
      <c r="D1193" s="116">
        <v>4.76</v>
      </c>
      <c r="E1193" s="116">
        <v>4.8499999999999996</v>
      </c>
      <c r="F1193" s="116">
        <v>0.09</v>
      </c>
      <c r="G1193" s="116">
        <v>1.89</v>
      </c>
      <c r="H1193" s="117">
        <v>354019240</v>
      </c>
      <c r="I1193" s="115">
        <v>0.82015000000000005</v>
      </c>
      <c r="J1193" s="115">
        <f t="shared" si="72"/>
        <v>3.9777274999999999</v>
      </c>
      <c r="K1193" s="115">
        <v>34901916.850000001</v>
      </c>
      <c r="L1193" s="123">
        <f t="shared" si="73"/>
        <v>1388303144569.5837</v>
      </c>
      <c r="M1193" s="123">
        <v>872225000000</v>
      </c>
      <c r="N1193" s="123">
        <v>177396000000</v>
      </c>
      <c r="O1193" s="116">
        <f t="shared" si="74"/>
        <v>1.5916800648566412</v>
      </c>
      <c r="P1193" s="116">
        <f t="shared" si="75"/>
        <v>7.8260115480032457</v>
      </c>
    </row>
    <row r="1194" spans="1:16" x14ac:dyDescent="0.15">
      <c r="A1194" s="120">
        <v>40781</v>
      </c>
      <c r="B1194" s="116">
        <v>4.9000000000000004</v>
      </c>
      <c r="C1194" s="116">
        <v>5.0999999999999996</v>
      </c>
      <c r="D1194" s="116">
        <v>4.9000000000000004</v>
      </c>
      <c r="E1194" s="116">
        <v>4.92</v>
      </c>
      <c r="F1194" s="116">
        <v>7.0000000000000007E-2</v>
      </c>
      <c r="G1194" s="116">
        <v>1.44</v>
      </c>
      <c r="H1194" s="117">
        <v>656969954</v>
      </c>
      <c r="I1194" s="115">
        <v>0.82030000000000003</v>
      </c>
      <c r="J1194" s="115">
        <f t="shared" si="72"/>
        <v>4.035876</v>
      </c>
      <c r="K1194" s="115">
        <v>34901946.32</v>
      </c>
      <c r="L1194" s="123">
        <f t="shared" si="73"/>
        <v>1408599275061.7632</v>
      </c>
      <c r="M1194" s="123">
        <v>859615000000</v>
      </c>
      <c r="N1194" s="123">
        <v>190034000000</v>
      </c>
      <c r="O1194" s="116">
        <f t="shared" si="74"/>
        <v>1.6386397108726152</v>
      </c>
      <c r="P1194" s="116">
        <f t="shared" si="75"/>
        <v>7.4123539738244899</v>
      </c>
    </row>
    <row r="1195" spans="1:16" x14ac:dyDescent="0.15">
      <c r="A1195" s="120">
        <v>40784</v>
      </c>
      <c r="B1195" s="116">
        <v>5.03</v>
      </c>
      <c r="C1195" s="116">
        <v>5.0999999999999996</v>
      </c>
      <c r="D1195" s="116">
        <v>4.9400000000000004</v>
      </c>
      <c r="E1195" s="116">
        <v>5.08</v>
      </c>
      <c r="F1195" s="116">
        <v>0.16</v>
      </c>
      <c r="G1195" s="116">
        <v>3.25</v>
      </c>
      <c r="H1195" s="117">
        <v>323794418</v>
      </c>
      <c r="I1195" s="115">
        <v>0.81950000000000001</v>
      </c>
      <c r="J1195" s="115">
        <f t="shared" si="72"/>
        <v>4.1630599999999998</v>
      </c>
      <c r="K1195" s="115">
        <v>34901946.32</v>
      </c>
      <c r="L1195" s="123">
        <f t="shared" si="73"/>
        <v>1452988966469.3918</v>
      </c>
      <c r="M1195" s="123">
        <v>859615000000</v>
      </c>
      <c r="N1195" s="123">
        <v>190034000000</v>
      </c>
      <c r="O1195" s="116">
        <f t="shared" si="74"/>
        <v>1.6902787485902315</v>
      </c>
      <c r="P1195" s="116">
        <f t="shared" si="75"/>
        <v>7.6459421286158893</v>
      </c>
    </row>
    <row r="1196" spans="1:16" x14ac:dyDescent="0.15">
      <c r="A1196" s="120">
        <v>40785</v>
      </c>
      <c r="B1196" s="116">
        <v>5.18</v>
      </c>
      <c r="C1196" s="116">
        <v>5.27</v>
      </c>
      <c r="D1196" s="116">
        <v>5.04</v>
      </c>
      <c r="E1196" s="116">
        <v>5.09</v>
      </c>
      <c r="F1196" s="116">
        <v>0.01</v>
      </c>
      <c r="G1196" s="116">
        <v>0.2</v>
      </c>
      <c r="H1196" s="117">
        <v>437982698</v>
      </c>
      <c r="I1196" s="115">
        <v>0.81930000000000003</v>
      </c>
      <c r="J1196" s="115">
        <f t="shared" si="72"/>
        <v>4.1702370000000002</v>
      </c>
      <c r="K1196" s="115">
        <v>34901946.32</v>
      </c>
      <c r="L1196" s="123">
        <f t="shared" si="73"/>
        <v>1455493879156.7786</v>
      </c>
      <c r="M1196" s="123">
        <v>859615000000</v>
      </c>
      <c r="N1196" s="123">
        <v>190034000000</v>
      </c>
      <c r="O1196" s="116">
        <f t="shared" si="74"/>
        <v>1.6931927422820432</v>
      </c>
      <c r="P1196" s="116">
        <f t="shared" si="75"/>
        <v>7.6591235208266868</v>
      </c>
    </row>
    <row r="1197" spans="1:16" x14ac:dyDescent="0.15">
      <c r="A1197" s="120">
        <v>40786</v>
      </c>
      <c r="B1197" s="116">
        <v>5.09</v>
      </c>
      <c r="C1197" s="116">
        <v>5.14</v>
      </c>
      <c r="D1197" s="116">
        <v>5.03</v>
      </c>
      <c r="E1197" s="116">
        <v>5.12</v>
      </c>
      <c r="F1197" s="116">
        <v>0.03</v>
      </c>
      <c r="G1197" s="116">
        <v>0.59</v>
      </c>
      <c r="H1197" s="117">
        <v>261372616</v>
      </c>
      <c r="I1197" s="115">
        <v>0.81923000000000001</v>
      </c>
      <c r="J1197" s="115">
        <f t="shared" si="72"/>
        <v>4.1944575999999998</v>
      </c>
      <c r="K1197" s="115">
        <v>34901946.32</v>
      </c>
      <c r="L1197" s="123">
        <f t="shared" si="73"/>
        <v>1463947339967.1602</v>
      </c>
      <c r="M1197" s="123">
        <v>859615000000</v>
      </c>
      <c r="N1197" s="123">
        <v>190034000000</v>
      </c>
      <c r="O1197" s="116">
        <f t="shared" si="74"/>
        <v>1.7030267503093364</v>
      </c>
      <c r="P1197" s="116">
        <f t="shared" si="75"/>
        <v>7.7036074595449247</v>
      </c>
    </row>
    <row r="1198" spans="1:16" x14ac:dyDescent="0.15">
      <c r="A1198" s="120">
        <v>40787</v>
      </c>
      <c r="B1198" s="116">
        <v>5.17</v>
      </c>
      <c r="C1198" s="116">
        <v>5.27</v>
      </c>
      <c r="D1198" s="116">
        <v>5.15</v>
      </c>
      <c r="E1198" s="116">
        <v>5.16</v>
      </c>
      <c r="F1198" s="116">
        <v>0.04</v>
      </c>
      <c r="G1198" s="116">
        <v>0.78</v>
      </c>
      <c r="H1198" s="117">
        <v>366312992</v>
      </c>
      <c r="I1198" s="115">
        <v>0.81994999999999996</v>
      </c>
      <c r="J1198" s="115">
        <f t="shared" si="72"/>
        <v>4.2309419999999998</v>
      </c>
      <c r="K1198" s="115">
        <v>34901946.32</v>
      </c>
      <c r="L1198" s="123">
        <f t="shared" si="73"/>
        <v>1476681105670.3345</v>
      </c>
      <c r="M1198" s="123">
        <v>859615000000</v>
      </c>
      <c r="N1198" s="123">
        <v>190034000000</v>
      </c>
      <c r="O1198" s="116">
        <f t="shared" si="74"/>
        <v>1.7178400861668706</v>
      </c>
      <c r="P1198" s="116">
        <f t="shared" si="75"/>
        <v>7.7706152881607213</v>
      </c>
    </row>
    <row r="1199" spans="1:16" x14ac:dyDescent="0.15">
      <c r="A1199" s="120">
        <v>40788</v>
      </c>
      <c r="B1199" s="116">
        <v>5.19</v>
      </c>
      <c r="C1199" s="116">
        <v>5.2</v>
      </c>
      <c r="D1199" s="116">
        <v>5.03</v>
      </c>
      <c r="E1199" s="116">
        <v>5.12</v>
      </c>
      <c r="F1199" s="116">
        <v>-0.04</v>
      </c>
      <c r="G1199" s="116">
        <v>-0.78</v>
      </c>
      <c r="H1199" s="117">
        <v>368565423</v>
      </c>
      <c r="I1199" s="115">
        <v>0.82065999999999995</v>
      </c>
      <c r="J1199" s="115">
        <f t="shared" si="72"/>
        <v>4.2017791999999998</v>
      </c>
      <c r="K1199" s="115">
        <v>34901946.32</v>
      </c>
      <c r="L1199" s="123">
        <f t="shared" si="73"/>
        <v>1466502720868.9255</v>
      </c>
      <c r="M1199" s="123">
        <v>859615000000</v>
      </c>
      <c r="N1199" s="123">
        <v>190034000000</v>
      </c>
      <c r="O1199" s="116">
        <f t="shared" si="74"/>
        <v>1.7059994542544343</v>
      </c>
      <c r="P1199" s="116">
        <f t="shared" si="75"/>
        <v>7.7170544264127763</v>
      </c>
    </row>
    <row r="1200" spans="1:16" x14ac:dyDescent="0.15">
      <c r="A1200" s="120">
        <v>40791</v>
      </c>
      <c r="B1200" s="116">
        <v>5.04</v>
      </c>
      <c r="C1200" s="116">
        <v>5.0599999999999996</v>
      </c>
      <c r="D1200" s="116">
        <v>4.84</v>
      </c>
      <c r="E1200" s="116">
        <v>4.88</v>
      </c>
      <c r="F1200" s="116">
        <v>-0.24</v>
      </c>
      <c r="G1200" s="116">
        <v>-4.6900000000000004</v>
      </c>
      <c r="H1200" s="117">
        <v>353841764</v>
      </c>
      <c r="I1200" s="115">
        <v>0.82040999999999997</v>
      </c>
      <c r="J1200" s="115">
        <f t="shared" si="72"/>
        <v>4.0036008000000001</v>
      </c>
      <c r="K1200" s="115">
        <v>34901946.32</v>
      </c>
      <c r="L1200" s="123">
        <f t="shared" si="73"/>
        <v>1397334602083.0906</v>
      </c>
      <c r="M1200" s="123">
        <v>859615000000</v>
      </c>
      <c r="N1200" s="123">
        <v>190034000000</v>
      </c>
      <c r="O1200" s="116">
        <f t="shared" si="74"/>
        <v>1.6255353874503011</v>
      </c>
      <c r="P1200" s="116">
        <f t="shared" si="75"/>
        <v>7.3530768287942712</v>
      </c>
    </row>
    <row r="1201" spans="1:16" x14ac:dyDescent="0.15">
      <c r="A1201" s="120">
        <v>40792</v>
      </c>
      <c r="B1201" s="116">
        <v>4.78</v>
      </c>
      <c r="C1201" s="116">
        <v>4.92</v>
      </c>
      <c r="D1201" s="116">
        <v>4.7699999999999996</v>
      </c>
      <c r="E1201" s="116">
        <v>4.92</v>
      </c>
      <c r="F1201" s="116">
        <v>0.04</v>
      </c>
      <c r="G1201" s="116">
        <v>0.82</v>
      </c>
      <c r="H1201" s="117">
        <v>264604343</v>
      </c>
      <c r="I1201" s="115">
        <v>0.82057000000000002</v>
      </c>
      <c r="J1201" s="115">
        <f t="shared" si="72"/>
        <v>4.0372044000000002</v>
      </c>
      <c r="K1201" s="115">
        <v>34901946.32</v>
      </c>
      <c r="L1201" s="123">
        <f t="shared" si="73"/>
        <v>1409062912516.6782</v>
      </c>
      <c r="M1201" s="123">
        <v>859615000000</v>
      </c>
      <c r="N1201" s="123">
        <v>190034000000</v>
      </c>
      <c r="O1201" s="116">
        <f t="shared" si="74"/>
        <v>1.6391790656476193</v>
      </c>
      <c r="P1201" s="116">
        <f t="shared" si="75"/>
        <v>7.414793734366893</v>
      </c>
    </row>
    <row r="1202" spans="1:16" x14ac:dyDescent="0.15">
      <c r="A1202" s="120">
        <v>40793</v>
      </c>
      <c r="B1202" s="116">
        <v>4.9800000000000004</v>
      </c>
      <c r="C1202" s="116">
        <v>5.0599999999999996</v>
      </c>
      <c r="D1202" s="116">
        <v>4.93</v>
      </c>
      <c r="E1202" s="116">
        <v>5.04</v>
      </c>
      <c r="F1202" s="116">
        <v>0.12</v>
      </c>
      <c r="G1202" s="116">
        <v>2.44</v>
      </c>
      <c r="H1202" s="117">
        <v>306031043</v>
      </c>
      <c r="I1202" s="115">
        <v>0.82069000000000003</v>
      </c>
      <c r="J1202" s="115">
        <f t="shared" si="72"/>
        <v>4.1362776000000006</v>
      </c>
      <c r="K1202" s="115">
        <v>34901946.32</v>
      </c>
      <c r="L1202" s="123">
        <f t="shared" si="73"/>
        <v>1443641387598.1846</v>
      </c>
      <c r="M1202" s="123">
        <v>859615000000</v>
      </c>
      <c r="N1202" s="123">
        <v>190034000000</v>
      </c>
      <c r="O1202" s="116">
        <f t="shared" si="74"/>
        <v>1.6794046027560996</v>
      </c>
      <c r="P1202" s="116">
        <f t="shared" si="75"/>
        <v>7.5967531473219774</v>
      </c>
    </row>
    <row r="1203" spans="1:16" x14ac:dyDescent="0.15">
      <c r="A1203" s="120">
        <v>40794</v>
      </c>
      <c r="B1203" s="116">
        <v>5.09</v>
      </c>
      <c r="C1203" s="116">
        <v>5.09</v>
      </c>
      <c r="D1203" s="116">
        <v>4.9400000000000004</v>
      </c>
      <c r="E1203" s="116">
        <v>4.99</v>
      </c>
      <c r="F1203" s="116">
        <v>-0.05</v>
      </c>
      <c r="G1203" s="116">
        <v>-0.99</v>
      </c>
      <c r="H1203" s="117">
        <v>285496901</v>
      </c>
      <c r="I1203" s="115">
        <v>0.81971000000000005</v>
      </c>
      <c r="J1203" s="115">
        <f t="shared" si="72"/>
        <v>4.0903529000000001</v>
      </c>
      <c r="K1203" s="115">
        <v>34901946.32</v>
      </c>
      <c r="L1203" s="123">
        <f t="shared" si="73"/>
        <v>1427612773456.5632</v>
      </c>
      <c r="M1203" s="123">
        <v>859615000000</v>
      </c>
      <c r="N1203" s="123">
        <v>190034000000</v>
      </c>
      <c r="O1203" s="116">
        <f t="shared" si="74"/>
        <v>1.6607583318771348</v>
      </c>
      <c r="P1203" s="116">
        <f t="shared" si="75"/>
        <v>7.5124071137615545</v>
      </c>
    </row>
    <row r="1204" spans="1:16" x14ac:dyDescent="0.15">
      <c r="A1204" s="120">
        <v>40795</v>
      </c>
      <c r="B1204" s="116">
        <v>5</v>
      </c>
      <c r="C1204" s="116">
        <v>5.0599999999999996</v>
      </c>
      <c r="D1204" s="116">
        <v>4.93</v>
      </c>
      <c r="E1204" s="116">
        <v>4.95</v>
      </c>
      <c r="F1204" s="116">
        <v>-0.04</v>
      </c>
      <c r="G1204" s="116">
        <v>-0.8</v>
      </c>
      <c r="H1204" s="117">
        <v>246294940</v>
      </c>
      <c r="I1204" s="115">
        <v>0.82010000000000005</v>
      </c>
      <c r="J1204" s="115">
        <f t="shared" si="72"/>
        <v>4.0594950000000001</v>
      </c>
      <c r="K1204" s="115">
        <v>34901946.32</v>
      </c>
      <c r="L1204" s="123">
        <f t="shared" si="73"/>
        <v>1416842765763.084</v>
      </c>
      <c r="M1204" s="123">
        <v>859615000000</v>
      </c>
      <c r="N1204" s="123">
        <v>190034000000</v>
      </c>
      <c r="O1204" s="116">
        <f t="shared" si="74"/>
        <v>1.6482294582610633</v>
      </c>
      <c r="P1204" s="116">
        <f t="shared" si="75"/>
        <v>7.4557330044259658</v>
      </c>
    </row>
    <row r="1205" spans="1:16" x14ac:dyDescent="0.15">
      <c r="A1205" s="120">
        <v>40798</v>
      </c>
      <c r="B1205" s="116">
        <v>4.78</v>
      </c>
      <c r="C1205" s="116">
        <v>4.82</v>
      </c>
      <c r="D1205" s="116">
        <v>4.67</v>
      </c>
      <c r="E1205" s="116">
        <v>4.6900000000000004</v>
      </c>
      <c r="F1205" s="116">
        <v>-0.26</v>
      </c>
      <c r="G1205" s="116">
        <v>-5.25</v>
      </c>
      <c r="H1205" s="117">
        <v>402258876</v>
      </c>
      <c r="I1205" s="115">
        <v>0.82010000000000005</v>
      </c>
      <c r="J1205" s="115">
        <f t="shared" si="72"/>
        <v>3.8462690000000004</v>
      </c>
      <c r="K1205" s="115">
        <v>34901946.32</v>
      </c>
      <c r="L1205" s="123">
        <f t="shared" si="73"/>
        <v>1342422741702.801</v>
      </c>
      <c r="M1205" s="123">
        <v>859615000000</v>
      </c>
      <c r="N1205" s="123">
        <v>190034000000</v>
      </c>
      <c r="O1205" s="116">
        <f t="shared" si="74"/>
        <v>1.5616557897463412</v>
      </c>
      <c r="P1205" s="116">
        <f t="shared" si="75"/>
        <v>7.0641187456076331</v>
      </c>
    </row>
    <row r="1206" spans="1:16" x14ac:dyDescent="0.15">
      <c r="A1206" s="120">
        <v>40800</v>
      </c>
      <c r="B1206" s="116">
        <v>4.76</v>
      </c>
      <c r="C1206" s="116">
        <v>4.78</v>
      </c>
      <c r="D1206" s="116">
        <v>4.55</v>
      </c>
      <c r="E1206" s="116">
        <v>4.6399999999999997</v>
      </c>
      <c r="F1206" s="116">
        <v>-0.05</v>
      </c>
      <c r="G1206" s="116">
        <v>-1.07</v>
      </c>
      <c r="H1206" s="117">
        <v>440766971</v>
      </c>
      <c r="I1206" s="115">
        <v>0.81952009999999997</v>
      </c>
      <c r="J1206" s="115">
        <f t="shared" si="72"/>
        <v>3.8025732639999994</v>
      </c>
      <c r="K1206" s="115">
        <v>34901946.32</v>
      </c>
      <c r="L1206" s="123">
        <f t="shared" si="73"/>
        <v>1327172079379.9517</v>
      </c>
      <c r="M1206" s="123">
        <v>859615000000</v>
      </c>
      <c r="N1206" s="123">
        <v>190034000000</v>
      </c>
      <c r="O1206" s="116">
        <f t="shared" si="74"/>
        <v>1.5439145191509591</v>
      </c>
      <c r="P1206" s="116">
        <f t="shared" si="75"/>
        <v>6.9838664627379927</v>
      </c>
    </row>
    <row r="1207" spans="1:16" x14ac:dyDescent="0.15">
      <c r="A1207" s="120">
        <v>40801</v>
      </c>
      <c r="B1207" s="116">
        <v>4.71</v>
      </c>
      <c r="C1207" s="116">
        <v>4.72</v>
      </c>
      <c r="D1207" s="116">
        <v>4.5999999999999996</v>
      </c>
      <c r="E1207" s="116">
        <v>4.68</v>
      </c>
      <c r="F1207" s="116">
        <v>0.04</v>
      </c>
      <c r="G1207" s="116">
        <v>0.86</v>
      </c>
      <c r="H1207" s="117">
        <v>331465380</v>
      </c>
      <c r="I1207" s="115">
        <v>0.81925999999999999</v>
      </c>
      <c r="J1207" s="115">
        <f t="shared" si="72"/>
        <v>3.8341367999999996</v>
      </c>
      <c r="K1207" s="115">
        <v>34901946.32</v>
      </c>
      <c r="L1207" s="123">
        <f t="shared" si="73"/>
        <v>1338188367771.3657</v>
      </c>
      <c r="M1207" s="123">
        <v>859615000000</v>
      </c>
      <c r="N1207" s="123">
        <v>190034000000</v>
      </c>
      <c r="O1207" s="116">
        <f t="shared" si="74"/>
        <v>1.5567298939308478</v>
      </c>
      <c r="P1207" s="116">
        <f t="shared" si="75"/>
        <v>7.0418365543606178</v>
      </c>
    </row>
    <row r="1208" spans="1:16" x14ac:dyDescent="0.15">
      <c r="A1208" s="120">
        <v>40802</v>
      </c>
      <c r="B1208" s="116">
        <v>4.78</v>
      </c>
      <c r="C1208" s="116">
        <v>4.8</v>
      </c>
      <c r="D1208" s="116">
        <v>4.72</v>
      </c>
      <c r="E1208" s="116">
        <v>4.7699999999999996</v>
      </c>
      <c r="F1208" s="116">
        <v>0.09</v>
      </c>
      <c r="G1208" s="116">
        <v>1.92</v>
      </c>
      <c r="H1208" s="117">
        <v>380708450</v>
      </c>
      <c r="I1208" s="115">
        <v>0.81867999999999996</v>
      </c>
      <c r="J1208" s="115">
        <f t="shared" si="72"/>
        <v>3.9051035999999995</v>
      </c>
      <c r="K1208" s="115">
        <v>34901946.32</v>
      </c>
      <c r="L1208" s="123">
        <f t="shared" si="73"/>
        <v>1362957162212.3872</v>
      </c>
      <c r="M1208" s="123">
        <v>859615000000</v>
      </c>
      <c r="N1208" s="123">
        <v>190034000000</v>
      </c>
      <c r="O1208" s="116">
        <f t="shared" si="74"/>
        <v>1.5855437169109279</v>
      </c>
      <c r="P1208" s="116">
        <f t="shared" si="75"/>
        <v>7.1721753065892795</v>
      </c>
    </row>
    <row r="1209" spans="1:16" x14ac:dyDescent="0.15">
      <c r="A1209" s="120">
        <v>40805</v>
      </c>
      <c r="B1209" s="116">
        <v>4.72</v>
      </c>
      <c r="C1209" s="116">
        <v>4.7300000000000004</v>
      </c>
      <c r="D1209" s="116">
        <v>4.55</v>
      </c>
      <c r="E1209" s="116">
        <v>4.57</v>
      </c>
      <c r="F1209" s="116">
        <v>-0.2</v>
      </c>
      <c r="G1209" s="116">
        <v>-4.1900000000000004</v>
      </c>
      <c r="H1209" s="117">
        <v>274511833</v>
      </c>
      <c r="I1209" s="115">
        <v>0.81923999999999997</v>
      </c>
      <c r="J1209" s="115">
        <f t="shared" si="72"/>
        <v>3.7439268000000001</v>
      </c>
      <c r="K1209" s="115">
        <v>34901946.32</v>
      </c>
      <c r="L1209" s="123">
        <f t="shared" si="73"/>
        <v>1306703321996.0938</v>
      </c>
      <c r="M1209" s="123">
        <v>859615000000</v>
      </c>
      <c r="N1209" s="123">
        <v>190034000000</v>
      </c>
      <c r="O1209" s="116">
        <f t="shared" si="74"/>
        <v>1.5201029786545066</v>
      </c>
      <c r="P1209" s="116">
        <f t="shared" si="75"/>
        <v>6.8761554353225938</v>
      </c>
    </row>
    <row r="1210" spans="1:16" x14ac:dyDescent="0.15">
      <c r="A1210" s="120">
        <v>40806</v>
      </c>
      <c r="B1210" s="116">
        <v>4.6100000000000003</v>
      </c>
      <c r="C1210" s="116">
        <v>4.62</v>
      </c>
      <c r="D1210" s="116">
        <v>4.5</v>
      </c>
      <c r="E1210" s="116">
        <v>4.5599999999999996</v>
      </c>
      <c r="F1210" s="116">
        <v>-0.01</v>
      </c>
      <c r="G1210" s="116">
        <v>-0.22</v>
      </c>
      <c r="H1210" s="117">
        <v>326806634</v>
      </c>
      <c r="I1210" s="115">
        <v>0.81928999999999996</v>
      </c>
      <c r="J1210" s="115">
        <f t="shared" si="72"/>
        <v>3.7359623999999996</v>
      </c>
      <c r="K1210" s="115">
        <v>34901946.32</v>
      </c>
      <c r="L1210" s="123">
        <f t="shared" si="73"/>
        <v>1303923591383.3835</v>
      </c>
      <c r="M1210" s="123">
        <v>859615000000</v>
      </c>
      <c r="N1210" s="123">
        <v>190034000000</v>
      </c>
      <c r="O1210" s="116">
        <f t="shared" si="74"/>
        <v>1.5168692861145787</v>
      </c>
      <c r="P1210" s="116">
        <f t="shared" si="75"/>
        <v>6.861527891763493</v>
      </c>
    </row>
    <row r="1211" spans="1:16" x14ac:dyDescent="0.15">
      <c r="A1211" s="120">
        <v>40807</v>
      </c>
      <c r="B1211" s="116">
        <v>4.5199999999999996</v>
      </c>
      <c r="C1211" s="116">
        <v>4.54</v>
      </c>
      <c r="D1211" s="116">
        <v>4.4400000000000004</v>
      </c>
      <c r="E1211" s="116">
        <v>4.49</v>
      </c>
      <c r="F1211" s="116">
        <v>-7.0000000000000007E-2</v>
      </c>
      <c r="G1211" s="116">
        <v>-1.54</v>
      </c>
      <c r="H1211" s="117">
        <v>345108012</v>
      </c>
      <c r="I1211" s="115">
        <v>0.81860999999999995</v>
      </c>
      <c r="J1211" s="115">
        <f t="shared" si="72"/>
        <v>3.6755589</v>
      </c>
      <c r="K1211" s="115">
        <v>34901946.32</v>
      </c>
      <c r="L1211" s="123">
        <f t="shared" si="73"/>
        <v>1282841594237.9824</v>
      </c>
      <c r="M1211" s="123">
        <v>859615000000</v>
      </c>
      <c r="N1211" s="123">
        <v>190034000000</v>
      </c>
      <c r="O1211" s="116">
        <f t="shared" si="74"/>
        <v>1.4923443567620183</v>
      </c>
      <c r="P1211" s="116">
        <f t="shared" si="75"/>
        <v>6.7505898641189601</v>
      </c>
    </row>
    <row r="1212" spans="1:16" x14ac:dyDescent="0.15">
      <c r="A1212" s="120">
        <v>40808</v>
      </c>
      <c r="B1212" s="116">
        <v>4.4000000000000004</v>
      </c>
      <c r="C1212" s="116">
        <v>4.4000000000000004</v>
      </c>
      <c r="D1212" s="116">
        <v>4.1100000000000003</v>
      </c>
      <c r="E1212" s="116">
        <v>4.1500000000000004</v>
      </c>
      <c r="F1212" s="116">
        <v>-0.34</v>
      </c>
      <c r="G1212" s="116">
        <v>-7.57</v>
      </c>
      <c r="H1212" s="117">
        <v>507031149</v>
      </c>
      <c r="I1212" s="115">
        <v>0.81859999999999999</v>
      </c>
      <c r="J1212" s="115">
        <f t="shared" si="72"/>
        <v>3.3971900000000002</v>
      </c>
      <c r="K1212" s="115">
        <v>34901946.32</v>
      </c>
      <c r="L1212" s="123">
        <f t="shared" si="73"/>
        <v>1185685430188.408</v>
      </c>
      <c r="M1212" s="123">
        <v>859615000000</v>
      </c>
      <c r="N1212" s="123">
        <v>190034000000</v>
      </c>
      <c r="O1212" s="116">
        <f t="shared" si="74"/>
        <v>1.3793214755307992</v>
      </c>
      <c r="P1212" s="116">
        <f t="shared" si="75"/>
        <v>6.2393331203279834</v>
      </c>
    </row>
    <row r="1213" spans="1:16" x14ac:dyDescent="0.15">
      <c r="A1213" s="120">
        <v>40809</v>
      </c>
      <c r="B1213" s="116">
        <v>4.1100000000000003</v>
      </c>
      <c r="C1213" s="116">
        <v>4.12</v>
      </c>
      <c r="D1213" s="116">
        <v>3.91</v>
      </c>
      <c r="E1213" s="116">
        <v>3.96</v>
      </c>
      <c r="F1213" s="116">
        <v>-0.19</v>
      </c>
      <c r="G1213" s="116">
        <v>-4.58</v>
      </c>
      <c r="H1213" s="117">
        <v>1122740773</v>
      </c>
      <c r="I1213" s="115">
        <v>0.81852999999999998</v>
      </c>
      <c r="J1213" s="115">
        <f t="shared" si="72"/>
        <v>3.2413787999999997</v>
      </c>
      <c r="K1213" s="115">
        <v>34901946.32</v>
      </c>
      <c r="L1213" s="123">
        <f t="shared" si="73"/>
        <v>1131304288803.8601</v>
      </c>
      <c r="M1213" s="123">
        <v>859615000000</v>
      </c>
      <c r="N1213" s="123">
        <v>190034000000</v>
      </c>
      <c r="O1213" s="116">
        <f t="shared" si="74"/>
        <v>1.3160592693285484</v>
      </c>
      <c r="P1213" s="116">
        <f t="shared" si="75"/>
        <v>5.9531677952569542</v>
      </c>
    </row>
    <row r="1214" spans="1:16" x14ac:dyDescent="0.15">
      <c r="A1214" s="120">
        <v>40812</v>
      </c>
      <c r="B1214" s="116">
        <v>3.96</v>
      </c>
      <c r="C1214" s="116">
        <v>3.97</v>
      </c>
      <c r="D1214" s="116">
        <v>3.75</v>
      </c>
      <c r="E1214" s="116">
        <v>3.85</v>
      </c>
      <c r="F1214" s="116">
        <v>-0.11</v>
      </c>
      <c r="G1214" s="116">
        <v>-2.78</v>
      </c>
      <c r="H1214" s="117">
        <v>737114631</v>
      </c>
      <c r="I1214" s="115">
        <v>0.81696999999999997</v>
      </c>
      <c r="J1214" s="115">
        <f t="shared" si="72"/>
        <v>3.1453345000000001</v>
      </c>
      <c r="K1214" s="115">
        <v>34901946.32</v>
      </c>
      <c r="L1214" s="123">
        <f t="shared" si="73"/>
        <v>1097782958774.4404</v>
      </c>
      <c r="M1214" s="123">
        <v>859615000000</v>
      </c>
      <c r="N1214" s="123">
        <v>190034000000</v>
      </c>
      <c r="O1214" s="116">
        <f t="shared" si="74"/>
        <v>1.2770635211977925</v>
      </c>
      <c r="P1214" s="116">
        <f t="shared" si="75"/>
        <v>5.7767713081577003</v>
      </c>
    </row>
    <row r="1215" spans="1:16" x14ac:dyDescent="0.15">
      <c r="A1215" s="120">
        <v>40813</v>
      </c>
      <c r="B1215" s="116">
        <v>3.95</v>
      </c>
      <c r="C1215" s="116">
        <v>4.2300000000000004</v>
      </c>
      <c r="D1215" s="116">
        <v>3.9</v>
      </c>
      <c r="E1215" s="116">
        <v>4.2</v>
      </c>
      <c r="F1215" s="116">
        <v>0.35</v>
      </c>
      <c r="G1215" s="116">
        <v>9.09</v>
      </c>
      <c r="H1215" s="117">
        <v>698762954</v>
      </c>
      <c r="I1215" s="115">
        <v>0.81767000000000001</v>
      </c>
      <c r="J1215" s="115">
        <f t="shared" si="72"/>
        <v>3.4342140000000003</v>
      </c>
      <c r="K1215" s="115">
        <v>34901946.32</v>
      </c>
      <c r="L1215" s="123">
        <f t="shared" si="73"/>
        <v>1198607526793.9248</v>
      </c>
      <c r="M1215" s="123">
        <v>859615000000</v>
      </c>
      <c r="N1215" s="123">
        <v>190034000000</v>
      </c>
      <c r="O1215" s="116">
        <f t="shared" si="74"/>
        <v>1.3943538988895317</v>
      </c>
      <c r="P1215" s="116">
        <f t="shared" si="75"/>
        <v>6.3073319868756368</v>
      </c>
    </row>
    <row r="1216" spans="1:16" x14ac:dyDescent="0.15">
      <c r="A1216" s="120">
        <v>40814</v>
      </c>
      <c r="B1216" s="116">
        <v>4.13</v>
      </c>
      <c r="C1216" s="116">
        <v>4.16</v>
      </c>
      <c r="D1216" s="116">
        <v>4</v>
      </c>
      <c r="E1216" s="116">
        <v>4.04</v>
      </c>
      <c r="F1216" s="116">
        <v>-0.16</v>
      </c>
      <c r="G1216" s="116">
        <v>-3.81</v>
      </c>
      <c r="H1216" s="117">
        <v>514202662</v>
      </c>
      <c r="I1216" s="115">
        <v>0.81610000000000005</v>
      </c>
      <c r="J1216" s="115">
        <f t="shared" si="72"/>
        <v>3.2970440000000001</v>
      </c>
      <c r="K1216" s="115">
        <v>34901946.32</v>
      </c>
      <c r="L1216" s="123">
        <f t="shared" si="73"/>
        <v>1150732527026.7808</v>
      </c>
      <c r="M1216" s="123">
        <v>859615000000</v>
      </c>
      <c r="N1216" s="123">
        <v>190034000000</v>
      </c>
      <c r="O1216" s="116">
        <f t="shared" si="74"/>
        <v>1.3386603619373565</v>
      </c>
      <c r="P1216" s="116">
        <f t="shared" si="75"/>
        <v>6.0554033858508518</v>
      </c>
    </row>
    <row r="1217" spans="1:16" x14ac:dyDescent="0.15">
      <c r="A1217" s="120">
        <v>40816</v>
      </c>
      <c r="B1217" s="116">
        <v>3.95</v>
      </c>
      <c r="C1217" s="116">
        <v>3.98</v>
      </c>
      <c r="D1217" s="116">
        <v>3.75</v>
      </c>
      <c r="E1217" s="116">
        <v>3.82</v>
      </c>
      <c r="F1217" s="116">
        <v>-0.22</v>
      </c>
      <c r="G1217" s="116">
        <v>-5.45</v>
      </c>
      <c r="H1217" s="117">
        <v>769866964</v>
      </c>
      <c r="I1217" s="115">
        <v>0.81538999999999995</v>
      </c>
      <c r="J1217" s="115">
        <f t="shared" si="72"/>
        <v>3.1147897999999996</v>
      </c>
      <c r="K1217" s="115">
        <v>34901946.32</v>
      </c>
      <c r="L1217" s="123">
        <f t="shared" si="73"/>
        <v>1087122263976.8352</v>
      </c>
      <c r="M1217" s="123">
        <v>859615000000</v>
      </c>
      <c r="N1217" s="123">
        <v>190034000000</v>
      </c>
      <c r="O1217" s="116">
        <f t="shared" si="74"/>
        <v>1.264661812528673</v>
      </c>
      <c r="P1217" s="116">
        <f t="shared" si="75"/>
        <v>5.7206724269174734</v>
      </c>
    </row>
    <row r="1218" spans="1:16" x14ac:dyDescent="0.15">
      <c r="A1218" s="120">
        <v>40819</v>
      </c>
      <c r="B1218" s="116">
        <v>3.71</v>
      </c>
      <c r="C1218" s="116">
        <v>3.74</v>
      </c>
      <c r="D1218" s="116">
        <v>3.57</v>
      </c>
      <c r="E1218" s="116">
        <v>3.6</v>
      </c>
      <c r="F1218" s="116">
        <v>-0.22</v>
      </c>
      <c r="G1218" s="116">
        <v>-5.76</v>
      </c>
      <c r="H1218" s="117">
        <v>557383303</v>
      </c>
      <c r="I1218" s="115">
        <v>0.81538999999999995</v>
      </c>
      <c r="J1218" s="115">
        <f t="shared" si="72"/>
        <v>2.9354039999999997</v>
      </c>
      <c r="K1218" s="115">
        <v>34901946.32</v>
      </c>
      <c r="L1218" s="123">
        <f t="shared" si="73"/>
        <v>1024513128355.1327</v>
      </c>
      <c r="M1218" s="123">
        <v>859615000000</v>
      </c>
      <c r="N1218" s="123">
        <v>190034000000</v>
      </c>
      <c r="O1218" s="116">
        <f t="shared" si="74"/>
        <v>1.1918278861526761</v>
      </c>
      <c r="P1218" s="116">
        <f t="shared" si="75"/>
        <v>5.3912096169902899</v>
      </c>
    </row>
    <row r="1219" spans="1:16" x14ac:dyDescent="0.15">
      <c r="A1219" s="120">
        <v>40820</v>
      </c>
      <c r="B1219" s="116">
        <v>3.6</v>
      </c>
      <c r="C1219" s="116">
        <v>3.72</v>
      </c>
      <c r="D1219" s="116">
        <v>3.46</v>
      </c>
      <c r="E1219" s="116">
        <v>3.5</v>
      </c>
      <c r="F1219" s="116">
        <v>-0.1</v>
      </c>
      <c r="G1219" s="116">
        <v>-2.78</v>
      </c>
      <c r="H1219" s="117">
        <v>431877316</v>
      </c>
      <c r="I1219" s="115">
        <v>0.81538999999999995</v>
      </c>
      <c r="J1219" s="115">
        <f t="shared" ref="J1219:J1282" si="76">E1219*I1219</f>
        <v>2.8538649999999999</v>
      </c>
      <c r="K1219" s="115">
        <v>34901946.32</v>
      </c>
      <c r="L1219" s="123">
        <f t="shared" ref="L1219:L1282" si="77">J1219*K1219*10000</f>
        <v>996054430345.26794</v>
      </c>
      <c r="M1219" s="123">
        <v>859615000000</v>
      </c>
      <c r="N1219" s="123">
        <v>190034000000</v>
      </c>
      <c r="O1219" s="116">
        <f t="shared" ref="O1219:O1282" si="78">L1219/M1219</f>
        <v>1.1587215559817685</v>
      </c>
      <c r="P1219" s="116">
        <f t="shared" ref="P1219:P1282" si="79">L1219/N1219</f>
        <v>5.241453794296115</v>
      </c>
    </row>
    <row r="1220" spans="1:16" x14ac:dyDescent="0.15">
      <c r="A1220" s="120">
        <v>40822</v>
      </c>
      <c r="B1220" s="116">
        <v>3.72</v>
      </c>
      <c r="C1220" s="116">
        <v>3.88</v>
      </c>
      <c r="D1220" s="116">
        <v>3.71</v>
      </c>
      <c r="E1220" s="116">
        <v>3.86</v>
      </c>
      <c r="F1220" s="116">
        <v>0.36</v>
      </c>
      <c r="G1220" s="116">
        <v>10.29</v>
      </c>
      <c r="H1220" s="117">
        <v>612265252</v>
      </c>
      <c r="I1220" s="115">
        <v>0.81538999999999995</v>
      </c>
      <c r="J1220" s="115">
        <f t="shared" si="76"/>
        <v>3.1474053999999998</v>
      </c>
      <c r="K1220" s="115">
        <v>34901946.32</v>
      </c>
      <c r="L1220" s="123">
        <f t="shared" si="77"/>
        <v>1098505743180.7811</v>
      </c>
      <c r="M1220" s="123">
        <v>859615000000</v>
      </c>
      <c r="N1220" s="123">
        <v>190034000000</v>
      </c>
      <c r="O1220" s="116">
        <f t="shared" si="78"/>
        <v>1.2779043445970359</v>
      </c>
      <c r="P1220" s="116">
        <f t="shared" si="79"/>
        <v>5.7805747559951435</v>
      </c>
    </row>
    <row r="1221" spans="1:16" x14ac:dyDescent="0.15">
      <c r="A1221" s="120">
        <v>40823</v>
      </c>
      <c r="B1221" s="116">
        <v>4</v>
      </c>
      <c r="C1221" s="116">
        <v>4.0199999999999996</v>
      </c>
      <c r="D1221" s="116">
        <v>3.92</v>
      </c>
      <c r="E1221" s="116">
        <v>4</v>
      </c>
      <c r="F1221" s="116">
        <v>0.14000000000000001</v>
      </c>
      <c r="G1221" s="116">
        <v>3.63</v>
      </c>
      <c r="H1221" s="117">
        <v>434484360</v>
      </c>
      <c r="I1221" s="115">
        <v>0.81538999999999995</v>
      </c>
      <c r="J1221" s="115">
        <f t="shared" si="76"/>
        <v>3.2615599999999998</v>
      </c>
      <c r="K1221" s="115">
        <v>34901946.32</v>
      </c>
      <c r="L1221" s="123">
        <f t="shared" si="77"/>
        <v>1138347920394.592</v>
      </c>
      <c r="M1221" s="123">
        <v>859615000000</v>
      </c>
      <c r="N1221" s="123">
        <v>190034000000</v>
      </c>
      <c r="O1221" s="116">
        <f t="shared" si="78"/>
        <v>1.3242532068363071</v>
      </c>
      <c r="P1221" s="116">
        <f t="shared" si="79"/>
        <v>5.9902329077669894</v>
      </c>
    </row>
    <row r="1222" spans="1:16" x14ac:dyDescent="0.15">
      <c r="A1222" s="120">
        <v>40826</v>
      </c>
      <c r="B1222" s="116">
        <v>4.01</v>
      </c>
      <c r="C1222" s="116">
        <v>4.05</v>
      </c>
      <c r="D1222" s="116">
        <v>3.85</v>
      </c>
      <c r="E1222" s="116">
        <v>4.04</v>
      </c>
      <c r="F1222" s="116">
        <v>0.04</v>
      </c>
      <c r="G1222" s="116">
        <v>1</v>
      </c>
      <c r="H1222" s="117">
        <v>360334094</v>
      </c>
      <c r="I1222" s="115">
        <v>0.81708000000000003</v>
      </c>
      <c r="J1222" s="115">
        <f t="shared" si="76"/>
        <v>3.3010032000000002</v>
      </c>
      <c r="K1222" s="115">
        <v>34901946.32</v>
      </c>
      <c r="L1222" s="123">
        <f t="shared" si="77"/>
        <v>1152114364885.4824</v>
      </c>
      <c r="M1222" s="123">
        <v>859615000000</v>
      </c>
      <c r="N1222" s="123">
        <v>190034000000</v>
      </c>
      <c r="O1222" s="116">
        <f t="shared" si="78"/>
        <v>1.3402678697852903</v>
      </c>
      <c r="P1222" s="116">
        <f t="shared" si="79"/>
        <v>6.0626749154650348</v>
      </c>
    </row>
    <row r="1223" spans="1:16" x14ac:dyDescent="0.15">
      <c r="A1223" s="120">
        <v>40827</v>
      </c>
      <c r="B1223" s="116">
        <v>4.38</v>
      </c>
      <c r="C1223" s="116">
        <v>4.4000000000000004</v>
      </c>
      <c r="D1223" s="116">
        <v>4.2699999999999996</v>
      </c>
      <c r="E1223" s="116">
        <v>4.3099999999999996</v>
      </c>
      <c r="F1223" s="116">
        <v>0.27</v>
      </c>
      <c r="G1223" s="116">
        <v>6.68</v>
      </c>
      <c r="H1223" s="117">
        <v>599189231</v>
      </c>
      <c r="I1223" s="115">
        <v>0.81586000000000003</v>
      </c>
      <c r="J1223" s="115">
        <f t="shared" si="76"/>
        <v>3.5163565999999999</v>
      </c>
      <c r="K1223" s="115">
        <v>34901946.32</v>
      </c>
      <c r="L1223" s="123">
        <f t="shared" si="77"/>
        <v>1227276892951.7771</v>
      </c>
      <c r="M1223" s="123">
        <v>859615000000</v>
      </c>
      <c r="N1223" s="123">
        <v>190034000000</v>
      </c>
      <c r="O1223" s="116">
        <f t="shared" si="78"/>
        <v>1.4277053017359831</v>
      </c>
      <c r="P1223" s="116">
        <f t="shared" si="79"/>
        <v>6.4581963909183466</v>
      </c>
    </row>
    <row r="1224" spans="1:16" x14ac:dyDescent="0.15">
      <c r="A1224" s="120">
        <v>40828</v>
      </c>
      <c r="B1224" s="116">
        <v>4.3099999999999996</v>
      </c>
      <c r="C1224" s="116">
        <v>4.43</v>
      </c>
      <c r="D1224" s="116">
        <v>4.22</v>
      </c>
      <c r="E1224" s="116">
        <v>4.3600000000000003</v>
      </c>
      <c r="F1224" s="116">
        <v>0.05</v>
      </c>
      <c r="G1224" s="116">
        <v>1.1599999999999999</v>
      </c>
      <c r="H1224" s="117">
        <v>370189188</v>
      </c>
      <c r="I1224" s="115">
        <v>0.81730000000000003</v>
      </c>
      <c r="J1224" s="115">
        <f t="shared" si="76"/>
        <v>3.5634280000000005</v>
      </c>
      <c r="K1224" s="115">
        <v>34901946.32</v>
      </c>
      <c r="L1224" s="123">
        <f t="shared" si="77"/>
        <v>1243705727711.8499</v>
      </c>
      <c r="M1224" s="123">
        <v>859615000000</v>
      </c>
      <c r="N1224" s="123">
        <v>190034000000</v>
      </c>
      <c r="O1224" s="116">
        <f t="shared" si="78"/>
        <v>1.446817153855912</v>
      </c>
      <c r="P1224" s="116">
        <f t="shared" si="79"/>
        <v>6.544648471914762</v>
      </c>
    </row>
    <row r="1225" spans="1:16" x14ac:dyDescent="0.15">
      <c r="A1225" s="120">
        <v>40829</v>
      </c>
      <c r="B1225" s="116">
        <v>4.38</v>
      </c>
      <c r="C1225" s="116">
        <v>4.45</v>
      </c>
      <c r="D1225" s="116">
        <v>4.33</v>
      </c>
      <c r="E1225" s="116">
        <v>4.4400000000000004</v>
      </c>
      <c r="F1225" s="116">
        <v>0.08</v>
      </c>
      <c r="G1225" s="116">
        <v>1.84</v>
      </c>
      <c r="H1225" s="117">
        <v>310391360</v>
      </c>
      <c r="I1225" s="115">
        <v>0.81935000000000002</v>
      </c>
      <c r="J1225" s="115">
        <f t="shared" si="76"/>
        <v>3.6379140000000003</v>
      </c>
      <c r="K1225" s="115">
        <v>34901946.32</v>
      </c>
      <c r="L1225" s="123">
        <f t="shared" si="77"/>
        <v>1269702791447.7649</v>
      </c>
      <c r="M1225" s="123">
        <v>859615000000</v>
      </c>
      <c r="N1225" s="123">
        <v>190034000000</v>
      </c>
      <c r="O1225" s="116">
        <f t="shared" si="78"/>
        <v>1.4770598366103023</v>
      </c>
      <c r="P1225" s="116">
        <f t="shared" si="79"/>
        <v>6.6814506427679516</v>
      </c>
    </row>
    <row r="1226" spans="1:16" x14ac:dyDescent="0.15">
      <c r="A1226" s="120">
        <v>40830</v>
      </c>
      <c r="B1226" s="116">
        <v>4.3600000000000003</v>
      </c>
      <c r="C1226" s="116">
        <v>4.37</v>
      </c>
      <c r="D1226" s="116">
        <v>4.21</v>
      </c>
      <c r="E1226" s="116">
        <v>4.25</v>
      </c>
      <c r="F1226" s="116">
        <v>-0.19</v>
      </c>
      <c r="G1226" s="116">
        <v>-4.28</v>
      </c>
      <c r="H1226" s="117">
        <v>244555893</v>
      </c>
      <c r="I1226" s="115">
        <v>0.81982999999999995</v>
      </c>
      <c r="J1226" s="115">
        <f t="shared" si="76"/>
        <v>3.4842774999999997</v>
      </c>
      <c r="K1226" s="115">
        <v>34901946.32</v>
      </c>
      <c r="L1226" s="123">
        <f t="shared" si="77"/>
        <v>1216080662689.8379</v>
      </c>
      <c r="M1226" s="123">
        <v>859615000000</v>
      </c>
      <c r="N1226" s="123">
        <v>190034000000</v>
      </c>
      <c r="O1226" s="116">
        <f t="shared" si="78"/>
        <v>1.4146805985119359</v>
      </c>
      <c r="P1226" s="116">
        <f t="shared" si="79"/>
        <v>6.3992794062632887</v>
      </c>
    </row>
    <row r="1227" spans="1:16" x14ac:dyDescent="0.15">
      <c r="A1227" s="120">
        <v>40833</v>
      </c>
      <c r="B1227" s="116">
        <v>4.32</v>
      </c>
      <c r="C1227" s="116">
        <v>4.3499999999999996</v>
      </c>
      <c r="D1227" s="116">
        <v>4.25</v>
      </c>
      <c r="E1227" s="116">
        <v>4.3</v>
      </c>
      <c r="F1227" s="116">
        <v>0.05</v>
      </c>
      <c r="G1227" s="116">
        <v>1.18</v>
      </c>
      <c r="H1227" s="117">
        <v>347811488</v>
      </c>
      <c r="I1227" s="115">
        <v>0.81913000000000002</v>
      </c>
      <c r="J1227" s="115">
        <f t="shared" si="76"/>
        <v>3.522259</v>
      </c>
      <c r="K1227" s="115">
        <v>34901946.32</v>
      </c>
      <c r="L1227" s="123">
        <f t="shared" si="77"/>
        <v>1229336945431.3689</v>
      </c>
      <c r="M1227" s="123">
        <v>859615000000</v>
      </c>
      <c r="N1227" s="123">
        <v>190034000000</v>
      </c>
      <c r="O1227" s="116">
        <f t="shared" si="78"/>
        <v>1.4301017844399748</v>
      </c>
      <c r="P1227" s="116">
        <f t="shared" si="79"/>
        <v>6.4690368325213852</v>
      </c>
    </row>
    <row r="1228" spans="1:16" x14ac:dyDescent="0.15">
      <c r="A1228" s="120">
        <v>40834</v>
      </c>
      <c r="B1228" s="116">
        <v>4.17</v>
      </c>
      <c r="C1228" s="116">
        <v>4.18</v>
      </c>
      <c r="D1228" s="116">
        <v>3.99</v>
      </c>
      <c r="E1228" s="116">
        <v>4.04</v>
      </c>
      <c r="F1228" s="116">
        <v>-0.26</v>
      </c>
      <c r="G1228" s="116">
        <v>-6.05</v>
      </c>
      <c r="H1228" s="117">
        <v>660751403</v>
      </c>
      <c r="I1228" s="115">
        <v>0.81964990000000004</v>
      </c>
      <c r="J1228" s="115">
        <f t="shared" si="76"/>
        <v>3.311385596</v>
      </c>
      <c r="K1228" s="115">
        <v>34901946.32</v>
      </c>
      <c r="L1228" s="123">
        <f t="shared" si="77"/>
        <v>1155738023164.1321</v>
      </c>
      <c r="M1228" s="123">
        <v>859615000000</v>
      </c>
      <c r="N1228" s="123">
        <v>190034000000</v>
      </c>
      <c r="O1228" s="116">
        <f t="shared" si="78"/>
        <v>1.3444833130693765</v>
      </c>
      <c r="P1228" s="116">
        <f t="shared" si="79"/>
        <v>6.0817433888889996</v>
      </c>
    </row>
    <row r="1229" spans="1:16" x14ac:dyDescent="0.15">
      <c r="A1229" s="120">
        <v>40835</v>
      </c>
      <c r="B1229" s="116">
        <v>4.12</v>
      </c>
      <c r="C1229" s="116">
        <v>4.1500000000000004</v>
      </c>
      <c r="D1229" s="116">
        <v>4.04</v>
      </c>
      <c r="E1229" s="116">
        <v>4.12</v>
      </c>
      <c r="F1229" s="116">
        <v>0.08</v>
      </c>
      <c r="G1229" s="116">
        <v>1.98</v>
      </c>
      <c r="H1229" s="117">
        <v>319929419</v>
      </c>
      <c r="I1229" s="115">
        <v>0.81947000000000003</v>
      </c>
      <c r="J1229" s="115">
        <f t="shared" si="76"/>
        <v>3.3762164000000001</v>
      </c>
      <c r="K1229" s="115">
        <v>34901946.32</v>
      </c>
      <c r="L1229" s="123">
        <f t="shared" si="77"/>
        <v>1178365235575.0366</v>
      </c>
      <c r="M1229" s="123">
        <v>859615000000</v>
      </c>
      <c r="N1229" s="123">
        <v>190034000000</v>
      </c>
      <c r="O1229" s="116">
        <f t="shared" si="78"/>
        <v>1.3708058090831787</v>
      </c>
      <c r="P1229" s="116">
        <f t="shared" si="79"/>
        <v>6.2008126733902174</v>
      </c>
    </row>
    <row r="1230" spans="1:16" x14ac:dyDescent="0.15">
      <c r="A1230" s="120">
        <v>40836</v>
      </c>
      <c r="B1230" s="116">
        <v>4.12</v>
      </c>
      <c r="C1230" s="116">
        <v>4.12</v>
      </c>
      <c r="D1230" s="116">
        <v>4</v>
      </c>
      <c r="E1230" s="116">
        <v>4.07</v>
      </c>
      <c r="F1230" s="116">
        <v>-0.05</v>
      </c>
      <c r="G1230" s="116">
        <v>-1.21</v>
      </c>
      <c r="H1230" s="117">
        <v>237063752</v>
      </c>
      <c r="I1230" s="115">
        <v>0.81845000000000001</v>
      </c>
      <c r="J1230" s="115">
        <f t="shared" si="76"/>
        <v>3.3310915000000003</v>
      </c>
      <c r="K1230" s="115">
        <v>34901946.32</v>
      </c>
      <c r="L1230" s="123">
        <f t="shared" si="77"/>
        <v>1162615767200.083</v>
      </c>
      <c r="M1230" s="123">
        <v>859615000000</v>
      </c>
      <c r="N1230" s="123">
        <v>190034000000</v>
      </c>
      <c r="O1230" s="116">
        <f t="shared" si="78"/>
        <v>1.3524842716798602</v>
      </c>
      <c r="P1230" s="116">
        <f t="shared" si="79"/>
        <v>6.1179355652150829</v>
      </c>
    </row>
    <row r="1231" spans="1:16" x14ac:dyDescent="0.15">
      <c r="A1231" s="120">
        <v>40837</v>
      </c>
      <c r="B1231" s="116">
        <v>4.12</v>
      </c>
      <c r="C1231" s="116">
        <v>4.18</v>
      </c>
      <c r="D1231" s="116">
        <v>4.08</v>
      </c>
      <c r="E1231" s="116">
        <v>4.1500000000000004</v>
      </c>
      <c r="F1231" s="116">
        <v>0.08</v>
      </c>
      <c r="G1231" s="116">
        <v>1.97</v>
      </c>
      <c r="H1231" s="117">
        <v>208322540</v>
      </c>
      <c r="I1231" s="115">
        <v>0.81781000000000004</v>
      </c>
      <c r="J1231" s="115">
        <f t="shared" si="76"/>
        <v>3.3939115000000006</v>
      </c>
      <c r="K1231" s="115">
        <v>34901946.32</v>
      </c>
      <c r="L1231" s="123">
        <f t="shared" si="77"/>
        <v>1184541169878.3069</v>
      </c>
      <c r="M1231" s="123">
        <v>859615000000</v>
      </c>
      <c r="N1231" s="123">
        <v>190034000000</v>
      </c>
      <c r="O1231" s="116">
        <f t="shared" si="78"/>
        <v>1.3779903443731285</v>
      </c>
      <c r="P1231" s="116">
        <f t="shared" si="79"/>
        <v>6.233311775147115</v>
      </c>
    </row>
    <row r="1232" spans="1:16" x14ac:dyDescent="0.15">
      <c r="A1232" s="120">
        <v>40840</v>
      </c>
      <c r="B1232" s="116">
        <v>4.29</v>
      </c>
      <c r="C1232" s="116">
        <v>4.43</v>
      </c>
      <c r="D1232" s="116">
        <v>4.25</v>
      </c>
      <c r="E1232" s="116">
        <v>4.3899999999999997</v>
      </c>
      <c r="F1232" s="116">
        <v>0.24</v>
      </c>
      <c r="G1232" s="116">
        <v>5.78</v>
      </c>
      <c r="H1232" s="117">
        <v>402111633</v>
      </c>
      <c r="I1232" s="115">
        <v>0.81679999999999997</v>
      </c>
      <c r="J1232" s="115">
        <f t="shared" si="76"/>
        <v>3.5857519999999998</v>
      </c>
      <c r="K1232" s="115">
        <v>34901946.32</v>
      </c>
      <c r="L1232" s="123">
        <f t="shared" si="77"/>
        <v>1251497238208.3264</v>
      </c>
      <c r="M1232" s="123">
        <v>859615000000</v>
      </c>
      <c r="N1232" s="123">
        <v>190034000000</v>
      </c>
      <c r="O1232" s="116">
        <f t="shared" si="78"/>
        <v>1.4558811074822176</v>
      </c>
      <c r="P1232" s="116">
        <f t="shared" si="79"/>
        <v>6.5856490849444125</v>
      </c>
    </row>
    <row r="1233" spans="1:16" x14ac:dyDescent="0.15">
      <c r="A1233" s="120">
        <v>40841</v>
      </c>
      <c r="B1233" s="116">
        <v>4.4400000000000004</v>
      </c>
      <c r="C1233" s="116">
        <v>4.5</v>
      </c>
      <c r="D1233" s="116">
        <v>4.42</v>
      </c>
      <c r="E1233" s="116">
        <v>4.5</v>
      </c>
      <c r="F1233" s="116">
        <v>0.11</v>
      </c>
      <c r="G1233" s="116">
        <v>2.5099999999999998</v>
      </c>
      <c r="H1233" s="117">
        <v>372015152</v>
      </c>
      <c r="I1233" s="115">
        <v>0.81552999999999998</v>
      </c>
      <c r="J1233" s="115">
        <f t="shared" si="76"/>
        <v>3.6698849999999998</v>
      </c>
      <c r="K1233" s="115">
        <v>34901946.32</v>
      </c>
      <c r="L1233" s="123">
        <f t="shared" si="77"/>
        <v>1280861292705.7319</v>
      </c>
      <c r="M1233" s="123">
        <v>859615000000</v>
      </c>
      <c r="N1233" s="123">
        <v>190034000000</v>
      </c>
      <c r="O1233" s="116">
        <f t="shared" si="78"/>
        <v>1.4900406492508065</v>
      </c>
      <c r="P1233" s="116">
        <f t="shared" si="79"/>
        <v>6.7401690892457768</v>
      </c>
    </row>
    <row r="1234" spans="1:16" x14ac:dyDescent="0.15">
      <c r="A1234" s="120">
        <v>40842</v>
      </c>
      <c r="B1234" s="116">
        <v>4.43</v>
      </c>
      <c r="C1234" s="116">
        <v>4.5999999999999996</v>
      </c>
      <c r="D1234" s="116">
        <v>4.41</v>
      </c>
      <c r="E1234" s="116">
        <v>4.57</v>
      </c>
      <c r="F1234" s="116">
        <v>7.0000000000000007E-2</v>
      </c>
      <c r="G1234" s="116">
        <v>1.56</v>
      </c>
      <c r="H1234" s="117">
        <v>370067891</v>
      </c>
      <c r="I1234" s="115">
        <v>0.81611</v>
      </c>
      <c r="J1234" s="115">
        <f t="shared" si="76"/>
        <v>3.7296227000000002</v>
      </c>
      <c r="K1234" s="115">
        <v>34901946.32</v>
      </c>
      <c r="L1234" s="123">
        <f t="shared" si="77"/>
        <v>1301710912692.5347</v>
      </c>
      <c r="M1234" s="123">
        <v>859615000000</v>
      </c>
      <c r="N1234" s="123">
        <v>190034000000</v>
      </c>
      <c r="O1234" s="116">
        <f t="shared" si="78"/>
        <v>1.5142952515865065</v>
      </c>
      <c r="P1234" s="116">
        <f t="shared" si="79"/>
        <v>6.8498842980336923</v>
      </c>
    </row>
    <row r="1235" spans="1:16" x14ac:dyDescent="0.15">
      <c r="A1235" s="120">
        <v>40843</v>
      </c>
      <c r="B1235" s="116">
        <v>4.6500000000000004</v>
      </c>
      <c r="C1235" s="116">
        <v>4.93</v>
      </c>
      <c r="D1235" s="116">
        <v>4.5999999999999996</v>
      </c>
      <c r="E1235" s="116">
        <v>4.92</v>
      </c>
      <c r="F1235" s="116">
        <v>0.35</v>
      </c>
      <c r="G1235" s="116">
        <v>7.66</v>
      </c>
      <c r="H1235" s="117">
        <v>651021679</v>
      </c>
      <c r="I1235" s="115">
        <v>0.81662009999999996</v>
      </c>
      <c r="J1235" s="115">
        <f t="shared" si="76"/>
        <v>4.0177708919999997</v>
      </c>
      <c r="K1235" s="115">
        <v>34901946.32</v>
      </c>
      <c r="L1235" s="123">
        <f t="shared" si="77"/>
        <v>1402280239986.425</v>
      </c>
      <c r="M1235" s="123">
        <v>859615000000</v>
      </c>
      <c r="N1235" s="123">
        <v>190034000000</v>
      </c>
      <c r="O1235" s="116">
        <f t="shared" si="78"/>
        <v>1.6312887048113691</v>
      </c>
      <c r="P1235" s="116">
        <f t="shared" si="79"/>
        <v>7.3791018448615775</v>
      </c>
    </row>
    <row r="1236" spans="1:16" x14ac:dyDescent="0.15">
      <c r="A1236" s="120">
        <v>40844</v>
      </c>
      <c r="B1236" s="116">
        <v>5.15</v>
      </c>
      <c r="C1236" s="116">
        <v>5.15</v>
      </c>
      <c r="D1236" s="116">
        <v>4.97</v>
      </c>
      <c r="E1236" s="116">
        <v>5.0199999999999996</v>
      </c>
      <c r="F1236" s="116">
        <v>0.1</v>
      </c>
      <c r="G1236" s="116">
        <v>2.0299999999999998</v>
      </c>
      <c r="H1236" s="117">
        <v>820036082</v>
      </c>
      <c r="I1236" s="115">
        <v>0.81476000000000004</v>
      </c>
      <c r="J1236" s="115">
        <f t="shared" si="76"/>
        <v>4.0900951999999995</v>
      </c>
      <c r="K1236" s="115">
        <v>34901954.25</v>
      </c>
      <c r="L1236" s="123">
        <f t="shared" si="77"/>
        <v>1427523155485.4458</v>
      </c>
      <c r="M1236" s="123">
        <v>901866000000</v>
      </c>
      <c r="N1236" s="123">
        <v>201780000000</v>
      </c>
      <c r="O1236" s="116">
        <f t="shared" si="78"/>
        <v>1.5828550532844634</v>
      </c>
      <c r="P1236" s="116">
        <f t="shared" si="79"/>
        <v>7.0746513801439477</v>
      </c>
    </row>
    <row r="1237" spans="1:16" x14ac:dyDescent="0.15">
      <c r="A1237" s="120">
        <v>40847</v>
      </c>
      <c r="B1237" s="116">
        <v>5.05</v>
      </c>
      <c r="C1237" s="116">
        <v>5.07</v>
      </c>
      <c r="D1237" s="116">
        <v>4.83</v>
      </c>
      <c r="E1237" s="116">
        <v>4.9400000000000004</v>
      </c>
      <c r="F1237" s="116">
        <v>-0.08</v>
      </c>
      <c r="G1237" s="116">
        <v>-1.59</v>
      </c>
      <c r="H1237" s="117">
        <v>321253609</v>
      </c>
      <c r="I1237" s="115">
        <v>0.81440999999999997</v>
      </c>
      <c r="J1237" s="115">
        <f t="shared" si="76"/>
        <v>4.0231854</v>
      </c>
      <c r="K1237" s="115">
        <v>34901954.25</v>
      </c>
      <c r="L1237" s="123">
        <f t="shared" si="77"/>
        <v>1404170327700.6797</v>
      </c>
      <c r="M1237" s="123">
        <v>901866000000</v>
      </c>
      <c r="N1237" s="123">
        <v>201780000000</v>
      </c>
      <c r="O1237" s="116">
        <f t="shared" si="78"/>
        <v>1.5569611535424106</v>
      </c>
      <c r="P1237" s="116">
        <f t="shared" si="79"/>
        <v>6.9589172747580514</v>
      </c>
    </row>
    <row r="1238" spans="1:16" x14ac:dyDescent="0.15">
      <c r="A1238" s="120">
        <v>40848</v>
      </c>
      <c r="B1238" s="116">
        <v>4.82</v>
      </c>
      <c r="C1238" s="116">
        <v>4.84</v>
      </c>
      <c r="D1238" s="116">
        <v>4.72</v>
      </c>
      <c r="E1238" s="116">
        <v>4.75</v>
      </c>
      <c r="F1238" s="116">
        <v>-0.19</v>
      </c>
      <c r="G1238" s="116">
        <v>-3.85</v>
      </c>
      <c r="H1238" s="117">
        <v>387586428</v>
      </c>
      <c r="I1238" s="115">
        <v>0.81477999999999995</v>
      </c>
      <c r="J1238" s="115">
        <f t="shared" si="76"/>
        <v>3.8702049999999999</v>
      </c>
      <c r="K1238" s="115">
        <v>34901954.25</v>
      </c>
      <c r="L1238" s="123">
        <f t="shared" si="77"/>
        <v>1350777178481.2126</v>
      </c>
      <c r="M1238" s="123">
        <v>901866000000</v>
      </c>
      <c r="N1238" s="123">
        <v>201780000000</v>
      </c>
      <c r="O1238" s="116">
        <f t="shared" si="78"/>
        <v>1.4977581796865751</v>
      </c>
      <c r="P1238" s="116">
        <f t="shared" si="79"/>
        <v>6.6943065639865829</v>
      </c>
    </row>
    <row r="1239" spans="1:16" x14ac:dyDescent="0.15">
      <c r="A1239" s="120">
        <v>40849</v>
      </c>
      <c r="B1239" s="116">
        <v>4.67</v>
      </c>
      <c r="C1239" s="116">
        <v>4.95</v>
      </c>
      <c r="D1239" s="116">
        <v>4.6100000000000003</v>
      </c>
      <c r="E1239" s="116">
        <v>4.9400000000000004</v>
      </c>
      <c r="F1239" s="116">
        <v>0.19</v>
      </c>
      <c r="G1239" s="116">
        <v>4</v>
      </c>
      <c r="H1239" s="117">
        <v>349507709</v>
      </c>
      <c r="I1239" s="115">
        <v>0.8145</v>
      </c>
      <c r="J1239" s="115">
        <f t="shared" si="76"/>
        <v>4.0236300000000007</v>
      </c>
      <c r="K1239" s="115">
        <v>34901954.25</v>
      </c>
      <c r="L1239" s="123">
        <f t="shared" si="77"/>
        <v>1404325501789.2751</v>
      </c>
      <c r="M1239" s="123">
        <v>901866000000</v>
      </c>
      <c r="N1239" s="123">
        <v>201780000000</v>
      </c>
      <c r="O1239" s="116">
        <f t="shared" si="78"/>
        <v>1.5571332124609145</v>
      </c>
      <c r="P1239" s="116">
        <f t="shared" si="79"/>
        <v>6.9596863008686451</v>
      </c>
    </row>
    <row r="1240" spans="1:16" x14ac:dyDescent="0.15">
      <c r="A1240" s="120">
        <v>40850</v>
      </c>
      <c r="B1240" s="116">
        <v>4.83</v>
      </c>
      <c r="C1240" s="116">
        <v>4.93</v>
      </c>
      <c r="D1240" s="116">
        <v>4.8</v>
      </c>
      <c r="E1240" s="116">
        <v>4.82</v>
      </c>
      <c r="F1240" s="116">
        <v>-0.12</v>
      </c>
      <c r="G1240" s="116">
        <v>-2.4300000000000002</v>
      </c>
      <c r="H1240" s="117">
        <v>438260193</v>
      </c>
      <c r="I1240" s="115">
        <v>0.81327000000000005</v>
      </c>
      <c r="J1240" s="115">
        <f t="shared" si="76"/>
        <v>3.9199614000000005</v>
      </c>
      <c r="K1240" s="115">
        <v>34901954.25</v>
      </c>
      <c r="L1240" s="123">
        <f t="shared" si="77"/>
        <v>1368143134445.6599</v>
      </c>
      <c r="M1240" s="123">
        <v>901866000000</v>
      </c>
      <c r="N1240" s="123">
        <v>201780000000</v>
      </c>
      <c r="O1240" s="116">
        <f t="shared" si="78"/>
        <v>1.5170137630708551</v>
      </c>
      <c r="P1240" s="116">
        <f t="shared" si="79"/>
        <v>6.7803703758829412</v>
      </c>
    </row>
    <row r="1241" spans="1:16" x14ac:dyDescent="0.15">
      <c r="A1241" s="120">
        <v>40851</v>
      </c>
      <c r="B1241" s="116">
        <v>5.0199999999999996</v>
      </c>
      <c r="C1241" s="116">
        <v>5.08</v>
      </c>
      <c r="D1241" s="116">
        <v>4.97</v>
      </c>
      <c r="E1241" s="116">
        <v>4.9800000000000004</v>
      </c>
      <c r="F1241" s="116">
        <v>0.16</v>
      </c>
      <c r="G1241" s="116">
        <v>3.32</v>
      </c>
      <c r="H1241" s="117">
        <v>461119272</v>
      </c>
      <c r="I1241" s="115">
        <v>0.81311990000000001</v>
      </c>
      <c r="J1241" s="115">
        <f t="shared" si="76"/>
        <v>4.049337102</v>
      </c>
      <c r="K1241" s="115">
        <v>34901954.25</v>
      </c>
      <c r="L1241" s="123">
        <f t="shared" si="77"/>
        <v>1413297782768.3159</v>
      </c>
      <c r="M1241" s="123">
        <v>901866000000</v>
      </c>
      <c r="N1241" s="123">
        <v>201780000000</v>
      </c>
      <c r="O1241" s="116">
        <f t="shared" si="78"/>
        <v>1.5670817868378628</v>
      </c>
      <c r="P1241" s="116">
        <f t="shared" si="79"/>
        <v>7.0041519613852508</v>
      </c>
    </row>
    <row r="1242" spans="1:16" x14ac:dyDescent="0.15">
      <c r="A1242" s="120">
        <v>40854</v>
      </c>
      <c r="B1242" s="116">
        <v>5.0199999999999996</v>
      </c>
      <c r="C1242" s="116">
        <v>5.05</v>
      </c>
      <c r="D1242" s="116">
        <v>4.93</v>
      </c>
      <c r="E1242" s="116">
        <v>4.97</v>
      </c>
      <c r="F1242" s="116">
        <v>-0.01</v>
      </c>
      <c r="G1242" s="116">
        <v>-0.2</v>
      </c>
      <c r="H1242" s="117">
        <v>315377104</v>
      </c>
      <c r="I1242" s="115">
        <v>0.81369999999999998</v>
      </c>
      <c r="J1242" s="115">
        <f t="shared" si="76"/>
        <v>4.0440889999999996</v>
      </c>
      <c r="K1242" s="115">
        <v>34901954.25</v>
      </c>
      <c r="L1242" s="123">
        <f t="shared" si="77"/>
        <v>1411466092609.2825</v>
      </c>
      <c r="M1242" s="123">
        <v>901866000000</v>
      </c>
      <c r="N1242" s="123">
        <v>201780000000</v>
      </c>
      <c r="O1242" s="116">
        <f t="shared" si="78"/>
        <v>1.5650507864907675</v>
      </c>
      <c r="P1242" s="116">
        <f t="shared" si="79"/>
        <v>6.9950743017607415</v>
      </c>
    </row>
    <row r="1243" spans="1:16" x14ac:dyDescent="0.15">
      <c r="A1243" s="120">
        <v>40855</v>
      </c>
      <c r="B1243" s="116">
        <v>5.05</v>
      </c>
      <c r="C1243" s="116">
        <v>5.05</v>
      </c>
      <c r="D1243" s="116">
        <v>4.99</v>
      </c>
      <c r="E1243" s="116">
        <v>5.01</v>
      </c>
      <c r="F1243" s="116">
        <v>0.04</v>
      </c>
      <c r="G1243" s="116">
        <v>0.81</v>
      </c>
      <c r="H1243" s="117">
        <v>220973242</v>
      </c>
      <c r="I1243" s="115">
        <v>0.81401999999999997</v>
      </c>
      <c r="J1243" s="115">
        <f t="shared" si="76"/>
        <v>4.0782401999999998</v>
      </c>
      <c r="K1243" s="115">
        <v>34901954.25</v>
      </c>
      <c r="L1243" s="123">
        <f t="shared" si="77"/>
        <v>1423385528809.1084</v>
      </c>
      <c r="M1243" s="123">
        <v>901866000000</v>
      </c>
      <c r="N1243" s="123">
        <v>201780000000</v>
      </c>
      <c r="O1243" s="116">
        <f t="shared" si="78"/>
        <v>1.5782672024548086</v>
      </c>
      <c r="P1243" s="116">
        <f t="shared" si="79"/>
        <v>7.0541457468981488</v>
      </c>
    </row>
    <row r="1244" spans="1:16" x14ac:dyDescent="0.15">
      <c r="A1244" s="120">
        <v>40856</v>
      </c>
      <c r="B1244" s="116">
        <v>5.16</v>
      </c>
      <c r="C1244" s="116">
        <v>5.22</v>
      </c>
      <c r="D1244" s="116">
        <v>5.12</v>
      </c>
      <c r="E1244" s="116">
        <v>5.19</v>
      </c>
      <c r="F1244" s="116">
        <v>0.18</v>
      </c>
      <c r="G1244" s="116">
        <v>3.59</v>
      </c>
      <c r="H1244" s="117">
        <v>400373410</v>
      </c>
      <c r="I1244" s="115">
        <v>0.81354000000000004</v>
      </c>
      <c r="J1244" s="115">
        <f t="shared" si="76"/>
        <v>4.2222726000000002</v>
      </c>
      <c r="K1244" s="115">
        <v>34901954.25</v>
      </c>
      <c r="L1244" s="123">
        <f t="shared" si="77"/>
        <v>1473655651162.2854</v>
      </c>
      <c r="M1244" s="123">
        <v>901866000000</v>
      </c>
      <c r="N1244" s="123">
        <v>201780000000</v>
      </c>
      <c r="O1244" s="116">
        <f t="shared" si="78"/>
        <v>1.6340073261019767</v>
      </c>
      <c r="P1244" s="116">
        <f t="shared" si="79"/>
        <v>7.303279072070004</v>
      </c>
    </row>
    <row r="1245" spans="1:16" x14ac:dyDescent="0.15">
      <c r="A1245" s="120">
        <v>40857</v>
      </c>
      <c r="B1245" s="116">
        <v>4.83</v>
      </c>
      <c r="C1245" s="116">
        <v>4.83</v>
      </c>
      <c r="D1245" s="116">
        <v>4.71</v>
      </c>
      <c r="E1245" s="116">
        <v>4.74</v>
      </c>
      <c r="F1245" s="116">
        <v>-0.45</v>
      </c>
      <c r="G1245" s="116">
        <v>-8.67</v>
      </c>
      <c r="H1245" s="117">
        <v>759376281</v>
      </c>
      <c r="I1245" s="115">
        <v>0.81447999999999998</v>
      </c>
      <c r="J1245" s="115">
        <f t="shared" si="76"/>
        <v>3.8606351999999999</v>
      </c>
      <c r="K1245" s="115">
        <v>34901954.25</v>
      </c>
      <c r="L1245" s="123">
        <f t="shared" si="77"/>
        <v>1347437131263.3958</v>
      </c>
      <c r="M1245" s="123">
        <v>901866000000</v>
      </c>
      <c r="N1245" s="123">
        <v>201780000000</v>
      </c>
      <c r="O1245" s="116">
        <f t="shared" si="78"/>
        <v>1.4940546946701569</v>
      </c>
      <c r="P1245" s="116">
        <f t="shared" si="79"/>
        <v>6.6777536488422822</v>
      </c>
    </row>
    <row r="1246" spans="1:16" x14ac:dyDescent="0.15">
      <c r="A1246" s="120">
        <v>40858</v>
      </c>
      <c r="B1246" s="116">
        <v>4.8</v>
      </c>
      <c r="C1246" s="116">
        <v>4.87</v>
      </c>
      <c r="D1246" s="116">
        <v>4.76</v>
      </c>
      <c r="E1246" s="116">
        <v>4.84</v>
      </c>
      <c r="F1246" s="116">
        <v>0.1</v>
      </c>
      <c r="G1246" s="116">
        <v>2.11</v>
      </c>
      <c r="H1246" s="117">
        <v>330528770</v>
      </c>
      <c r="I1246" s="115">
        <v>0.81377999999999995</v>
      </c>
      <c r="J1246" s="115">
        <f t="shared" si="76"/>
        <v>3.9386951999999997</v>
      </c>
      <c r="K1246" s="115">
        <v>34901954.25</v>
      </c>
      <c r="L1246" s="123">
        <f t="shared" si="77"/>
        <v>1374681596750.946</v>
      </c>
      <c r="M1246" s="123">
        <v>901866000000</v>
      </c>
      <c r="N1246" s="123">
        <v>201780000000</v>
      </c>
      <c r="O1246" s="116">
        <f t="shared" si="78"/>
        <v>1.5242636896733506</v>
      </c>
      <c r="P1246" s="116">
        <f t="shared" si="79"/>
        <v>6.8127742925510262</v>
      </c>
    </row>
    <row r="1247" spans="1:16" x14ac:dyDescent="0.15">
      <c r="A1247" s="120">
        <v>40861</v>
      </c>
      <c r="B1247" s="116">
        <v>4.9400000000000004</v>
      </c>
      <c r="C1247" s="116">
        <v>4.96</v>
      </c>
      <c r="D1247" s="116">
        <v>4.8499999999999996</v>
      </c>
      <c r="E1247" s="116">
        <v>4.8600000000000003</v>
      </c>
      <c r="F1247" s="116">
        <v>0.02</v>
      </c>
      <c r="G1247" s="116">
        <v>0.41</v>
      </c>
      <c r="H1247" s="117">
        <v>381172713</v>
      </c>
      <c r="I1247" s="115">
        <v>0.81372</v>
      </c>
      <c r="J1247" s="115">
        <f t="shared" si="76"/>
        <v>3.9546792000000002</v>
      </c>
      <c r="K1247" s="115">
        <v>34901954.25</v>
      </c>
      <c r="L1247" s="123">
        <f t="shared" si="77"/>
        <v>1380260325118.2661</v>
      </c>
      <c r="M1247" s="123">
        <v>901866000000</v>
      </c>
      <c r="N1247" s="123">
        <v>201780000000</v>
      </c>
      <c r="O1247" s="116">
        <f t="shared" si="78"/>
        <v>1.5304494516017524</v>
      </c>
      <c r="P1247" s="116">
        <f t="shared" si="79"/>
        <v>6.8404218709399647</v>
      </c>
    </row>
    <row r="1248" spans="1:16" x14ac:dyDescent="0.15">
      <c r="A1248" s="120">
        <v>40862</v>
      </c>
      <c r="B1248" s="116">
        <v>4.8</v>
      </c>
      <c r="C1248" s="116">
        <v>4.8499999999999996</v>
      </c>
      <c r="D1248" s="116">
        <v>4.75</v>
      </c>
      <c r="E1248" s="116">
        <v>4.8099999999999996</v>
      </c>
      <c r="F1248" s="116">
        <v>-0.05</v>
      </c>
      <c r="G1248" s="116">
        <v>-1.03</v>
      </c>
      <c r="H1248" s="117">
        <v>299648641</v>
      </c>
      <c r="I1248" s="115">
        <v>0.81510000000000005</v>
      </c>
      <c r="J1248" s="115">
        <f t="shared" si="76"/>
        <v>3.9206309999999998</v>
      </c>
      <c r="K1248" s="115">
        <v>34901954.25</v>
      </c>
      <c r="L1248" s="123">
        <f t="shared" si="77"/>
        <v>1368376837931.3174</v>
      </c>
      <c r="M1248" s="123">
        <v>901866000000</v>
      </c>
      <c r="N1248" s="123">
        <v>201780000000</v>
      </c>
      <c r="O1248" s="116">
        <f t="shared" si="78"/>
        <v>1.5172728963408282</v>
      </c>
      <c r="P1248" s="116">
        <f t="shared" si="79"/>
        <v>6.781528585247881</v>
      </c>
    </row>
    <row r="1249" spans="1:16" x14ac:dyDescent="0.15">
      <c r="A1249" s="120">
        <v>40863</v>
      </c>
      <c r="B1249" s="116">
        <v>4.8499999999999996</v>
      </c>
      <c r="C1249" s="116">
        <v>4.8499999999999996</v>
      </c>
      <c r="D1249" s="116">
        <v>4.6100000000000003</v>
      </c>
      <c r="E1249" s="116">
        <v>4.6500000000000004</v>
      </c>
      <c r="F1249" s="116">
        <v>-0.16</v>
      </c>
      <c r="G1249" s="116">
        <v>-3.33</v>
      </c>
      <c r="H1249" s="117">
        <v>320687166</v>
      </c>
      <c r="I1249" s="115">
        <v>0.81601000000000001</v>
      </c>
      <c r="J1249" s="115">
        <f t="shared" si="76"/>
        <v>3.7944465000000003</v>
      </c>
      <c r="K1249" s="115">
        <v>34901954.25</v>
      </c>
      <c r="L1249" s="123">
        <f t="shared" si="77"/>
        <v>1324335981470.7263</v>
      </c>
      <c r="M1249" s="123">
        <v>901866000000</v>
      </c>
      <c r="N1249" s="123">
        <v>201780000000</v>
      </c>
      <c r="O1249" s="116">
        <f t="shared" si="78"/>
        <v>1.4684398585496363</v>
      </c>
      <c r="P1249" s="116">
        <f t="shared" si="79"/>
        <v>6.5632668325439898</v>
      </c>
    </row>
    <row r="1250" spans="1:16" x14ac:dyDescent="0.15">
      <c r="A1250" s="120">
        <v>40864</v>
      </c>
      <c r="B1250" s="116">
        <v>4.55</v>
      </c>
      <c r="C1250" s="116">
        <v>4.62</v>
      </c>
      <c r="D1250" s="116">
        <v>4.5199999999999996</v>
      </c>
      <c r="E1250" s="116">
        <v>4.58</v>
      </c>
      <c r="F1250" s="116">
        <v>-7.0000000000000007E-2</v>
      </c>
      <c r="G1250" s="116">
        <v>-1.51</v>
      </c>
      <c r="H1250" s="117">
        <v>327603464</v>
      </c>
      <c r="I1250" s="115">
        <v>0.81638999999999995</v>
      </c>
      <c r="J1250" s="115">
        <f t="shared" si="76"/>
        <v>3.7390661999999999</v>
      </c>
      <c r="K1250" s="115">
        <v>34901954.25</v>
      </c>
      <c r="L1250" s="123">
        <f t="shared" si="77"/>
        <v>1305007174501.2134</v>
      </c>
      <c r="M1250" s="123">
        <v>901866000000</v>
      </c>
      <c r="N1250" s="123">
        <v>201780000000</v>
      </c>
      <c r="O1250" s="116">
        <f t="shared" si="78"/>
        <v>1.4470078420754451</v>
      </c>
      <c r="P1250" s="116">
        <f t="shared" si="79"/>
        <v>6.4674753419625999</v>
      </c>
    </row>
    <row r="1251" spans="1:16" x14ac:dyDescent="0.15">
      <c r="A1251" s="120">
        <v>40865</v>
      </c>
      <c r="B1251" s="116">
        <v>4.45</v>
      </c>
      <c r="C1251" s="116">
        <v>4.4800000000000004</v>
      </c>
      <c r="D1251" s="116">
        <v>4.42</v>
      </c>
      <c r="E1251" s="116">
        <v>4.4400000000000004</v>
      </c>
      <c r="F1251" s="116">
        <v>-0.14000000000000001</v>
      </c>
      <c r="G1251" s="116">
        <v>-3.06</v>
      </c>
      <c r="H1251" s="117">
        <v>320045659</v>
      </c>
      <c r="I1251" s="115">
        <v>0.81596000000000002</v>
      </c>
      <c r="J1251" s="115">
        <f t="shared" si="76"/>
        <v>3.6228624000000003</v>
      </c>
      <c r="K1251" s="115">
        <v>34901954.25</v>
      </c>
      <c r="L1251" s="123">
        <f t="shared" si="77"/>
        <v>1264449777388.4521</v>
      </c>
      <c r="M1251" s="123">
        <v>901866000000</v>
      </c>
      <c r="N1251" s="123">
        <v>201780000000</v>
      </c>
      <c r="O1251" s="116">
        <f t="shared" si="78"/>
        <v>1.4020373064163103</v>
      </c>
      <c r="P1251" s="116">
        <f t="shared" si="79"/>
        <v>6.2664772395106159</v>
      </c>
    </row>
    <row r="1252" spans="1:16" x14ac:dyDescent="0.15">
      <c r="A1252" s="120">
        <v>40868</v>
      </c>
      <c r="B1252" s="116">
        <v>4.3499999999999996</v>
      </c>
      <c r="C1252" s="116">
        <v>4.37</v>
      </c>
      <c r="D1252" s="116">
        <v>4.25</v>
      </c>
      <c r="E1252" s="116">
        <v>4.3</v>
      </c>
      <c r="F1252" s="116">
        <v>-0.14000000000000001</v>
      </c>
      <c r="G1252" s="116">
        <v>-3.15</v>
      </c>
      <c r="H1252" s="117">
        <v>289441150</v>
      </c>
      <c r="I1252" s="115">
        <v>0.81554000000000004</v>
      </c>
      <c r="J1252" s="115">
        <f t="shared" si="76"/>
        <v>3.5068220000000001</v>
      </c>
      <c r="K1252" s="115">
        <v>34901954.25</v>
      </c>
      <c r="L1252" s="123">
        <f t="shared" si="77"/>
        <v>1223949410068.9351</v>
      </c>
      <c r="M1252" s="123">
        <v>901866000000</v>
      </c>
      <c r="N1252" s="123">
        <v>201780000000</v>
      </c>
      <c r="O1252" s="116">
        <f t="shared" si="78"/>
        <v>1.3571300060861979</v>
      </c>
      <c r="P1252" s="116">
        <f t="shared" si="79"/>
        <v>6.0657617705864562</v>
      </c>
    </row>
    <row r="1253" spans="1:16" x14ac:dyDescent="0.15">
      <c r="A1253" s="120">
        <v>40869</v>
      </c>
      <c r="B1253" s="116">
        <v>4.3099999999999996</v>
      </c>
      <c r="C1253" s="116">
        <v>4.38</v>
      </c>
      <c r="D1253" s="116">
        <v>4.25</v>
      </c>
      <c r="E1253" s="116">
        <v>4.3099999999999996</v>
      </c>
      <c r="F1253" s="116">
        <v>0.01</v>
      </c>
      <c r="G1253" s="116">
        <v>0.23</v>
      </c>
      <c r="H1253" s="117">
        <v>236011294</v>
      </c>
      <c r="I1253" s="115">
        <v>0.81588000000000005</v>
      </c>
      <c r="J1253" s="115">
        <f t="shared" si="76"/>
        <v>3.5164428000000001</v>
      </c>
      <c r="K1253" s="115">
        <v>34901954.25</v>
      </c>
      <c r="L1253" s="123">
        <f t="shared" si="77"/>
        <v>1227307257283.4192</v>
      </c>
      <c r="M1253" s="123">
        <v>901866000000</v>
      </c>
      <c r="N1253" s="123">
        <v>201780000000</v>
      </c>
      <c r="O1253" s="116">
        <f t="shared" si="78"/>
        <v>1.3608532279556156</v>
      </c>
      <c r="P1253" s="116">
        <f t="shared" si="79"/>
        <v>6.0824029006017408</v>
      </c>
    </row>
    <row r="1254" spans="1:16" x14ac:dyDescent="0.15">
      <c r="A1254" s="120">
        <v>40870</v>
      </c>
      <c r="B1254" s="116">
        <v>4.2</v>
      </c>
      <c r="C1254" s="116">
        <v>4.24</v>
      </c>
      <c r="D1254" s="116">
        <v>4.18</v>
      </c>
      <c r="E1254" s="116">
        <v>4.1900000000000004</v>
      </c>
      <c r="F1254" s="116">
        <v>-0.12</v>
      </c>
      <c r="G1254" s="116">
        <v>-2.78</v>
      </c>
      <c r="H1254" s="117">
        <v>338794197</v>
      </c>
      <c r="I1254" s="115">
        <v>0.81491990000000003</v>
      </c>
      <c r="J1254" s="115">
        <f t="shared" si="76"/>
        <v>3.4145143810000005</v>
      </c>
      <c r="K1254" s="115">
        <v>34901954.25</v>
      </c>
      <c r="L1254" s="123">
        <f t="shared" si="77"/>
        <v>1191732247116.291</v>
      </c>
      <c r="M1254" s="123">
        <v>901866000000</v>
      </c>
      <c r="N1254" s="123">
        <v>201780000000</v>
      </c>
      <c r="O1254" s="116">
        <f t="shared" si="78"/>
        <v>1.3214072235967327</v>
      </c>
      <c r="P1254" s="116">
        <f t="shared" si="79"/>
        <v>5.9060969725259742</v>
      </c>
    </row>
    <row r="1255" spans="1:16" x14ac:dyDescent="0.15">
      <c r="A1255" s="120">
        <v>40871</v>
      </c>
      <c r="B1255" s="116">
        <v>4.1500000000000004</v>
      </c>
      <c r="C1255" s="116">
        <v>4.3</v>
      </c>
      <c r="D1255" s="116">
        <v>4.1399999999999997</v>
      </c>
      <c r="E1255" s="116">
        <v>4.2300000000000004</v>
      </c>
      <c r="F1255" s="116">
        <v>0.04</v>
      </c>
      <c r="G1255" s="116">
        <v>0.96</v>
      </c>
      <c r="H1255" s="117">
        <v>263039744</v>
      </c>
      <c r="I1255" s="115">
        <v>0.81557000000000002</v>
      </c>
      <c r="J1255" s="115">
        <f t="shared" si="76"/>
        <v>3.4498611000000006</v>
      </c>
      <c r="K1255" s="115">
        <v>34901954.25</v>
      </c>
      <c r="L1255" s="123">
        <f t="shared" si="77"/>
        <v>1204068942810.5469</v>
      </c>
      <c r="M1255" s="123">
        <v>901866000000</v>
      </c>
      <c r="N1255" s="123">
        <v>201780000000</v>
      </c>
      <c r="O1255" s="116">
        <f t="shared" si="78"/>
        <v>1.3350863019678609</v>
      </c>
      <c r="P1255" s="116">
        <f t="shared" si="79"/>
        <v>5.9672363108858502</v>
      </c>
    </row>
    <row r="1256" spans="1:16" x14ac:dyDescent="0.15">
      <c r="A1256" s="120">
        <v>40872</v>
      </c>
      <c r="B1256" s="116">
        <v>4.16</v>
      </c>
      <c r="C1256" s="116">
        <v>4.2699999999999996</v>
      </c>
      <c r="D1256" s="116">
        <v>4.16</v>
      </c>
      <c r="E1256" s="116">
        <v>4.17</v>
      </c>
      <c r="F1256" s="116">
        <v>-0.06</v>
      </c>
      <c r="G1256" s="116">
        <v>-1.42</v>
      </c>
      <c r="H1256" s="117">
        <v>206518092</v>
      </c>
      <c r="I1256" s="115">
        <v>0.81523999999999996</v>
      </c>
      <c r="J1256" s="115">
        <f t="shared" si="76"/>
        <v>3.3995507999999997</v>
      </c>
      <c r="K1256" s="115">
        <v>34901954.25</v>
      </c>
      <c r="L1256" s="123">
        <f t="shared" si="77"/>
        <v>1186509664921.5088</v>
      </c>
      <c r="M1256" s="123">
        <v>901866000000</v>
      </c>
      <c r="N1256" s="123">
        <v>201780000000</v>
      </c>
      <c r="O1256" s="116">
        <f t="shared" si="78"/>
        <v>1.3156163608801184</v>
      </c>
      <c r="P1256" s="116">
        <f t="shared" si="79"/>
        <v>5.8802144163024526</v>
      </c>
    </row>
    <row r="1257" spans="1:16" x14ac:dyDescent="0.15">
      <c r="A1257" s="120">
        <v>40875</v>
      </c>
      <c r="B1257" s="116">
        <v>4.26</v>
      </c>
      <c r="C1257" s="116">
        <v>4.3499999999999996</v>
      </c>
      <c r="D1257" s="116">
        <v>4.25</v>
      </c>
      <c r="E1257" s="116">
        <v>4.3099999999999996</v>
      </c>
      <c r="F1257" s="116">
        <v>0.14000000000000001</v>
      </c>
      <c r="G1257" s="116">
        <v>3.36</v>
      </c>
      <c r="H1257" s="117">
        <v>222180720</v>
      </c>
      <c r="I1257" s="115">
        <v>0.81576000000000004</v>
      </c>
      <c r="J1257" s="115">
        <f t="shared" si="76"/>
        <v>3.5159255999999997</v>
      </c>
      <c r="K1257" s="115">
        <v>34901954.25</v>
      </c>
      <c r="L1257" s="123">
        <f t="shared" si="77"/>
        <v>1227126744376.0378</v>
      </c>
      <c r="M1257" s="123">
        <v>901866000000</v>
      </c>
      <c r="N1257" s="123">
        <v>201780000000</v>
      </c>
      <c r="O1257" s="116">
        <f t="shared" si="78"/>
        <v>1.3606530730463704</v>
      </c>
      <c r="P1257" s="116">
        <f t="shared" si="79"/>
        <v>6.0815082980277424</v>
      </c>
    </row>
    <row r="1258" spans="1:16" x14ac:dyDescent="0.15">
      <c r="A1258" s="120">
        <v>40876</v>
      </c>
      <c r="B1258" s="116">
        <v>4.32</v>
      </c>
      <c r="C1258" s="116">
        <v>4.47</v>
      </c>
      <c r="D1258" s="116">
        <v>4.29</v>
      </c>
      <c r="E1258" s="116">
        <v>4.41</v>
      </c>
      <c r="F1258" s="116">
        <v>0.1</v>
      </c>
      <c r="G1258" s="116">
        <v>2.3199999999999998</v>
      </c>
      <c r="H1258" s="117">
        <v>361989700</v>
      </c>
      <c r="I1258" s="115">
        <v>0.81571000000000005</v>
      </c>
      <c r="J1258" s="115">
        <f t="shared" si="76"/>
        <v>3.5972811000000005</v>
      </c>
      <c r="K1258" s="115">
        <v>34901954.25</v>
      </c>
      <c r="L1258" s="123">
        <f t="shared" si="77"/>
        <v>1255521403765.897</v>
      </c>
      <c r="M1258" s="123">
        <v>901866000000</v>
      </c>
      <c r="N1258" s="123">
        <v>201780000000</v>
      </c>
      <c r="O1258" s="116">
        <f t="shared" si="78"/>
        <v>1.3921374170507559</v>
      </c>
      <c r="P1258" s="116">
        <f t="shared" si="79"/>
        <v>6.2222291791351818</v>
      </c>
    </row>
    <row r="1259" spans="1:16" x14ac:dyDescent="0.15">
      <c r="A1259" s="120">
        <v>40877</v>
      </c>
      <c r="B1259" s="116">
        <v>4.4400000000000004</v>
      </c>
      <c r="C1259" s="116">
        <v>4.4400000000000004</v>
      </c>
      <c r="D1259" s="116">
        <v>4.2699999999999996</v>
      </c>
      <c r="E1259" s="116">
        <v>4.3099999999999996</v>
      </c>
      <c r="F1259" s="116">
        <v>-0.1</v>
      </c>
      <c r="G1259" s="116">
        <v>-2.27</v>
      </c>
      <c r="H1259" s="117">
        <v>329043926</v>
      </c>
      <c r="I1259" s="115">
        <v>0.81499999999999995</v>
      </c>
      <c r="J1259" s="115">
        <f t="shared" si="76"/>
        <v>3.5126499999999994</v>
      </c>
      <c r="K1259" s="115">
        <v>34901954.25</v>
      </c>
      <c r="L1259" s="123">
        <f t="shared" si="77"/>
        <v>1225983495962.6248</v>
      </c>
      <c r="M1259" s="123">
        <v>901866000000</v>
      </c>
      <c r="N1259" s="123">
        <v>201780000000</v>
      </c>
      <c r="O1259" s="116">
        <f t="shared" si="78"/>
        <v>1.3593854252878197</v>
      </c>
      <c r="P1259" s="116">
        <f t="shared" si="79"/>
        <v>6.0758424817257648</v>
      </c>
    </row>
    <row r="1260" spans="1:16" x14ac:dyDescent="0.15">
      <c r="A1260" s="120">
        <v>40878</v>
      </c>
      <c r="B1260" s="116">
        <v>4.7</v>
      </c>
      <c r="C1260" s="116">
        <v>4.79</v>
      </c>
      <c r="D1260" s="116">
        <v>4.63</v>
      </c>
      <c r="E1260" s="116">
        <v>4.7699999999999996</v>
      </c>
      <c r="F1260" s="116">
        <v>0.46</v>
      </c>
      <c r="G1260" s="116">
        <v>10.67</v>
      </c>
      <c r="H1260" s="117">
        <v>721272240</v>
      </c>
      <c r="I1260" s="115">
        <v>0.81499999999999995</v>
      </c>
      <c r="J1260" s="115">
        <f t="shared" si="76"/>
        <v>3.8875499999999996</v>
      </c>
      <c r="K1260" s="115">
        <v>34901954.25</v>
      </c>
      <c r="L1260" s="123">
        <f t="shared" si="77"/>
        <v>1356830922445.8748</v>
      </c>
      <c r="M1260" s="123">
        <v>901866000000</v>
      </c>
      <c r="N1260" s="123">
        <v>201780000000</v>
      </c>
      <c r="O1260" s="116">
        <f t="shared" si="78"/>
        <v>1.5044706446920881</v>
      </c>
      <c r="P1260" s="116">
        <f t="shared" si="79"/>
        <v>6.7243082686384916</v>
      </c>
    </row>
    <row r="1261" spans="1:16" x14ac:dyDescent="0.15">
      <c r="A1261" s="120">
        <v>40879</v>
      </c>
      <c r="B1261" s="116">
        <v>4.79</v>
      </c>
      <c r="C1261" s="116">
        <v>4.84</v>
      </c>
      <c r="D1261" s="116">
        <v>4.7</v>
      </c>
      <c r="E1261" s="116">
        <v>4.8099999999999996</v>
      </c>
      <c r="F1261" s="116">
        <v>0.04</v>
      </c>
      <c r="G1261" s="116">
        <v>0.84</v>
      </c>
      <c r="H1261" s="117">
        <v>335417467</v>
      </c>
      <c r="I1261" s="115">
        <v>0.81484000000000001</v>
      </c>
      <c r="J1261" s="115">
        <f t="shared" si="76"/>
        <v>3.9193803999999997</v>
      </c>
      <c r="K1261" s="115">
        <v>34901954.25</v>
      </c>
      <c r="L1261" s="123">
        <f t="shared" si="77"/>
        <v>1367940354091.467</v>
      </c>
      <c r="M1261" s="123">
        <v>901866000000</v>
      </c>
      <c r="N1261" s="123">
        <v>201780000000</v>
      </c>
      <c r="O1261" s="116">
        <f t="shared" si="78"/>
        <v>1.5167889177455043</v>
      </c>
      <c r="P1261" s="116">
        <f t="shared" si="79"/>
        <v>6.7793654182350434</v>
      </c>
    </row>
    <row r="1262" spans="1:16" x14ac:dyDescent="0.15">
      <c r="A1262" s="120">
        <v>40882</v>
      </c>
      <c r="B1262" s="116">
        <v>4.82</v>
      </c>
      <c r="C1262" s="116">
        <v>4.8899999999999997</v>
      </c>
      <c r="D1262" s="116">
        <v>4.7699999999999996</v>
      </c>
      <c r="E1262" s="116">
        <v>4.83</v>
      </c>
      <c r="F1262" s="116">
        <v>0.02</v>
      </c>
      <c r="G1262" s="116">
        <v>0.42</v>
      </c>
      <c r="H1262" s="117">
        <v>229427738</v>
      </c>
      <c r="I1262" s="115">
        <v>0.81537000000000004</v>
      </c>
      <c r="J1262" s="115">
        <f t="shared" si="76"/>
        <v>3.9382371000000003</v>
      </c>
      <c r="K1262" s="115">
        <v>34901954.25</v>
      </c>
      <c r="L1262" s="123">
        <f t="shared" si="77"/>
        <v>1374521710898.5269</v>
      </c>
      <c r="M1262" s="123">
        <v>901866000000</v>
      </c>
      <c r="N1262" s="123">
        <v>201780000000</v>
      </c>
      <c r="O1262" s="116">
        <f t="shared" si="78"/>
        <v>1.5240864062937585</v>
      </c>
      <c r="P1262" s="116">
        <f t="shared" si="79"/>
        <v>6.8119819154451724</v>
      </c>
    </row>
    <row r="1263" spans="1:16" x14ac:dyDescent="0.15">
      <c r="A1263" s="120">
        <v>40883</v>
      </c>
      <c r="B1263" s="116">
        <v>4.82</v>
      </c>
      <c r="C1263" s="116">
        <v>4.82</v>
      </c>
      <c r="D1263" s="116">
        <v>4.7300000000000004</v>
      </c>
      <c r="E1263" s="116">
        <v>4.7699999999999996</v>
      </c>
      <c r="F1263" s="116">
        <v>-0.06</v>
      </c>
      <c r="G1263" s="116">
        <v>-1.24</v>
      </c>
      <c r="H1263" s="117">
        <v>204788635</v>
      </c>
      <c r="I1263" s="115">
        <v>0.81481000000000003</v>
      </c>
      <c r="J1263" s="115">
        <f t="shared" si="76"/>
        <v>3.8866437</v>
      </c>
      <c r="K1263" s="115">
        <v>34901954.25</v>
      </c>
      <c r="L1263" s="123">
        <f t="shared" si="77"/>
        <v>1356514606034.5071</v>
      </c>
      <c r="M1263" s="123">
        <v>901866000000</v>
      </c>
      <c r="N1263" s="123">
        <v>201780000000</v>
      </c>
      <c r="O1263" s="116">
        <f t="shared" si="78"/>
        <v>1.5041199092043687</v>
      </c>
      <c r="P1263" s="116">
        <f t="shared" si="79"/>
        <v>6.7227406384899746</v>
      </c>
    </row>
    <row r="1264" spans="1:16" x14ac:dyDescent="0.15">
      <c r="A1264" s="120">
        <v>40884</v>
      </c>
      <c r="B1264" s="116">
        <v>4.83</v>
      </c>
      <c r="C1264" s="116">
        <v>4.93</v>
      </c>
      <c r="D1264" s="116">
        <v>4.78</v>
      </c>
      <c r="E1264" s="116">
        <v>4.91</v>
      </c>
      <c r="F1264" s="116">
        <v>0.14000000000000001</v>
      </c>
      <c r="G1264" s="116">
        <v>2.94</v>
      </c>
      <c r="H1264" s="117">
        <v>323009797</v>
      </c>
      <c r="I1264" s="115">
        <v>0.81489999999999996</v>
      </c>
      <c r="J1264" s="115">
        <f t="shared" si="76"/>
        <v>4.0011589999999995</v>
      </c>
      <c r="K1264" s="115">
        <v>34901954.25</v>
      </c>
      <c r="L1264" s="123">
        <f t="shared" si="77"/>
        <v>1396482683649.7573</v>
      </c>
      <c r="M1264" s="123">
        <v>901866000000</v>
      </c>
      <c r="N1264" s="123">
        <v>201780000000</v>
      </c>
      <c r="O1264" s="116">
        <f t="shared" si="78"/>
        <v>1.5484370002303638</v>
      </c>
      <c r="P1264" s="116">
        <f t="shared" si="79"/>
        <v>6.9208181368309907</v>
      </c>
    </row>
    <row r="1265" spans="1:16" x14ac:dyDescent="0.15">
      <c r="A1265" s="120">
        <v>40885</v>
      </c>
      <c r="B1265" s="116">
        <v>4.88</v>
      </c>
      <c r="C1265" s="116">
        <v>4.91</v>
      </c>
      <c r="D1265" s="116">
        <v>4.82</v>
      </c>
      <c r="E1265" s="116">
        <v>4.9000000000000004</v>
      </c>
      <c r="F1265" s="116">
        <v>-0.01</v>
      </c>
      <c r="G1265" s="116">
        <v>-0.2</v>
      </c>
      <c r="H1265" s="117">
        <v>150329915</v>
      </c>
      <c r="I1265" s="115">
        <v>0.81457000000000002</v>
      </c>
      <c r="J1265" s="115">
        <f t="shared" si="76"/>
        <v>3.9913930000000004</v>
      </c>
      <c r="K1265" s="115">
        <v>34901954.25</v>
      </c>
      <c r="L1265" s="123">
        <f t="shared" si="77"/>
        <v>1393074158797.7029</v>
      </c>
      <c r="M1265" s="123">
        <v>901866000000</v>
      </c>
      <c r="N1265" s="123">
        <v>201780000000</v>
      </c>
      <c r="O1265" s="116">
        <f t="shared" si="78"/>
        <v>1.5446575863794654</v>
      </c>
      <c r="P1265" s="116">
        <f t="shared" si="79"/>
        <v>6.9039258538889028</v>
      </c>
    </row>
    <row r="1266" spans="1:16" x14ac:dyDescent="0.15">
      <c r="A1266" s="120">
        <v>40886</v>
      </c>
      <c r="B1266" s="116">
        <v>4.8099999999999996</v>
      </c>
      <c r="C1266" s="116">
        <v>4.84</v>
      </c>
      <c r="D1266" s="116">
        <v>4.6500000000000004</v>
      </c>
      <c r="E1266" s="116">
        <v>4.7</v>
      </c>
      <c r="F1266" s="116">
        <v>-0.2</v>
      </c>
      <c r="G1266" s="116">
        <v>-4.08</v>
      </c>
      <c r="H1266" s="117">
        <v>282717215</v>
      </c>
      <c r="I1266" s="115">
        <v>0.81459000000000004</v>
      </c>
      <c r="J1266" s="115">
        <f t="shared" si="76"/>
        <v>3.8285730000000004</v>
      </c>
      <c r="K1266" s="115">
        <v>34901954.25</v>
      </c>
      <c r="L1266" s="123">
        <f t="shared" si="77"/>
        <v>1336246796887.8528</v>
      </c>
      <c r="M1266" s="123">
        <v>901866000000</v>
      </c>
      <c r="N1266" s="123">
        <v>201780000000</v>
      </c>
      <c r="O1266" s="116">
        <f t="shared" si="78"/>
        <v>1.4816467156848721</v>
      </c>
      <c r="P1266" s="116">
        <f t="shared" si="79"/>
        <v>6.6222955540085877</v>
      </c>
    </row>
    <row r="1267" spans="1:16" x14ac:dyDescent="0.15">
      <c r="A1267" s="120">
        <v>40889</v>
      </c>
      <c r="B1267" s="116">
        <v>4.8</v>
      </c>
      <c r="C1267" s="116">
        <v>4.84</v>
      </c>
      <c r="D1267" s="116">
        <v>4.68</v>
      </c>
      <c r="E1267" s="116">
        <v>4.71</v>
      </c>
      <c r="F1267" s="116">
        <v>0.01</v>
      </c>
      <c r="G1267" s="116">
        <v>0.21</v>
      </c>
      <c r="H1267" s="117">
        <v>153118610</v>
      </c>
      <c r="I1267" s="115">
        <v>0.81347999999999998</v>
      </c>
      <c r="J1267" s="115">
        <f t="shared" si="76"/>
        <v>3.8314908000000001</v>
      </c>
      <c r="K1267" s="115">
        <v>34901954.25</v>
      </c>
      <c r="L1267" s="123">
        <f t="shared" si="77"/>
        <v>1337265166108.959</v>
      </c>
      <c r="M1267" s="123">
        <v>901866000000</v>
      </c>
      <c r="N1267" s="123">
        <v>201780000000</v>
      </c>
      <c r="O1267" s="116">
        <f t="shared" si="78"/>
        <v>1.4827758958747297</v>
      </c>
      <c r="P1267" s="116">
        <f t="shared" si="79"/>
        <v>6.627342482450981</v>
      </c>
    </row>
    <row r="1268" spans="1:16" x14ac:dyDescent="0.15">
      <c r="A1268" s="120">
        <v>40890</v>
      </c>
      <c r="B1268" s="116">
        <v>4.66</v>
      </c>
      <c r="C1268" s="116">
        <v>4.7</v>
      </c>
      <c r="D1268" s="116">
        <v>4.6500000000000004</v>
      </c>
      <c r="E1268" s="116">
        <v>4.67</v>
      </c>
      <c r="F1268" s="116">
        <v>-0.04</v>
      </c>
      <c r="G1268" s="116">
        <v>-0.85</v>
      </c>
      <c r="H1268" s="117">
        <v>151625797</v>
      </c>
      <c r="I1268" s="115">
        <v>0.81410000000000005</v>
      </c>
      <c r="J1268" s="115">
        <f t="shared" si="76"/>
        <v>3.801847</v>
      </c>
      <c r="K1268" s="115">
        <v>34901954.25</v>
      </c>
      <c r="L1268" s="123">
        <f t="shared" si="77"/>
        <v>1326918900594.9976</v>
      </c>
      <c r="M1268" s="123">
        <v>901866000000</v>
      </c>
      <c r="N1268" s="123">
        <v>201780000000</v>
      </c>
      <c r="O1268" s="116">
        <f t="shared" si="78"/>
        <v>1.4713038307187516</v>
      </c>
      <c r="P1268" s="116">
        <f t="shared" si="79"/>
        <v>6.5760675022053601</v>
      </c>
    </row>
    <row r="1269" spans="1:16" x14ac:dyDescent="0.15">
      <c r="A1269" s="120">
        <v>40891</v>
      </c>
      <c r="B1269" s="116">
        <v>4.6500000000000004</v>
      </c>
      <c r="C1269" s="116">
        <v>4.7300000000000004</v>
      </c>
      <c r="D1269" s="116">
        <v>4.62</v>
      </c>
      <c r="E1269" s="116">
        <v>4.6500000000000004</v>
      </c>
      <c r="F1269" s="116">
        <v>-0.02</v>
      </c>
      <c r="G1269" s="116">
        <v>-0.43</v>
      </c>
      <c r="H1269" s="117">
        <v>185357892</v>
      </c>
      <c r="I1269" s="115">
        <v>0.81483000000000005</v>
      </c>
      <c r="J1269" s="115">
        <f t="shared" si="76"/>
        <v>3.7889595000000007</v>
      </c>
      <c r="K1269" s="115">
        <v>34901954.25</v>
      </c>
      <c r="L1269" s="123">
        <f t="shared" si="77"/>
        <v>1322420911241.0291</v>
      </c>
      <c r="M1269" s="123">
        <v>901866000000</v>
      </c>
      <c r="N1269" s="123">
        <v>201780000000</v>
      </c>
      <c r="O1269" s="116">
        <f t="shared" si="78"/>
        <v>1.4663164053651307</v>
      </c>
      <c r="P1269" s="116">
        <f t="shared" si="79"/>
        <v>6.5537759502479389</v>
      </c>
    </row>
    <row r="1270" spans="1:16" x14ac:dyDescent="0.15">
      <c r="A1270" s="120">
        <v>40892</v>
      </c>
      <c r="B1270" s="116">
        <v>4.5999999999999996</v>
      </c>
      <c r="C1270" s="116">
        <v>4.6100000000000003</v>
      </c>
      <c r="D1270" s="116">
        <v>4.51</v>
      </c>
      <c r="E1270" s="116">
        <v>4.57</v>
      </c>
      <c r="F1270" s="116">
        <v>-0.08</v>
      </c>
      <c r="G1270" s="116">
        <v>-1.72</v>
      </c>
      <c r="H1270" s="117">
        <v>264684310</v>
      </c>
      <c r="I1270" s="115">
        <v>0.81479000000000001</v>
      </c>
      <c r="J1270" s="115">
        <f t="shared" si="76"/>
        <v>3.7235903000000001</v>
      </c>
      <c r="K1270" s="115">
        <v>34901954.25</v>
      </c>
      <c r="L1270" s="123">
        <f t="shared" si="77"/>
        <v>1299605782963.4377</v>
      </c>
      <c r="M1270" s="123">
        <v>901866000000</v>
      </c>
      <c r="N1270" s="123">
        <v>201780000000</v>
      </c>
      <c r="O1270" s="116">
        <f t="shared" si="78"/>
        <v>1.4410187133825176</v>
      </c>
      <c r="P1270" s="116">
        <f t="shared" si="79"/>
        <v>6.4407066258471488</v>
      </c>
    </row>
    <row r="1271" spans="1:16" x14ac:dyDescent="0.15">
      <c r="A1271" s="120">
        <v>40893</v>
      </c>
      <c r="B1271" s="116">
        <v>4.57</v>
      </c>
      <c r="C1271" s="116">
        <v>4.71</v>
      </c>
      <c r="D1271" s="116">
        <v>4.53</v>
      </c>
      <c r="E1271" s="116">
        <v>4.6500000000000004</v>
      </c>
      <c r="F1271" s="116">
        <v>0.08</v>
      </c>
      <c r="G1271" s="116">
        <v>1.75</v>
      </c>
      <c r="H1271" s="117">
        <v>291274381</v>
      </c>
      <c r="I1271" s="115">
        <v>0.81423000000000001</v>
      </c>
      <c r="J1271" s="115">
        <f t="shared" si="76"/>
        <v>3.7861695000000002</v>
      </c>
      <c r="K1271" s="115">
        <v>34901954.25</v>
      </c>
      <c r="L1271" s="123">
        <f t="shared" si="77"/>
        <v>1321447146717.4539</v>
      </c>
      <c r="M1271" s="123">
        <v>901866000000</v>
      </c>
      <c r="N1271" s="123">
        <v>201780000000</v>
      </c>
      <c r="O1271" s="116">
        <f t="shared" si="78"/>
        <v>1.4652366834069073</v>
      </c>
      <c r="P1271" s="116">
        <f t="shared" si="79"/>
        <v>6.5489500778940126</v>
      </c>
    </row>
    <row r="1272" spans="1:16" x14ac:dyDescent="0.15">
      <c r="A1272" s="120">
        <v>40896</v>
      </c>
      <c r="B1272" s="116">
        <v>4.57</v>
      </c>
      <c r="C1272" s="116">
        <v>4.63</v>
      </c>
      <c r="D1272" s="116">
        <v>4.5</v>
      </c>
      <c r="E1272" s="116">
        <v>4.5999999999999996</v>
      </c>
      <c r="F1272" s="116">
        <v>-0.05</v>
      </c>
      <c r="G1272" s="116">
        <v>-1.08</v>
      </c>
      <c r="H1272" s="117">
        <v>225767701</v>
      </c>
      <c r="I1272" s="115">
        <v>0.81320999999999999</v>
      </c>
      <c r="J1272" s="115">
        <f t="shared" si="76"/>
        <v>3.7407659999999998</v>
      </c>
      <c r="K1272" s="115">
        <v>34901954.25</v>
      </c>
      <c r="L1272" s="123">
        <f t="shared" si="77"/>
        <v>1305600437919.5549</v>
      </c>
      <c r="M1272" s="123">
        <v>901866000000</v>
      </c>
      <c r="N1272" s="123">
        <v>201780000000</v>
      </c>
      <c r="O1272" s="116">
        <f t="shared" si="78"/>
        <v>1.4476656597760142</v>
      </c>
      <c r="P1272" s="116">
        <f t="shared" si="79"/>
        <v>6.4704154917214538</v>
      </c>
    </row>
    <row r="1273" spans="1:16" x14ac:dyDescent="0.15">
      <c r="A1273" s="120">
        <v>40897</v>
      </c>
      <c r="B1273" s="116">
        <v>4.62</v>
      </c>
      <c r="C1273" s="116">
        <v>4.66</v>
      </c>
      <c r="D1273" s="116">
        <v>4.57</v>
      </c>
      <c r="E1273" s="116">
        <v>4.6500000000000004</v>
      </c>
      <c r="F1273" s="116">
        <v>0.05</v>
      </c>
      <c r="G1273" s="116">
        <v>1.0900000000000001</v>
      </c>
      <c r="H1273" s="117">
        <v>228290999</v>
      </c>
      <c r="I1273" s="115">
        <v>0.81396000000000002</v>
      </c>
      <c r="J1273" s="115">
        <f t="shared" si="76"/>
        <v>3.7849140000000006</v>
      </c>
      <c r="K1273" s="115">
        <v>34901954.25</v>
      </c>
      <c r="L1273" s="123">
        <f t="shared" si="77"/>
        <v>1321008952681.8452</v>
      </c>
      <c r="M1273" s="123">
        <v>901866000000</v>
      </c>
      <c r="N1273" s="123">
        <v>201780000000</v>
      </c>
      <c r="O1273" s="116">
        <f t="shared" si="78"/>
        <v>1.464750808525707</v>
      </c>
      <c r="P1273" s="116">
        <f t="shared" si="79"/>
        <v>6.5467784353347467</v>
      </c>
    </row>
    <row r="1274" spans="1:16" x14ac:dyDescent="0.15">
      <c r="A1274" s="120">
        <v>40898</v>
      </c>
      <c r="B1274" s="116">
        <v>4.75</v>
      </c>
      <c r="C1274" s="116">
        <v>4.79</v>
      </c>
      <c r="D1274" s="116">
        <v>4.72</v>
      </c>
      <c r="E1274" s="116">
        <v>4.7699999999999996</v>
      </c>
      <c r="F1274" s="116">
        <v>0.12</v>
      </c>
      <c r="G1274" s="116">
        <v>2.58</v>
      </c>
      <c r="H1274" s="117">
        <v>260504794</v>
      </c>
      <c r="I1274" s="115">
        <v>0.81301000000000001</v>
      </c>
      <c r="J1274" s="115">
        <f t="shared" si="76"/>
        <v>3.8780576999999998</v>
      </c>
      <c r="K1274" s="115">
        <v>34901954.25</v>
      </c>
      <c r="L1274" s="123">
        <f t="shared" si="77"/>
        <v>1353517924242.6023</v>
      </c>
      <c r="M1274" s="123">
        <v>901866000000</v>
      </c>
      <c r="N1274" s="123">
        <v>201780000000</v>
      </c>
      <c r="O1274" s="116">
        <f t="shared" si="78"/>
        <v>1.5007971519522882</v>
      </c>
      <c r="P1274" s="116">
        <f t="shared" si="79"/>
        <v>6.7078894055040257</v>
      </c>
    </row>
    <row r="1275" spans="1:16" x14ac:dyDescent="0.15">
      <c r="A1275" s="120">
        <v>40899</v>
      </c>
      <c r="B1275" s="116">
        <v>4.7300000000000004</v>
      </c>
      <c r="C1275" s="116">
        <v>4.8</v>
      </c>
      <c r="D1275" s="116">
        <v>4.72</v>
      </c>
      <c r="E1275" s="116">
        <v>4.79</v>
      </c>
      <c r="F1275" s="116">
        <v>0.02</v>
      </c>
      <c r="G1275" s="116">
        <v>0.42</v>
      </c>
      <c r="H1275" s="117">
        <v>130105203</v>
      </c>
      <c r="I1275" s="115">
        <v>0.81293000000000004</v>
      </c>
      <c r="J1275" s="115">
        <f t="shared" si="76"/>
        <v>3.8939347000000004</v>
      </c>
      <c r="K1275" s="115">
        <v>34901954.25</v>
      </c>
      <c r="L1275" s="123">
        <f t="shared" si="77"/>
        <v>1359059307518.875</v>
      </c>
      <c r="M1275" s="123">
        <v>901866000000</v>
      </c>
      <c r="N1275" s="123">
        <v>201780000000</v>
      </c>
      <c r="O1275" s="116">
        <f t="shared" si="78"/>
        <v>1.5069415051891024</v>
      </c>
      <c r="P1275" s="116">
        <f t="shared" si="79"/>
        <v>6.7353519056342304</v>
      </c>
    </row>
    <row r="1276" spans="1:16" x14ac:dyDescent="0.15">
      <c r="A1276" s="120">
        <v>40900</v>
      </c>
      <c r="B1276" s="116">
        <v>4.9000000000000004</v>
      </c>
      <c r="C1276" s="116">
        <v>4.9000000000000004</v>
      </c>
      <c r="D1276" s="116">
        <v>4.8099999999999996</v>
      </c>
      <c r="E1276" s="116">
        <v>4.8600000000000003</v>
      </c>
      <c r="F1276" s="116">
        <v>7.0000000000000007E-2</v>
      </c>
      <c r="G1276" s="116">
        <v>1.46</v>
      </c>
      <c r="H1276" s="117">
        <v>186866916</v>
      </c>
      <c r="I1276" s="115">
        <v>0.81244000000000005</v>
      </c>
      <c r="J1276" s="115">
        <f t="shared" si="76"/>
        <v>3.9484584000000007</v>
      </c>
      <c r="K1276" s="115">
        <v>34901954.25</v>
      </c>
      <c r="L1276" s="123">
        <f t="shared" si="77"/>
        <v>1378089144348.2822</v>
      </c>
      <c r="M1276" s="123">
        <v>901866000000</v>
      </c>
      <c r="N1276" s="123">
        <v>201780000000</v>
      </c>
      <c r="O1276" s="116">
        <f t="shared" si="78"/>
        <v>1.5280420199323206</v>
      </c>
      <c r="P1276" s="116">
        <f t="shared" si="79"/>
        <v>6.8296617323237303</v>
      </c>
    </row>
    <row r="1277" spans="1:16" x14ac:dyDescent="0.15">
      <c r="A1277" s="120">
        <v>40905</v>
      </c>
      <c r="B1277" s="116">
        <v>4.82</v>
      </c>
      <c r="C1277" s="116">
        <v>4.83</v>
      </c>
      <c r="D1277" s="116">
        <v>4.68</v>
      </c>
      <c r="E1277" s="116">
        <v>4.7</v>
      </c>
      <c r="F1277" s="116">
        <v>-0.16</v>
      </c>
      <c r="G1277" s="116">
        <v>-3.29</v>
      </c>
      <c r="H1277" s="117">
        <v>212986506</v>
      </c>
      <c r="I1277" s="115">
        <v>0.81189999999999996</v>
      </c>
      <c r="J1277" s="115">
        <f t="shared" si="76"/>
        <v>3.8159299999999998</v>
      </c>
      <c r="K1277" s="115">
        <v>34901954.25</v>
      </c>
      <c r="L1277" s="123">
        <f t="shared" si="77"/>
        <v>1331834142812.0249</v>
      </c>
      <c r="M1277" s="123">
        <v>901866000000</v>
      </c>
      <c r="N1277" s="123">
        <v>201780000000</v>
      </c>
      <c r="O1277" s="116">
        <f t="shared" si="78"/>
        <v>1.4767539111265142</v>
      </c>
      <c r="P1277" s="116">
        <f t="shared" si="79"/>
        <v>6.6004269145208889</v>
      </c>
    </row>
    <row r="1278" spans="1:16" x14ac:dyDescent="0.15">
      <c r="A1278" s="120">
        <v>40906</v>
      </c>
      <c r="B1278" s="116">
        <v>4.6100000000000003</v>
      </c>
      <c r="C1278" s="116">
        <v>4.6500000000000004</v>
      </c>
      <c r="D1278" s="116">
        <v>4.5999999999999996</v>
      </c>
      <c r="E1278" s="116">
        <v>4.63</v>
      </c>
      <c r="F1278" s="116">
        <v>-7.0000000000000007E-2</v>
      </c>
      <c r="G1278" s="116">
        <v>-1.49</v>
      </c>
      <c r="H1278" s="117">
        <v>248107855</v>
      </c>
      <c r="I1278" s="115">
        <v>0.81218999999999997</v>
      </c>
      <c r="J1278" s="115">
        <f t="shared" si="76"/>
        <v>3.7604396999999996</v>
      </c>
      <c r="K1278" s="115">
        <v>34901954.25</v>
      </c>
      <c r="L1278" s="123">
        <f t="shared" si="77"/>
        <v>1312466943692.8372</v>
      </c>
      <c r="M1278" s="123">
        <v>901866000000</v>
      </c>
      <c r="N1278" s="123">
        <v>201780000000</v>
      </c>
      <c r="O1278" s="116">
        <f t="shared" si="78"/>
        <v>1.4552793249693825</v>
      </c>
      <c r="P1278" s="116">
        <f t="shared" si="79"/>
        <v>6.5044451565707062</v>
      </c>
    </row>
    <row r="1279" spans="1:16" x14ac:dyDescent="0.15">
      <c r="A1279" s="120">
        <v>40907</v>
      </c>
      <c r="B1279" s="116">
        <v>4.68</v>
      </c>
      <c r="C1279" s="116">
        <v>4.6900000000000004</v>
      </c>
      <c r="D1279" s="116">
        <v>4.5999999999999996</v>
      </c>
      <c r="E1279" s="116">
        <v>4.6100000000000003</v>
      </c>
      <c r="F1279" s="116">
        <v>-0.02</v>
      </c>
      <c r="G1279" s="116">
        <v>-0.43</v>
      </c>
      <c r="H1279" s="117">
        <v>209679950</v>
      </c>
      <c r="I1279" s="115">
        <v>0.81069999999999998</v>
      </c>
      <c r="J1279" s="115">
        <f t="shared" si="76"/>
        <v>3.7373270000000001</v>
      </c>
      <c r="K1279" s="115">
        <v>34901954.25</v>
      </c>
      <c r="L1279" s="123">
        <f t="shared" si="77"/>
        <v>1304400159712.8975</v>
      </c>
      <c r="M1279" s="123">
        <v>901866000000</v>
      </c>
      <c r="N1279" s="123">
        <v>201780000000</v>
      </c>
      <c r="O1279" s="116">
        <f t="shared" si="78"/>
        <v>1.4463347766884409</v>
      </c>
      <c r="P1279" s="116">
        <f t="shared" si="79"/>
        <v>6.4644670418916519</v>
      </c>
    </row>
    <row r="1280" spans="1:16" x14ac:dyDescent="0.15">
      <c r="A1280" s="120">
        <v>40911</v>
      </c>
      <c r="B1280" s="116">
        <v>4.7</v>
      </c>
      <c r="C1280" s="116">
        <v>4.7699999999999996</v>
      </c>
      <c r="D1280" s="116">
        <v>4.68</v>
      </c>
      <c r="E1280" s="116">
        <v>4.75</v>
      </c>
      <c r="F1280" s="116">
        <v>0.14000000000000001</v>
      </c>
      <c r="G1280" s="116">
        <v>3.04</v>
      </c>
      <c r="H1280" s="117">
        <v>198970569</v>
      </c>
      <c r="I1280" s="115">
        <v>0.81069999999999998</v>
      </c>
      <c r="J1280" s="115">
        <f t="shared" si="76"/>
        <v>3.8508249999999999</v>
      </c>
      <c r="K1280" s="115">
        <v>34901954.25</v>
      </c>
      <c r="L1280" s="123">
        <f t="shared" si="77"/>
        <v>1344013179747.5625</v>
      </c>
      <c r="M1280" s="123">
        <v>901866000000</v>
      </c>
      <c r="N1280" s="123">
        <v>201780000000</v>
      </c>
      <c r="O1280" s="116">
        <f t="shared" si="78"/>
        <v>1.4902581755466582</v>
      </c>
      <c r="P1280" s="116">
        <f t="shared" si="79"/>
        <v>6.660784913012006</v>
      </c>
    </row>
    <row r="1281" spans="1:16" x14ac:dyDescent="0.15">
      <c r="A1281" s="120">
        <v>40912</v>
      </c>
      <c r="B1281" s="116">
        <v>4.82</v>
      </c>
      <c r="C1281" s="116">
        <v>4.82</v>
      </c>
      <c r="D1281" s="116">
        <v>4.68</v>
      </c>
      <c r="E1281" s="116">
        <v>4.7</v>
      </c>
      <c r="F1281" s="116">
        <v>-0.05</v>
      </c>
      <c r="G1281" s="116">
        <v>-1.05</v>
      </c>
      <c r="H1281" s="117">
        <v>170749275</v>
      </c>
      <c r="I1281" s="115">
        <v>0.81111999999999995</v>
      </c>
      <c r="J1281" s="115">
        <f t="shared" si="76"/>
        <v>3.8122639999999999</v>
      </c>
      <c r="K1281" s="115">
        <v>34901954.25</v>
      </c>
      <c r="L1281" s="123">
        <f t="shared" si="77"/>
        <v>1330554637169.22</v>
      </c>
      <c r="M1281" s="123">
        <v>901866000000</v>
      </c>
      <c r="N1281" s="123">
        <v>201780000000</v>
      </c>
      <c r="O1281" s="116">
        <f t="shared" si="78"/>
        <v>1.4753351796932359</v>
      </c>
      <c r="P1281" s="116">
        <f t="shared" si="79"/>
        <v>6.5940858220300322</v>
      </c>
    </row>
    <row r="1282" spans="1:16" x14ac:dyDescent="0.15">
      <c r="A1282" s="120">
        <v>40913</v>
      </c>
      <c r="B1282" s="116">
        <v>4.75</v>
      </c>
      <c r="C1282" s="116">
        <v>4.79</v>
      </c>
      <c r="D1282" s="116">
        <v>4.7</v>
      </c>
      <c r="E1282" s="116">
        <v>4.74</v>
      </c>
      <c r="F1282" s="116">
        <v>0.04</v>
      </c>
      <c r="G1282" s="116">
        <v>0.85</v>
      </c>
      <c r="H1282" s="117">
        <v>173841301</v>
      </c>
      <c r="I1282" s="115">
        <v>0.81266000000000005</v>
      </c>
      <c r="J1282" s="115">
        <f t="shared" si="76"/>
        <v>3.8520084000000003</v>
      </c>
      <c r="K1282" s="115">
        <v>34901954.25</v>
      </c>
      <c r="L1282" s="123">
        <f t="shared" si="77"/>
        <v>1344426209474.157</v>
      </c>
      <c r="M1282" s="123">
        <v>901866000000</v>
      </c>
      <c r="N1282" s="123">
        <v>201780000000</v>
      </c>
      <c r="O1282" s="116">
        <f t="shared" si="78"/>
        <v>1.4907161479356767</v>
      </c>
      <c r="P1282" s="116">
        <f t="shared" si="79"/>
        <v>6.6628318439595446</v>
      </c>
    </row>
    <row r="1283" spans="1:16" x14ac:dyDescent="0.15">
      <c r="A1283" s="120">
        <v>40914</v>
      </c>
      <c r="B1283" s="116">
        <v>4.7</v>
      </c>
      <c r="C1283" s="116">
        <v>4.7300000000000004</v>
      </c>
      <c r="D1283" s="116">
        <v>4.6500000000000004</v>
      </c>
      <c r="E1283" s="116">
        <v>4.71</v>
      </c>
      <c r="F1283" s="116">
        <v>-0.03</v>
      </c>
      <c r="G1283" s="116">
        <v>-0.63</v>
      </c>
      <c r="H1283" s="117">
        <v>173061873</v>
      </c>
      <c r="I1283" s="115">
        <v>0.81345999999999996</v>
      </c>
      <c r="J1283" s="115">
        <f t="shared" ref="J1283:J1346" si="80">E1283*I1283</f>
        <v>3.8313965999999997</v>
      </c>
      <c r="K1283" s="115">
        <v>34901954.25</v>
      </c>
      <c r="L1283" s="123">
        <f t="shared" ref="L1283:L1346" si="81">J1283*K1283*10000</f>
        <v>1337232288468.0554</v>
      </c>
      <c r="M1283" s="123">
        <v>901866000000</v>
      </c>
      <c r="N1283" s="123">
        <v>201780000000</v>
      </c>
      <c r="O1283" s="116">
        <f t="shared" ref="O1283:O1346" si="82">L1283/M1283</f>
        <v>1.4827394407462477</v>
      </c>
      <c r="P1283" s="116">
        <f t="shared" ref="P1283:P1346" si="83">L1283/N1283</f>
        <v>6.62717954439516</v>
      </c>
    </row>
    <row r="1284" spans="1:16" x14ac:dyDescent="0.15">
      <c r="A1284" s="120">
        <v>40917</v>
      </c>
      <c r="B1284" s="116">
        <v>4.6900000000000004</v>
      </c>
      <c r="C1284" s="116">
        <v>4.8600000000000003</v>
      </c>
      <c r="D1284" s="116">
        <v>4.62</v>
      </c>
      <c r="E1284" s="116">
        <v>4.84</v>
      </c>
      <c r="F1284" s="116">
        <v>0.13</v>
      </c>
      <c r="G1284" s="116">
        <v>2.76</v>
      </c>
      <c r="H1284" s="117">
        <v>204032718</v>
      </c>
      <c r="I1284" s="115">
        <v>0.81420999999999999</v>
      </c>
      <c r="J1284" s="115">
        <f t="shared" si="80"/>
        <v>3.9407763999999998</v>
      </c>
      <c r="K1284" s="115">
        <v>34901954.25</v>
      </c>
      <c r="L1284" s="123">
        <f t="shared" si="81"/>
        <v>1375407976222.7971</v>
      </c>
      <c r="M1284" s="123">
        <v>901866000000</v>
      </c>
      <c r="N1284" s="123">
        <v>201780000000</v>
      </c>
      <c r="O1284" s="116">
        <f t="shared" si="82"/>
        <v>1.5250691080745888</v>
      </c>
      <c r="P1284" s="116">
        <f t="shared" si="83"/>
        <v>6.8163741511685849</v>
      </c>
    </row>
    <row r="1285" spans="1:16" x14ac:dyDescent="0.15">
      <c r="A1285" s="120">
        <v>40918</v>
      </c>
      <c r="B1285" s="116">
        <v>4.87</v>
      </c>
      <c r="C1285" s="116">
        <v>4.9400000000000004</v>
      </c>
      <c r="D1285" s="116">
        <v>4.84</v>
      </c>
      <c r="E1285" s="116">
        <v>4.93</v>
      </c>
      <c r="F1285" s="116">
        <v>0.09</v>
      </c>
      <c r="G1285" s="116">
        <v>1.86</v>
      </c>
      <c r="H1285" s="117">
        <v>393785612</v>
      </c>
      <c r="I1285" s="115">
        <v>0.81344000000000005</v>
      </c>
      <c r="J1285" s="115">
        <f t="shared" si="80"/>
        <v>4.0102592000000001</v>
      </c>
      <c r="K1285" s="115">
        <v>34901954.25</v>
      </c>
      <c r="L1285" s="123">
        <f t="shared" si="81"/>
        <v>1399658831290.416</v>
      </c>
      <c r="M1285" s="123">
        <v>901866000000</v>
      </c>
      <c r="N1285" s="123">
        <v>201780000000</v>
      </c>
      <c r="O1285" s="116">
        <f t="shared" si="82"/>
        <v>1.5519587514003366</v>
      </c>
      <c r="P1285" s="116">
        <f t="shared" si="83"/>
        <v>6.9365587832808799</v>
      </c>
    </row>
    <row r="1286" spans="1:16" x14ac:dyDescent="0.15">
      <c r="A1286" s="120">
        <v>40919</v>
      </c>
      <c r="B1286" s="116">
        <v>4.97</v>
      </c>
      <c r="C1286" s="116">
        <v>5.05</v>
      </c>
      <c r="D1286" s="116">
        <v>4.93</v>
      </c>
      <c r="E1286" s="116">
        <v>5.03</v>
      </c>
      <c r="F1286" s="116">
        <v>0.1</v>
      </c>
      <c r="G1286" s="116">
        <v>2.0299999999999998</v>
      </c>
      <c r="H1286" s="117">
        <v>455032491</v>
      </c>
      <c r="I1286" s="115">
        <v>0.81308000000000002</v>
      </c>
      <c r="J1286" s="115">
        <f t="shared" si="80"/>
        <v>4.0897924000000003</v>
      </c>
      <c r="K1286" s="115">
        <v>34901954.25</v>
      </c>
      <c r="L1286" s="123">
        <f t="shared" si="81"/>
        <v>1427417472367.9773</v>
      </c>
      <c r="M1286" s="123">
        <v>901866000000</v>
      </c>
      <c r="N1286" s="123">
        <v>201780000000</v>
      </c>
      <c r="O1286" s="116">
        <f t="shared" si="82"/>
        <v>1.5827378705572417</v>
      </c>
      <c r="P1286" s="116">
        <f t="shared" si="83"/>
        <v>7.0741276259687647</v>
      </c>
    </row>
    <row r="1287" spans="1:16" x14ac:dyDescent="0.15">
      <c r="A1287" s="120">
        <v>40920</v>
      </c>
      <c r="B1287" s="116">
        <v>5.05</v>
      </c>
      <c r="C1287" s="116">
        <v>5.09</v>
      </c>
      <c r="D1287" s="116">
        <v>5</v>
      </c>
      <c r="E1287" s="116">
        <v>5.05</v>
      </c>
      <c r="F1287" s="116">
        <v>0.02</v>
      </c>
      <c r="G1287" s="116">
        <v>0.4</v>
      </c>
      <c r="H1287" s="117">
        <v>260843933</v>
      </c>
      <c r="I1287" s="115">
        <v>0.81403000000000003</v>
      </c>
      <c r="J1287" s="115">
        <f t="shared" si="80"/>
        <v>4.1108514999999999</v>
      </c>
      <c r="K1287" s="115">
        <v>34901954.25</v>
      </c>
      <c r="L1287" s="123">
        <f t="shared" si="81"/>
        <v>1434767509815.4387</v>
      </c>
      <c r="M1287" s="123">
        <v>901866000000</v>
      </c>
      <c r="N1287" s="123">
        <v>201780000000</v>
      </c>
      <c r="O1287" s="116">
        <f t="shared" si="82"/>
        <v>1.5908876815573918</v>
      </c>
      <c r="P1287" s="116">
        <f t="shared" si="83"/>
        <v>7.1105536218427927</v>
      </c>
    </row>
    <row r="1288" spans="1:16" x14ac:dyDescent="0.15">
      <c r="A1288" s="120">
        <v>40921</v>
      </c>
      <c r="B1288" s="116">
        <v>5.13</v>
      </c>
      <c r="C1288" s="116">
        <v>5.16</v>
      </c>
      <c r="D1288" s="116">
        <v>5.07</v>
      </c>
      <c r="E1288" s="116">
        <v>5.15</v>
      </c>
      <c r="F1288" s="116">
        <v>0.1</v>
      </c>
      <c r="G1288" s="116">
        <v>1.98</v>
      </c>
      <c r="H1288" s="117">
        <v>380141031</v>
      </c>
      <c r="I1288" s="115">
        <v>0.81359000000000004</v>
      </c>
      <c r="J1288" s="115">
        <f t="shared" si="80"/>
        <v>4.1899885000000001</v>
      </c>
      <c r="K1288" s="115">
        <v>34901954.25</v>
      </c>
      <c r="L1288" s="123">
        <f t="shared" si="81"/>
        <v>1462387869350.2615</v>
      </c>
      <c r="M1288" s="123">
        <v>901866000000</v>
      </c>
      <c r="N1288" s="123">
        <v>201780000000</v>
      </c>
      <c r="O1288" s="116">
        <f t="shared" si="82"/>
        <v>1.6215134724562867</v>
      </c>
      <c r="P1288" s="116">
        <f t="shared" si="83"/>
        <v>7.2474371560623521</v>
      </c>
    </row>
    <row r="1289" spans="1:16" x14ac:dyDescent="0.15">
      <c r="A1289" s="120">
        <v>40924</v>
      </c>
      <c r="B1289" s="116">
        <v>5.0999999999999996</v>
      </c>
      <c r="C1289" s="116">
        <v>5.18</v>
      </c>
      <c r="D1289" s="116">
        <v>5.0599999999999996</v>
      </c>
      <c r="E1289" s="116">
        <v>5.15</v>
      </c>
      <c r="F1289" s="116">
        <v>0</v>
      </c>
      <c r="G1289" s="116">
        <v>0</v>
      </c>
      <c r="H1289" s="117">
        <v>262468545</v>
      </c>
      <c r="I1289" s="115">
        <v>0.81496999999999997</v>
      </c>
      <c r="J1289" s="115">
        <f t="shared" si="80"/>
        <v>4.1970955000000005</v>
      </c>
      <c r="K1289" s="115">
        <v>34901954.25</v>
      </c>
      <c r="L1289" s="123">
        <f t="shared" si="81"/>
        <v>1464868351238.8088</v>
      </c>
      <c r="M1289" s="123">
        <v>901866000000</v>
      </c>
      <c r="N1289" s="123">
        <v>201780000000</v>
      </c>
      <c r="O1289" s="116">
        <f t="shared" si="82"/>
        <v>1.6242638609713735</v>
      </c>
      <c r="P1289" s="116">
        <f t="shared" si="83"/>
        <v>7.2597301577897158</v>
      </c>
    </row>
    <row r="1290" spans="1:16" x14ac:dyDescent="0.15">
      <c r="A1290" s="120">
        <v>40925</v>
      </c>
      <c r="B1290" s="116">
        <v>5.21</v>
      </c>
      <c r="C1290" s="116">
        <v>5.38</v>
      </c>
      <c r="D1290" s="116">
        <v>5.2</v>
      </c>
      <c r="E1290" s="116">
        <v>5.35</v>
      </c>
      <c r="F1290" s="116">
        <v>0.2</v>
      </c>
      <c r="G1290" s="116">
        <v>3.88</v>
      </c>
      <c r="H1290" s="117">
        <v>530986798</v>
      </c>
      <c r="I1290" s="115">
        <v>0.81425999999999998</v>
      </c>
      <c r="J1290" s="115">
        <f t="shared" si="80"/>
        <v>4.3562909999999997</v>
      </c>
      <c r="K1290" s="115">
        <v>34901954.25</v>
      </c>
      <c r="L1290" s="123">
        <f t="shared" si="81"/>
        <v>1520430691816.8672</v>
      </c>
      <c r="M1290" s="123">
        <v>901866000000</v>
      </c>
      <c r="N1290" s="123">
        <v>201780000000</v>
      </c>
      <c r="O1290" s="116">
        <f t="shared" si="82"/>
        <v>1.6858720606130702</v>
      </c>
      <c r="P1290" s="116">
        <f t="shared" si="83"/>
        <v>7.5350911478683082</v>
      </c>
    </row>
    <row r="1291" spans="1:16" x14ac:dyDescent="0.15">
      <c r="A1291" s="120">
        <v>40926</v>
      </c>
      <c r="B1291" s="116">
        <v>5.33</v>
      </c>
      <c r="C1291" s="116">
        <v>5.37</v>
      </c>
      <c r="D1291" s="116">
        <v>5.26</v>
      </c>
      <c r="E1291" s="116">
        <v>5.33</v>
      </c>
      <c r="F1291" s="116">
        <v>-0.02</v>
      </c>
      <c r="G1291" s="116">
        <v>-0.37</v>
      </c>
      <c r="H1291" s="117">
        <v>315274162</v>
      </c>
      <c r="I1291" s="115">
        <v>0.81396000000000002</v>
      </c>
      <c r="J1291" s="115">
        <f t="shared" si="80"/>
        <v>4.3384068000000005</v>
      </c>
      <c r="K1291" s="115">
        <v>34901954.25</v>
      </c>
      <c r="L1291" s="123">
        <f t="shared" si="81"/>
        <v>1514188756514.8894</v>
      </c>
      <c r="M1291" s="123">
        <v>901866000000</v>
      </c>
      <c r="N1291" s="123">
        <v>201780000000</v>
      </c>
      <c r="O1291" s="116">
        <f t="shared" si="82"/>
        <v>1.6789509267617244</v>
      </c>
      <c r="P1291" s="116">
        <f t="shared" si="83"/>
        <v>7.5041567871686459</v>
      </c>
    </row>
    <row r="1292" spans="1:16" x14ac:dyDescent="0.15">
      <c r="A1292" s="120">
        <v>40927</v>
      </c>
      <c r="B1292" s="116">
        <v>5.35</v>
      </c>
      <c r="C1292" s="116">
        <v>5.48</v>
      </c>
      <c r="D1292" s="116">
        <v>5.35</v>
      </c>
      <c r="E1292" s="116">
        <v>5.43</v>
      </c>
      <c r="F1292" s="116">
        <v>0.1</v>
      </c>
      <c r="G1292" s="116">
        <v>1.88</v>
      </c>
      <c r="H1292" s="117">
        <v>457705459</v>
      </c>
      <c r="I1292" s="115">
        <v>0.81386000000000003</v>
      </c>
      <c r="J1292" s="115">
        <f t="shared" si="80"/>
        <v>4.4192597999999998</v>
      </c>
      <c r="K1292" s="115">
        <v>34901954.25</v>
      </c>
      <c r="L1292" s="123">
        <f t="shared" si="81"/>
        <v>1542408033584.6416</v>
      </c>
      <c r="M1292" s="123">
        <v>901866000000</v>
      </c>
      <c r="N1292" s="123">
        <v>201780000000</v>
      </c>
      <c r="O1292" s="116">
        <f t="shared" si="82"/>
        <v>1.7102408047144937</v>
      </c>
      <c r="P1292" s="116">
        <f t="shared" si="83"/>
        <v>7.6440084923413698</v>
      </c>
    </row>
    <row r="1293" spans="1:16" x14ac:dyDescent="0.15">
      <c r="A1293" s="120">
        <v>40928</v>
      </c>
      <c r="B1293" s="116">
        <v>5.51</v>
      </c>
      <c r="C1293" s="116">
        <v>5.51</v>
      </c>
      <c r="D1293" s="116">
        <v>5.31</v>
      </c>
      <c r="E1293" s="116">
        <v>5.37</v>
      </c>
      <c r="F1293" s="116">
        <v>-0.06</v>
      </c>
      <c r="G1293" s="116">
        <v>-1.1100000000000001</v>
      </c>
      <c r="H1293" s="117">
        <v>325792511</v>
      </c>
      <c r="I1293" s="115">
        <v>0.81347000000000003</v>
      </c>
      <c r="J1293" s="115">
        <f t="shared" si="80"/>
        <v>4.3683339000000005</v>
      </c>
      <c r="K1293" s="115">
        <v>34901954.25</v>
      </c>
      <c r="L1293" s="123">
        <f t="shared" si="81"/>
        <v>1524633899265.241</v>
      </c>
      <c r="M1293" s="123">
        <v>901866000000</v>
      </c>
      <c r="N1293" s="123">
        <v>201780000000</v>
      </c>
      <c r="O1293" s="116">
        <f t="shared" si="82"/>
        <v>1.6905326282011308</v>
      </c>
      <c r="P1293" s="116">
        <f t="shared" si="83"/>
        <v>7.5559217923740754</v>
      </c>
    </row>
    <row r="1294" spans="1:16" x14ac:dyDescent="0.15">
      <c r="A1294" s="120">
        <v>40934</v>
      </c>
      <c r="B1294" s="116">
        <v>5.5</v>
      </c>
      <c r="C1294" s="116">
        <v>5.55</v>
      </c>
      <c r="D1294" s="116">
        <v>5.43</v>
      </c>
      <c r="E1294" s="116">
        <v>5.54</v>
      </c>
      <c r="F1294" s="116">
        <v>0.17</v>
      </c>
      <c r="G1294" s="116">
        <v>3.17</v>
      </c>
      <c r="H1294" s="117">
        <v>375362883</v>
      </c>
      <c r="I1294" s="115">
        <v>0.81347000000000003</v>
      </c>
      <c r="J1294" s="115">
        <f t="shared" si="80"/>
        <v>4.5066237999999998</v>
      </c>
      <c r="K1294" s="115">
        <v>34901954.25</v>
      </c>
      <c r="L1294" s="123">
        <f t="shared" si="81"/>
        <v>1572899776895.6116</v>
      </c>
      <c r="M1294" s="123">
        <v>901866000000</v>
      </c>
      <c r="N1294" s="123">
        <v>201780000000</v>
      </c>
      <c r="O1294" s="116">
        <f t="shared" si="82"/>
        <v>1.7440504209002352</v>
      </c>
      <c r="P1294" s="116">
        <f t="shared" si="83"/>
        <v>7.7951222960432727</v>
      </c>
    </row>
    <row r="1295" spans="1:16" x14ac:dyDescent="0.15">
      <c r="A1295" s="120">
        <v>40935</v>
      </c>
      <c r="B1295" s="116">
        <v>5.55</v>
      </c>
      <c r="C1295" s="116">
        <v>5.6</v>
      </c>
      <c r="D1295" s="116">
        <v>5.51</v>
      </c>
      <c r="E1295" s="116">
        <v>5.59</v>
      </c>
      <c r="F1295" s="116">
        <v>0.05</v>
      </c>
      <c r="G1295" s="116">
        <v>0.9</v>
      </c>
      <c r="H1295" s="117">
        <v>362991767</v>
      </c>
      <c r="I1295" s="115">
        <v>0.81347000000000003</v>
      </c>
      <c r="J1295" s="115">
        <f t="shared" si="80"/>
        <v>4.5472973000000003</v>
      </c>
      <c r="K1295" s="115">
        <v>34901954.25</v>
      </c>
      <c r="L1295" s="123">
        <f t="shared" si="81"/>
        <v>1587095623257.4854</v>
      </c>
      <c r="M1295" s="123">
        <v>901866000000</v>
      </c>
      <c r="N1295" s="123">
        <v>201780000000</v>
      </c>
      <c r="O1295" s="116">
        <f t="shared" si="82"/>
        <v>1.7597909481646778</v>
      </c>
      <c r="P1295" s="116">
        <f t="shared" si="83"/>
        <v>7.865475385357743</v>
      </c>
    </row>
    <row r="1296" spans="1:16" x14ac:dyDescent="0.15">
      <c r="A1296" s="120">
        <v>40938</v>
      </c>
      <c r="B1296" s="116">
        <v>5.6</v>
      </c>
      <c r="C1296" s="116">
        <v>5.61</v>
      </c>
      <c r="D1296" s="116">
        <v>5.39</v>
      </c>
      <c r="E1296" s="116">
        <v>5.42</v>
      </c>
      <c r="F1296" s="116">
        <v>-0.17</v>
      </c>
      <c r="G1296" s="116">
        <v>-3.04</v>
      </c>
      <c r="H1296" s="117">
        <v>396268402</v>
      </c>
      <c r="I1296" s="115">
        <v>0.81299999999999994</v>
      </c>
      <c r="J1296" s="115">
        <f t="shared" si="80"/>
        <v>4.40646</v>
      </c>
      <c r="K1296" s="115">
        <v>34901954.25</v>
      </c>
      <c r="L1296" s="123">
        <f t="shared" si="81"/>
        <v>1537940653244.55</v>
      </c>
      <c r="M1296" s="123">
        <v>901866000000</v>
      </c>
      <c r="N1296" s="123">
        <v>201780000000</v>
      </c>
      <c r="O1296" s="116">
        <f t="shared" si="82"/>
        <v>1.7052873190080899</v>
      </c>
      <c r="P1296" s="116">
        <f t="shared" si="83"/>
        <v>7.6218686353679752</v>
      </c>
    </row>
    <row r="1297" spans="1:16" x14ac:dyDescent="0.15">
      <c r="A1297" s="120">
        <v>40939</v>
      </c>
      <c r="B1297" s="116">
        <v>5.5</v>
      </c>
      <c r="C1297" s="116">
        <v>5.51</v>
      </c>
      <c r="D1297" s="116">
        <v>5.36</v>
      </c>
      <c r="E1297" s="116">
        <v>5.43</v>
      </c>
      <c r="F1297" s="116">
        <v>0.01</v>
      </c>
      <c r="G1297" s="116">
        <v>0.18</v>
      </c>
      <c r="H1297" s="117">
        <v>484814067</v>
      </c>
      <c r="I1297" s="115">
        <v>0.81362999999999996</v>
      </c>
      <c r="J1297" s="115">
        <f t="shared" si="80"/>
        <v>4.4180108999999996</v>
      </c>
      <c r="K1297" s="115">
        <v>34901954.25</v>
      </c>
      <c r="L1297" s="123">
        <f t="shared" si="81"/>
        <v>1541972143078.0132</v>
      </c>
      <c r="M1297" s="123">
        <v>901866000000</v>
      </c>
      <c r="N1297" s="123">
        <v>201780000000</v>
      </c>
      <c r="O1297" s="116">
        <f t="shared" si="82"/>
        <v>1.7097574840142695</v>
      </c>
      <c r="P1297" s="116">
        <f t="shared" si="83"/>
        <v>7.6418482658242306</v>
      </c>
    </row>
    <row r="1298" spans="1:16" x14ac:dyDescent="0.15">
      <c r="A1298" s="120">
        <v>40940</v>
      </c>
      <c r="B1298" s="116">
        <v>5.44</v>
      </c>
      <c r="C1298" s="116">
        <v>5.48</v>
      </c>
      <c r="D1298" s="116">
        <v>5.34</v>
      </c>
      <c r="E1298" s="116">
        <v>5.36</v>
      </c>
      <c r="F1298" s="116">
        <v>-7.0000000000000007E-2</v>
      </c>
      <c r="G1298" s="116">
        <v>-1.29</v>
      </c>
      <c r="H1298" s="117">
        <v>249216854</v>
      </c>
      <c r="I1298" s="115">
        <v>0.81359000000000004</v>
      </c>
      <c r="J1298" s="115">
        <f t="shared" si="80"/>
        <v>4.3608424000000001</v>
      </c>
      <c r="K1298" s="115">
        <v>34901954.25</v>
      </c>
      <c r="L1298" s="123">
        <f t="shared" si="81"/>
        <v>1522019219362.6021</v>
      </c>
      <c r="M1298" s="123">
        <v>901866000000</v>
      </c>
      <c r="N1298" s="123">
        <v>201780000000</v>
      </c>
      <c r="O1298" s="116">
        <f t="shared" si="82"/>
        <v>1.6876334392943098</v>
      </c>
      <c r="P1298" s="116">
        <f t="shared" si="83"/>
        <v>7.5429637197076129</v>
      </c>
    </row>
    <row r="1299" spans="1:16" x14ac:dyDescent="0.15">
      <c r="A1299" s="120">
        <v>40941</v>
      </c>
      <c r="B1299" s="116">
        <v>5.47</v>
      </c>
      <c r="C1299" s="116">
        <v>5.58</v>
      </c>
      <c r="D1299" s="116">
        <v>5.43</v>
      </c>
      <c r="E1299" s="116">
        <v>5.55</v>
      </c>
      <c r="F1299" s="116">
        <v>0.19</v>
      </c>
      <c r="G1299" s="116">
        <v>3.55</v>
      </c>
      <c r="H1299" s="117">
        <v>412478038</v>
      </c>
      <c r="I1299" s="115">
        <v>0.81338999999999995</v>
      </c>
      <c r="J1299" s="115">
        <f t="shared" si="80"/>
        <v>4.5143144999999993</v>
      </c>
      <c r="K1299" s="115">
        <v>34901954.25</v>
      </c>
      <c r="L1299" s="123">
        <f t="shared" si="81"/>
        <v>1575583981491.116</v>
      </c>
      <c r="M1299" s="123">
        <v>901866000000</v>
      </c>
      <c r="N1299" s="123">
        <v>201780000000</v>
      </c>
      <c r="O1299" s="116">
        <f t="shared" si="82"/>
        <v>1.74702669963289</v>
      </c>
      <c r="P1299" s="116">
        <f t="shared" si="83"/>
        <v>7.8084249256175831</v>
      </c>
    </row>
    <row r="1300" spans="1:16" x14ac:dyDescent="0.15">
      <c r="A1300" s="120">
        <v>40942</v>
      </c>
      <c r="B1300" s="116">
        <v>5.48</v>
      </c>
      <c r="C1300" s="116">
        <v>5.55</v>
      </c>
      <c r="D1300" s="116">
        <v>5.47</v>
      </c>
      <c r="E1300" s="116">
        <v>5.53</v>
      </c>
      <c r="F1300" s="116">
        <v>-0.02</v>
      </c>
      <c r="G1300" s="116">
        <v>-0.36</v>
      </c>
      <c r="H1300" s="117">
        <v>373075033</v>
      </c>
      <c r="I1300" s="115">
        <v>0.81362999999999996</v>
      </c>
      <c r="J1300" s="115">
        <f t="shared" si="80"/>
        <v>4.4993739000000001</v>
      </c>
      <c r="K1300" s="115">
        <v>34901954.25</v>
      </c>
      <c r="L1300" s="123">
        <f t="shared" si="81"/>
        <v>1570369420114.4409</v>
      </c>
      <c r="M1300" s="123">
        <v>901866000000</v>
      </c>
      <c r="N1300" s="123">
        <v>201780000000</v>
      </c>
      <c r="O1300" s="116">
        <f t="shared" si="82"/>
        <v>1.7412447304970371</v>
      </c>
      <c r="P1300" s="116">
        <f t="shared" si="83"/>
        <v>7.7825821197068139</v>
      </c>
    </row>
    <row r="1301" spans="1:16" x14ac:dyDescent="0.15">
      <c r="A1301" s="120">
        <v>40945</v>
      </c>
      <c r="B1301" s="116">
        <v>5.6</v>
      </c>
      <c r="C1301" s="116">
        <v>5.62</v>
      </c>
      <c r="D1301" s="116">
        <v>5.42</v>
      </c>
      <c r="E1301" s="116">
        <v>5.46</v>
      </c>
      <c r="F1301" s="116">
        <v>-7.0000000000000007E-2</v>
      </c>
      <c r="G1301" s="116">
        <v>-1.27</v>
      </c>
      <c r="H1301" s="117">
        <v>390695487</v>
      </c>
      <c r="I1301" s="115">
        <v>0.81376000000000004</v>
      </c>
      <c r="J1301" s="115">
        <f t="shared" si="80"/>
        <v>4.4431295999999998</v>
      </c>
      <c r="K1301" s="115">
        <v>34901954.25</v>
      </c>
      <c r="L1301" s="123">
        <f t="shared" si="81"/>
        <v>1550739060260.208</v>
      </c>
      <c r="M1301" s="123">
        <v>901866000000</v>
      </c>
      <c r="N1301" s="123">
        <v>201780000000</v>
      </c>
      <c r="O1301" s="116">
        <f t="shared" si="82"/>
        <v>1.7194783485132026</v>
      </c>
      <c r="P1301" s="116">
        <f t="shared" si="83"/>
        <v>7.6852961654287242</v>
      </c>
    </row>
    <row r="1302" spans="1:16" x14ac:dyDescent="0.15">
      <c r="A1302" s="120">
        <v>40946</v>
      </c>
      <c r="B1302" s="116">
        <v>5.48</v>
      </c>
      <c r="C1302" s="116">
        <v>5.52</v>
      </c>
      <c r="D1302" s="116">
        <v>5.43</v>
      </c>
      <c r="E1302" s="116">
        <v>5.45</v>
      </c>
      <c r="F1302" s="116">
        <v>-0.01</v>
      </c>
      <c r="G1302" s="116">
        <v>-0.18</v>
      </c>
      <c r="H1302" s="117">
        <v>277331128</v>
      </c>
      <c r="I1302" s="115">
        <v>0.81396999999999997</v>
      </c>
      <c r="J1302" s="115">
        <f t="shared" si="80"/>
        <v>4.4361364999999999</v>
      </c>
      <c r="K1302" s="115">
        <v>34901954.25</v>
      </c>
      <c r="L1302" s="123">
        <f t="shared" si="81"/>
        <v>1548298331697.5513</v>
      </c>
      <c r="M1302" s="123">
        <v>901866000000</v>
      </c>
      <c r="N1302" s="123">
        <v>201780000000</v>
      </c>
      <c r="O1302" s="116">
        <f t="shared" si="82"/>
        <v>1.7167720389698151</v>
      </c>
      <c r="P1302" s="116">
        <f t="shared" si="83"/>
        <v>7.6732001769132285</v>
      </c>
    </row>
    <row r="1303" spans="1:16" x14ac:dyDescent="0.15">
      <c r="A1303" s="120">
        <v>40947</v>
      </c>
      <c r="B1303" s="116">
        <v>5.49</v>
      </c>
      <c r="C1303" s="116">
        <v>5.54</v>
      </c>
      <c r="D1303" s="116">
        <v>5.46</v>
      </c>
      <c r="E1303" s="116">
        <v>5.51</v>
      </c>
      <c r="F1303" s="116">
        <v>0.06</v>
      </c>
      <c r="G1303" s="116">
        <v>1.1000000000000001</v>
      </c>
      <c r="H1303" s="117">
        <v>298286059</v>
      </c>
      <c r="I1303" s="115">
        <v>0.81283000000000005</v>
      </c>
      <c r="J1303" s="115">
        <f t="shared" si="80"/>
        <v>4.4786932999999998</v>
      </c>
      <c r="K1303" s="115">
        <v>34901954.25</v>
      </c>
      <c r="L1303" s="123">
        <f t="shared" si="81"/>
        <v>1563151486563.8152</v>
      </c>
      <c r="M1303" s="123">
        <v>901866000000</v>
      </c>
      <c r="N1303" s="123">
        <v>201780000000</v>
      </c>
      <c r="O1303" s="116">
        <f t="shared" si="82"/>
        <v>1.7332413979059142</v>
      </c>
      <c r="P1303" s="116">
        <f t="shared" si="83"/>
        <v>7.7468108165517648</v>
      </c>
    </row>
    <row r="1304" spans="1:16" x14ac:dyDescent="0.15">
      <c r="A1304" s="120">
        <v>40948</v>
      </c>
      <c r="B1304" s="116">
        <v>5.54</v>
      </c>
      <c r="C1304" s="116">
        <v>5.54</v>
      </c>
      <c r="D1304" s="116">
        <v>5.42</v>
      </c>
      <c r="E1304" s="116">
        <v>5.46</v>
      </c>
      <c r="F1304" s="116">
        <v>-0.05</v>
      </c>
      <c r="G1304" s="116">
        <v>-0.91</v>
      </c>
      <c r="H1304" s="117">
        <v>454964073</v>
      </c>
      <c r="I1304" s="115">
        <v>0.81257000000000001</v>
      </c>
      <c r="J1304" s="115">
        <f t="shared" si="80"/>
        <v>4.4366322</v>
      </c>
      <c r="K1304" s="115">
        <v>34901954.25</v>
      </c>
      <c r="L1304" s="123">
        <f t="shared" si="81"/>
        <v>1548471340684.7686</v>
      </c>
      <c r="M1304" s="123">
        <v>901866000000</v>
      </c>
      <c r="N1304" s="123">
        <v>201780000000</v>
      </c>
      <c r="O1304" s="116">
        <f t="shared" si="82"/>
        <v>1.7169638734410306</v>
      </c>
      <c r="P1304" s="116">
        <f t="shared" si="83"/>
        <v>7.6740575908651429</v>
      </c>
    </row>
    <row r="1305" spans="1:16" x14ac:dyDescent="0.15">
      <c r="A1305" s="120">
        <v>40949</v>
      </c>
      <c r="B1305" s="116">
        <v>5.4</v>
      </c>
      <c r="C1305" s="116">
        <v>5.44</v>
      </c>
      <c r="D1305" s="116">
        <v>5.27</v>
      </c>
      <c r="E1305" s="116">
        <v>5.33</v>
      </c>
      <c r="F1305" s="116">
        <v>-0.13</v>
      </c>
      <c r="G1305" s="116">
        <v>-2.38</v>
      </c>
      <c r="H1305" s="117">
        <v>410257770</v>
      </c>
      <c r="I1305" s="115">
        <v>0.8115</v>
      </c>
      <c r="J1305" s="115">
        <f t="shared" si="80"/>
        <v>4.3252949999999997</v>
      </c>
      <c r="K1305" s="115">
        <v>34901954.25</v>
      </c>
      <c r="L1305" s="123">
        <f t="shared" si="81"/>
        <v>1509612482077.5376</v>
      </c>
      <c r="M1305" s="123">
        <v>901866000000</v>
      </c>
      <c r="N1305" s="123">
        <v>201780000000</v>
      </c>
      <c r="O1305" s="116">
        <f t="shared" si="82"/>
        <v>1.6738766979546158</v>
      </c>
      <c r="P1305" s="116">
        <f t="shared" si="83"/>
        <v>7.4814772627492196</v>
      </c>
    </row>
    <row r="1306" spans="1:16" x14ac:dyDescent="0.15">
      <c r="A1306" s="120">
        <v>40952</v>
      </c>
      <c r="B1306" s="116">
        <v>5.35</v>
      </c>
      <c r="C1306" s="116">
        <v>5.43</v>
      </c>
      <c r="D1306" s="116">
        <v>5.31</v>
      </c>
      <c r="E1306" s="116">
        <v>5.34</v>
      </c>
      <c r="F1306" s="116">
        <v>0.01</v>
      </c>
      <c r="G1306" s="116">
        <v>0.19</v>
      </c>
      <c r="H1306" s="117">
        <v>272835958</v>
      </c>
      <c r="I1306" s="115">
        <v>0.81154000000000004</v>
      </c>
      <c r="J1306" s="115">
        <f t="shared" si="80"/>
        <v>4.3336236000000001</v>
      </c>
      <c r="K1306" s="115">
        <v>34901954.25</v>
      </c>
      <c r="L1306" s="123">
        <f t="shared" si="81"/>
        <v>1512519326239.2029</v>
      </c>
      <c r="M1306" s="123">
        <v>901866000000</v>
      </c>
      <c r="N1306" s="123">
        <v>201780000000</v>
      </c>
      <c r="O1306" s="116">
        <f t="shared" si="82"/>
        <v>1.6770998421486152</v>
      </c>
      <c r="P1306" s="116">
        <f t="shared" si="83"/>
        <v>7.495883270092194</v>
      </c>
    </row>
    <row r="1307" spans="1:16" x14ac:dyDescent="0.15">
      <c r="A1307" s="120">
        <v>40953</v>
      </c>
      <c r="B1307" s="116">
        <v>5.31</v>
      </c>
      <c r="C1307" s="116">
        <v>5.39</v>
      </c>
      <c r="D1307" s="116">
        <v>5.31</v>
      </c>
      <c r="E1307" s="116">
        <v>5.37</v>
      </c>
      <c r="F1307" s="116">
        <v>0.03</v>
      </c>
      <c r="G1307" s="116">
        <v>0.56000000000000005</v>
      </c>
      <c r="H1307" s="117">
        <v>170978419</v>
      </c>
      <c r="I1307" s="115">
        <v>0.81174000000000002</v>
      </c>
      <c r="J1307" s="115">
        <f t="shared" si="80"/>
        <v>4.3590438000000002</v>
      </c>
      <c r="K1307" s="115">
        <v>34901954.25</v>
      </c>
      <c r="L1307" s="123">
        <f t="shared" si="81"/>
        <v>1521391472813.4617</v>
      </c>
      <c r="M1307" s="123">
        <v>901866000000</v>
      </c>
      <c r="N1307" s="123">
        <v>201780000000</v>
      </c>
      <c r="O1307" s="116">
        <f t="shared" si="82"/>
        <v>1.6869373862785177</v>
      </c>
      <c r="P1307" s="116">
        <f t="shared" si="83"/>
        <v>7.5398526752575163</v>
      </c>
    </row>
    <row r="1308" spans="1:16" x14ac:dyDescent="0.15">
      <c r="A1308" s="120">
        <v>40954</v>
      </c>
      <c r="B1308" s="116">
        <v>5.4</v>
      </c>
      <c r="C1308" s="116">
        <v>5.59</v>
      </c>
      <c r="D1308" s="116">
        <v>5.37</v>
      </c>
      <c r="E1308" s="116">
        <v>5.54</v>
      </c>
      <c r="F1308" s="116">
        <v>0.17</v>
      </c>
      <c r="G1308" s="116">
        <v>3.17</v>
      </c>
      <c r="H1308" s="117">
        <v>413544367</v>
      </c>
      <c r="I1308" s="115">
        <v>0.81196999999999997</v>
      </c>
      <c r="J1308" s="115">
        <f t="shared" si="80"/>
        <v>4.4983138</v>
      </c>
      <c r="K1308" s="115">
        <v>34901954.25</v>
      </c>
      <c r="L1308" s="123">
        <f t="shared" si="81"/>
        <v>1569999424497.4365</v>
      </c>
      <c r="M1308" s="123">
        <v>901866000000</v>
      </c>
      <c r="N1308" s="123">
        <v>201780000000</v>
      </c>
      <c r="O1308" s="116">
        <f t="shared" si="82"/>
        <v>1.7408344748526239</v>
      </c>
      <c r="P1308" s="116">
        <f t="shared" si="83"/>
        <v>7.7807484611826574</v>
      </c>
    </row>
    <row r="1309" spans="1:16" x14ac:dyDescent="0.15">
      <c r="A1309" s="120">
        <v>40955</v>
      </c>
      <c r="B1309" s="116">
        <v>5.57</v>
      </c>
      <c r="C1309" s="116">
        <v>5.59</v>
      </c>
      <c r="D1309" s="116">
        <v>5.5</v>
      </c>
      <c r="E1309" s="116">
        <v>5.56</v>
      </c>
      <c r="F1309" s="116">
        <v>0.02</v>
      </c>
      <c r="G1309" s="116">
        <v>0.36</v>
      </c>
      <c r="H1309" s="117">
        <v>354138125</v>
      </c>
      <c r="I1309" s="115">
        <v>0.81237000000000004</v>
      </c>
      <c r="J1309" s="115">
        <f t="shared" si="80"/>
        <v>4.5167771999999999</v>
      </c>
      <c r="K1309" s="115">
        <v>34901954.25</v>
      </c>
      <c r="L1309" s="123">
        <f t="shared" si="81"/>
        <v>1576443511918.4309</v>
      </c>
      <c r="M1309" s="123">
        <v>901866000000</v>
      </c>
      <c r="N1309" s="123">
        <v>201780000000</v>
      </c>
      <c r="O1309" s="116">
        <f t="shared" si="82"/>
        <v>1.7479797574345091</v>
      </c>
      <c r="P1309" s="116">
        <f t="shared" si="83"/>
        <v>7.8126846660641833</v>
      </c>
    </row>
    <row r="1310" spans="1:16" x14ac:dyDescent="0.15">
      <c r="A1310" s="120">
        <v>40956</v>
      </c>
      <c r="B1310" s="116">
        <v>5.6</v>
      </c>
      <c r="C1310" s="116">
        <v>5.65</v>
      </c>
      <c r="D1310" s="116">
        <v>5.52</v>
      </c>
      <c r="E1310" s="116">
        <v>5.55</v>
      </c>
      <c r="F1310" s="116">
        <v>-0.01</v>
      </c>
      <c r="G1310" s="116">
        <v>-0.18</v>
      </c>
      <c r="H1310" s="117">
        <v>301944823</v>
      </c>
      <c r="I1310" s="115">
        <v>0.81184000000000001</v>
      </c>
      <c r="J1310" s="115">
        <f t="shared" si="80"/>
        <v>4.5057119999999999</v>
      </c>
      <c r="K1310" s="115">
        <v>34901954.25</v>
      </c>
      <c r="L1310" s="123">
        <f t="shared" si="81"/>
        <v>1572581540876.7598</v>
      </c>
      <c r="M1310" s="123">
        <v>901866000000</v>
      </c>
      <c r="N1310" s="123">
        <v>201780000000</v>
      </c>
      <c r="O1310" s="116">
        <f t="shared" si="82"/>
        <v>1.7436975569283684</v>
      </c>
      <c r="P1310" s="116">
        <f t="shared" si="83"/>
        <v>7.7935451525263142</v>
      </c>
    </row>
    <row r="1311" spans="1:16" x14ac:dyDescent="0.15">
      <c r="A1311" s="120">
        <v>40959</v>
      </c>
      <c r="B1311" s="116">
        <v>5.65</v>
      </c>
      <c r="C1311" s="116">
        <v>5.69</v>
      </c>
      <c r="D1311" s="116">
        <v>5.55</v>
      </c>
      <c r="E1311" s="116">
        <v>5.56</v>
      </c>
      <c r="F1311" s="116">
        <v>0.01</v>
      </c>
      <c r="G1311" s="116">
        <v>0.18</v>
      </c>
      <c r="H1311" s="117">
        <v>335692476</v>
      </c>
      <c r="I1311" s="115">
        <v>0.81172</v>
      </c>
      <c r="J1311" s="115">
        <f t="shared" si="80"/>
        <v>4.5131631999999993</v>
      </c>
      <c r="K1311" s="115">
        <v>34901954.25</v>
      </c>
      <c r="L1311" s="123">
        <f t="shared" si="81"/>
        <v>1575182155291.8357</v>
      </c>
      <c r="M1311" s="123">
        <v>901866000000</v>
      </c>
      <c r="N1311" s="123">
        <v>201780000000</v>
      </c>
      <c r="O1311" s="116">
        <f t="shared" si="82"/>
        <v>1.7465811498513479</v>
      </c>
      <c r="P1311" s="116">
        <f t="shared" si="83"/>
        <v>7.8064335181476645</v>
      </c>
    </row>
    <row r="1312" spans="1:16" x14ac:dyDescent="0.15">
      <c r="A1312" s="120">
        <v>40960</v>
      </c>
      <c r="B1312" s="116">
        <v>5.6</v>
      </c>
      <c r="C1312" s="116">
        <v>5.63</v>
      </c>
      <c r="D1312" s="116">
        <v>5.52</v>
      </c>
      <c r="E1312" s="116">
        <v>5.61</v>
      </c>
      <c r="F1312" s="116">
        <v>0.05</v>
      </c>
      <c r="G1312" s="116">
        <v>0.9</v>
      </c>
      <c r="H1312" s="117">
        <v>220087744</v>
      </c>
      <c r="I1312" s="115">
        <v>0.81194</v>
      </c>
      <c r="J1312" s="115">
        <f t="shared" si="80"/>
        <v>4.5549834000000002</v>
      </c>
      <c r="K1312" s="115">
        <v>34901954.25</v>
      </c>
      <c r="L1312" s="123">
        <f t="shared" si="81"/>
        <v>1589778222363.0947</v>
      </c>
      <c r="M1312" s="123">
        <v>901866000000</v>
      </c>
      <c r="N1312" s="123">
        <v>201780000000</v>
      </c>
      <c r="O1312" s="116">
        <f t="shared" si="82"/>
        <v>1.762765446710592</v>
      </c>
      <c r="P1312" s="116">
        <f t="shared" si="83"/>
        <v>7.8787700582966336</v>
      </c>
    </row>
    <row r="1313" spans="1:16" x14ac:dyDescent="0.15">
      <c r="A1313" s="120">
        <v>40961</v>
      </c>
      <c r="B1313" s="116">
        <v>5.61</v>
      </c>
      <c r="C1313" s="116">
        <v>5.65</v>
      </c>
      <c r="D1313" s="116">
        <v>5.56</v>
      </c>
      <c r="E1313" s="116">
        <v>5.63</v>
      </c>
      <c r="F1313" s="116">
        <v>0.02</v>
      </c>
      <c r="G1313" s="116">
        <v>0.36</v>
      </c>
      <c r="H1313" s="117">
        <v>192098826</v>
      </c>
      <c r="I1313" s="115">
        <v>0.81227000000000005</v>
      </c>
      <c r="J1313" s="115">
        <f t="shared" si="80"/>
        <v>4.5730801000000003</v>
      </c>
      <c r="K1313" s="115">
        <v>34901954.25</v>
      </c>
      <c r="L1313" s="123">
        <f t="shared" si="81"/>
        <v>1596094324317.8542</v>
      </c>
      <c r="M1313" s="123">
        <v>901866000000</v>
      </c>
      <c r="N1313" s="123">
        <v>201780000000</v>
      </c>
      <c r="O1313" s="116">
        <f t="shared" si="82"/>
        <v>1.7697688174494373</v>
      </c>
      <c r="P1313" s="116">
        <f t="shared" si="83"/>
        <v>7.9100719809587385</v>
      </c>
    </row>
    <row r="1314" spans="1:16" x14ac:dyDescent="0.15">
      <c r="A1314" s="120">
        <v>40962</v>
      </c>
      <c r="B1314" s="116">
        <v>5.65</v>
      </c>
      <c r="C1314" s="116">
        <v>5.65</v>
      </c>
      <c r="D1314" s="116">
        <v>5.57</v>
      </c>
      <c r="E1314" s="116">
        <v>5.59</v>
      </c>
      <c r="F1314" s="116">
        <v>-0.04</v>
      </c>
      <c r="G1314" s="116">
        <v>-0.71</v>
      </c>
      <c r="H1314" s="117">
        <v>147435493</v>
      </c>
      <c r="I1314" s="115">
        <v>0.81277999999999995</v>
      </c>
      <c r="J1314" s="115">
        <f t="shared" si="80"/>
        <v>4.5434401999999992</v>
      </c>
      <c r="K1314" s="115">
        <v>34901954.25</v>
      </c>
      <c r="L1314" s="123">
        <f t="shared" si="81"/>
        <v>1585749419980.1082</v>
      </c>
      <c r="M1314" s="123">
        <v>901866000000</v>
      </c>
      <c r="N1314" s="123">
        <v>201780000000</v>
      </c>
      <c r="O1314" s="116">
        <f t="shared" si="82"/>
        <v>1.7582982615822176</v>
      </c>
      <c r="P1314" s="116">
        <f t="shared" si="83"/>
        <v>7.8588037465561911</v>
      </c>
    </row>
    <row r="1315" spans="1:16" x14ac:dyDescent="0.15">
      <c r="A1315" s="120">
        <v>40963</v>
      </c>
      <c r="B1315" s="116">
        <v>5.59</v>
      </c>
      <c r="C1315" s="116">
        <v>5.6</v>
      </c>
      <c r="D1315" s="116">
        <v>5.51</v>
      </c>
      <c r="E1315" s="116">
        <v>5.54</v>
      </c>
      <c r="F1315" s="116">
        <v>-0.05</v>
      </c>
      <c r="G1315" s="116">
        <v>-0.89</v>
      </c>
      <c r="H1315" s="117">
        <v>223004681</v>
      </c>
      <c r="I1315" s="115">
        <v>0.81189</v>
      </c>
      <c r="J1315" s="115">
        <f t="shared" si="80"/>
        <v>4.4978705999999997</v>
      </c>
      <c r="K1315" s="115">
        <v>34901954.25</v>
      </c>
      <c r="L1315" s="123">
        <f t="shared" si="81"/>
        <v>1569844739036.2004</v>
      </c>
      <c r="M1315" s="123">
        <v>901866000000</v>
      </c>
      <c r="N1315" s="123">
        <v>201780000000</v>
      </c>
      <c r="O1315" s="116">
        <f t="shared" si="82"/>
        <v>1.7406629577300845</v>
      </c>
      <c r="P1315" s="116">
        <f t="shared" si="83"/>
        <v>7.7799818566567573</v>
      </c>
    </row>
    <row r="1316" spans="1:16" x14ac:dyDescent="0.15">
      <c r="A1316" s="120">
        <v>40966</v>
      </c>
      <c r="B1316" s="116">
        <v>5.51</v>
      </c>
      <c r="C1316" s="116">
        <v>5.59</v>
      </c>
      <c r="D1316" s="116">
        <v>5.45</v>
      </c>
      <c r="E1316" s="116">
        <v>5.52</v>
      </c>
      <c r="F1316" s="116">
        <v>-0.02</v>
      </c>
      <c r="G1316" s="116">
        <v>-0.36</v>
      </c>
      <c r="H1316" s="117">
        <v>269328504</v>
      </c>
      <c r="I1316" s="115">
        <v>0.81223000000000001</v>
      </c>
      <c r="J1316" s="115">
        <f t="shared" si="80"/>
        <v>4.4835095999999997</v>
      </c>
      <c r="K1316" s="115">
        <v>34901954.25</v>
      </c>
      <c r="L1316" s="123">
        <f t="shared" si="81"/>
        <v>1564832469386.3579</v>
      </c>
      <c r="M1316" s="123">
        <v>901866000000</v>
      </c>
      <c r="N1316" s="123">
        <v>201780000000</v>
      </c>
      <c r="O1316" s="116">
        <f t="shared" si="82"/>
        <v>1.735105292123617</v>
      </c>
      <c r="P1316" s="116">
        <f t="shared" si="83"/>
        <v>7.755141586809188</v>
      </c>
    </row>
    <row r="1317" spans="1:16" x14ac:dyDescent="0.15">
      <c r="A1317" s="120">
        <v>40967</v>
      </c>
      <c r="B1317" s="116">
        <v>5.59</v>
      </c>
      <c r="C1317" s="116">
        <v>5.68</v>
      </c>
      <c r="D1317" s="116">
        <v>5.57</v>
      </c>
      <c r="E1317" s="116">
        <v>5.67</v>
      </c>
      <c r="F1317" s="116">
        <v>0.15</v>
      </c>
      <c r="G1317" s="116">
        <v>2.72</v>
      </c>
      <c r="H1317" s="117">
        <v>295094245</v>
      </c>
      <c r="I1317" s="115">
        <v>0.81181999999999999</v>
      </c>
      <c r="J1317" s="115">
        <f t="shared" si="80"/>
        <v>4.6030194</v>
      </c>
      <c r="K1317" s="115">
        <v>34901954.25</v>
      </c>
      <c r="L1317" s="123">
        <f t="shared" si="81"/>
        <v>1606543725106.6243</v>
      </c>
      <c r="M1317" s="123">
        <v>901866000000</v>
      </c>
      <c r="N1317" s="123">
        <v>201780000000</v>
      </c>
      <c r="O1317" s="116">
        <f t="shared" si="82"/>
        <v>1.7813552402536788</v>
      </c>
      <c r="P1317" s="116">
        <f t="shared" si="83"/>
        <v>7.9618580885450703</v>
      </c>
    </row>
    <row r="1318" spans="1:16" x14ac:dyDescent="0.15">
      <c r="A1318" s="120">
        <v>40968</v>
      </c>
      <c r="B1318" s="116">
        <v>5.7</v>
      </c>
      <c r="C1318" s="116">
        <v>5.72</v>
      </c>
      <c r="D1318" s="116">
        <v>5.63</v>
      </c>
      <c r="E1318" s="116">
        <v>5.69</v>
      </c>
      <c r="F1318" s="116">
        <v>0.02</v>
      </c>
      <c r="G1318" s="116">
        <v>0.35</v>
      </c>
      <c r="H1318" s="117">
        <v>319117460</v>
      </c>
      <c r="I1318" s="115">
        <v>0.81132009999999999</v>
      </c>
      <c r="J1318" s="115">
        <f t="shared" si="80"/>
        <v>4.6164113690000006</v>
      </c>
      <c r="K1318" s="115">
        <v>34901954.25</v>
      </c>
      <c r="L1318" s="123">
        <f t="shared" si="81"/>
        <v>1611217784000.179</v>
      </c>
      <c r="M1318" s="123">
        <v>901866000000</v>
      </c>
      <c r="N1318" s="123">
        <v>201780000000</v>
      </c>
      <c r="O1318" s="116">
        <f t="shared" si="82"/>
        <v>1.7865378936562404</v>
      </c>
      <c r="P1318" s="116">
        <f t="shared" si="83"/>
        <v>7.9850222222231091</v>
      </c>
    </row>
    <row r="1319" spans="1:16" x14ac:dyDescent="0.15">
      <c r="A1319" s="120">
        <v>40969</v>
      </c>
      <c r="B1319" s="116">
        <v>5.7</v>
      </c>
      <c r="C1319" s="116">
        <v>5.72</v>
      </c>
      <c r="D1319" s="116">
        <v>5.55</v>
      </c>
      <c r="E1319" s="116">
        <v>5.58</v>
      </c>
      <c r="F1319" s="116">
        <v>-0.11</v>
      </c>
      <c r="G1319" s="116">
        <v>-1.93</v>
      </c>
      <c r="H1319" s="117">
        <v>275914306</v>
      </c>
      <c r="I1319" s="115">
        <v>0.81250999999999995</v>
      </c>
      <c r="J1319" s="115">
        <f t="shared" si="80"/>
        <v>4.5338057999999997</v>
      </c>
      <c r="K1319" s="115">
        <v>34901954.25</v>
      </c>
      <c r="L1319" s="123">
        <f t="shared" si="81"/>
        <v>1582386826099.8464</v>
      </c>
      <c r="M1319" s="123">
        <v>901866000000</v>
      </c>
      <c r="N1319" s="123">
        <v>201780000000</v>
      </c>
      <c r="O1319" s="116">
        <f t="shared" si="82"/>
        <v>1.7545697765520005</v>
      </c>
      <c r="P1319" s="116">
        <f t="shared" si="83"/>
        <v>7.8421390925753123</v>
      </c>
    </row>
    <row r="1320" spans="1:16" x14ac:dyDescent="0.15">
      <c r="A1320" s="120">
        <v>40970</v>
      </c>
      <c r="B1320" s="116">
        <v>5.65</v>
      </c>
      <c r="C1320" s="116">
        <v>5.65</v>
      </c>
      <c r="D1320" s="116">
        <v>5.59</v>
      </c>
      <c r="E1320" s="116">
        <v>5.62</v>
      </c>
      <c r="F1320" s="116">
        <v>0.04</v>
      </c>
      <c r="G1320" s="116">
        <v>0.72</v>
      </c>
      <c r="H1320" s="117">
        <v>242803785</v>
      </c>
      <c r="I1320" s="115">
        <v>0.81206999999999996</v>
      </c>
      <c r="J1320" s="115">
        <f t="shared" si="80"/>
        <v>4.5638334</v>
      </c>
      <c r="K1320" s="115">
        <v>34901954.25</v>
      </c>
      <c r="L1320" s="123">
        <f t="shared" si="81"/>
        <v>1592867045314.2195</v>
      </c>
      <c r="M1320" s="123">
        <v>901866000000</v>
      </c>
      <c r="N1320" s="123">
        <v>201780000000</v>
      </c>
      <c r="O1320" s="116">
        <f t="shared" si="82"/>
        <v>1.7661903712017302</v>
      </c>
      <c r="P1320" s="116">
        <f t="shared" si="83"/>
        <v>7.8940779329676847</v>
      </c>
    </row>
    <row r="1321" spans="1:16" x14ac:dyDescent="0.15">
      <c r="A1321" s="120">
        <v>40973</v>
      </c>
      <c r="B1321" s="116">
        <v>5.61</v>
      </c>
      <c r="C1321" s="116">
        <v>5.61</v>
      </c>
      <c r="D1321" s="116">
        <v>5.46</v>
      </c>
      <c r="E1321" s="116">
        <v>5.47</v>
      </c>
      <c r="F1321" s="116">
        <v>-0.15</v>
      </c>
      <c r="G1321" s="116">
        <v>-2.67</v>
      </c>
      <c r="H1321" s="117">
        <v>261610243</v>
      </c>
      <c r="I1321" s="115">
        <v>0.81357000000000002</v>
      </c>
      <c r="J1321" s="115">
        <f t="shared" si="80"/>
        <v>4.4502278999999998</v>
      </c>
      <c r="K1321" s="115">
        <v>34901954.25</v>
      </c>
      <c r="L1321" s="123">
        <f t="shared" si="81"/>
        <v>1553216505678.7356</v>
      </c>
      <c r="M1321" s="123">
        <v>901866000000</v>
      </c>
      <c r="N1321" s="123">
        <v>201780000000</v>
      </c>
      <c r="O1321" s="116">
        <f t="shared" si="82"/>
        <v>1.7222253701533661</v>
      </c>
      <c r="P1321" s="116">
        <f t="shared" si="83"/>
        <v>7.6975741187369193</v>
      </c>
    </row>
    <row r="1322" spans="1:16" x14ac:dyDescent="0.15">
      <c r="A1322" s="120">
        <v>40974</v>
      </c>
      <c r="B1322" s="116">
        <v>5.42</v>
      </c>
      <c r="C1322" s="116">
        <v>5.44</v>
      </c>
      <c r="D1322" s="116">
        <v>5.24</v>
      </c>
      <c r="E1322" s="116">
        <v>5.26</v>
      </c>
      <c r="F1322" s="116">
        <v>-0.21</v>
      </c>
      <c r="G1322" s="116">
        <v>-3.84</v>
      </c>
      <c r="H1322" s="117">
        <v>587191707</v>
      </c>
      <c r="I1322" s="115">
        <v>0.81330999999999998</v>
      </c>
      <c r="J1322" s="115">
        <f t="shared" si="80"/>
        <v>4.2780106</v>
      </c>
      <c r="K1322" s="115">
        <v>34901954.25</v>
      </c>
      <c r="L1322" s="123">
        <f t="shared" si="81"/>
        <v>1493109302422.1504</v>
      </c>
      <c r="M1322" s="123">
        <v>901866000000</v>
      </c>
      <c r="N1322" s="123">
        <v>201780000000</v>
      </c>
      <c r="O1322" s="116">
        <f t="shared" si="82"/>
        <v>1.6555777714451485</v>
      </c>
      <c r="P1322" s="116">
        <f t="shared" si="83"/>
        <v>7.3996892775406407</v>
      </c>
    </row>
    <row r="1323" spans="1:16" x14ac:dyDescent="0.15">
      <c r="A1323" s="120">
        <v>40975</v>
      </c>
      <c r="B1323" s="116">
        <v>5.15</v>
      </c>
      <c r="C1323" s="116">
        <v>5.22</v>
      </c>
      <c r="D1323" s="116">
        <v>5.13</v>
      </c>
      <c r="E1323" s="116">
        <v>5.2</v>
      </c>
      <c r="F1323" s="116">
        <v>-0.06</v>
      </c>
      <c r="G1323" s="116">
        <v>-1.1399999999999999</v>
      </c>
      <c r="H1323" s="117">
        <v>428229044</v>
      </c>
      <c r="I1323" s="115">
        <v>0.81433999999999995</v>
      </c>
      <c r="J1323" s="115">
        <f t="shared" si="80"/>
        <v>4.2345680000000003</v>
      </c>
      <c r="K1323" s="115">
        <v>34901954.25</v>
      </c>
      <c r="L1323" s="123">
        <f t="shared" si="81"/>
        <v>1477946986045.1401</v>
      </c>
      <c r="M1323" s="123">
        <v>901866000000</v>
      </c>
      <c r="N1323" s="123">
        <v>201780000000</v>
      </c>
      <c r="O1323" s="116">
        <f t="shared" si="82"/>
        <v>1.6387656104622417</v>
      </c>
      <c r="P1323" s="116">
        <f t="shared" si="83"/>
        <v>7.3245464666723175</v>
      </c>
    </row>
    <row r="1324" spans="1:16" x14ac:dyDescent="0.15">
      <c r="A1324" s="120">
        <v>40976</v>
      </c>
      <c r="B1324" s="116">
        <v>5.24</v>
      </c>
      <c r="C1324" s="116">
        <v>5.28</v>
      </c>
      <c r="D1324" s="116">
        <v>5.22</v>
      </c>
      <c r="E1324" s="116">
        <v>5.25</v>
      </c>
      <c r="F1324" s="116">
        <v>0.05</v>
      </c>
      <c r="G1324" s="116">
        <v>0.96</v>
      </c>
      <c r="H1324" s="117">
        <v>291899413</v>
      </c>
      <c r="I1324" s="115">
        <v>0.81452009999999997</v>
      </c>
      <c r="J1324" s="115">
        <f t="shared" si="80"/>
        <v>4.2762305249999999</v>
      </c>
      <c r="K1324" s="115">
        <v>34901954.25</v>
      </c>
      <c r="L1324" s="123">
        <f t="shared" si="81"/>
        <v>1492488021460.0349</v>
      </c>
      <c r="M1324" s="123">
        <v>901866000000</v>
      </c>
      <c r="N1324" s="123">
        <v>201780000000</v>
      </c>
      <c r="O1324" s="116">
        <f t="shared" si="82"/>
        <v>1.6548888875509609</v>
      </c>
      <c r="P1324" s="116">
        <f t="shared" si="83"/>
        <v>7.3966102758451528</v>
      </c>
    </row>
    <row r="1325" spans="1:16" x14ac:dyDescent="0.15">
      <c r="A1325" s="120">
        <v>40977</v>
      </c>
      <c r="B1325" s="116">
        <v>5.25</v>
      </c>
      <c r="C1325" s="116">
        <v>5.34</v>
      </c>
      <c r="D1325" s="116">
        <v>5.25</v>
      </c>
      <c r="E1325" s="116">
        <v>5.3</v>
      </c>
      <c r="F1325" s="116">
        <v>0.05</v>
      </c>
      <c r="G1325" s="116">
        <v>0.95</v>
      </c>
      <c r="H1325" s="117">
        <v>207939555</v>
      </c>
      <c r="I1325" s="115">
        <v>0.81297989999999998</v>
      </c>
      <c r="J1325" s="115">
        <f t="shared" si="80"/>
        <v>4.3087934699999995</v>
      </c>
      <c r="K1325" s="115">
        <v>34901954.25</v>
      </c>
      <c r="L1325" s="123">
        <f t="shared" si="81"/>
        <v>1503853125626.3872</v>
      </c>
      <c r="M1325" s="123">
        <v>901866000000</v>
      </c>
      <c r="N1325" s="123">
        <v>201780000000</v>
      </c>
      <c r="O1325" s="116">
        <f t="shared" si="82"/>
        <v>1.6674906534079201</v>
      </c>
      <c r="P1325" s="116">
        <f t="shared" si="83"/>
        <v>7.4529345109841767</v>
      </c>
    </row>
    <row r="1326" spans="1:16" x14ac:dyDescent="0.15">
      <c r="A1326" s="120">
        <v>40980</v>
      </c>
      <c r="B1326" s="116">
        <v>5.32</v>
      </c>
      <c r="C1326" s="116">
        <v>5.39</v>
      </c>
      <c r="D1326" s="116">
        <v>5.29</v>
      </c>
      <c r="E1326" s="116">
        <v>5.31</v>
      </c>
      <c r="F1326" s="116">
        <v>0.01</v>
      </c>
      <c r="G1326" s="116">
        <v>0.19</v>
      </c>
      <c r="H1326" s="117">
        <v>226301532</v>
      </c>
      <c r="I1326" s="115">
        <v>0.81569000000000003</v>
      </c>
      <c r="J1326" s="115">
        <f t="shared" si="80"/>
        <v>4.3313138999999996</v>
      </c>
      <c r="K1326" s="115">
        <v>34901954.25</v>
      </c>
      <c r="L1326" s="123">
        <f t="shared" si="81"/>
        <v>1511713195801.8904</v>
      </c>
      <c r="M1326" s="123">
        <v>901866000000</v>
      </c>
      <c r="N1326" s="123">
        <v>201780000000</v>
      </c>
      <c r="O1326" s="116">
        <f t="shared" si="82"/>
        <v>1.6762059949059953</v>
      </c>
      <c r="P1326" s="116">
        <f t="shared" si="83"/>
        <v>7.491888174258551</v>
      </c>
    </row>
    <row r="1327" spans="1:16" x14ac:dyDescent="0.15">
      <c r="A1327" s="120">
        <v>40981</v>
      </c>
      <c r="B1327" s="116">
        <v>5.33</v>
      </c>
      <c r="C1327" s="116">
        <v>5.41</v>
      </c>
      <c r="D1327" s="116">
        <v>5.29</v>
      </c>
      <c r="E1327" s="116">
        <v>5.39</v>
      </c>
      <c r="F1327" s="116">
        <v>0.08</v>
      </c>
      <c r="G1327" s="116">
        <v>1.51</v>
      </c>
      <c r="H1327" s="117">
        <v>207280553</v>
      </c>
      <c r="I1327" s="115">
        <v>0.81544000000000005</v>
      </c>
      <c r="J1327" s="115">
        <f t="shared" si="80"/>
        <v>4.3952216000000002</v>
      </c>
      <c r="K1327" s="115">
        <v>34901954.25</v>
      </c>
      <c r="L1327" s="123">
        <f t="shared" si="81"/>
        <v>1534018232018.1182</v>
      </c>
      <c r="M1327" s="123">
        <v>901866000000</v>
      </c>
      <c r="N1327" s="123">
        <v>201780000000</v>
      </c>
      <c r="O1327" s="116">
        <f t="shared" si="82"/>
        <v>1.7009380906011737</v>
      </c>
      <c r="P1327" s="116">
        <f t="shared" si="83"/>
        <v>7.602429537209427</v>
      </c>
    </row>
    <row r="1328" spans="1:16" x14ac:dyDescent="0.15">
      <c r="A1328" s="120">
        <v>40982</v>
      </c>
      <c r="B1328" s="116">
        <v>5.45</v>
      </c>
      <c r="C1328" s="116">
        <v>5.47</v>
      </c>
      <c r="D1328" s="116">
        <v>5.3</v>
      </c>
      <c r="E1328" s="116">
        <v>5.33</v>
      </c>
      <c r="F1328" s="116">
        <v>-0.06</v>
      </c>
      <c r="G1328" s="116">
        <v>-1.1100000000000001</v>
      </c>
      <c r="H1328" s="117">
        <v>309284172</v>
      </c>
      <c r="I1328" s="115">
        <v>0.81601000000000001</v>
      </c>
      <c r="J1328" s="115">
        <f t="shared" si="80"/>
        <v>4.3493333000000005</v>
      </c>
      <c r="K1328" s="115">
        <v>34901954.25</v>
      </c>
      <c r="L1328" s="123">
        <f t="shared" si="81"/>
        <v>1518002318546.0154</v>
      </c>
      <c r="M1328" s="123">
        <v>901866000000</v>
      </c>
      <c r="N1328" s="123">
        <v>201780000000</v>
      </c>
      <c r="O1328" s="116">
        <f t="shared" si="82"/>
        <v>1.6831794507676476</v>
      </c>
      <c r="P1328" s="116">
        <f t="shared" si="83"/>
        <v>7.5230563908514982</v>
      </c>
    </row>
    <row r="1329" spans="1:16" x14ac:dyDescent="0.15">
      <c r="A1329" s="120">
        <v>40983</v>
      </c>
      <c r="B1329" s="116">
        <v>5.33</v>
      </c>
      <c r="C1329" s="116">
        <v>5.33</v>
      </c>
      <c r="D1329" s="116">
        <v>5.26</v>
      </c>
      <c r="E1329" s="116">
        <v>5.32</v>
      </c>
      <c r="F1329" s="116">
        <v>-0.01</v>
      </c>
      <c r="G1329" s="116">
        <v>-0.19</v>
      </c>
      <c r="H1329" s="117">
        <v>159634223</v>
      </c>
      <c r="I1329" s="115">
        <v>0.81616</v>
      </c>
      <c r="J1329" s="115">
        <f t="shared" si="80"/>
        <v>4.3419712000000006</v>
      </c>
      <c r="K1329" s="115">
        <v>34901954.25</v>
      </c>
      <c r="L1329" s="123">
        <f t="shared" si="81"/>
        <v>1515432801772.1763</v>
      </c>
      <c r="M1329" s="123">
        <v>901866000000</v>
      </c>
      <c r="N1329" s="123">
        <v>201780000000</v>
      </c>
      <c r="O1329" s="116">
        <f t="shared" si="82"/>
        <v>1.6803303392878501</v>
      </c>
      <c r="P1329" s="116">
        <f t="shared" si="83"/>
        <v>7.5103221417988717</v>
      </c>
    </row>
    <row r="1330" spans="1:16" x14ac:dyDescent="0.15">
      <c r="A1330" s="120">
        <v>40984</v>
      </c>
      <c r="B1330" s="116">
        <v>5.32</v>
      </c>
      <c r="C1330" s="116">
        <v>5.36</v>
      </c>
      <c r="D1330" s="116">
        <v>5.27</v>
      </c>
      <c r="E1330" s="116">
        <v>5.28</v>
      </c>
      <c r="F1330" s="116">
        <v>-0.04</v>
      </c>
      <c r="G1330" s="116">
        <v>-0.75</v>
      </c>
      <c r="H1330" s="117">
        <v>144238083</v>
      </c>
      <c r="I1330" s="115">
        <v>0.81425009999999998</v>
      </c>
      <c r="J1330" s="115">
        <f t="shared" si="80"/>
        <v>4.2992405280000003</v>
      </c>
      <c r="K1330" s="115">
        <v>34901954.25</v>
      </c>
      <c r="L1330" s="123">
        <f t="shared" si="81"/>
        <v>1500518962180.0183</v>
      </c>
      <c r="M1330" s="123">
        <v>901866000000</v>
      </c>
      <c r="N1330" s="123">
        <v>201780000000</v>
      </c>
      <c r="O1330" s="116">
        <f t="shared" si="82"/>
        <v>1.6637936923889118</v>
      </c>
      <c r="P1330" s="116">
        <f t="shared" si="83"/>
        <v>7.4364107551789989</v>
      </c>
    </row>
    <row r="1331" spans="1:16" x14ac:dyDescent="0.15">
      <c r="A1331" s="120">
        <v>40987</v>
      </c>
      <c r="B1331" s="116">
        <v>5.32</v>
      </c>
      <c r="C1331" s="116">
        <v>5.32</v>
      </c>
      <c r="D1331" s="116">
        <v>5.17</v>
      </c>
      <c r="E1331" s="116">
        <v>5.2</v>
      </c>
      <c r="F1331" s="116">
        <v>-0.08</v>
      </c>
      <c r="G1331" s="116">
        <v>-1.52</v>
      </c>
      <c r="H1331" s="117">
        <v>209547605</v>
      </c>
      <c r="I1331" s="115">
        <v>0.81259999999999999</v>
      </c>
      <c r="J1331" s="115">
        <f t="shared" si="80"/>
        <v>4.2255200000000004</v>
      </c>
      <c r="K1331" s="115">
        <v>34901954.25</v>
      </c>
      <c r="L1331" s="123">
        <f t="shared" si="81"/>
        <v>1474789057224.6001</v>
      </c>
      <c r="M1331" s="123">
        <v>901866000000</v>
      </c>
      <c r="N1331" s="123">
        <v>201780000000</v>
      </c>
      <c r="O1331" s="116">
        <f t="shared" si="82"/>
        <v>1.6352640605418101</v>
      </c>
      <c r="P1331" s="116">
        <f t="shared" si="83"/>
        <v>7.3088961107374377</v>
      </c>
    </row>
    <row r="1332" spans="1:16" x14ac:dyDescent="0.15">
      <c r="A1332" s="120">
        <v>40988</v>
      </c>
      <c r="B1332" s="116">
        <v>5.2</v>
      </c>
      <c r="C1332" s="116">
        <v>5.22</v>
      </c>
      <c r="D1332" s="116">
        <v>5.13</v>
      </c>
      <c r="E1332" s="116">
        <v>5.15</v>
      </c>
      <c r="F1332" s="116">
        <v>-0.05</v>
      </c>
      <c r="G1332" s="116">
        <v>-0.96</v>
      </c>
      <c r="H1332" s="117">
        <v>322967356</v>
      </c>
      <c r="I1332" s="115">
        <v>0.81193000000000004</v>
      </c>
      <c r="J1332" s="115">
        <f t="shared" si="80"/>
        <v>4.1814395000000006</v>
      </c>
      <c r="K1332" s="115">
        <v>34901954.25</v>
      </c>
      <c r="L1332" s="123">
        <f t="shared" si="81"/>
        <v>1459404101281.429</v>
      </c>
      <c r="M1332" s="123">
        <v>901866000000</v>
      </c>
      <c r="N1332" s="123">
        <v>201780000000</v>
      </c>
      <c r="O1332" s="116">
        <f t="shared" si="82"/>
        <v>1.6182050340975589</v>
      </c>
      <c r="P1332" s="116">
        <f t="shared" si="83"/>
        <v>7.2326499221004505</v>
      </c>
    </row>
    <row r="1333" spans="1:16" x14ac:dyDescent="0.15">
      <c r="A1333" s="120">
        <v>40989</v>
      </c>
      <c r="B1333" s="116">
        <v>5.19</v>
      </c>
      <c r="C1333" s="116">
        <v>5.19</v>
      </c>
      <c r="D1333" s="116">
        <v>5.08</v>
      </c>
      <c r="E1333" s="116">
        <v>5.13</v>
      </c>
      <c r="F1333" s="116">
        <v>-0.02</v>
      </c>
      <c r="G1333" s="116">
        <v>-0.39</v>
      </c>
      <c r="H1333" s="117">
        <v>226692739</v>
      </c>
      <c r="I1333" s="115">
        <v>0.81266000000000005</v>
      </c>
      <c r="J1333" s="115">
        <f t="shared" si="80"/>
        <v>4.1689458000000004</v>
      </c>
      <c r="K1333" s="115">
        <v>34901954.25</v>
      </c>
      <c r="L1333" s="123">
        <f t="shared" si="81"/>
        <v>1455043555823.2966</v>
      </c>
      <c r="M1333" s="123">
        <v>901866000000</v>
      </c>
      <c r="N1333" s="123">
        <v>201780000000</v>
      </c>
      <c r="O1333" s="116">
        <f t="shared" si="82"/>
        <v>1.6133700082088653</v>
      </c>
      <c r="P1333" s="116">
        <f t="shared" si="83"/>
        <v>7.2110395273233054</v>
      </c>
    </row>
    <row r="1334" spans="1:16" x14ac:dyDescent="0.15">
      <c r="A1334" s="120">
        <v>40990</v>
      </c>
      <c r="B1334" s="116">
        <v>5.18</v>
      </c>
      <c r="C1334" s="116">
        <v>5.19</v>
      </c>
      <c r="D1334" s="116">
        <v>5.07</v>
      </c>
      <c r="E1334" s="116">
        <v>5.12</v>
      </c>
      <c r="F1334" s="116">
        <v>-0.01</v>
      </c>
      <c r="G1334" s="116">
        <v>-0.2</v>
      </c>
      <c r="H1334" s="117">
        <v>240977957</v>
      </c>
      <c r="I1334" s="115">
        <v>0.81150999999999995</v>
      </c>
      <c r="J1334" s="115">
        <f t="shared" si="80"/>
        <v>4.1549312</v>
      </c>
      <c r="K1334" s="115">
        <v>34901954.25</v>
      </c>
      <c r="L1334" s="123">
        <f t="shared" si="81"/>
        <v>1450152186542.9758</v>
      </c>
      <c r="M1334" s="123">
        <v>901866000000</v>
      </c>
      <c r="N1334" s="123">
        <v>201780000000</v>
      </c>
      <c r="O1334" s="116">
        <f t="shared" si="82"/>
        <v>1.607946398403949</v>
      </c>
      <c r="P1334" s="116">
        <f t="shared" si="83"/>
        <v>7.1867984267170968</v>
      </c>
    </row>
    <row r="1335" spans="1:16" x14ac:dyDescent="0.15">
      <c r="A1335" s="120">
        <v>40991</v>
      </c>
      <c r="B1335" s="116">
        <v>5.07</v>
      </c>
      <c r="C1335" s="116">
        <v>5.07</v>
      </c>
      <c r="D1335" s="116">
        <v>5</v>
      </c>
      <c r="E1335" s="116">
        <v>5.0199999999999996</v>
      </c>
      <c r="F1335" s="116">
        <v>-0.1</v>
      </c>
      <c r="G1335" s="116">
        <v>-1.95</v>
      </c>
      <c r="H1335" s="117">
        <v>314083587</v>
      </c>
      <c r="I1335" s="115">
        <v>0.80989</v>
      </c>
      <c r="J1335" s="115">
        <f t="shared" si="80"/>
        <v>4.0656477999999998</v>
      </c>
      <c r="K1335" s="115">
        <v>34901954.25</v>
      </c>
      <c r="L1335" s="123">
        <f t="shared" si="81"/>
        <v>1418990535122.1313</v>
      </c>
      <c r="M1335" s="123">
        <v>901866000000</v>
      </c>
      <c r="N1335" s="123">
        <v>201780000000</v>
      </c>
      <c r="O1335" s="116">
        <f t="shared" si="82"/>
        <v>1.5733939799506038</v>
      </c>
      <c r="P1335" s="116">
        <f t="shared" si="83"/>
        <v>7.032364630400096</v>
      </c>
    </row>
    <row r="1336" spans="1:16" x14ac:dyDescent="0.15">
      <c r="A1336" s="120">
        <v>40994</v>
      </c>
      <c r="B1336" s="116">
        <v>5</v>
      </c>
      <c r="C1336" s="116">
        <v>5.01</v>
      </c>
      <c r="D1336" s="116">
        <v>4.9400000000000004</v>
      </c>
      <c r="E1336" s="116">
        <v>4.97</v>
      </c>
      <c r="F1336" s="116">
        <v>-0.05</v>
      </c>
      <c r="G1336" s="116">
        <v>-1</v>
      </c>
      <c r="H1336" s="117">
        <v>305639858</v>
      </c>
      <c r="I1336" s="115">
        <v>0.80925009999999997</v>
      </c>
      <c r="J1336" s="115">
        <f t="shared" si="80"/>
        <v>4.0219729969999998</v>
      </c>
      <c r="K1336" s="115">
        <v>34901954.25</v>
      </c>
      <c r="L1336" s="123">
        <f t="shared" si="81"/>
        <v>1403747175360.2937</v>
      </c>
      <c r="M1336" s="123">
        <v>901866000000</v>
      </c>
      <c r="N1336" s="123">
        <v>201780000000</v>
      </c>
      <c r="O1336" s="116">
        <f t="shared" si="82"/>
        <v>1.5564919570759888</v>
      </c>
      <c r="P1336" s="116">
        <f t="shared" si="83"/>
        <v>6.9568201772241736</v>
      </c>
    </row>
    <row r="1337" spans="1:16" x14ac:dyDescent="0.15">
      <c r="A1337" s="120">
        <v>40995</v>
      </c>
      <c r="B1337" s="116">
        <v>5.01</v>
      </c>
      <c r="C1337" s="116">
        <v>5.07</v>
      </c>
      <c r="D1337" s="116">
        <v>4.99</v>
      </c>
      <c r="E1337" s="116">
        <v>5.0599999999999996</v>
      </c>
      <c r="F1337" s="116">
        <v>0.09</v>
      </c>
      <c r="G1337" s="116">
        <v>1.81</v>
      </c>
      <c r="H1337" s="117">
        <v>280148547</v>
      </c>
      <c r="I1337" s="115">
        <v>0.80893000000000004</v>
      </c>
      <c r="J1337" s="115">
        <f t="shared" si="80"/>
        <v>4.0931857999999997</v>
      </c>
      <c r="K1337" s="115">
        <v>34901954.25</v>
      </c>
      <c r="L1337" s="123">
        <f t="shared" si="81"/>
        <v>1428601835283.4963</v>
      </c>
      <c r="M1337" s="123">
        <v>901866000000</v>
      </c>
      <c r="N1337" s="123">
        <v>201780000000</v>
      </c>
      <c r="O1337" s="116">
        <f t="shared" si="82"/>
        <v>1.5840511065762501</v>
      </c>
      <c r="P1337" s="116">
        <f t="shared" si="83"/>
        <v>7.0799972013256829</v>
      </c>
    </row>
    <row r="1338" spans="1:16" x14ac:dyDescent="0.15">
      <c r="A1338" s="120">
        <v>40996</v>
      </c>
      <c r="B1338" s="116">
        <v>5.0199999999999996</v>
      </c>
      <c r="C1338" s="116">
        <v>5.07</v>
      </c>
      <c r="D1338" s="116">
        <v>4.97</v>
      </c>
      <c r="E1338" s="116">
        <v>5.01</v>
      </c>
      <c r="F1338" s="116">
        <v>-0.05</v>
      </c>
      <c r="G1338" s="116">
        <v>-0.99</v>
      </c>
      <c r="H1338" s="117">
        <v>185675686</v>
      </c>
      <c r="I1338" s="115">
        <v>0.81018999999999997</v>
      </c>
      <c r="J1338" s="115">
        <f t="shared" si="80"/>
        <v>4.0590519</v>
      </c>
      <c r="K1338" s="115">
        <v>34901954.25</v>
      </c>
      <c r="L1338" s="123">
        <f t="shared" si="81"/>
        <v>1416688437121.7559</v>
      </c>
      <c r="M1338" s="123">
        <v>901866000000</v>
      </c>
      <c r="N1338" s="123">
        <v>201780000000</v>
      </c>
      <c r="O1338" s="116">
        <f t="shared" si="82"/>
        <v>1.5708413856623444</v>
      </c>
      <c r="P1338" s="116">
        <f t="shared" si="83"/>
        <v>7.0209556800562787</v>
      </c>
    </row>
    <row r="1339" spans="1:16" x14ac:dyDescent="0.15">
      <c r="A1339" s="120">
        <v>40997</v>
      </c>
      <c r="B1339" s="116">
        <v>4.9400000000000004</v>
      </c>
      <c r="C1339" s="116">
        <v>4.96</v>
      </c>
      <c r="D1339" s="116">
        <v>4.8899999999999997</v>
      </c>
      <c r="E1339" s="116">
        <v>4.93</v>
      </c>
      <c r="F1339" s="116">
        <v>-0.08</v>
      </c>
      <c r="G1339" s="116">
        <v>-1.6</v>
      </c>
      <c r="H1339" s="117">
        <v>312202577</v>
      </c>
      <c r="I1339" s="115">
        <v>0.81059000000000003</v>
      </c>
      <c r="J1339" s="115">
        <f t="shared" si="80"/>
        <v>3.9962086999999999</v>
      </c>
      <c r="K1339" s="115">
        <v>34901954.25</v>
      </c>
      <c r="L1339" s="123">
        <f t="shared" si="81"/>
        <v>1394754932208.5198</v>
      </c>
      <c r="M1339" s="123">
        <v>901866000000</v>
      </c>
      <c r="N1339" s="123">
        <v>201780000000</v>
      </c>
      <c r="O1339" s="116">
        <f t="shared" si="82"/>
        <v>1.546521248398897</v>
      </c>
      <c r="P1339" s="116">
        <f t="shared" si="83"/>
        <v>6.9122555863243127</v>
      </c>
    </row>
    <row r="1340" spans="1:16" x14ac:dyDescent="0.15">
      <c r="A1340" s="120">
        <v>40998</v>
      </c>
      <c r="B1340" s="116">
        <v>4.95</v>
      </c>
      <c r="C1340" s="116">
        <v>5.04</v>
      </c>
      <c r="D1340" s="116">
        <v>4.9400000000000004</v>
      </c>
      <c r="E1340" s="116">
        <v>5.01</v>
      </c>
      <c r="F1340" s="116">
        <v>0.08</v>
      </c>
      <c r="G1340" s="116">
        <v>1.62</v>
      </c>
      <c r="H1340" s="117">
        <v>326805173</v>
      </c>
      <c r="I1340" s="115">
        <v>0.81062999999999996</v>
      </c>
      <c r="J1340" s="115">
        <f t="shared" si="80"/>
        <v>4.0612562999999993</v>
      </c>
      <c r="K1340" s="115">
        <v>34908325.280000001</v>
      </c>
      <c r="L1340" s="123">
        <f t="shared" si="81"/>
        <v>1417716559658.4924</v>
      </c>
      <c r="M1340" s="123">
        <v>957823000000</v>
      </c>
      <c r="N1340" s="123">
        <v>208265000000</v>
      </c>
      <c r="O1340" s="116">
        <f t="shared" si="82"/>
        <v>1.4801446192652425</v>
      </c>
      <c r="P1340" s="116">
        <f t="shared" si="83"/>
        <v>6.8072722716658705</v>
      </c>
    </row>
    <row r="1341" spans="1:16" x14ac:dyDescent="0.15">
      <c r="A1341" s="120">
        <v>41001</v>
      </c>
      <c r="B1341" s="116">
        <v>5.07</v>
      </c>
      <c r="C1341" s="116">
        <v>5.08</v>
      </c>
      <c r="D1341" s="116">
        <v>4.99</v>
      </c>
      <c r="E1341" s="116">
        <v>5.01</v>
      </c>
      <c r="F1341" s="116">
        <v>0</v>
      </c>
      <c r="G1341" s="116">
        <v>0</v>
      </c>
      <c r="H1341" s="117">
        <v>211813877</v>
      </c>
      <c r="I1341" s="115">
        <v>0.81062999999999996</v>
      </c>
      <c r="J1341" s="115">
        <f t="shared" si="80"/>
        <v>4.0612562999999993</v>
      </c>
      <c r="K1341" s="115">
        <v>34908325.280000001</v>
      </c>
      <c r="L1341" s="123">
        <f t="shared" si="81"/>
        <v>1417716559658.4924</v>
      </c>
      <c r="M1341" s="123">
        <v>957823000000</v>
      </c>
      <c r="N1341" s="123">
        <v>208265000000</v>
      </c>
      <c r="O1341" s="116">
        <f t="shared" si="82"/>
        <v>1.4801446192652425</v>
      </c>
      <c r="P1341" s="116">
        <f t="shared" si="83"/>
        <v>6.8072722716658705</v>
      </c>
    </row>
    <row r="1342" spans="1:16" x14ac:dyDescent="0.15">
      <c r="A1342" s="120">
        <v>41002</v>
      </c>
      <c r="B1342" s="116">
        <v>5.07</v>
      </c>
      <c r="C1342" s="116">
        <v>5.12</v>
      </c>
      <c r="D1342" s="116">
        <v>5.0199999999999996</v>
      </c>
      <c r="E1342" s="116">
        <v>5.1100000000000003</v>
      </c>
      <c r="F1342" s="116">
        <v>0.1</v>
      </c>
      <c r="G1342" s="116">
        <v>2</v>
      </c>
      <c r="H1342" s="117">
        <v>216523370</v>
      </c>
      <c r="I1342" s="115">
        <v>0.81062999999999996</v>
      </c>
      <c r="J1342" s="115">
        <f t="shared" si="80"/>
        <v>4.1423193000000005</v>
      </c>
      <c r="K1342" s="115">
        <v>34908325.280000001</v>
      </c>
      <c r="L1342" s="123">
        <f t="shared" si="81"/>
        <v>1446014295380.2192</v>
      </c>
      <c r="M1342" s="123">
        <v>957823000000</v>
      </c>
      <c r="N1342" s="123">
        <v>208265000000</v>
      </c>
      <c r="O1342" s="116">
        <f t="shared" si="82"/>
        <v>1.5096884240409962</v>
      </c>
      <c r="P1342" s="116">
        <f t="shared" si="83"/>
        <v>6.9431459697031146</v>
      </c>
    </row>
    <row r="1343" spans="1:16" x14ac:dyDescent="0.15">
      <c r="A1343" s="120">
        <v>41004</v>
      </c>
      <c r="B1343" s="116">
        <v>5</v>
      </c>
      <c r="C1343" s="116">
        <v>5.04</v>
      </c>
      <c r="D1343" s="116">
        <v>4.99</v>
      </c>
      <c r="E1343" s="116">
        <v>5.03</v>
      </c>
      <c r="F1343" s="116">
        <v>-0.08</v>
      </c>
      <c r="G1343" s="116">
        <v>-1.57</v>
      </c>
      <c r="H1343" s="117">
        <v>240403948</v>
      </c>
      <c r="I1343" s="115">
        <v>0.81172999999999995</v>
      </c>
      <c r="J1343" s="115">
        <f t="shared" si="80"/>
        <v>4.0830019000000002</v>
      </c>
      <c r="K1343" s="115">
        <v>34908325.280000001</v>
      </c>
      <c r="L1343" s="123">
        <f t="shared" si="81"/>
        <v>1425307584440.5803</v>
      </c>
      <c r="M1343" s="123">
        <v>957823000000</v>
      </c>
      <c r="N1343" s="123">
        <v>208265000000</v>
      </c>
      <c r="O1343" s="116">
        <f t="shared" si="82"/>
        <v>1.4880699089921419</v>
      </c>
      <c r="P1343" s="116">
        <f t="shared" si="83"/>
        <v>6.8437211458506244</v>
      </c>
    </row>
    <row r="1344" spans="1:16" x14ac:dyDescent="0.15">
      <c r="A1344" s="120">
        <v>41009</v>
      </c>
      <c r="B1344" s="116">
        <v>4.97</v>
      </c>
      <c r="C1344" s="116">
        <v>5.0199999999999996</v>
      </c>
      <c r="D1344" s="116">
        <v>4.97</v>
      </c>
      <c r="E1344" s="116">
        <v>5.01</v>
      </c>
      <c r="F1344" s="116">
        <v>-0.02</v>
      </c>
      <c r="G1344" s="116">
        <v>-0.4</v>
      </c>
      <c r="H1344" s="117">
        <v>230950071</v>
      </c>
      <c r="I1344" s="115">
        <v>0.81189999999999996</v>
      </c>
      <c r="J1344" s="115">
        <f t="shared" si="80"/>
        <v>4.0676189999999997</v>
      </c>
      <c r="K1344" s="115">
        <v>34908325.280000001</v>
      </c>
      <c r="L1344" s="123">
        <f t="shared" si="81"/>
        <v>1419937671671.0833</v>
      </c>
      <c r="M1344" s="123">
        <v>957823000000</v>
      </c>
      <c r="N1344" s="123">
        <v>208265000000</v>
      </c>
      <c r="O1344" s="116">
        <f t="shared" si="82"/>
        <v>1.482463536239037</v>
      </c>
      <c r="P1344" s="116">
        <f t="shared" si="83"/>
        <v>6.8179371073924244</v>
      </c>
    </row>
    <row r="1345" spans="1:16" x14ac:dyDescent="0.15">
      <c r="A1345" s="120">
        <v>41010</v>
      </c>
      <c r="B1345" s="116">
        <v>4.9400000000000004</v>
      </c>
      <c r="C1345" s="116">
        <v>4.9800000000000004</v>
      </c>
      <c r="D1345" s="116">
        <v>4.92</v>
      </c>
      <c r="E1345" s="116">
        <v>4.96</v>
      </c>
      <c r="F1345" s="116">
        <v>-0.05</v>
      </c>
      <c r="G1345" s="116">
        <v>-1</v>
      </c>
      <c r="H1345" s="117">
        <v>321540088</v>
      </c>
      <c r="I1345" s="115">
        <v>0.81154999999999999</v>
      </c>
      <c r="J1345" s="115">
        <f t="shared" si="80"/>
        <v>4.0252879999999998</v>
      </c>
      <c r="K1345" s="115">
        <v>34908325.280000001</v>
      </c>
      <c r="L1345" s="123">
        <f t="shared" si="81"/>
        <v>1405160628496.8064</v>
      </c>
      <c r="M1345" s="123">
        <v>957823000000</v>
      </c>
      <c r="N1345" s="123">
        <v>208265000000</v>
      </c>
      <c r="O1345" s="116">
        <f t="shared" si="82"/>
        <v>1.4670357973203885</v>
      </c>
      <c r="P1345" s="116">
        <f t="shared" si="83"/>
        <v>6.7469840275457056</v>
      </c>
    </row>
    <row r="1346" spans="1:16" x14ac:dyDescent="0.15">
      <c r="A1346" s="120">
        <v>41011</v>
      </c>
      <c r="B1346" s="116">
        <v>4.96</v>
      </c>
      <c r="C1346" s="116">
        <v>5.0599999999999996</v>
      </c>
      <c r="D1346" s="116">
        <v>4.96</v>
      </c>
      <c r="E1346" s="116">
        <v>5.05</v>
      </c>
      <c r="F1346" s="116">
        <v>0.09</v>
      </c>
      <c r="G1346" s="116">
        <v>1.82</v>
      </c>
      <c r="H1346" s="117">
        <v>243616740</v>
      </c>
      <c r="I1346" s="115">
        <v>0.81116999999999995</v>
      </c>
      <c r="J1346" s="115">
        <f t="shared" si="80"/>
        <v>4.0964084999999999</v>
      </c>
      <c r="K1346" s="115">
        <v>34908325.280000001</v>
      </c>
      <c r="L1346" s="123">
        <f t="shared" si="81"/>
        <v>1429987603977.5688</v>
      </c>
      <c r="M1346" s="123">
        <v>957823000000</v>
      </c>
      <c r="N1346" s="123">
        <v>208265000000</v>
      </c>
      <c r="O1346" s="116">
        <f t="shared" si="82"/>
        <v>1.4929560095942245</v>
      </c>
      <c r="P1346" s="116">
        <f t="shared" si="83"/>
        <v>6.8661926102684987</v>
      </c>
    </row>
    <row r="1347" spans="1:16" x14ac:dyDescent="0.15">
      <c r="A1347" s="120">
        <v>41012</v>
      </c>
      <c r="B1347" s="116">
        <v>5.13</v>
      </c>
      <c r="C1347" s="116">
        <v>5.23</v>
      </c>
      <c r="D1347" s="116">
        <v>5.12</v>
      </c>
      <c r="E1347" s="116">
        <v>5.21</v>
      </c>
      <c r="F1347" s="116">
        <v>0.16</v>
      </c>
      <c r="G1347" s="116">
        <v>3.17</v>
      </c>
      <c r="H1347" s="117">
        <v>489979784</v>
      </c>
      <c r="I1347" s="115">
        <v>0.80998999999999999</v>
      </c>
      <c r="J1347" s="115">
        <f t="shared" ref="J1347:J1410" si="84">E1347*I1347</f>
        <v>4.2200479</v>
      </c>
      <c r="K1347" s="115">
        <v>34908325.280000001</v>
      </c>
      <c r="L1347" s="123">
        <f t="shared" ref="L1347:L1410" si="85">J1347*K1347*10000</f>
        <v>1473148047903.8093</v>
      </c>
      <c r="M1347" s="123">
        <v>957823000000</v>
      </c>
      <c r="N1347" s="123">
        <v>208265000000</v>
      </c>
      <c r="O1347" s="116">
        <f t="shared" ref="O1347:O1410" si="86">L1347/M1347</f>
        <v>1.5380169905126619</v>
      </c>
      <c r="P1347" s="116">
        <f t="shared" ref="P1347:P1410" si="87">L1347/N1347</f>
        <v>7.0734307152128748</v>
      </c>
    </row>
    <row r="1348" spans="1:16" x14ac:dyDescent="0.15">
      <c r="A1348" s="120">
        <v>41015</v>
      </c>
      <c r="B1348" s="116">
        <v>5.16</v>
      </c>
      <c r="C1348" s="116">
        <v>5.19</v>
      </c>
      <c r="D1348" s="116">
        <v>5.12</v>
      </c>
      <c r="E1348" s="116">
        <v>5.17</v>
      </c>
      <c r="F1348" s="116">
        <v>-0.04</v>
      </c>
      <c r="G1348" s="116">
        <v>-0.77</v>
      </c>
      <c r="H1348" s="117">
        <v>4173376315</v>
      </c>
      <c r="I1348" s="115">
        <v>0.81145999999999996</v>
      </c>
      <c r="J1348" s="115">
        <f t="shared" si="84"/>
        <v>4.1952482</v>
      </c>
      <c r="K1348" s="115">
        <v>34908325.280000001</v>
      </c>
      <c r="L1348" s="123">
        <f t="shared" si="85"/>
        <v>1464490887959.345</v>
      </c>
      <c r="M1348" s="123">
        <v>957823000000</v>
      </c>
      <c r="N1348" s="123">
        <v>208265000000</v>
      </c>
      <c r="O1348" s="116">
        <f t="shared" si="86"/>
        <v>1.5289786191805219</v>
      </c>
      <c r="P1348" s="116">
        <f t="shared" si="87"/>
        <v>7.0318627131747773</v>
      </c>
    </row>
    <row r="1349" spans="1:16" x14ac:dyDescent="0.15">
      <c r="A1349" s="120">
        <v>41016</v>
      </c>
      <c r="B1349" s="116">
        <v>5.21</v>
      </c>
      <c r="C1349" s="116">
        <v>5.23</v>
      </c>
      <c r="D1349" s="116">
        <v>5.1100000000000003</v>
      </c>
      <c r="E1349" s="116">
        <v>5.17</v>
      </c>
      <c r="F1349" s="116">
        <v>0</v>
      </c>
      <c r="G1349" s="116">
        <v>0</v>
      </c>
      <c r="H1349" s="117">
        <v>284366202</v>
      </c>
      <c r="I1349" s="115">
        <v>0.81072</v>
      </c>
      <c r="J1349" s="115">
        <f t="shared" si="84"/>
        <v>4.1914223999999995</v>
      </c>
      <c r="K1349" s="115">
        <v>34908325.280000001</v>
      </c>
      <c r="L1349" s="123">
        <f t="shared" si="85"/>
        <v>1463155365250.7827</v>
      </c>
      <c r="M1349" s="123">
        <v>957823000000</v>
      </c>
      <c r="N1349" s="123">
        <v>208265000000</v>
      </c>
      <c r="O1349" s="116">
        <f t="shared" si="86"/>
        <v>1.527584287755444</v>
      </c>
      <c r="P1349" s="116">
        <f t="shared" si="87"/>
        <v>7.0254501008368315</v>
      </c>
    </row>
    <row r="1350" spans="1:16" x14ac:dyDescent="0.15">
      <c r="A1350" s="120">
        <v>41017</v>
      </c>
      <c r="B1350" s="116">
        <v>5.19</v>
      </c>
      <c r="C1350" s="116">
        <v>5.24</v>
      </c>
      <c r="D1350" s="116">
        <v>5.16</v>
      </c>
      <c r="E1350" s="116">
        <v>5.2</v>
      </c>
      <c r="F1350" s="116">
        <v>0.03</v>
      </c>
      <c r="G1350" s="116">
        <v>0.57999999999999996</v>
      </c>
      <c r="H1350" s="117">
        <v>266281908</v>
      </c>
      <c r="I1350" s="115">
        <v>0.81120000000000003</v>
      </c>
      <c r="J1350" s="115">
        <f t="shared" si="84"/>
        <v>4.2182400000000007</v>
      </c>
      <c r="K1350" s="115">
        <v>34908325.280000001</v>
      </c>
      <c r="L1350" s="123">
        <f t="shared" si="85"/>
        <v>1472516940291.072</v>
      </c>
      <c r="M1350" s="123">
        <v>957823000000</v>
      </c>
      <c r="N1350" s="123">
        <v>208265000000</v>
      </c>
      <c r="O1350" s="116">
        <f t="shared" si="86"/>
        <v>1.5373580925610182</v>
      </c>
      <c r="P1350" s="116">
        <f t="shared" si="87"/>
        <v>7.0704004047298969</v>
      </c>
    </row>
    <row r="1351" spans="1:16" x14ac:dyDescent="0.15">
      <c r="A1351" s="120">
        <v>41018</v>
      </c>
      <c r="B1351" s="116">
        <v>5.18</v>
      </c>
      <c r="C1351" s="116">
        <v>5.27</v>
      </c>
      <c r="D1351" s="116">
        <v>5.18</v>
      </c>
      <c r="E1351" s="116">
        <v>5.26</v>
      </c>
      <c r="F1351" s="116">
        <v>0.06</v>
      </c>
      <c r="G1351" s="116">
        <v>1.1499999999999999</v>
      </c>
      <c r="H1351" s="117">
        <v>171598289</v>
      </c>
      <c r="I1351" s="115">
        <v>0.81174000000000002</v>
      </c>
      <c r="J1351" s="115">
        <f t="shared" si="84"/>
        <v>4.2697523999999998</v>
      </c>
      <c r="K1351" s="115">
        <v>34908325.280000001</v>
      </c>
      <c r="L1351" s="123">
        <f t="shared" si="85"/>
        <v>1490499056442.6067</v>
      </c>
      <c r="M1351" s="123">
        <v>957823000000</v>
      </c>
      <c r="N1351" s="123">
        <v>208265000000</v>
      </c>
      <c r="O1351" s="116">
        <f t="shared" si="86"/>
        <v>1.5561320373833232</v>
      </c>
      <c r="P1351" s="116">
        <f t="shared" si="87"/>
        <v>7.1567428825900015</v>
      </c>
    </row>
    <row r="1352" spans="1:16" x14ac:dyDescent="0.15">
      <c r="A1352" s="120">
        <v>41019</v>
      </c>
      <c r="B1352" s="116">
        <v>5.25</v>
      </c>
      <c r="C1352" s="116">
        <v>5.33</v>
      </c>
      <c r="D1352" s="116">
        <v>5.22</v>
      </c>
      <c r="E1352" s="116">
        <v>5.28</v>
      </c>
      <c r="F1352" s="116">
        <v>0.02</v>
      </c>
      <c r="G1352" s="116">
        <v>0.38</v>
      </c>
      <c r="H1352" s="117">
        <v>200548279</v>
      </c>
      <c r="I1352" s="115">
        <v>0.81215999999999999</v>
      </c>
      <c r="J1352" s="115">
        <f t="shared" si="84"/>
        <v>4.2882047999999999</v>
      </c>
      <c r="K1352" s="115">
        <v>34908325.280000001</v>
      </c>
      <c r="L1352" s="123">
        <f t="shared" si="85"/>
        <v>1496940480256.5735</v>
      </c>
      <c r="M1352" s="123">
        <v>957823000000</v>
      </c>
      <c r="N1352" s="123">
        <v>208265000000</v>
      </c>
      <c r="O1352" s="116">
        <f t="shared" si="86"/>
        <v>1.5628571043466</v>
      </c>
      <c r="P1352" s="116">
        <f t="shared" si="87"/>
        <v>7.1876718616021584</v>
      </c>
    </row>
    <row r="1353" spans="1:16" x14ac:dyDescent="0.15">
      <c r="A1353" s="120">
        <v>41022</v>
      </c>
      <c r="B1353" s="116">
        <v>5.26</v>
      </c>
      <c r="C1353" s="116">
        <v>5.28</v>
      </c>
      <c r="D1353" s="116">
        <v>5.14</v>
      </c>
      <c r="E1353" s="116">
        <v>5.15</v>
      </c>
      <c r="F1353" s="116">
        <v>-0.13</v>
      </c>
      <c r="G1353" s="116">
        <v>-2.46</v>
      </c>
      <c r="H1353" s="117">
        <v>250411779</v>
      </c>
      <c r="I1353" s="115">
        <v>0.81133999999999995</v>
      </c>
      <c r="J1353" s="115">
        <f t="shared" si="84"/>
        <v>4.178401</v>
      </c>
      <c r="K1353" s="115">
        <v>34908325.280000001</v>
      </c>
      <c r="L1353" s="123">
        <f t="shared" si="85"/>
        <v>1458609812582.7729</v>
      </c>
      <c r="M1353" s="123">
        <v>957823000000</v>
      </c>
      <c r="N1353" s="123">
        <v>208265000000</v>
      </c>
      <c r="O1353" s="116">
        <f t="shared" si="86"/>
        <v>1.5228385751676174</v>
      </c>
      <c r="P1353" s="116">
        <f t="shared" si="87"/>
        <v>7.003624289164156</v>
      </c>
    </row>
    <row r="1354" spans="1:16" x14ac:dyDescent="0.15">
      <c r="A1354" s="120">
        <v>41023</v>
      </c>
      <c r="B1354" s="116">
        <v>5.15</v>
      </c>
      <c r="C1354" s="116">
        <v>5.21</v>
      </c>
      <c r="D1354" s="116">
        <v>5.09</v>
      </c>
      <c r="E1354" s="116">
        <v>5.13</v>
      </c>
      <c r="F1354" s="116">
        <v>-0.02</v>
      </c>
      <c r="G1354" s="116">
        <v>-0.39</v>
      </c>
      <c r="H1354" s="117">
        <v>290551132</v>
      </c>
      <c r="I1354" s="115">
        <v>0.81181000000000003</v>
      </c>
      <c r="J1354" s="115">
        <f t="shared" si="84"/>
        <v>4.1645852999999997</v>
      </c>
      <c r="K1354" s="115">
        <v>34908325.280000001</v>
      </c>
      <c r="L1354" s="123">
        <f t="shared" si="85"/>
        <v>1453786983087.0637</v>
      </c>
      <c r="M1354" s="123">
        <v>957823000000</v>
      </c>
      <c r="N1354" s="123">
        <v>208265000000</v>
      </c>
      <c r="O1354" s="116">
        <f t="shared" si="86"/>
        <v>1.5178033760799894</v>
      </c>
      <c r="P1354" s="116">
        <f t="shared" si="87"/>
        <v>6.9804671120306523</v>
      </c>
    </row>
    <row r="1355" spans="1:16" x14ac:dyDescent="0.15">
      <c r="A1355" s="120">
        <v>41024</v>
      </c>
      <c r="B1355" s="116">
        <v>5.14</v>
      </c>
      <c r="C1355" s="116">
        <v>5.15</v>
      </c>
      <c r="D1355" s="116">
        <v>5.08</v>
      </c>
      <c r="E1355" s="116">
        <v>5.13</v>
      </c>
      <c r="F1355" s="116">
        <v>0</v>
      </c>
      <c r="G1355" s="116">
        <v>0</v>
      </c>
      <c r="H1355" s="117">
        <v>225724386</v>
      </c>
      <c r="I1355" s="115">
        <v>0.81089</v>
      </c>
      <c r="J1355" s="115">
        <f t="shared" si="84"/>
        <v>4.1598657000000001</v>
      </c>
      <c r="K1355" s="115">
        <v>34908325.280000001</v>
      </c>
      <c r="L1355" s="123">
        <f t="shared" si="85"/>
        <v>1452139449767.1492</v>
      </c>
      <c r="M1355" s="123">
        <v>957823000000</v>
      </c>
      <c r="N1355" s="123">
        <v>208265000000</v>
      </c>
      <c r="O1355" s="116">
        <f t="shared" si="86"/>
        <v>1.5160832948959768</v>
      </c>
      <c r="P1355" s="116">
        <f t="shared" si="87"/>
        <v>6.9725563573675329</v>
      </c>
    </row>
    <row r="1356" spans="1:16" x14ac:dyDescent="0.15">
      <c r="A1356" s="120">
        <v>41025</v>
      </c>
      <c r="B1356" s="116">
        <v>5.14</v>
      </c>
      <c r="C1356" s="116">
        <v>5.17</v>
      </c>
      <c r="D1356" s="116">
        <v>5.1100000000000003</v>
      </c>
      <c r="E1356" s="116">
        <v>5.15</v>
      </c>
      <c r="F1356" s="116">
        <v>0.02</v>
      </c>
      <c r="G1356" s="116">
        <v>0.39</v>
      </c>
      <c r="H1356" s="117">
        <v>197898553</v>
      </c>
      <c r="I1356" s="115">
        <v>0.80966000000000005</v>
      </c>
      <c r="J1356" s="115">
        <f t="shared" si="84"/>
        <v>4.1697490000000004</v>
      </c>
      <c r="K1356" s="115">
        <v>34908325.280000001</v>
      </c>
      <c r="L1356" s="123">
        <f t="shared" si="85"/>
        <v>1455589544279.5474</v>
      </c>
      <c r="M1356" s="123">
        <v>957823000000</v>
      </c>
      <c r="N1356" s="123">
        <v>208265000000</v>
      </c>
      <c r="O1356" s="116">
        <f t="shared" si="86"/>
        <v>1.5196853116698466</v>
      </c>
      <c r="P1356" s="116">
        <f t="shared" si="87"/>
        <v>6.989122244638069</v>
      </c>
    </row>
    <row r="1357" spans="1:16" x14ac:dyDescent="0.15">
      <c r="A1357" s="120">
        <v>41026</v>
      </c>
      <c r="B1357" s="116">
        <v>5.18</v>
      </c>
      <c r="C1357" s="116">
        <v>5.19</v>
      </c>
      <c r="D1357" s="116">
        <v>5.08</v>
      </c>
      <c r="E1357" s="116">
        <v>5.1100000000000003</v>
      </c>
      <c r="F1357" s="116">
        <v>-0.04</v>
      </c>
      <c r="G1357" s="116">
        <v>-0.78</v>
      </c>
      <c r="H1357" s="117">
        <v>232965228</v>
      </c>
      <c r="I1357" s="115">
        <v>0.80922000000000005</v>
      </c>
      <c r="J1357" s="115">
        <f t="shared" si="84"/>
        <v>4.1351142000000003</v>
      </c>
      <c r="K1357" s="115">
        <v>34908325.280000001</v>
      </c>
      <c r="L1357" s="123">
        <f t="shared" si="85"/>
        <v>1443499115635.47</v>
      </c>
      <c r="M1357" s="123">
        <v>957823000000</v>
      </c>
      <c r="N1357" s="123">
        <v>208265000000</v>
      </c>
      <c r="O1357" s="116">
        <f t="shared" si="86"/>
        <v>1.5070624902883623</v>
      </c>
      <c r="P1357" s="116">
        <f t="shared" si="87"/>
        <v>6.9310691457300555</v>
      </c>
    </row>
    <row r="1358" spans="1:16" x14ac:dyDescent="0.15">
      <c r="A1358" s="120">
        <v>41029</v>
      </c>
      <c r="B1358" s="116">
        <v>5.13</v>
      </c>
      <c r="C1358" s="116">
        <v>5.19</v>
      </c>
      <c r="D1358" s="116">
        <v>5.12</v>
      </c>
      <c r="E1358" s="116">
        <v>5.18</v>
      </c>
      <c r="F1358" s="116">
        <v>7.0000000000000007E-2</v>
      </c>
      <c r="G1358" s="116">
        <v>1.37</v>
      </c>
      <c r="H1358" s="117">
        <v>283740706</v>
      </c>
      <c r="I1358" s="115">
        <v>0.80922000000000005</v>
      </c>
      <c r="J1358" s="115">
        <f t="shared" si="84"/>
        <v>4.1917596000000001</v>
      </c>
      <c r="K1358" s="115">
        <v>34908325.280000001</v>
      </c>
      <c r="L1358" s="123">
        <f t="shared" si="85"/>
        <v>1463273076123.6272</v>
      </c>
      <c r="M1358" s="123">
        <v>957823000000</v>
      </c>
      <c r="N1358" s="123">
        <v>208265000000</v>
      </c>
      <c r="O1358" s="116">
        <f t="shared" si="86"/>
        <v>1.5277071819361481</v>
      </c>
      <c r="P1358" s="116">
        <f t="shared" si="87"/>
        <v>7.0260152984112896</v>
      </c>
    </row>
    <row r="1359" spans="1:16" x14ac:dyDescent="0.15">
      <c r="A1359" s="120">
        <v>41031</v>
      </c>
      <c r="B1359" s="116">
        <v>5.24</v>
      </c>
      <c r="C1359" s="116">
        <v>5.26</v>
      </c>
      <c r="D1359" s="116">
        <v>5.21</v>
      </c>
      <c r="E1359" s="116">
        <v>5.23</v>
      </c>
      <c r="F1359" s="116">
        <v>0.05</v>
      </c>
      <c r="G1359" s="116">
        <v>0.97</v>
      </c>
      <c r="H1359" s="117">
        <v>292296161</v>
      </c>
      <c r="I1359" s="115">
        <v>0.80784</v>
      </c>
      <c r="J1359" s="115">
        <f t="shared" si="84"/>
        <v>4.2250032000000006</v>
      </c>
      <c r="K1359" s="115">
        <v>34931343.789999999</v>
      </c>
      <c r="L1359" s="123">
        <f t="shared" si="85"/>
        <v>1475850392930.5015</v>
      </c>
      <c r="M1359" s="123">
        <v>1022943000000</v>
      </c>
      <c r="N1359" s="123">
        <v>215813000000</v>
      </c>
      <c r="O1359" s="116">
        <f t="shared" si="86"/>
        <v>1.4427493935932907</v>
      </c>
      <c r="P1359" s="116">
        <f t="shared" si="87"/>
        <v>6.8385611289889923</v>
      </c>
    </row>
    <row r="1360" spans="1:16" x14ac:dyDescent="0.15">
      <c r="A1360" s="120">
        <v>41032</v>
      </c>
      <c r="B1360" s="116">
        <v>5.13</v>
      </c>
      <c r="C1360" s="116">
        <v>5.17</v>
      </c>
      <c r="D1360" s="116">
        <v>5.13</v>
      </c>
      <c r="E1360" s="116">
        <v>5.16</v>
      </c>
      <c r="F1360" s="116">
        <v>-7.0000000000000007E-2</v>
      </c>
      <c r="G1360" s="116">
        <v>-1.34</v>
      </c>
      <c r="H1360" s="117">
        <v>290425296</v>
      </c>
      <c r="I1360" s="115">
        <v>0.80810999999999999</v>
      </c>
      <c r="J1360" s="115">
        <f t="shared" si="84"/>
        <v>4.1698475999999998</v>
      </c>
      <c r="K1360" s="115">
        <v>34931343.789999999</v>
      </c>
      <c r="L1360" s="123">
        <f t="shared" si="85"/>
        <v>1456583800675.064</v>
      </c>
      <c r="M1360" s="123">
        <v>1022943000000</v>
      </c>
      <c r="N1360" s="123">
        <v>215813000000</v>
      </c>
      <c r="O1360" s="116">
        <f t="shared" si="86"/>
        <v>1.4239149206505777</v>
      </c>
      <c r="P1360" s="116">
        <f t="shared" si="87"/>
        <v>6.7492866540711818</v>
      </c>
    </row>
    <row r="1361" spans="1:16" x14ac:dyDescent="0.15">
      <c r="A1361" s="120">
        <v>41033</v>
      </c>
      <c r="B1361" s="116">
        <v>5.12</v>
      </c>
      <c r="C1361" s="116">
        <v>5.15</v>
      </c>
      <c r="D1361" s="116">
        <v>5.09</v>
      </c>
      <c r="E1361" s="116">
        <v>5.12</v>
      </c>
      <c r="F1361" s="116">
        <v>-0.04</v>
      </c>
      <c r="G1361" s="116">
        <v>-0.78</v>
      </c>
      <c r="H1361" s="117">
        <v>205031041</v>
      </c>
      <c r="I1361" s="115">
        <v>0.80830999999999997</v>
      </c>
      <c r="J1361" s="115">
        <f t="shared" si="84"/>
        <v>4.1385471999999996</v>
      </c>
      <c r="K1361" s="115">
        <v>34931343.789999999</v>
      </c>
      <c r="L1361" s="123">
        <f t="shared" si="85"/>
        <v>1445650150343.4187</v>
      </c>
      <c r="M1361" s="123">
        <v>1022943000000</v>
      </c>
      <c r="N1361" s="123">
        <v>215813000000</v>
      </c>
      <c r="O1361" s="116">
        <f t="shared" si="86"/>
        <v>1.41322649487158</v>
      </c>
      <c r="P1361" s="116">
        <f t="shared" si="87"/>
        <v>6.6986240418483538</v>
      </c>
    </row>
    <row r="1362" spans="1:16" x14ac:dyDescent="0.15">
      <c r="A1362" s="120">
        <v>41036</v>
      </c>
      <c r="B1362" s="116">
        <v>5.01</v>
      </c>
      <c r="C1362" s="116">
        <v>5.05</v>
      </c>
      <c r="D1362" s="116">
        <v>5</v>
      </c>
      <c r="E1362" s="116">
        <v>5.04</v>
      </c>
      <c r="F1362" s="116">
        <v>-0.08</v>
      </c>
      <c r="G1362" s="116">
        <v>-1.56</v>
      </c>
      <c r="H1362" s="117">
        <v>305885745</v>
      </c>
      <c r="I1362" s="115">
        <v>0.8097799</v>
      </c>
      <c r="J1362" s="115">
        <f t="shared" si="84"/>
        <v>4.0812906959999999</v>
      </c>
      <c r="K1362" s="115">
        <v>34931343.789999999</v>
      </c>
      <c r="L1362" s="123">
        <f t="shared" si="85"/>
        <v>1425649684089.0437</v>
      </c>
      <c r="M1362" s="123">
        <v>1022943000000</v>
      </c>
      <c r="N1362" s="123">
        <v>215813000000</v>
      </c>
      <c r="O1362" s="116">
        <f t="shared" si="86"/>
        <v>1.3936746075676198</v>
      </c>
      <c r="P1362" s="116">
        <f t="shared" si="87"/>
        <v>6.6059490581616664</v>
      </c>
    </row>
    <row r="1363" spans="1:16" x14ac:dyDescent="0.15">
      <c r="A1363" s="120">
        <v>41037</v>
      </c>
      <c r="B1363" s="116">
        <v>5.05</v>
      </c>
      <c r="C1363" s="116">
        <v>5.0599999999999996</v>
      </c>
      <c r="D1363" s="116">
        <v>5</v>
      </c>
      <c r="E1363" s="116">
        <v>5.0199999999999996</v>
      </c>
      <c r="F1363" s="116">
        <v>-0.02</v>
      </c>
      <c r="G1363" s="116">
        <v>-0.4</v>
      </c>
      <c r="H1363" s="117">
        <v>193582623</v>
      </c>
      <c r="I1363" s="115">
        <v>0.80905000000000005</v>
      </c>
      <c r="J1363" s="115">
        <f t="shared" si="84"/>
        <v>4.0614309999999998</v>
      </c>
      <c r="K1363" s="115">
        <v>34931343.789999999</v>
      </c>
      <c r="L1363" s="123">
        <f t="shared" si="85"/>
        <v>1418712425403.635</v>
      </c>
      <c r="M1363" s="123">
        <v>1022943000000</v>
      </c>
      <c r="N1363" s="123">
        <v>215813000000</v>
      </c>
      <c r="O1363" s="116">
        <f t="shared" si="86"/>
        <v>1.3868929406659365</v>
      </c>
      <c r="P1363" s="116">
        <f t="shared" si="87"/>
        <v>6.5738042907685585</v>
      </c>
    </row>
    <row r="1364" spans="1:16" x14ac:dyDescent="0.15">
      <c r="A1364" s="120">
        <v>41038</v>
      </c>
      <c r="B1364" s="116">
        <v>4.99</v>
      </c>
      <c r="C1364" s="116">
        <v>5</v>
      </c>
      <c r="D1364" s="116">
        <v>4.96</v>
      </c>
      <c r="E1364" s="116">
        <v>4.97</v>
      </c>
      <c r="F1364" s="116">
        <v>-0.05</v>
      </c>
      <c r="G1364" s="116">
        <v>-1</v>
      </c>
      <c r="H1364" s="117">
        <v>263113087</v>
      </c>
      <c r="I1364" s="115">
        <v>0.80991000000000002</v>
      </c>
      <c r="J1364" s="115">
        <f t="shared" si="84"/>
        <v>4.0252527000000002</v>
      </c>
      <c r="K1364" s="115">
        <v>34931343.789999999</v>
      </c>
      <c r="L1364" s="123">
        <f t="shared" si="85"/>
        <v>1406074859053.2573</v>
      </c>
      <c r="M1364" s="123">
        <v>1022943000000</v>
      </c>
      <c r="N1364" s="123">
        <v>215813000000</v>
      </c>
      <c r="O1364" s="116">
        <f t="shared" si="86"/>
        <v>1.3745388150202478</v>
      </c>
      <c r="P1364" s="116">
        <f t="shared" si="87"/>
        <v>6.5152463431454883</v>
      </c>
    </row>
    <row r="1365" spans="1:16" x14ac:dyDescent="0.15">
      <c r="A1365" s="120">
        <v>41039</v>
      </c>
      <c r="B1365" s="116">
        <v>4.9400000000000004</v>
      </c>
      <c r="C1365" s="116">
        <v>4.99</v>
      </c>
      <c r="D1365" s="116">
        <v>4.92</v>
      </c>
      <c r="E1365" s="116">
        <v>4.96</v>
      </c>
      <c r="F1365" s="116">
        <v>-0.01</v>
      </c>
      <c r="G1365" s="116">
        <v>-0.2</v>
      </c>
      <c r="H1365" s="117">
        <v>307643789</v>
      </c>
      <c r="I1365" s="115">
        <v>0.81074990000000002</v>
      </c>
      <c r="J1365" s="115">
        <f t="shared" si="84"/>
        <v>4.021319504</v>
      </c>
      <c r="K1365" s="115">
        <v>34931343.789999999</v>
      </c>
      <c r="L1365" s="123">
        <f t="shared" si="85"/>
        <v>1404700940836.5627</v>
      </c>
      <c r="M1365" s="123">
        <v>1022943000000</v>
      </c>
      <c r="N1365" s="123">
        <v>215813000000</v>
      </c>
      <c r="O1365" s="116">
        <f t="shared" si="86"/>
        <v>1.373195711624756</v>
      </c>
      <c r="P1365" s="116">
        <f t="shared" si="87"/>
        <v>6.5088800991439939</v>
      </c>
    </row>
    <row r="1366" spans="1:16" x14ac:dyDescent="0.15">
      <c r="A1366" s="120">
        <v>41040</v>
      </c>
      <c r="B1366" s="116">
        <v>4.91</v>
      </c>
      <c r="C1366" s="116">
        <v>4.92</v>
      </c>
      <c r="D1366" s="116">
        <v>4.8499999999999996</v>
      </c>
      <c r="E1366" s="116">
        <v>4.8899999999999997</v>
      </c>
      <c r="F1366" s="116">
        <v>-7.0000000000000007E-2</v>
      </c>
      <c r="G1366" s="116">
        <v>-1.41</v>
      </c>
      <c r="H1366" s="117">
        <v>263690389</v>
      </c>
      <c r="I1366" s="115">
        <v>0.81093000000000004</v>
      </c>
      <c r="J1366" s="115">
        <f t="shared" si="84"/>
        <v>3.9654476999999999</v>
      </c>
      <c r="K1366" s="115">
        <v>34931343.789999999</v>
      </c>
      <c r="L1366" s="123">
        <f t="shared" si="85"/>
        <v>1385184168899.6479</v>
      </c>
      <c r="M1366" s="123">
        <v>1022943000000</v>
      </c>
      <c r="N1366" s="123">
        <v>215813000000</v>
      </c>
      <c r="O1366" s="116">
        <f t="shared" si="86"/>
        <v>1.3541166701367016</v>
      </c>
      <c r="P1366" s="116">
        <f t="shared" si="87"/>
        <v>6.4184463813563033</v>
      </c>
    </row>
    <row r="1367" spans="1:16" x14ac:dyDescent="0.15">
      <c r="A1367" s="120">
        <v>41043</v>
      </c>
      <c r="B1367" s="116">
        <v>4.91</v>
      </c>
      <c r="C1367" s="116">
        <v>4.92</v>
      </c>
      <c r="D1367" s="116">
        <v>4.78</v>
      </c>
      <c r="E1367" s="116">
        <v>4.79</v>
      </c>
      <c r="F1367" s="116">
        <v>-0.1</v>
      </c>
      <c r="G1367" s="116">
        <v>-2.0499999999999998</v>
      </c>
      <c r="H1367" s="117">
        <v>420563429</v>
      </c>
      <c r="I1367" s="115">
        <v>0.81181999999999999</v>
      </c>
      <c r="J1367" s="115">
        <f t="shared" si="84"/>
        <v>3.8886178</v>
      </c>
      <c r="K1367" s="115">
        <v>34931343.789999999</v>
      </c>
      <c r="L1367" s="123">
        <f t="shared" si="85"/>
        <v>1358346452397.1345</v>
      </c>
      <c r="M1367" s="123">
        <v>1022943000000</v>
      </c>
      <c r="N1367" s="123">
        <v>215813000000</v>
      </c>
      <c r="O1367" s="116">
        <f t="shared" si="86"/>
        <v>1.3278808813366283</v>
      </c>
      <c r="P1367" s="116">
        <f t="shared" si="87"/>
        <v>6.2940900334879482</v>
      </c>
    </row>
    <row r="1368" spans="1:16" x14ac:dyDescent="0.15">
      <c r="A1368" s="120">
        <v>41044</v>
      </c>
      <c r="B1368" s="116">
        <v>4.75</v>
      </c>
      <c r="C1368" s="116">
        <v>4.82</v>
      </c>
      <c r="D1368" s="116">
        <v>4.71</v>
      </c>
      <c r="E1368" s="116">
        <v>4.8099999999999996</v>
      </c>
      <c r="F1368" s="116">
        <v>0.02</v>
      </c>
      <c r="G1368" s="116">
        <v>0.42</v>
      </c>
      <c r="H1368" s="117">
        <v>344452955</v>
      </c>
      <c r="I1368" s="115">
        <v>0.81266000000000005</v>
      </c>
      <c r="J1368" s="115">
        <f t="shared" si="84"/>
        <v>3.9088946</v>
      </c>
      <c r="K1368" s="115">
        <v>34931343.789999999</v>
      </c>
      <c r="L1368" s="123">
        <f t="shared" si="85"/>
        <v>1365429411114.7454</v>
      </c>
      <c r="M1368" s="123">
        <v>1022943000000</v>
      </c>
      <c r="N1368" s="123">
        <v>215813000000</v>
      </c>
      <c r="O1368" s="116">
        <f t="shared" si="86"/>
        <v>1.3348049804483195</v>
      </c>
      <c r="P1368" s="116">
        <f t="shared" si="87"/>
        <v>6.3269099225475083</v>
      </c>
    </row>
    <row r="1369" spans="1:16" x14ac:dyDescent="0.15">
      <c r="A1369" s="120">
        <v>41045</v>
      </c>
      <c r="B1369" s="116">
        <v>4.76</v>
      </c>
      <c r="C1369" s="116">
        <v>4.7699999999999996</v>
      </c>
      <c r="D1369" s="116">
        <v>4.68</v>
      </c>
      <c r="E1369" s="116">
        <v>4.72</v>
      </c>
      <c r="F1369" s="116">
        <v>-0.09</v>
      </c>
      <c r="G1369" s="116">
        <v>-1.87</v>
      </c>
      <c r="H1369" s="117">
        <v>318076840</v>
      </c>
      <c r="I1369" s="115">
        <v>0.81367</v>
      </c>
      <c r="J1369" s="115">
        <f t="shared" si="84"/>
        <v>3.8405223999999998</v>
      </c>
      <c r="K1369" s="115">
        <v>34931343.789999999</v>
      </c>
      <c r="L1369" s="123">
        <f t="shared" si="85"/>
        <v>1341546082875.9587</v>
      </c>
      <c r="M1369" s="123">
        <v>1022943000000</v>
      </c>
      <c r="N1369" s="123">
        <v>215813000000</v>
      </c>
      <c r="O1369" s="116">
        <f t="shared" si="86"/>
        <v>1.3114573176374038</v>
      </c>
      <c r="P1369" s="116">
        <f t="shared" si="87"/>
        <v>6.21624314974519</v>
      </c>
    </row>
    <row r="1370" spans="1:16" x14ac:dyDescent="0.15">
      <c r="A1370" s="120">
        <v>41046</v>
      </c>
      <c r="B1370" s="116">
        <v>4.72</v>
      </c>
      <c r="C1370" s="116">
        <v>4.74</v>
      </c>
      <c r="D1370" s="116">
        <v>4.6500000000000004</v>
      </c>
      <c r="E1370" s="116">
        <v>4.68</v>
      </c>
      <c r="F1370" s="116">
        <v>-0.04</v>
      </c>
      <c r="G1370" s="116">
        <v>-0.85</v>
      </c>
      <c r="H1370" s="117">
        <v>338524479</v>
      </c>
      <c r="I1370" s="115">
        <v>0.81401000000000001</v>
      </c>
      <c r="J1370" s="115">
        <f t="shared" si="84"/>
        <v>3.8095667999999998</v>
      </c>
      <c r="K1370" s="115">
        <v>34931343.789999999</v>
      </c>
      <c r="L1370" s="123">
        <f t="shared" si="85"/>
        <v>1330732875817.7017</v>
      </c>
      <c r="M1370" s="123">
        <v>1022943000000</v>
      </c>
      <c r="N1370" s="123">
        <v>215813000000</v>
      </c>
      <c r="O1370" s="116">
        <f t="shared" si="86"/>
        <v>1.300886633778912</v>
      </c>
      <c r="P1370" s="116">
        <f t="shared" si="87"/>
        <v>6.1661386284315665</v>
      </c>
    </row>
    <row r="1371" spans="1:16" x14ac:dyDescent="0.15">
      <c r="A1371" s="120">
        <v>41047</v>
      </c>
      <c r="B1371" s="116">
        <v>4.57</v>
      </c>
      <c r="C1371" s="116">
        <v>4.6500000000000004</v>
      </c>
      <c r="D1371" s="116">
        <v>4.5</v>
      </c>
      <c r="E1371" s="116">
        <v>4.6399999999999997</v>
      </c>
      <c r="F1371" s="116">
        <v>-0.04</v>
      </c>
      <c r="G1371" s="116">
        <v>-0.86</v>
      </c>
      <c r="H1371" s="117">
        <v>430315781</v>
      </c>
      <c r="I1371" s="115">
        <v>0.81342999999999999</v>
      </c>
      <c r="J1371" s="115">
        <f t="shared" si="84"/>
        <v>3.7743151999999998</v>
      </c>
      <c r="K1371" s="115">
        <v>34931343.789999999</v>
      </c>
      <c r="L1371" s="123">
        <f t="shared" si="85"/>
        <v>1318419018230.2258</v>
      </c>
      <c r="M1371" s="123">
        <v>1022943000000</v>
      </c>
      <c r="N1371" s="123">
        <v>215813000000</v>
      </c>
      <c r="O1371" s="116">
        <f t="shared" si="86"/>
        <v>1.2888489566185271</v>
      </c>
      <c r="P1371" s="116">
        <f t="shared" si="87"/>
        <v>6.1090806310566359</v>
      </c>
    </row>
    <row r="1372" spans="1:16" x14ac:dyDescent="0.15">
      <c r="A1372" s="120">
        <v>41050</v>
      </c>
      <c r="B1372" s="116">
        <v>4.66</v>
      </c>
      <c r="C1372" s="116">
        <v>4.66</v>
      </c>
      <c r="D1372" s="116">
        <v>4.59</v>
      </c>
      <c r="E1372" s="116">
        <v>4.6399999999999997</v>
      </c>
      <c r="F1372" s="116">
        <v>0</v>
      </c>
      <c r="G1372" s="116">
        <v>0</v>
      </c>
      <c r="H1372" s="117">
        <v>198138941</v>
      </c>
      <c r="I1372" s="115">
        <v>0.81269000000000002</v>
      </c>
      <c r="J1372" s="115">
        <f t="shared" si="84"/>
        <v>3.7708816000000001</v>
      </c>
      <c r="K1372" s="115">
        <v>34931343.789999999</v>
      </c>
      <c r="L1372" s="123">
        <f t="shared" si="85"/>
        <v>1317219615609.8528</v>
      </c>
      <c r="M1372" s="123">
        <v>1022943000000</v>
      </c>
      <c r="N1372" s="123">
        <v>215813000000</v>
      </c>
      <c r="O1372" s="116">
        <f t="shared" si="86"/>
        <v>1.2876764547094537</v>
      </c>
      <c r="P1372" s="116">
        <f t="shared" si="87"/>
        <v>6.1035230297055909</v>
      </c>
    </row>
    <row r="1373" spans="1:16" x14ac:dyDescent="0.15">
      <c r="A1373" s="120">
        <v>41051</v>
      </c>
      <c r="B1373" s="116">
        <v>4.66</v>
      </c>
      <c r="C1373" s="116">
        <v>4.74</v>
      </c>
      <c r="D1373" s="116">
        <v>4.66</v>
      </c>
      <c r="E1373" s="116">
        <v>4.71</v>
      </c>
      <c r="F1373" s="116">
        <v>7.0000000000000007E-2</v>
      </c>
      <c r="G1373" s="116">
        <v>1.51</v>
      </c>
      <c r="H1373" s="117">
        <v>241753364</v>
      </c>
      <c r="I1373" s="115">
        <v>0.81242000000000003</v>
      </c>
      <c r="J1373" s="115">
        <f t="shared" si="84"/>
        <v>3.8264982000000001</v>
      </c>
      <c r="K1373" s="115">
        <v>34931343.789999999</v>
      </c>
      <c r="L1373" s="123">
        <f t="shared" si="85"/>
        <v>1336647241360.1619</v>
      </c>
      <c r="M1373" s="123">
        <v>1022943000000</v>
      </c>
      <c r="N1373" s="123">
        <v>215813000000</v>
      </c>
      <c r="O1373" s="116">
        <f t="shared" si="86"/>
        <v>1.3066683494194318</v>
      </c>
      <c r="P1373" s="116">
        <f t="shared" si="87"/>
        <v>6.1935436760536291</v>
      </c>
    </row>
    <row r="1374" spans="1:16" x14ac:dyDescent="0.15">
      <c r="A1374" s="120">
        <v>41052</v>
      </c>
      <c r="B1374" s="116">
        <v>4.63</v>
      </c>
      <c r="C1374" s="116">
        <v>4.6900000000000004</v>
      </c>
      <c r="D1374" s="116">
        <v>4.5999999999999996</v>
      </c>
      <c r="E1374" s="116">
        <v>4.6399999999999997</v>
      </c>
      <c r="F1374" s="116">
        <v>-7.0000000000000007E-2</v>
      </c>
      <c r="G1374" s="116">
        <v>-1.49</v>
      </c>
      <c r="H1374" s="117">
        <v>263246445</v>
      </c>
      <c r="I1374" s="115">
        <v>0.81393000000000004</v>
      </c>
      <c r="J1374" s="115">
        <f t="shared" si="84"/>
        <v>3.7766351999999999</v>
      </c>
      <c r="K1374" s="115">
        <v>34931343.789999999</v>
      </c>
      <c r="L1374" s="123">
        <f t="shared" si="85"/>
        <v>1319229425406.1541</v>
      </c>
      <c r="M1374" s="123">
        <v>1022943000000</v>
      </c>
      <c r="N1374" s="123">
        <v>215813000000</v>
      </c>
      <c r="O1374" s="116">
        <f t="shared" si="86"/>
        <v>1.2896411876381715</v>
      </c>
      <c r="P1374" s="116">
        <f t="shared" si="87"/>
        <v>6.1128357671046416</v>
      </c>
    </row>
    <row r="1375" spans="1:16" x14ac:dyDescent="0.15">
      <c r="A1375" s="120">
        <v>41053</v>
      </c>
      <c r="B1375" s="116">
        <v>4.6399999999999997</v>
      </c>
      <c r="C1375" s="116">
        <v>4.66</v>
      </c>
      <c r="D1375" s="116">
        <v>4.58</v>
      </c>
      <c r="E1375" s="116">
        <v>4.63</v>
      </c>
      <c r="F1375" s="116">
        <v>-0.01</v>
      </c>
      <c r="G1375" s="116">
        <v>-0.22</v>
      </c>
      <c r="H1375" s="117">
        <v>252348650</v>
      </c>
      <c r="I1375" s="115">
        <v>0.81452999999999998</v>
      </c>
      <c r="J1375" s="115">
        <f t="shared" si="84"/>
        <v>3.7712738999999997</v>
      </c>
      <c r="K1375" s="115">
        <v>34931343.789999999</v>
      </c>
      <c r="L1375" s="123">
        <f t="shared" si="85"/>
        <v>1317356651271.5408</v>
      </c>
      <c r="M1375" s="123">
        <v>1022943000000</v>
      </c>
      <c r="N1375" s="123">
        <v>215813000000</v>
      </c>
      <c r="O1375" s="116">
        <f t="shared" si="86"/>
        <v>1.2878104168771287</v>
      </c>
      <c r="P1375" s="116">
        <f t="shared" si="87"/>
        <v>6.1041580037881902</v>
      </c>
    </row>
    <row r="1376" spans="1:16" x14ac:dyDescent="0.15">
      <c r="A1376" s="120">
        <v>41054</v>
      </c>
      <c r="B1376" s="116">
        <v>4.63</v>
      </c>
      <c r="C1376" s="116">
        <v>4.63</v>
      </c>
      <c r="D1376" s="116">
        <v>4.54</v>
      </c>
      <c r="E1376" s="116">
        <v>4.62</v>
      </c>
      <c r="F1376" s="116">
        <v>-0.01</v>
      </c>
      <c r="G1376" s="116">
        <v>-0.22</v>
      </c>
      <c r="H1376" s="117">
        <v>311991948</v>
      </c>
      <c r="I1376" s="115">
        <v>0.81484000000000001</v>
      </c>
      <c r="J1376" s="115">
        <f t="shared" si="84"/>
        <v>3.7645607999999999</v>
      </c>
      <c r="K1376" s="115">
        <v>34931343.789999999</v>
      </c>
      <c r="L1376" s="123">
        <f t="shared" si="85"/>
        <v>1315011675231.5742</v>
      </c>
      <c r="M1376" s="123">
        <v>1022943000000</v>
      </c>
      <c r="N1376" s="123">
        <v>215813000000</v>
      </c>
      <c r="O1376" s="116">
        <f t="shared" si="86"/>
        <v>1.2855180349555881</v>
      </c>
      <c r="P1376" s="116">
        <f t="shared" si="87"/>
        <v>6.0932922262865272</v>
      </c>
    </row>
    <row r="1377" spans="1:16" x14ac:dyDescent="0.15">
      <c r="A1377" s="120">
        <v>41057</v>
      </c>
      <c r="B1377" s="116">
        <v>4.5999999999999996</v>
      </c>
      <c r="C1377" s="116">
        <v>4.72</v>
      </c>
      <c r="D1377" s="116">
        <v>4.59</v>
      </c>
      <c r="E1377" s="116">
        <v>4.67</v>
      </c>
      <c r="F1377" s="116">
        <v>0.05</v>
      </c>
      <c r="G1377" s="116">
        <v>1.08</v>
      </c>
      <c r="H1377" s="117">
        <v>260319980</v>
      </c>
      <c r="I1377" s="115">
        <v>0.81467999999999996</v>
      </c>
      <c r="J1377" s="115">
        <f t="shared" si="84"/>
        <v>3.8045555999999996</v>
      </c>
      <c r="K1377" s="115">
        <v>34931343.789999999</v>
      </c>
      <c r="L1377" s="123">
        <f t="shared" si="85"/>
        <v>1328982396317.697</v>
      </c>
      <c r="M1377" s="123">
        <v>1022943000000</v>
      </c>
      <c r="N1377" s="123">
        <v>215813000000</v>
      </c>
      <c r="O1377" s="116">
        <f t="shared" si="86"/>
        <v>1.2991754147764802</v>
      </c>
      <c r="P1377" s="116">
        <f t="shared" si="87"/>
        <v>6.1580275345678759</v>
      </c>
    </row>
    <row r="1378" spans="1:16" x14ac:dyDescent="0.15">
      <c r="A1378" s="120">
        <v>41058</v>
      </c>
      <c r="B1378" s="116">
        <v>4.6500000000000004</v>
      </c>
      <c r="C1378" s="116">
        <v>4.74</v>
      </c>
      <c r="D1378" s="116">
        <v>4.6500000000000004</v>
      </c>
      <c r="E1378" s="116">
        <v>4.7300000000000004</v>
      </c>
      <c r="F1378" s="116">
        <v>0.06</v>
      </c>
      <c r="G1378" s="116">
        <v>1.29</v>
      </c>
      <c r="H1378" s="117">
        <v>216480034</v>
      </c>
      <c r="I1378" s="115">
        <v>0.81486999999999998</v>
      </c>
      <c r="J1378" s="115">
        <f t="shared" si="84"/>
        <v>3.8543351000000001</v>
      </c>
      <c r="K1378" s="115">
        <v>34931343.789999999</v>
      </c>
      <c r="L1378" s="123">
        <f t="shared" si="85"/>
        <v>1346371044599.6404</v>
      </c>
      <c r="M1378" s="123">
        <v>1022943000000</v>
      </c>
      <c r="N1378" s="123">
        <v>215813000000</v>
      </c>
      <c r="O1378" s="116">
        <f t="shared" si="86"/>
        <v>1.3161740630706114</v>
      </c>
      <c r="P1378" s="116">
        <f t="shared" si="87"/>
        <v>6.2386002909909983</v>
      </c>
    </row>
    <row r="1379" spans="1:16" x14ac:dyDescent="0.15">
      <c r="A1379" s="120">
        <v>41059</v>
      </c>
      <c r="B1379" s="116">
        <v>4.6900000000000004</v>
      </c>
      <c r="C1379" s="116">
        <v>4.7</v>
      </c>
      <c r="D1379" s="116">
        <v>4.6100000000000003</v>
      </c>
      <c r="E1379" s="116">
        <v>4.6500000000000004</v>
      </c>
      <c r="F1379" s="116">
        <v>-0.08</v>
      </c>
      <c r="G1379" s="116">
        <v>-1.69</v>
      </c>
      <c r="H1379" s="117">
        <v>311147091</v>
      </c>
      <c r="I1379" s="115">
        <v>0.81525999999999998</v>
      </c>
      <c r="J1379" s="115">
        <f t="shared" si="84"/>
        <v>3.7909590000000004</v>
      </c>
      <c r="K1379" s="115">
        <v>34931343.789999999</v>
      </c>
      <c r="L1379" s="123">
        <f t="shared" si="85"/>
        <v>1324232921227.9463</v>
      </c>
      <c r="M1379" s="123">
        <v>1022943000000</v>
      </c>
      <c r="N1379" s="123">
        <v>215813000000</v>
      </c>
      <c r="O1379" s="116">
        <f t="shared" si="86"/>
        <v>1.2945324629309221</v>
      </c>
      <c r="P1379" s="116">
        <f t="shared" si="87"/>
        <v>6.1360201712961979</v>
      </c>
    </row>
    <row r="1380" spans="1:16" x14ac:dyDescent="0.15">
      <c r="A1380" s="120">
        <v>41060</v>
      </c>
      <c r="B1380" s="116">
        <v>4.5999999999999996</v>
      </c>
      <c r="C1380" s="116">
        <v>4.7699999999999996</v>
      </c>
      <c r="D1380" s="116">
        <v>4.58</v>
      </c>
      <c r="E1380" s="116">
        <v>4.72</v>
      </c>
      <c r="F1380" s="116">
        <v>7.0000000000000007E-2</v>
      </c>
      <c r="G1380" s="116">
        <v>1.51</v>
      </c>
      <c r="H1380" s="117">
        <v>1222550508</v>
      </c>
      <c r="I1380" s="115">
        <v>0.81583000000000006</v>
      </c>
      <c r="J1380" s="115">
        <f t="shared" si="84"/>
        <v>3.8507175999999999</v>
      </c>
      <c r="K1380" s="115">
        <v>34931343.789999999</v>
      </c>
      <c r="L1380" s="123">
        <f t="shared" si="85"/>
        <v>1345107403238.0369</v>
      </c>
      <c r="M1380" s="123">
        <v>1022943000000</v>
      </c>
      <c r="N1380" s="123">
        <v>215813000000</v>
      </c>
      <c r="O1380" s="116">
        <f t="shared" si="86"/>
        <v>1.3149387631940752</v>
      </c>
      <c r="P1380" s="116">
        <f t="shared" si="87"/>
        <v>6.2327450303644216</v>
      </c>
    </row>
    <row r="1381" spans="1:16" x14ac:dyDescent="0.15">
      <c r="A1381" s="120">
        <v>41061</v>
      </c>
      <c r="B1381" s="116">
        <v>4.6399999999999997</v>
      </c>
      <c r="C1381" s="116">
        <v>4.74</v>
      </c>
      <c r="D1381" s="116">
        <v>4.6399999999999997</v>
      </c>
      <c r="E1381" s="116">
        <v>4.7</v>
      </c>
      <c r="F1381" s="116">
        <v>-0.02</v>
      </c>
      <c r="G1381" s="116">
        <v>-0.42</v>
      </c>
      <c r="H1381" s="117">
        <v>306388315</v>
      </c>
      <c r="I1381" s="115">
        <v>0.81549000000000005</v>
      </c>
      <c r="J1381" s="115">
        <f t="shared" si="84"/>
        <v>3.8328030000000002</v>
      </c>
      <c r="K1381" s="115">
        <v>34931343.789999999</v>
      </c>
      <c r="L1381" s="123">
        <f t="shared" si="85"/>
        <v>1338849592723.4336</v>
      </c>
      <c r="M1381" s="123">
        <v>1022943000000</v>
      </c>
      <c r="N1381" s="123">
        <v>215813000000</v>
      </c>
      <c r="O1381" s="116">
        <f t="shared" si="86"/>
        <v>1.3088213055110927</v>
      </c>
      <c r="P1381" s="116">
        <f t="shared" si="87"/>
        <v>6.2037485819827056</v>
      </c>
    </row>
    <row r="1382" spans="1:16" x14ac:dyDescent="0.15">
      <c r="A1382" s="120">
        <v>41064</v>
      </c>
      <c r="B1382" s="116">
        <v>4.6100000000000003</v>
      </c>
      <c r="C1382" s="116">
        <v>4.66</v>
      </c>
      <c r="D1382" s="116">
        <v>4.5599999999999996</v>
      </c>
      <c r="E1382" s="116">
        <v>4.6500000000000004</v>
      </c>
      <c r="F1382" s="116">
        <v>-0.05</v>
      </c>
      <c r="G1382" s="116">
        <v>-1.06</v>
      </c>
      <c r="H1382" s="117">
        <v>245083877</v>
      </c>
      <c r="I1382" s="115">
        <v>0.81520000000000004</v>
      </c>
      <c r="J1382" s="115">
        <f t="shared" si="84"/>
        <v>3.7906800000000005</v>
      </c>
      <c r="K1382" s="115">
        <v>34931343.789999999</v>
      </c>
      <c r="L1382" s="123">
        <f t="shared" si="85"/>
        <v>1324135462778.7722</v>
      </c>
      <c r="M1382" s="123">
        <v>1022943000000</v>
      </c>
      <c r="N1382" s="123">
        <v>215813000000</v>
      </c>
      <c r="O1382" s="116">
        <f t="shared" si="86"/>
        <v>1.2944371903212322</v>
      </c>
      <c r="P1382" s="116">
        <f t="shared" si="87"/>
        <v>6.135568583814563</v>
      </c>
    </row>
    <row r="1383" spans="1:16" x14ac:dyDescent="0.15">
      <c r="A1383" s="120">
        <v>41065</v>
      </c>
      <c r="B1383" s="116">
        <v>4.7</v>
      </c>
      <c r="C1383" s="116">
        <v>4.74</v>
      </c>
      <c r="D1383" s="116">
        <v>4.66</v>
      </c>
      <c r="E1383" s="116">
        <v>4.6900000000000004</v>
      </c>
      <c r="F1383" s="116">
        <v>0.04</v>
      </c>
      <c r="G1383" s="116">
        <v>0.86</v>
      </c>
      <c r="H1383" s="117">
        <v>244184329</v>
      </c>
      <c r="I1383" s="115">
        <v>0.81486999999999998</v>
      </c>
      <c r="J1383" s="115">
        <f t="shared" si="84"/>
        <v>3.8217403000000001</v>
      </c>
      <c r="K1383" s="115">
        <v>34931343.789999999</v>
      </c>
      <c r="L1383" s="123">
        <f t="shared" si="85"/>
        <v>1334985242953.9775</v>
      </c>
      <c r="M1383" s="123">
        <v>1022943000000</v>
      </c>
      <c r="N1383" s="123">
        <v>215813000000</v>
      </c>
      <c r="O1383" s="116">
        <f t="shared" si="86"/>
        <v>1.3050436270192742</v>
      </c>
      <c r="P1383" s="116">
        <f t="shared" si="87"/>
        <v>6.1858425718282843</v>
      </c>
    </row>
    <row r="1384" spans="1:16" x14ac:dyDescent="0.15">
      <c r="A1384" s="120">
        <v>41066</v>
      </c>
      <c r="B1384" s="116">
        <v>4.5</v>
      </c>
      <c r="C1384" s="116">
        <v>4.51</v>
      </c>
      <c r="D1384" s="116">
        <v>4.4400000000000004</v>
      </c>
      <c r="E1384" s="116">
        <v>4.47</v>
      </c>
      <c r="F1384" s="116">
        <v>0.03</v>
      </c>
      <c r="G1384" s="116">
        <v>0.63</v>
      </c>
      <c r="H1384" s="117">
        <v>315407159</v>
      </c>
      <c r="I1384" s="115">
        <v>0.81535009999999997</v>
      </c>
      <c r="J1384" s="115">
        <f t="shared" si="84"/>
        <v>3.6446149469999995</v>
      </c>
      <c r="K1384" s="115">
        <v>34931343.789999999</v>
      </c>
      <c r="L1384" s="123">
        <f t="shared" si="85"/>
        <v>1273112976958.2961</v>
      </c>
      <c r="M1384" s="123">
        <v>1022943000000</v>
      </c>
      <c r="N1384" s="123">
        <v>215813000000</v>
      </c>
      <c r="O1384" s="116">
        <f t="shared" si="86"/>
        <v>1.2445590584795987</v>
      </c>
      <c r="P1384" s="116">
        <f t="shared" si="87"/>
        <v>5.8991486933516342</v>
      </c>
    </row>
    <row r="1385" spans="1:16" x14ac:dyDescent="0.15">
      <c r="A1385" s="120">
        <v>41067</v>
      </c>
      <c r="B1385" s="116">
        <v>4.55</v>
      </c>
      <c r="C1385" s="116">
        <v>4.55</v>
      </c>
      <c r="D1385" s="116">
        <v>4.43</v>
      </c>
      <c r="E1385" s="116">
        <v>4.4800000000000004</v>
      </c>
      <c r="F1385" s="116">
        <v>0.01</v>
      </c>
      <c r="G1385" s="116">
        <v>0.22</v>
      </c>
      <c r="H1385" s="117">
        <v>314278923</v>
      </c>
      <c r="I1385" s="115">
        <v>0.81418999999999997</v>
      </c>
      <c r="J1385" s="115">
        <f t="shared" si="84"/>
        <v>3.6475712000000002</v>
      </c>
      <c r="K1385" s="115">
        <v>34931343.789999999</v>
      </c>
      <c r="L1385" s="123">
        <f t="shared" si="85"/>
        <v>1274145635857.0286</v>
      </c>
      <c r="M1385" s="123">
        <v>1022943000000</v>
      </c>
      <c r="N1385" s="123">
        <v>215813000000</v>
      </c>
      <c r="O1385" s="116">
        <f t="shared" si="86"/>
        <v>1.2455685564660284</v>
      </c>
      <c r="P1385" s="116">
        <f t="shared" si="87"/>
        <v>5.903933664130653</v>
      </c>
    </row>
    <row r="1386" spans="1:16" x14ac:dyDescent="0.15">
      <c r="A1386" s="120">
        <v>41068</v>
      </c>
      <c r="B1386" s="116">
        <v>4.47</v>
      </c>
      <c r="C1386" s="116">
        <v>4.47</v>
      </c>
      <c r="D1386" s="116">
        <v>4.21</v>
      </c>
      <c r="E1386" s="116">
        <v>4.26</v>
      </c>
      <c r="F1386" s="116">
        <v>-0.22</v>
      </c>
      <c r="G1386" s="116">
        <v>-4.91</v>
      </c>
      <c r="H1386" s="117">
        <v>736779031</v>
      </c>
      <c r="I1386" s="115">
        <v>0.81445999999999996</v>
      </c>
      <c r="J1386" s="115">
        <f t="shared" si="84"/>
        <v>3.4695995999999996</v>
      </c>
      <c r="K1386" s="115">
        <v>34931343.789999999</v>
      </c>
      <c r="L1386" s="123">
        <f t="shared" si="85"/>
        <v>1211977764412.4646</v>
      </c>
      <c r="M1386" s="123">
        <v>1022943000000</v>
      </c>
      <c r="N1386" s="123">
        <v>215813000000</v>
      </c>
      <c r="O1386" s="116">
        <f t="shared" si="86"/>
        <v>1.1847950124420077</v>
      </c>
      <c r="P1386" s="116">
        <f t="shared" si="87"/>
        <v>5.615870056078478</v>
      </c>
    </row>
    <row r="1387" spans="1:16" x14ac:dyDescent="0.15">
      <c r="A1387" s="120">
        <v>41071</v>
      </c>
      <c r="B1387" s="116">
        <v>4.33</v>
      </c>
      <c r="C1387" s="116">
        <v>4.3499999999999996</v>
      </c>
      <c r="D1387" s="116">
        <v>4.28</v>
      </c>
      <c r="E1387" s="116">
        <v>4.29</v>
      </c>
      <c r="F1387" s="116">
        <v>0.03</v>
      </c>
      <c r="G1387" s="116">
        <v>0.7</v>
      </c>
      <c r="H1387" s="117">
        <v>291537567</v>
      </c>
      <c r="I1387" s="115">
        <v>0.81425999999999998</v>
      </c>
      <c r="J1387" s="115">
        <f t="shared" si="84"/>
        <v>3.4931754000000002</v>
      </c>
      <c r="K1387" s="115">
        <v>34931343.789999999</v>
      </c>
      <c r="L1387" s="123">
        <f t="shared" si="85"/>
        <v>1220213108161.7078</v>
      </c>
      <c r="M1387" s="123">
        <v>1022943000000</v>
      </c>
      <c r="N1387" s="123">
        <v>215813000000</v>
      </c>
      <c r="O1387" s="116">
        <f t="shared" si="86"/>
        <v>1.1928456504044778</v>
      </c>
      <c r="P1387" s="116">
        <f t="shared" si="87"/>
        <v>5.6540296838545769</v>
      </c>
    </row>
    <row r="1388" spans="1:16" x14ac:dyDescent="0.15">
      <c r="A1388" s="120">
        <v>41072</v>
      </c>
      <c r="B1388" s="116">
        <v>4.25</v>
      </c>
      <c r="C1388" s="116">
        <v>4.28</v>
      </c>
      <c r="D1388" s="116">
        <v>4.2</v>
      </c>
      <c r="E1388" s="116">
        <v>4.26</v>
      </c>
      <c r="F1388" s="116">
        <v>-0.03</v>
      </c>
      <c r="G1388" s="116">
        <v>-0.7</v>
      </c>
      <c r="H1388" s="117">
        <v>373646586</v>
      </c>
      <c r="I1388" s="115">
        <v>0.81574000000000002</v>
      </c>
      <c r="J1388" s="115">
        <f t="shared" si="84"/>
        <v>3.4750524</v>
      </c>
      <c r="K1388" s="115">
        <v>34931343.789999999</v>
      </c>
      <c r="L1388" s="123">
        <f t="shared" si="85"/>
        <v>1213882500726.646</v>
      </c>
      <c r="M1388" s="123">
        <v>1022943000000</v>
      </c>
      <c r="N1388" s="123">
        <v>215813000000</v>
      </c>
      <c r="O1388" s="116">
        <f t="shared" si="86"/>
        <v>1.1866570285212823</v>
      </c>
      <c r="P1388" s="116">
        <f t="shared" si="87"/>
        <v>5.6246959206657889</v>
      </c>
    </row>
    <row r="1389" spans="1:16" x14ac:dyDescent="0.15">
      <c r="A1389" s="120">
        <v>41073</v>
      </c>
      <c r="B1389" s="116">
        <v>4.29</v>
      </c>
      <c r="C1389" s="116">
        <v>4.3099999999999996</v>
      </c>
      <c r="D1389" s="116">
        <v>4.25</v>
      </c>
      <c r="E1389" s="116">
        <v>4.3099999999999996</v>
      </c>
      <c r="F1389" s="116">
        <v>0.05</v>
      </c>
      <c r="G1389" s="116">
        <v>1.17</v>
      </c>
      <c r="H1389" s="117">
        <v>257084893</v>
      </c>
      <c r="I1389" s="115">
        <v>0.81555999999999995</v>
      </c>
      <c r="J1389" s="115">
        <f t="shared" si="84"/>
        <v>3.5150635999999995</v>
      </c>
      <c r="K1389" s="115">
        <v>34931343.789999999</v>
      </c>
      <c r="L1389" s="123">
        <f t="shared" si="85"/>
        <v>1227858950553.1501</v>
      </c>
      <c r="M1389" s="123">
        <v>1022943000000</v>
      </c>
      <c r="N1389" s="123">
        <v>215813000000</v>
      </c>
      <c r="O1389" s="116">
        <f t="shared" si="86"/>
        <v>1.2003200085959336</v>
      </c>
      <c r="P1389" s="116">
        <f t="shared" si="87"/>
        <v>5.6894577738743735</v>
      </c>
    </row>
    <row r="1390" spans="1:16" x14ac:dyDescent="0.15">
      <c r="A1390" s="120">
        <v>41074</v>
      </c>
      <c r="B1390" s="116">
        <v>4.32</v>
      </c>
      <c r="C1390" s="116">
        <v>4.32</v>
      </c>
      <c r="D1390" s="116">
        <v>4.2699999999999996</v>
      </c>
      <c r="E1390" s="116">
        <v>4.3</v>
      </c>
      <c r="F1390" s="116">
        <v>-0.01</v>
      </c>
      <c r="G1390" s="116">
        <v>-0.23</v>
      </c>
      <c r="H1390" s="117">
        <v>218483624</v>
      </c>
      <c r="I1390" s="115">
        <v>0.81445999999999996</v>
      </c>
      <c r="J1390" s="115">
        <f t="shared" si="84"/>
        <v>3.5021779999999998</v>
      </c>
      <c r="K1390" s="115">
        <v>34931343.789999999</v>
      </c>
      <c r="L1390" s="123">
        <f t="shared" si="85"/>
        <v>1223357837317.7461</v>
      </c>
      <c r="M1390" s="123">
        <v>1022943000000</v>
      </c>
      <c r="N1390" s="123">
        <v>215813000000</v>
      </c>
      <c r="O1390" s="116">
        <f t="shared" si="86"/>
        <v>1.1959198482395852</v>
      </c>
      <c r="P1390" s="116">
        <f t="shared" si="87"/>
        <v>5.668601230313957</v>
      </c>
    </row>
    <row r="1391" spans="1:16" x14ac:dyDescent="0.15">
      <c r="A1391" s="120">
        <v>41075</v>
      </c>
      <c r="B1391" s="116">
        <v>4.32</v>
      </c>
      <c r="C1391" s="116">
        <v>4.46</v>
      </c>
      <c r="D1391" s="116">
        <v>4.3099999999999996</v>
      </c>
      <c r="E1391" s="116">
        <v>4.4400000000000004</v>
      </c>
      <c r="F1391" s="116">
        <v>0.14000000000000001</v>
      </c>
      <c r="G1391" s="116">
        <v>3.26</v>
      </c>
      <c r="H1391" s="117">
        <v>531811293</v>
      </c>
      <c r="I1391" s="115">
        <v>0.81311990000000001</v>
      </c>
      <c r="J1391" s="115">
        <f t="shared" si="84"/>
        <v>3.6102523560000002</v>
      </c>
      <c r="K1391" s="115">
        <v>34931343.789999999</v>
      </c>
      <c r="L1391" s="123">
        <f t="shared" si="85"/>
        <v>1261109662160.9346</v>
      </c>
      <c r="M1391" s="123">
        <v>1022943000000</v>
      </c>
      <c r="N1391" s="123">
        <v>215813000000</v>
      </c>
      <c r="O1391" s="116">
        <f t="shared" si="86"/>
        <v>1.2328249591237581</v>
      </c>
      <c r="P1391" s="116">
        <f t="shared" si="87"/>
        <v>5.8435296398314032</v>
      </c>
    </row>
    <row r="1392" spans="1:16" x14ac:dyDescent="0.15">
      <c r="A1392" s="120">
        <v>41078</v>
      </c>
      <c r="B1392" s="116">
        <v>4.5199999999999996</v>
      </c>
      <c r="C1392" s="116">
        <v>4.5199999999999996</v>
      </c>
      <c r="D1392" s="116">
        <v>4.41</v>
      </c>
      <c r="E1392" s="116">
        <v>4.42</v>
      </c>
      <c r="F1392" s="116">
        <v>-0.02</v>
      </c>
      <c r="G1392" s="116">
        <v>-0.45</v>
      </c>
      <c r="H1392" s="117">
        <v>330822396</v>
      </c>
      <c r="I1392" s="115">
        <v>0.81200000000000006</v>
      </c>
      <c r="J1392" s="115">
        <f t="shared" si="84"/>
        <v>3.5890400000000002</v>
      </c>
      <c r="K1392" s="115">
        <v>34931343.789999999</v>
      </c>
      <c r="L1392" s="123">
        <f t="shared" si="85"/>
        <v>1253699901160.616</v>
      </c>
      <c r="M1392" s="123">
        <v>1022943000000</v>
      </c>
      <c r="N1392" s="123">
        <v>215813000000</v>
      </c>
      <c r="O1392" s="116">
        <f t="shared" si="86"/>
        <v>1.2255813873897332</v>
      </c>
      <c r="P1392" s="116">
        <f t="shared" si="87"/>
        <v>5.8091954662629961</v>
      </c>
    </row>
    <row r="1393" spans="1:16" x14ac:dyDescent="0.15">
      <c r="A1393" s="120">
        <v>41079</v>
      </c>
      <c r="B1393" s="116">
        <v>4.4400000000000004</v>
      </c>
      <c r="C1393" s="116">
        <v>4.45</v>
      </c>
      <c r="D1393" s="116">
        <v>4.38</v>
      </c>
      <c r="E1393" s="116">
        <v>4.43</v>
      </c>
      <c r="F1393" s="116">
        <v>0.01</v>
      </c>
      <c r="G1393" s="116">
        <v>0.23</v>
      </c>
      <c r="H1393" s="117">
        <v>287257763</v>
      </c>
      <c r="I1393" s="115">
        <v>0.81216999999999995</v>
      </c>
      <c r="J1393" s="115">
        <f t="shared" si="84"/>
        <v>3.5979130999999995</v>
      </c>
      <c r="K1393" s="115">
        <v>34931343.789999999</v>
      </c>
      <c r="L1393" s="123">
        <f t="shared" si="85"/>
        <v>1256799394226.4463</v>
      </c>
      <c r="M1393" s="123">
        <v>1022943000000</v>
      </c>
      <c r="N1393" s="123">
        <v>215813000000</v>
      </c>
      <c r="O1393" s="116">
        <f t="shared" si="86"/>
        <v>1.2286113637088736</v>
      </c>
      <c r="P1393" s="116">
        <f t="shared" si="87"/>
        <v>5.8235574049128012</v>
      </c>
    </row>
    <row r="1394" spans="1:16" x14ac:dyDescent="0.15">
      <c r="A1394" s="120">
        <v>41080</v>
      </c>
      <c r="B1394" s="116">
        <v>4.45</v>
      </c>
      <c r="C1394" s="116">
        <v>4.46</v>
      </c>
      <c r="D1394" s="116">
        <v>4.38</v>
      </c>
      <c r="E1394" s="116">
        <v>4.43</v>
      </c>
      <c r="F1394" s="116">
        <v>0</v>
      </c>
      <c r="G1394" s="116">
        <v>0</v>
      </c>
      <c r="H1394" s="117">
        <v>269821434</v>
      </c>
      <c r="I1394" s="115">
        <v>0.81198999999999999</v>
      </c>
      <c r="J1394" s="115">
        <f t="shared" si="84"/>
        <v>3.5971156999999998</v>
      </c>
      <c r="K1394" s="115">
        <v>34931343.789999999</v>
      </c>
      <c r="L1394" s="123">
        <f t="shared" si="85"/>
        <v>1256520851691.0649</v>
      </c>
      <c r="M1394" s="123">
        <v>1022943000000</v>
      </c>
      <c r="N1394" s="123">
        <v>215813000000</v>
      </c>
      <c r="O1394" s="116">
        <f t="shared" si="86"/>
        <v>1.2283390684437598</v>
      </c>
      <c r="P1394" s="116">
        <f t="shared" si="87"/>
        <v>5.8222667387556122</v>
      </c>
    </row>
    <row r="1395" spans="1:16" x14ac:dyDescent="0.15">
      <c r="A1395" s="120">
        <v>41081</v>
      </c>
      <c r="B1395" s="116">
        <v>4.4400000000000004</v>
      </c>
      <c r="C1395" s="116">
        <v>4.4400000000000004</v>
      </c>
      <c r="D1395" s="116">
        <v>4.3499999999999996</v>
      </c>
      <c r="E1395" s="116">
        <v>4.3600000000000003</v>
      </c>
      <c r="F1395" s="116">
        <v>-7.0000000000000007E-2</v>
      </c>
      <c r="G1395" s="116">
        <v>-1.58</v>
      </c>
      <c r="H1395" s="117">
        <v>243111252</v>
      </c>
      <c r="I1395" s="115">
        <v>0.81245009999999995</v>
      </c>
      <c r="J1395" s="115">
        <f t="shared" si="84"/>
        <v>3.5422824360000003</v>
      </c>
      <c r="K1395" s="115">
        <v>34931343.789999999</v>
      </c>
      <c r="L1395" s="123">
        <f t="shared" si="85"/>
        <v>1237366855731.9468</v>
      </c>
      <c r="M1395" s="123">
        <v>1022943000000</v>
      </c>
      <c r="N1395" s="123">
        <v>215813000000</v>
      </c>
      <c r="O1395" s="116">
        <f t="shared" si="86"/>
        <v>1.209614666439818</v>
      </c>
      <c r="P1395" s="116">
        <f t="shared" si="87"/>
        <v>5.7335139946710658</v>
      </c>
    </row>
    <row r="1396" spans="1:16" x14ac:dyDescent="0.15">
      <c r="A1396" s="120">
        <v>41082</v>
      </c>
      <c r="B1396" s="116">
        <v>4.29</v>
      </c>
      <c r="C1396" s="116">
        <v>4.32</v>
      </c>
      <c r="D1396" s="116">
        <v>4.29</v>
      </c>
      <c r="E1396" s="116">
        <v>4.3099999999999996</v>
      </c>
      <c r="F1396" s="116">
        <v>-0.05</v>
      </c>
      <c r="G1396" s="116">
        <v>-1.1499999999999999</v>
      </c>
      <c r="H1396" s="117">
        <v>193715398</v>
      </c>
      <c r="I1396" s="115">
        <v>0.81245009999999995</v>
      </c>
      <c r="J1396" s="115">
        <f t="shared" si="84"/>
        <v>3.5016599309999994</v>
      </c>
      <c r="K1396" s="115">
        <v>34931343.789999999</v>
      </c>
      <c r="L1396" s="123">
        <f t="shared" si="85"/>
        <v>1223176868854.2866</v>
      </c>
      <c r="M1396" s="123">
        <v>1022943000000</v>
      </c>
      <c r="N1396" s="123">
        <v>215813000000</v>
      </c>
      <c r="O1396" s="116">
        <f t="shared" si="86"/>
        <v>1.1957429386136731</v>
      </c>
      <c r="P1396" s="116">
        <f t="shared" si="87"/>
        <v>5.6677626873927274</v>
      </c>
    </row>
    <row r="1397" spans="1:16" x14ac:dyDescent="0.15">
      <c r="A1397" s="120">
        <v>41085</v>
      </c>
      <c r="B1397" s="116">
        <v>4.29</v>
      </c>
      <c r="C1397" s="116">
        <v>4.3</v>
      </c>
      <c r="D1397" s="116">
        <v>4.22</v>
      </c>
      <c r="E1397" s="116">
        <v>4.2300000000000004</v>
      </c>
      <c r="F1397" s="116">
        <v>-0.08</v>
      </c>
      <c r="G1397" s="116">
        <v>-1.86</v>
      </c>
      <c r="H1397" s="117">
        <v>249757677</v>
      </c>
      <c r="I1397" s="115">
        <v>0.81474999999999997</v>
      </c>
      <c r="J1397" s="115">
        <f t="shared" si="84"/>
        <v>3.4463925000000004</v>
      </c>
      <c r="K1397" s="115">
        <v>34931343.789999999</v>
      </c>
      <c r="L1397" s="123">
        <f t="shared" si="85"/>
        <v>1203871212527.7759</v>
      </c>
      <c r="M1397" s="123">
        <v>1022943000000</v>
      </c>
      <c r="N1397" s="123">
        <v>215813000000</v>
      </c>
      <c r="O1397" s="116">
        <f t="shared" si="86"/>
        <v>1.1768702777454618</v>
      </c>
      <c r="P1397" s="116">
        <f t="shared" si="87"/>
        <v>5.5783072035872534</v>
      </c>
    </row>
    <row r="1398" spans="1:16" x14ac:dyDescent="0.15">
      <c r="A1398" s="120">
        <v>41086</v>
      </c>
      <c r="B1398" s="116">
        <v>4.24</v>
      </c>
      <c r="C1398" s="116">
        <v>4.26</v>
      </c>
      <c r="D1398" s="116">
        <v>4.18</v>
      </c>
      <c r="E1398" s="116">
        <v>4.21</v>
      </c>
      <c r="F1398" s="116">
        <v>-0.02</v>
      </c>
      <c r="G1398" s="116">
        <v>-0.47</v>
      </c>
      <c r="H1398" s="117">
        <v>290321503</v>
      </c>
      <c r="I1398" s="115">
        <v>0.81462000000000001</v>
      </c>
      <c r="J1398" s="115">
        <f t="shared" si="84"/>
        <v>3.4295502</v>
      </c>
      <c r="K1398" s="115">
        <v>34931343.789999999</v>
      </c>
      <c r="L1398" s="123">
        <f t="shared" si="85"/>
        <v>1197987970812.6326</v>
      </c>
      <c r="M1398" s="123">
        <v>1022943000000</v>
      </c>
      <c r="N1398" s="123">
        <v>215813000000</v>
      </c>
      <c r="O1398" s="116">
        <f t="shared" si="86"/>
        <v>1.1711189878738431</v>
      </c>
      <c r="P1398" s="116">
        <f t="shared" si="87"/>
        <v>5.5510463726125518</v>
      </c>
    </row>
    <row r="1399" spans="1:16" x14ac:dyDescent="0.15">
      <c r="A1399" s="120">
        <v>41087</v>
      </c>
      <c r="B1399" s="116">
        <v>4.18</v>
      </c>
      <c r="C1399" s="116">
        <v>4.28</v>
      </c>
      <c r="D1399" s="116">
        <v>4.16</v>
      </c>
      <c r="E1399" s="116">
        <v>4.25</v>
      </c>
      <c r="F1399" s="116">
        <v>0.04</v>
      </c>
      <c r="G1399" s="116">
        <v>0.95</v>
      </c>
      <c r="H1399" s="117">
        <v>271214927</v>
      </c>
      <c r="I1399" s="115">
        <v>0.81420999999999999</v>
      </c>
      <c r="J1399" s="115">
        <f t="shared" si="84"/>
        <v>3.4603924999999998</v>
      </c>
      <c r="K1399" s="115">
        <v>34931343.789999999</v>
      </c>
      <c r="L1399" s="123">
        <f t="shared" si="85"/>
        <v>1208761600658.3757</v>
      </c>
      <c r="M1399" s="123">
        <v>1022943000000</v>
      </c>
      <c r="N1399" s="123">
        <v>215813000000</v>
      </c>
      <c r="O1399" s="116">
        <f t="shared" si="86"/>
        <v>1.1816509821743497</v>
      </c>
      <c r="P1399" s="116">
        <f t="shared" si="87"/>
        <v>5.600967507325211</v>
      </c>
    </row>
    <row r="1400" spans="1:16" x14ac:dyDescent="0.15">
      <c r="A1400" s="120">
        <v>41088</v>
      </c>
      <c r="B1400" s="116">
        <v>4.28</v>
      </c>
      <c r="C1400" s="116">
        <v>4.28</v>
      </c>
      <c r="D1400" s="116">
        <v>4.1399999999999997</v>
      </c>
      <c r="E1400" s="116">
        <v>4.18</v>
      </c>
      <c r="F1400" s="116">
        <v>-7.0000000000000007E-2</v>
      </c>
      <c r="G1400" s="116">
        <v>-1.65</v>
      </c>
      <c r="H1400" s="117">
        <v>371402984</v>
      </c>
      <c r="I1400" s="115">
        <v>0.81445000000000001</v>
      </c>
      <c r="J1400" s="115">
        <f t="shared" si="84"/>
        <v>3.404401</v>
      </c>
      <c r="K1400" s="115">
        <v>34931343.789999999</v>
      </c>
      <c r="L1400" s="123">
        <f t="shared" si="85"/>
        <v>1189203017300.198</v>
      </c>
      <c r="M1400" s="123">
        <v>1022943000000</v>
      </c>
      <c r="N1400" s="123">
        <v>215813000000</v>
      </c>
      <c r="O1400" s="116">
        <f t="shared" si="86"/>
        <v>1.1625310670293438</v>
      </c>
      <c r="P1400" s="116">
        <f t="shared" si="87"/>
        <v>5.5103400504149329</v>
      </c>
    </row>
    <row r="1401" spans="1:16" x14ac:dyDescent="0.15">
      <c r="A1401" s="120">
        <v>41089</v>
      </c>
      <c r="B1401" s="116">
        <v>4.17</v>
      </c>
      <c r="C1401" s="116">
        <v>4.3099999999999996</v>
      </c>
      <c r="D1401" s="116">
        <v>4.17</v>
      </c>
      <c r="E1401" s="116">
        <v>4.29</v>
      </c>
      <c r="F1401" s="116">
        <v>0.11</v>
      </c>
      <c r="G1401" s="116">
        <v>2.63</v>
      </c>
      <c r="H1401" s="117">
        <v>402897142</v>
      </c>
      <c r="I1401" s="115">
        <v>0.8152201</v>
      </c>
      <c r="J1401" s="115">
        <f t="shared" si="84"/>
        <v>3.497294229</v>
      </c>
      <c r="K1401" s="115">
        <v>34931343.789999999</v>
      </c>
      <c r="L1401" s="123">
        <f t="shared" si="85"/>
        <v>1221651870479.8198</v>
      </c>
      <c r="M1401" s="123">
        <v>1022943000000</v>
      </c>
      <c r="N1401" s="123">
        <v>215813000000</v>
      </c>
      <c r="O1401" s="116">
        <f t="shared" si="86"/>
        <v>1.1942521435503444</v>
      </c>
      <c r="P1401" s="116">
        <f t="shared" si="87"/>
        <v>5.6606963921534836</v>
      </c>
    </row>
    <row r="1402" spans="1:16" x14ac:dyDescent="0.15">
      <c r="A1402" s="120">
        <v>41093</v>
      </c>
      <c r="B1402" s="116">
        <v>4.37</v>
      </c>
      <c r="C1402" s="116">
        <v>4.37</v>
      </c>
      <c r="D1402" s="116">
        <v>4.2699999999999996</v>
      </c>
      <c r="E1402" s="116">
        <v>4.32</v>
      </c>
      <c r="F1402" s="116">
        <v>0.03</v>
      </c>
      <c r="G1402" s="116">
        <v>0.7</v>
      </c>
      <c r="H1402" s="117">
        <v>365504564</v>
      </c>
      <c r="I1402" s="115">
        <v>0.81447000000000003</v>
      </c>
      <c r="J1402" s="115">
        <f t="shared" si="84"/>
        <v>3.5185104000000003</v>
      </c>
      <c r="K1402" s="115">
        <v>34931343.789999999</v>
      </c>
      <c r="L1402" s="123">
        <f t="shared" si="85"/>
        <v>1229062964110.9043</v>
      </c>
      <c r="M1402" s="123">
        <v>1022943000000</v>
      </c>
      <c r="N1402" s="123">
        <v>215813000000</v>
      </c>
      <c r="O1402" s="116">
        <f t="shared" si="86"/>
        <v>1.2014970180263262</v>
      </c>
      <c r="P1402" s="116">
        <f t="shared" si="87"/>
        <v>5.6950367406546611</v>
      </c>
    </row>
    <row r="1403" spans="1:16" x14ac:dyDescent="0.15">
      <c r="A1403" s="120">
        <v>41094</v>
      </c>
      <c r="B1403" s="116">
        <v>4.3499999999999996</v>
      </c>
      <c r="C1403" s="116">
        <v>4.3499999999999996</v>
      </c>
      <c r="D1403" s="116">
        <v>4.25</v>
      </c>
      <c r="E1403" s="116">
        <v>4.28</v>
      </c>
      <c r="F1403" s="116">
        <v>-0.04</v>
      </c>
      <c r="G1403" s="116">
        <v>-0.93</v>
      </c>
      <c r="H1403" s="117">
        <v>298159096</v>
      </c>
      <c r="I1403" s="115">
        <v>0.81401000000000001</v>
      </c>
      <c r="J1403" s="115">
        <f t="shared" si="84"/>
        <v>3.4839628000000005</v>
      </c>
      <c r="K1403" s="115">
        <v>34931343.789999999</v>
      </c>
      <c r="L1403" s="123">
        <f t="shared" si="85"/>
        <v>1216995023183.7102</v>
      </c>
      <c r="M1403" s="123">
        <v>1022943000000</v>
      </c>
      <c r="N1403" s="123">
        <v>215813000000</v>
      </c>
      <c r="O1403" s="116">
        <f t="shared" si="86"/>
        <v>1.1896997420029369</v>
      </c>
      <c r="P1403" s="116">
        <f t="shared" si="87"/>
        <v>5.6391182328391256</v>
      </c>
    </row>
    <row r="1404" spans="1:16" x14ac:dyDescent="0.15">
      <c r="A1404" s="120">
        <v>41095</v>
      </c>
      <c r="B1404" s="116">
        <v>4.29</v>
      </c>
      <c r="C1404" s="116">
        <v>4.32</v>
      </c>
      <c r="D1404" s="116">
        <v>4.2300000000000004</v>
      </c>
      <c r="E1404" s="116">
        <v>4.29</v>
      </c>
      <c r="F1404" s="116">
        <v>0.01</v>
      </c>
      <c r="G1404" s="116">
        <v>0.23</v>
      </c>
      <c r="H1404" s="117">
        <v>279345376</v>
      </c>
      <c r="I1404" s="115">
        <v>0.81493000000000004</v>
      </c>
      <c r="J1404" s="115">
        <f t="shared" si="84"/>
        <v>3.4960497000000004</v>
      </c>
      <c r="K1404" s="115">
        <v>34931343.789999999</v>
      </c>
      <c r="L1404" s="123">
        <f t="shared" si="85"/>
        <v>1221217139776.2637</v>
      </c>
      <c r="M1404" s="123">
        <v>1022943000000</v>
      </c>
      <c r="N1404" s="123">
        <v>215813000000</v>
      </c>
      <c r="O1404" s="116">
        <f t="shared" si="86"/>
        <v>1.1938271631716173</v>
      </c>
      <c r="P1404" s="116">
        <f t="shared" si="87"/>
        <v>5.6586820060712917</v>
      </c>
    </row>
    <row r="1405" spans="1:16" x14ac:dyDescent="0.15">
      <c r="A1405" s="120">
        <v>41096</v>
      </c>
      <c r="B1405" s="116">
        <v>4.2</v>
      </c>
      <c r="C1405" s="116">
        <v>4.28</v>
      </c>
      <c r="D1405" s="116">
        <v>4.1900000000000004</v>
      </c>
      <c r="E1405" s="116">
        <v>4.26</v>
      </c>
      <c r="F1405" s="116">
        <v>-0.03</v>
      </c>
      <c r="G1405" s="116">
        <v>-0.7</v>
      </c>
      <c r="H1405" s="117">
        <v>319172464</v>
      </c>
      <c r="I1405" s="115">
        <v>0.81564000000000003</v>
      </c>
      <c r="J1405" s="115">
        <f t="shared" si="84"/>
        <v>3.4746264</v>
      </c>
      <c r="K1405" s="115">
        <v>34931343.789999999</v>
      </c>
      <c r="L1405" s="123">
        <f t="shared" si="85"/>
        <v>1213733693202.1006</v>
      </c>
      <c r="M1405" s="123">
        <v>1022943000000</v>
      </c>
      <c r="N1405" s="123">
        <v>215813000000</v>
      </c>
      <c r="O1405" s="116">
        <f t="shared" si="86"/>
        <v>1.1865115585150889</v>
      </c>
      <c r="P1405" s="116">
        <f t="shared" si="87"/>
        <v>5.6240063999949061</v>
      </c>
    </row>
    <row r="1406" spans="1:16" x14ac:dyDescent="0.15">
      <c r="A1406" s="120">
        <v>41099</v>
      </c>
      <c r="B1406" s="116">
        <v>4.22</v>
      </c>
      <c r="C1406" s="116">
        <v>4.28</v>
      </c>
      <c r="D1406" s="116">
        <v>4.18</v>
      </c>
      <c r="E1406" s="116">
        <v>4.18</v>
      </c>
      <c r="F1406" s="116">
        <v>-0.08</v>
      </c>
      <c r="G1406" s="116">
        <v>-1.88</v>
      </c>
      <c r="H1406" s="117">
        <v>287319149</v>
      </c>
      <c r="I1406" s="115">
        <v>0.81623999999999997</v>
      </c>
      <c r="J1406" s="115">
        <f t="shared" si="84"/>
        <v>3.4118831999999997</v>
      </c>
      <c r="K1406" s="115">
        <v>34931343.789999999</v>
      </c>
      <c r="L1406" s="123">
        <f t="shared" si="85"/>
        <v>1191816650305.2532</v>
      </c>
      <c r="M1406" s="123">
        <v>1022943000000</v>
      </c>
      <c r="N1406" s="123">
        <v>215813000000</v>
      </c>
      <c r="O1406" s="116">
        <f t="shared" si="86"/>
        <v>1.1650860803634739</v>
      </c>
      <c r="P1406" s="116">
        <f t="shared" si="87"/>
        <v>5.5224506878883721</v>
      </c>
    </row>
    <row r="1407" spans="1:16" x14ac:dyDescent="0.15">
      <c r="A1407" s="120">
        <v>41100</v>
      </c>
      <c r="B1407" s="116">
        <v>4.1900000000000004</v>
      </c>
      <c r="C1407" s="116">
        <v>4.2</v>
      </c>
      <c r="D1407" s="116">
        <v>4.13</v>
      </c>
      <c r="E1407" s="116">
        <v>4.17</v>
      </c>
      <c r="F1407" s="116">
        <v>-0.01</v>
      </c>
      <c r="G1407" s="116">
        <v>-0.24</v>
      </c>
      <c r="H1407" s="117">
        <v>248625828</v>
      </c>
      <c r="I1407" s="115">
        <v>0.81493000000000004</v>
      </c>
      <c r="J1407" s="115">
        <f t="shared" si="84"/>
        <v>3.3982581000000001</v>
      </c>
      <c r="K1407" s="115">
        <v>34931343.789999999</v>
      </c>
      <c r="L1407" s="123">
        <f t="shared" si="85"/>
        <v>1187057219782.522</v>
      </c>
      <c r="M1407" s="123">
        <v>1022943000000</v>
      </c>
      <c r="N1407" s="123">
        <v>215813000000</v>
      </c>
      <c r="O1407" s="116">
        <f t="shared" si="86"/>
        <v>1.1604333963696138</v>
      </c>
      <c r="P1407" s="116">
        <f t="shared" si="87"/>
        <v>5.5003971947126535</v>
      </c>
    </row>
    <row r="1408" spans="1:16" x14ac:dyDescent="0.15">
      <c r="A1408" s="120">
        <v>41101</v>
      </c>
      <c r="B1408" s="116">
        <v>4.0999999999999996</v>
      </c>
      <c r="C1408" s="116">
        <v>4.13</v>
      </c>
      <c r="D1408" s="116">
        <v>4.03</v>
      </c>
      <c r="E1408" s="116">
        <v>4.09</v>
      </c>
      <c r="F1408" s="116">
        <v>-0.08</v>
      </c>
      <c r="G1408" s="116">
        <v>-1.92</v>
      </c>
      <c r="H1408" s="117">
        <v>415304754</v>
      </c>
      <c r="I1408" s="115">
        <v>0.81511999999999996</v>
      </c>
      <c r="J1408" s="115">
        <f t="shared" si="84"/>
        <v>3.3338407999999995</v>
      </c>
      <c r="K1408" s="115">
        <v>34931343.789999999</v>
      </c>
      <c r="L1408" s="123">
        <f t="shared" si="85"/>
        <v>1164555391259.2861</v>
      </c>
      <c r="M1408" s="123">
        <v>1022943000000</v>
      </c>
      <c r="N1408" s="123">
        <v>215813000000</v>
      </c>
      <c r="O1408" s="116">
        <f t="shared" si="86"/>
        <v>1.1384362484119703</v>
      </c>
      <c r="P1408" s="116">
        <f t="shared" si="87"/>
        <v>5.3961317958569968</v>
      </c>
    </row>
    <row r="1409" spans="1:16" x14ac:dyDescent="0.15">
      <c r="A1409" s="120">
        <v>41102</v>
      </c>
      <c r="B1409" s="116">
        <v>4.05</v>
      </c>
      <c r="C1409" s="116">
        <v>4.07</v>
      </c>
      <c r="D1409" s="116">
        <v>3.97</v>
      </c>
      <c r="E1409" s="116">
        <v>3.99</v>
      </c>
      <c r="F1409" s="116">
        <v>-0.1</v>
      </c>
      <c r="G1409" s="116">
        <v>-2.4500000000000002</v>
      </c>
      <c r="H1409" s="117">
        <v>440095319</v>
      </c>
      <c r="I1409" s="115">
        <v>0.81520000000000004</v>
      </c>
      <c r="J1409" s="115">
        <f t="shared" si="84"/>
        <v>3.2526480000000002</v>
      </c>
      <c r="K1409" s="115">
        <v>34931343.789999999</v>
      </c>
      <c r="L1409" s="123">
        <f t="shared" si="85"/>
        <v>1136193655158.5593</v>
      </c>
      <c r="M1409" s="123">
        <v>1022943000000</v>
      </c>
      <c r="N1409" s="123">
        <v>215813000000</v>
      </c>
      <c r="O1409" s="116">
        <f t="shared" si="86"/>
        <v>1.1107106213724121</v>
      </c>
      <c r="P1409" s="116">
        <f t="shared" si="87"/>
        <v>5.2647136880473342</v>
      </c>
    </row>
    <row r="1410" spans="1:16" x14ac:dyDescent="0.15">
      <c r="A1410" s="120">
        <v>41103</v>
      </c>
      <c r="B1410" s="116">
        <v>4.0199999999999996</v>
      </c>
      <c r="C1410" s="116">
        <v>4.05</v>
      </c>
      <c r="D1410" s="116">
        <v>4</v>
      </c>
      <c r="E1410" s="116">
        <v>4.0199999999999996</v>
      </c>
      <c r="F1410" s="116">
        <v>0.03</v>
      </c>
      <c r="G1410" s="116">
        <v>0.75</v>
      </c>
      <c r="H1410" s="117">
        <v>331550308</v>
      </c>
      <c r="I1410" s="115">
        <v>0.81537000000000004</v>
      </c>
      <c r="J1410" s="115">
        <f t="shared" si="84"/>
        <v>3.2777873999999998</v>
      </c>
      <c r="K1410" s="115">
        <v>34931343.789999999</v>
      </c>
      <c r="L1410" s="123">
        <f t="shared" si="85"/>
        <v>1144975185399.3025</v>
      </c>
      <c r="M1410" s="123">
        <v>1022943000000</v>
      </c>
      <c r="N1410" s="123">
        <v>215813000000</v>
      </c>
      <c r="O1410" s="116">
        <f t="shared" si="86"/>
        <v>1.1192951957238111</v>
      </c>
      <c r="P1410" s="116">
        <f t="shared" si="87"/>
        <v>5.305404148032336</v>
      </c>
    </row>
    <row r="1411" spans="1:16" x14ac:dyDescent="0.15">
      <c r="A1411" s="120">
        <v>41106</v>
      </c>
      <c r="B1411" s="116">
        <v>4.0599999999999996</v>
      </c>
      <c r="C1411" s="116">
        <v>4.07</v>
      </c>
      <c r="D1411" s="116">
        <v>3.98</v>
      </c>
      <c r="E1411" s="116">
        <v>4</v>
      </c>
      <c r="F1411" s="116">
        <v>-0.02</v>
      </c>
      <c r="G1411" s="116">
        <v>-0.5</v>
      </c>
      <c r="H1411" s="117">
        <v>298288397</v>
      </c>
      <c r="I1411" s="115">
        <v>0.81489</v>
      </c>
      <c r="J1411" s="115">
        <f t="shared" ref="J1411:J1474" si="88">E1411*I1411</f>
        <v>3.25956</v>
      </c>
      <c r="K1411" s="115">
        <v>34931343.789999999</v>
      </c>
      <c r="L1411" s="123">
        <f t="shared" ref="L1411:L1474" si="89">J1411*K1411*10000</f>
        <v>1138608109641.324</v>
      </c>
      <c r="M1411" s="123">
        <v>1022943000000</v>
      </c>
      <c r="N1411" s="123">
        <v>215813000000</v>
      </c>
      <c r="O1411" s="116">
        <f t="shared" ref="O1411:O1474" si="90">L1411/M1411</f>
        <v>1.1130709234447316</v>
      </c>
      <c r="P1411" s="116">
        <f t="shared" ref="P1411:P1474" si="91">L1411/N1411</f>
        <v>5.275901403721388</v>
      </c>
    </row>
    <row r="1412" spans="1:16" x14ac:dyDescent="0.15">
      <c r="A1412" s="120">
        <v>41107</v>
      </c>
      <c r="B1412" s="116">
        <v>4.03</v>
      </c>
      <c r="C1412" s="116">
        <v>4.1100000000000003</v>
      </c>
      <c r="D1412" s="116">
        <v>4.03</v>
      </c>
      <c r="E1412" s="116">
        <v>4.0999999999999996</v>
      </c>
      <c r="F1412" s="116">
        <v>0.1</v>
      </c>
      <c r="G1412" s="116">
        <v>2.5</v>
      </c>
      <c r="H1412" s="117">
        <v>306658063</v>
      </c>
      <c r="I1412" s="115">
        <v>0.81437000000000004</v>
      </c>
      <c r="J1412" s="115">
        <f t="shared" si="88"/>
        <v>3.3389169999999999</v>
      </c>
      <c r="K1412" s="115">
        <v>34931343.789999999</v>
      </c>
      <c r="L1412" s="123">
        <f t="shared" si="89"/>
        <v>1166328576132.7542</v>
      </c>
      <c r="M1412" s="123">
        <v>1022943000000</v>
      </c>
      <c r="N1412" s="123">
        <v>215813000000</v>
      </c>
      <c r="O1412" s="116">
        <f t="shared" si="90"/>
        <v>1.1401696635421075</v>
      </c>
      <c r="P1412" s="116">
        <f t="shared" si="91"/>
        <v>5.404348098273756</v>
      </c>
    </row>
    <row r="1413" spans="1:16" x14ac:dyDescent="0.15">
      <c r="A1413" s="120">
        <v>41108</v>
      </c>
      <c r="B1413" s="116">
        <v>4.08</v>
      </c>
      <c r="C1413" s="116">
        <v>4.1100000000000003</v>
      </c>
      <c r="D1413" s="116">
        <v>4.0199999999999996</v>
      </c>
      <c r="E1413" s="116">
        <v>4.05</v>
      </c>
      <c r="F1413" s="116">
        <v>-0.05</v>
      </c>
      <c r="G1413" s="116">
        <v>-1.22</v>
      </c>
      <c r="H1413" s="117">
        <v>247701753</v>
      </c>
      <c r="I1413" s="115">
        <v>0.81406000000000001</v>
      </c>
      <c r="J1413" s="115">
        <f t="shared" si="88"/>
        <v>3.2969429999999997</v>
      </c>
      <c r="K1413" s="115">
        <v>34931343.789999999</v>
      </c>
      <c r="L1413" s="123">
        <f t="shared" si="89"/>
        <v>1151666493890.3396</v>
      </c>
      <c r="M1413" s="123">
        <v>1022943000000</v>
      </c>
      <c r="N1413" s="123">
        <v>215813000000</v>
      </c>
      <c r="O1413" s="116">
        <f t="shared" si="90"/>
        <v>1.1258364287065257</v>
      </c>
      <c r="P1413" s="116">
        <f t="shared" si="91"/>
        <v>5.3364092704811092</v>
      </c>
    </row>
    <row r="1414" spans="1:16" x14ac:dyDescent="0.15">
      <c r="A1414" s="120">
        <v>41109</v>
      </c>
      <c r="B1414" s="116">
        <v>4.08</v>
      </c>
      <c r="C1414" s="116">
        <v>4.17</v>
      </c>
      <c r="D1414" s="116">
        <v>4.08</v>
      </c>
      <c r="E1414" s="116">
        <v>4.1500000000000004</v>
      </c>
      <c r="F1414" s="116">
        <v>0.1</v>
      </c>
      <c r="G1414" s="116">
        <v>2.4700000000000002</v>
      </c>
      <c r="H1414" s="117">
        <v>347343353</v>
      </c>
      <c r="I1414" s="115">
        <v>0.81386000000000003</v>
      </c>
      <c r="J1414" s="115">
        <f t="shared" si="88"/>
        <v>3.3775190000000004</v>
      </c>
      <c r="K1414" s="115">
        <v>34931343.789999999</v>
      </c>
      <c r="L1414" s="123">
        <f t="shared" si="89"/>
        <v>1179812773462.5701</v>
      </c>
      <c r="M1414" s="123">
        <v>1022943000000</v>
      </c>
      <c r="N1414" s="123">
        <v>215813000000</v>
      </c>
      <c r="O1414" s="116">
        <f t="shared" si="90"/>
        <v>1.153351431568103</v>
      </c>
      <c r="P1414" s="116">
        <f t="shared" si="91"/>
        <v>5.4668290300518043</v>
      </c>
    </row>
    <row r="1415" spans="1:16" x14ac:dyDescent="0.15">
      <c r="A1415" s="120">
        <v>41110</v>
      </c>
      <c r="B1415" s="116">
        <v>4.1900000000000004</v>
      </c>
      <c r="C1415" s="116">
        <v>4.2300000000000004</v>
      </c>
      <c r="D1415" s="116">
        <v>4.1399999999999997</v>
      </c>
      <c r="E1415" s="116">
        <v>4.22</v>
      </c>
      <c r="F1415" s="116">
        <v>7.0000000000000007E-2</v>
      </c>
      <c r="G1415" s="116">
        <v>1.69</v>
      </c>
      <c r="H1415" s="117">
        <v>288991713</v>
      </c>
      <c r="I1415" s="115">
        <v>0.81374000000000002</v>
      </c>
      <c r="J1415" s="115">
        <f t="shared" si="88"/>
        <v>3.4339827999999999</v>
      </c>
      <c r="K1415" s="115">
        <v>34931343.789999999</v>
      </c>
      <c r="L1415" s="123">
        <f t="shared" si="89"/>
        <v>1199536337557.468</v>
      </c>
      <c r="M1415" s="123">
        <v>1022943000000</v>
      </c>
      <c r="N1415" s="123">
        <v>215813000000</v>
      </c>
      <c r="O1415" s="116">
        <f t="shared" si="90"/>
        <v>1.1726326271918064</v>
      </c>
      <c r="P1415" s="116">
        <f t="shared" si="91"/>
        <v>5.5582209484946139</v>
      </c>
    </row>
    <row r="1416" spans="1:16" x14ac:dyDescent="0.15">
      <c r="A1416" s="120">
        <v>41113</v>
      </c>
      <c r="B1416" s="116">
        <v>4.13</v>
      </c>
      <c r="C1416" s="116">
        <v>4.16</v>
      </c>
      <c r="D1416" s="116">
        <v>4.1100000000000003</v>
      </c>
      <c r="E1416" s="116">
        <v>4.13</v>
      </c>
      <c r="F1416" s="116">
        <v>-0.09</v>
      </c>
      <c r="G1416" s="116">
        <v>-2.13</v>
      </c>
      <c r="H1416" s="117">
        <v>252882753</v>
      </c>
      <c r="I1416" s="115">
        <v>0.81569000000000003</v>
      </c>
      <c r="J1416" s="115">
        <f t="shared" si="88"/>
        <v>3.3687996999999998</v>
      </c>
      <c r="K1416" s="115">
        <v>34931343.789999999</v>
      </c>
      <c r="L1416" s="123">
        <f t="shared" si="89"/>
        <v>1176767004803.4885</v>
      </c>
      <c r="M1416" s="123">
        <v>1022943000000</v>
      </c>
      <c r="N1416" s="123">
        <v>215813000000</v>
      </c>
      <c r="O1416" s="116">
        <f t="shared" si="90"/>
        <v>1.1503739747019028</v>
      </c>
      <c r="P1416" s="116">
        <f t="shared" si="91"/>
        <v>5.4527160310244911</v>
      </c>
    </row>
    <row r="1417" spans="1:16" x14ac:dyDescent="0.15">
      <c r="A1417" s="120">
        <v>41114</v>
      </c>
      <c r="B1417" s="116">
        <v>4.13</v>
      </c>
      <c r="C1417" s="116">
        <v>4.18</v>
      </c>
      <c r="D1417" s="116">
        <v>4.0999999999999996</v>
      </c>
      <c r="E1417" s="116">
        <v>4.12</v>
      </c>
      <c r="F1417" s="116">
        <v>-0.01</v>
      </c>
      <c r="G1417" s="116">
        <v>-0.24</v>
      </c>
      <c r="H1417" s="117">
        <v>155373338</v>
      </c>
      <c r="I1417" s="115">
        <v>0.81652000000000002</v>
      </c>
      <c r="J1417" s="115">
        <f t="shared" si="88"/>
        <v>3.3640624000000003</v>
      </c>
      <c r="K1417" s="115">
        <v>34931343.789999999</v>
      </c>
      <c r="L1417" s="123">
        <f t="shared" si="89"/>
        <v>1175112202254.125</v>
      </c>
      <c r="M1417" s="123">
        <v>1022943000000</v>
      </c>
      <c r="N1417" s="123">
        <v>215813000000</v>
      </c>
      <c r="O1417" s="116">
        <f t="shared" si="90"/>
        <v>1.1487562867668335</v>
      </c>
      <c r="P1417" s="116">
        <f t="shared" si="91"/>
        <v>5.4450482698175042</v>
      </c>
    </row>
    <row r="1418" spans="1:16" x14ac:dyDescent="0.15">
      <c r="A1418" s="120">
        <v>41115</v>
      </c>
      <c r="B1418" s="116">
        <v>4.07</v>
      </c>
      <c r="C1418" s="116">
        <v>4.16</v>
      </c>
      <c r="D1418" s="116">
        <v>4.0599999999999996</v>
      </c>
      <c r="E1418" s="116">
        <v>4.1500000000000004</v>
      </c>
      <c r="F1418" s="116">
        <v>0.03</v>
      </c>
      <c r="G1418" s="116">
        <v>0.73</v>
      </c>
      <c r="H1418" s="117">
        <v>262258386</v>
      </c>
      <c r="I1418" s="115">
        <v>0.81759000000000004</v>
      </c>
      <c r="J1418" s="115">
        <f t="shared" si="88"/>
        <v>3.3929985000000005</v>
      </c>
      <c r="K1418" s="115">
        <v>34931343.789999999</v>
      </c>
      <c r="L1418" s="123">
        <f t="shared" si="89"/>
        <v>1185219970824.5432</v>
      </c>
      <c r="M1418" s="123">
        <v>1022943000000</v>
      </c>
      <c r="N1418" s="123">
        <v>215813000000</v>
      </c>
      <c r="O1418" s="116">
        <f t="shared" si="90"/>
        <v>1.1586373540114583</v>
      </c>
      <c r="P1418" s="116">
        <f t="shared" si="91"/>
        <v>5.4918840423169284</v>
      </c>
    </row>
    <row r="1419" spans="1:16" x14ac:dyDescent="0.15">
      <c r="A1419" s="120">
        <v>41116</v>
      </c>
      <c r="B1419" s="116">
        <v>4.12</v>
      </c>
      <c r="C1419" s="116">
        <v>4.1399999999999997</v>
      </c>
      <c r="D1419" s="116">
        <v>4.0999999999999996</v>
      </c>
      <c r="E1419" s="116">
        <v>4.13</v>
      </c>
      <c r="F1419" s="116">
        <v>-0.02</v>
      </c>
      <c r="G1419" s="116">
        <v>-0.48</v>
      </c>
      <c r="H1419" s="117">
        <v>163084932</v>
      </c>
      <c r="I1419" s="115">
        <v>0.81696999999999997</v>
      </c>
      <c r="J1419" s="115">
        <f t="shared" si="88"/>
        <v>3.3740861</v>
      </c>
      <c r="K1419" s="115">
        <v>34931343.789999999</v>
      </c>
      <c r="L1419" s="123">
        <f t="shared" si="89"/>
        <v>1178613615361.6033</v>
      </c>
      <c r="M1419" s="123">
        <v>1022943000000</v>
      </c>
      <c r="N1419" s="123">
        <v>215813000000</v>
      </c>
      <c r="O1419" s="116">
        <f t="shared" si="90"/>
        <v>1.1521791686942511</v>
      </c>
      <c r="P1419" s="116">
        <f t="shared" si="91"/>
        <v>5.461272561715945</v>
      </c>
    </row>
    <row r="1420" spans="1:16" x14ac:dyDescent="0.15">
      <c r="A1420" s="120">
        <v>41117</v>
      </c>
      <c r="B1420" s="116">
        <v>4.2</v>
      </c>
      <c r="C1420" s="116">
        <v>4.28</v>
      </c>
      <c r="D1420" s="116">
        <v>4.18</v>
      </c>
      <c r="E1420" s="116">
        <v>4.24</v>
      </c>
      <c r="F1420" s="116">
        <v>0.11</v>
      </c>
      <c r="G1420" s="116">
        <v>2.66</v>
      </c>
      <c r="H1420" s="117">
        <v>354498935</v>
      </c>
      <c r="I1420" s="115">
        <v>0.81623999999999997</v>
      </c>
      <c r="J1420" s="115">
        <f t="shared" si="88"/>
        <v>3.4608576000000002</v>
      </c>
      <c r="K1420" s="115">
        <v>34931343.789999999</v>
      </c>
      <c r="L1420" s="123">
        <f t="shared" si="89"/>
        <v>1208924066338.343</v>
      </c>
      <c r="M1420" s="123">
        <v>1022943000000</v>
      </c>
      <c r="N1420" s="123">
        <v>215813000000</v>
      </c>
      <c r="O1420" s="116">
        <f t="shared" si="90"/>
        <v>1.1818098040050551</v>
      </c>
      <c r="P1420" s="116">
        <f t="shared" si="91"/>
        <v>5.6017203149872481</v>
      </c>
    </row>
    <row r="1421" spans="1:16" x14ac:dyDescent="0.15">
      <c r="A1421" s="120">
        <v>41120</v>
      </c>
      <c r="B1421" s="116">
        <v>4.33</v>
      </c>
      <c r="C1421" s="116">
        <v>4.34</v>
      </c>
      <c r="D1421" s="116">
        <v>4.3</v>
      </c>
      <c r="E1421" s="116">
        <v>4.32</v>
      </c>
      <c r="F1421" s="116">
        <v>0.08</v>
      </c>
      <c r="G1421" s="116">
        <v>1.89</v>
      </c>
      <c r="H1421" s="117">
        <v>273180561</v>
      </c>
      <c r="I1421" s="115">
        <v>0.81610000000000005</v>
      </c>
      <c r="J1421" s="115">
        <f t="shared" si="88"/>
        <v>3.5255520000000002</v>
      </c>
      <c r="K1421" s="115">
        <v>34931343.789999999</v>
      </c>
      <c r="L1421" s="123">
        <f t="shared" si="89"/>
        <v>1231522689615.2209</v>
      </c>
      <c r="M1421" s="123">
        <v>1022943000000</v>
      </c>
      <c r="N1421" s="123">
        <v>215813000000</v>
      </c>
      <c r="O1421" s="116">
        <f t="shared" si="90"/>
        <v>1.2039015757625018</v>
      </c>
      <c r="P1421" s="116">
        <f t="shared" si="91"/>
        <v>5.7064342259976044</v>
      </c>
    </row>
    <row r="1422" spans="1:16" x14ac:dyDescent="0.15">
      <c r="A1422" s="120">
        <v>41121</v>
      </c>
      <c r="B1422" s="116">
        <v>4.34</v>
      </c>
      <c r="C1422" s="116">
        <v>4.46</v>
      </c>
      <c r="D1422" s="116">
        <v>4.32</v>
      </c>
      <c r="E1422" s="116">
        <v>4.45</v>
      </c>
      <c r="F1422" s="116">
        <v>0.13</v>
      </c>
      <c r="G1422" s="116">
        <v>3.01</v>
      </c>
      <c r="H1422" s="117">
        <v>425807177</v>
      </c>
      <c r="I1422" s="115">
        <v>0.81649000000000005</v>
      </c>
      <c r="J1422" s="115">
        <f t="shared" si="88"/>
        <v>3.6333805000000003</v>
      </c>
      <c r="K1422" s="115">
        <v>34931343.789999999</v>
      </c>
      <c r="L1422" s="123">
        <f t="shared" si="89"/>
        <v>1269188633653.821</v>
      </c>
      <c r="M1422" s="123">
        <v>1022943000000</v>
      </c>
      <c r="N1422" s="123">
        <v>215813000000</v>
      </c>
      <c r="O1422" s="116">
        <f t="shared" si="90"/>
        <v>1.2407227320132412</v>
      </c>
      <c r="P1422" s="116">
        <f t="shared" si="91"/>
        <v>5.8809646946839207</v>
      </c>
    </row>
    <row r="1423" spans="1:16" x14ac:dyDescent="0.15">
      <c r="A1423" s="120">
        <v>41122</v>
      </c>
      <c r="B1423" s="116">
        <v>4.42</v>
      </c>
      <c r="C1423" s="116">
        <v>4.55</v>
      </c>
      <c r="D1423" s="116">
        <v>4.42</v>
      </c>
      <c r="E1423" s="116">
        <v>4.5199999999999996</v>
      </c>
      <c r="F1423" s="116">
        <v>7.0000000000000007E-2</v>
      </c>
      <c r="G1423" s="116">
        <v>1.57</v>
      </c>
      <c r="H1423" s="117">
        <v>399579925</v>
      </c>
      <c r="I1423" s="115">
        <v>0.81640999999999997</v>
      </c>
      <c r="J1423" s="115">
        <f t="shared" si="88"/>
        <v>3.6901731999999994</v>
      </c>
      <c r="K1423" s="115">
        <v>34931343.789999999</v>
      </c>
      <c r="L1423" s="123">
        <f t="shared" si="89"/>
        <v>1289027086938.4441</v>
      </c>
      <c r="M1423" s="123">
        <v>1022943000000</v>
      </c>
      <c r="N1423" s="123">
        <v>215813000000</v>
      </c>
      <c r="O1423" s="116">
        <f t="shared" si="90"/>
        <v>1.2601162400431345</v>
      </c>
      <c r="P1423" s="116">
        <f t="shared" si="91"/>
        <v>5.9728889684052584</v>
      </c>
    </row>
    <row r="1424" spans="1:16" x14ac:dyDescent="0.15">
      <c r="A1424" s="120">
        <v>41123</v>
      </c>
      <c r="B1424" s="116">
        <v>4.5199999999999996</v>
      </c>
      <c r="C1424" s="116">
        <v>4.5199999999999996</v>
      </c>
      <c r="D1424" s="116">
        <v>4.4400000000000004</v>
      </c>
      <c r="E1424" s="116">
        <v>4.4800000000000004</v>
      </c>
      <c r="F1424" s="116">
        <v>-0.04</v>
      </c>
      <c r="G1424" s="116">
        <v>-0.89</v>
      </c>
      <c r="H1424" s="117">
        <v>237218376</v>
      </c>
      <c r="I1424" s="115">
        <v>0.81744000000000006</v>
      </c>
      <c r="J1424" s="115">
        <f t="shared" si="88"/>
        <v>3.6621312000000006</v>
      </c>
      <c r="K1424" s="115">
        <v>34931343.789999999</v>
      </c>
      <c r="L1424" s="123">
        <f t="shared" si="89"/>
        <v>1279231639512.8525</v>
      </c>
      <c r="M1424" s="123">
        <v>1022943000000</v>
      </c>
      <c r="N1424" s="123">
        <v>215813000000</v>
      </c>
      <c r="O1424" s="116">
        <f t="shared" si="90"/>
        <v>1.2505404890720719</v>
      </c>
      <c r="P1424" s="116">
        <f t="shared" si="91"/>
        <v>5.9275003800181292</v>
      </c>
    </row>
    <row r="1425" spans="1:16" x14ac:dyDescent="0.15">
      <c r="A1425" s="120">
        <v>41124</v>
      </c>
      <c r="B1425" s="116">
        <v>4.42</v>
      </c>
      <c r="C1425" s="116">
        <v>4.5</v>
      </c>
      <c r="D1425" s="116">
        <v>4.3899999999999997</v>
      </c>
      <c r="E1425" s="116">
        <v>4.5</v>
      </c>
      <c r="F1425" s="116">
        <v>0.02</v>
      </c>
      <c r="G1425" s="116">
        <v>0.45</v>
      </c>
      <c r="H1425" s="117">
        <v>184982950</v>
      </c>
      <c r="I1425" s="115">
        <v>0.81786000000000003</v>
      </c>
      <c r="J1425" s="115">
        <f t="shared" si="88"/>
        <v>3.6803699999999999</v>
      </c>
      <c r="K1425" s="115">
        <v>34931343.789999999</v>
      </c>
      <c r="L1425" s="123">
        <f t="shared" si="89"/>
        <v>1285602697444.0229</v>
      </c>
      <c r="M1425" s="123">
        <v>1022943000000</v>
      </c>
      <c r="N1425" s="123">
        <v>215813000000</v>
      </c>
      <c r="O1425" s="116">
        <f t="shared" si="90"/>
        <v>1.2567686542104721</v>
      </c>
      <c r="P1425" s="116">
        <f t="shared" si="91"/>
        <v>5.9570215762906908</v>
      </c>
    </row>
    <row r="1426" spans="1:16" x14ac:dyDescent="0.15">
      <c r="A1426" s="120">
        <v>41127</v>
      </c>
      <c r="B1426" s="116">
        <v>4.59</v>
      </c>
      <c r="C1426" s="116">
        <v>4.5999999999999996</v>
      </c>
      <c r="D1426" s="116">
        <v>4.54</v>
      </c>
      <c r="E1426" s="116">
        <v>4.5599999999999996</v>
      </c>
      <c r="F1426" s="116">
        <v>0.06</v>
      </c>
      <c r="G1426" s="116">
        <v>1.33</v>
      </c>
      <c r="H1426" s="117">
        <v>217401217</v>
      </c>
      <c r="I1426" s="115">
        <v>0.81699999999999995</v>
      </c>
      <c r="J1426" s="115">
        <f t="shared" si="88"/>
        <v>3.7255199999999995</v>
      </c>
      <c r="K1426" s="115">
        <v>34931343.789999999</v>
      </c>
      <c r="L1426" s="123">
        <f t="shared" si="89"/>
        <v>1301374199165.2078</v>
      </c>
      <c r="M1426" s="123">
        <v>1022943000000</v>
      </c>
      <c r="N1426" s="123">
        <v>215813000000</v>
      </c>
      <c r="O1426" s="116">
        <f t="shared" si="90"/>
        <v>1.2721864259936357</v>
      </c>
      <c r="P1426" s="116">
        <f t="shared" si="91"/>
        <v>6.0301010558456056</v>
      </c>
    </row>
    <row r="1427" spans="1:16" x14ac:dyDescent="0.15">
      <c r="A1427" s="120">
        <v>41128</v>
      </c>
      <c r="B1427" s="116">
        <v>4.5</v>
      </c>
      <c r="C1427" s="116">
        <v>4.58</v>
      </c>
      <c r="D1427" s="116">
        <v>4.5</v>
      </c>
      <c r="E1427" s="116">
        <v>4.58</v>
      </c>
      <c r="F1427" s="116">
        <v>0.02</v>
      </c>
      <c r="G1427" s="116">
        <v>0.44</v>
      </c>
      <c r="H1427" s="117">
        <v>225600031</v>
      </c>
      <c r="I1427" s="115">
        <v>0.81662999999999997</v>
      </c>
      <c r="J1427" s="115">
        <f t="shared" si="88"/>
        <v>3.7401654</v>
      </c>
      <c r="K1427" s="115">
        <v>34931343.789999999</v>
      </c>
      <c r="L1427" s="123">
        <f t="shared" si="89"/>
        <v>1306490034188.6287</v>
      </c>
      <c r="M1427" s="123">
        <v>1022943000000</v>
      </c>
      <c r="N1427" s="123">
        <v>215813000000</v>
      </c>
      <c r="O1427" s="116">
        <f t="shared" si="90"/>
        <v>1.2771875208966958</v>
      </c>
      <c r="P1427" s="116">
        <f t="shared" si="91"/>
        <v>6.0538059995858857</v>
      </c>
    </row>
    <row r="1428" spans="1:16" x14ac:dyDescent="0.15">
      <c r="A1428" s="120">
        <v>41129</v>
      </c>
      <c r="B1428" s="116">
        <v>4.5999999999999996</v>
      </c>
      <c r="C1428" s="116">
        <v>4.5999999999999996</v>
      </c>
      <c r="D1428" s="116">
        <v>4.51</v>
      </c>
      <c r="E1428" s="116">
        <v>4.5599999999999996</v>
      </c>
      <c r="F1428" s="116">
        <v>-0.02</v>
      </c>
      <c r="G1428" s="116">
        <v>-0.44</v>
      </c>
      <c r="H1428" s="117">
        <v>195896928</v>
      </c>
      <c r="I1428" s="115">
        <v>0.81727000000000005</v>
      </c>
      <c r="J1428" s="115">
        <f t="shared" si="88"/>
        <v>3.7267511999999998</v>
      </c>
      <c r="K1428" s="115">
        <v>34931343.789999999</v>
      </c>
      <c r="L1428" s="123">
        <f t="shared" si="89"/>
        <v>1301804273869.9504</v>
      </c>
      <c r="M1428" s="123">
        <v>1022943000000</v>
      </c>
      <c r="N1428" s="123">
        <v>215813000000</v>
      </c>
      <c r="O1428" s="116">
        <f t="shared" si="90"/>
        <v>1.2726068548002678</v>
      </c>
      <c r="P1428" s="116">
        <f t="shared" si="91"/>
        <v>6.0320938677000475</v>
      </c>
    </row>
    <row r="1429" spans="1:16" x14ac:dyDescent="0.15">
      <c r="A1429" s="120">
        <v>41130</v>
      </c>
      <c r="B1429" s="116">
        <v>4.5599999999999996</v>
      </c>
      <c r="C1429" s="116">
        <v>4.5999999999999996</v>
      </c>
      <c r="D1429" s="116">
        <v>4.55</v>
      </c>
      <c r="E1429" s="116">
        <v>4.58</v>
      </c>
      <c r="F1429" s="116">
        <v>0.02</v>
      </c>
      <c r="G1429" s="116">
        <v>0.44</v>
      </c>
      <c r="H1429" s="117">
        <v>178376414</v>
      </c>
      <c r="I1429" s="115">
        <v>0.81730000000000003</v>
      </c>
      <c r="J1429" s="115">
        <f t="shared" si="88"/>
        <v>3.7432340000000002</v>
      </c>
      <c r="K1429" s="115">
        <v>34931343.789999999</v>
      </c>
      <c r="L1429" s="123">
        <f t="shared" si="89"/>
        <v>1307561937404.1687</v>
      </c>
      <c r="M1429" s="123">
        <v>1022943000000</v>
      </c>
      <c r="N1429" s="123">
        <v>215813000000</v>
      </c>
      <c r="O1429" s="116">
        <f t="shared" si="90"/>
        <v>1.2782353830117306</v>
      </c>
      <c r="P1429" s="116">
        <f t="shared" si="91"/>
        <v>6.0587728144466215</v>
      </c>
    </row>
    <row r="1430" spans="1:16" x14ac:dyDescent="0.15">
      <c r="A1430" s="120">
        <v>41131</v>
      </c>
      <c r="B1430" s="116">
        <v>4.57</v>
      </c>
      <c r="C1430" s="116">
        <v>4.58</v>
      </c>
      <c r="D1430" s="116">
        <v>4.4800000000000004</v>
      </c>
      <c r="E1430" s="116">
        <v>4.51</v>
      </c>
      <c r="F1430" s="116">
        <v>-7.0000000000000007E-2</v>
      </c>
      <c r="G1430" s="116">
        <v>-1.53</v>
      </c>
      <c r="H1430" s="117">
        <v>220572853</v>
      </c>
      <c r="I1430" s="115">
        <v>0.81805000000000005</v>
      </c>
      <c r="J1430" s="115">
        <f t="shared" si="88"/>
        <v>3.6894054999999999</v>
      </c>
      <c r="K1430" s="115">
        <v>34931343.789999999</v>
      </c>
      <c r="L1430" s="123">
        <f t="shared" si="89"/>
        <v>1288758919012.1685</v>
      </c>
      <c r="M1430" s="123">
        <v>1022943000000</v>
      </c>
      <c r="N1430" s="123">
        <v>215813000000</v>
      </c>
      <c r="O1430" s="116">
        <f t="shared" si="90"/>
        <v>1.2598540867009878</v>
      </c>
      <c r="P1430" s="116">
        <f t="shared" si="91"/>
        <v>5.971646374463857</v>
      </c>
    </row>
    <row r="1431" spans="1:16" x14ac:dyDescent="0.15">
      <c r="A1431" s="120">
        <v>41134</v>
      </c>
      <c r="B1431" s="116">
        <v>4.55</v>
      </c>
      <c r="C1431" s="116">
        <v>4.55</v>
      </c>
      <c r="D1431" s="116">
        <v>4.4800000000000004</v>
      </c>
      <c r="E1431" s="116">
        <v>4.49</v>
      </c>
      <c r="F1431" s="116">
        <v>-0.02</v>
      </c>
      <c r="G1431" s="116">
        <v>-0.44</v>
      </c>
      <c r="H1431" s="117">
        <v>179149010</v>
      </c>
      <c r="I1431" s="115">
        <v>0.81810000000000005</v>
      </c>
      <c r="J1431" s="115">
        <f t="shared" si="88"/>
        <v>3.6732690000000003</v>
      </c>
      <c r="K1431" s="115">
        <v>34931343.789999999</v>
      </c>
      <c r="L1431" s="123">
        <f t="shared" si="89"/>
        <v>1283122222721.4951</v>
      </c>
      <c r="M1431" s="123">
        <v>1022943000000</v>
      </c>
      <c r="N1431" s="123">
        <v>215813000000</v>
      </c>
      <c r="O1431" s="116">
        <f t="shared" si="90"/>
        <v>1.2543438126283626</v>
      </c>
      <c r="P1431" s="116">
        <f t="shared" si="91"/>
        <v>5.9455279465161741</v>
      </c>
    </row>
    <row r="1432" spans="1:16" x14ac:dyDescent="0.15">
      <c r="A1432" s="120">
        <v>41135</v>
      </c>
      <c r="B1432" s="116">
        <v>4.54</v>
      </c>
      <c r="C1432" s="116">
        <v>4.5599999999999996</v>
      </c>
      <c r="D1432" s="116">
        <v>4.47</v>
      </c>
      <c r="E1432" s="116">
        <v>4.55</v>
      </c>
      <c r="F1432" s="116">
        <v>0.06</v>
      </c>
      <c r="G1432" s="116">
        <v>1.34</v>
      </c>
      <c r="H1432" s="117">
        <v>199613219</v>
      </c>
      <c r="I1432" s="115">
        <v>0.81789999999999996</v>
      </c>
      <c r="J1432" s="115">
        <f t="shared" si="88"/>
        <v>3.7214449999999997</v>
      </c>
      <c r="K1432" s="115">
        <v>34931343.789999999</v>
      </c>
      <c r="L1432" s="123">
        <f t="shared" si="89"/>
        <v>1299950746905.7654</v>
      </c>
      <c r="M1432" s="123">
        <v>1022943000000</v>
      </c>
      <c r="N1432" s="123">
        <v>215813000000</v>
      </c>
      <c r="O1432" s="116">
        <f t="shared" si="90"/>
        <v>1.2707948995259417</v>
      </c>
      <c r="P1432" s="116">
        <f t="shared" si="91"/>
        <v>6.0235052888647367</v>
      </c>
    </row>
    <row r="1433" spans="1:16" x14ac:dyDescent="0.15">
      <c r="A1433" s="120">
        <v>41136</v>
      </c>
      <c r="B1433" s="116">
        <v>4.51</v>
      </c>
      <c r="C1433" s="116">
        <v>4.54</v>
      </c>
      <c r="D1433" s="116">
        <v>4.47</v>
      </c>
      <c r="E1433" s="116">
        <v>4.5</v>
      </c>
      <c r="F1433" s="116">
        <v>-0.05</v>
      </c>
      <c r="G1433" s="116">
        <v>-1.1000000000000001</v>
      </c>
      <c r="H1433" s="117">
        <v>193480920</v>
      </c>
      <c r="I1433" s="115">
        <v>0.81842009999999998</v>
      </c>
      <c r="J1433" s="115">
        <f t="shared" si="88"/>
        <v>3.6828904499999999</v>
      </c>
      <c r="K1433" s="115">
        <v>34931343.789999999</v>
      </c>
      <c r="L1433" s="123">
        <f t="shared" si="89"/>
        <v>1286483124498.5781</v>
      </c>
      <c r="M1433" s="123">
        <v>1022943000000</v>
      </c>
      <c r="N1433" s="123">
        <v>215813000000</v>
      </c>
      <c r="O1433" s="116">
        <f t="shared" si="90"/>
        <v>1.2576293346731715</v>
      </c>
      <c r="P1433" s="116">
        <f t="shared" si="91"/>
        <v>5.9611011593304299</v>
      </c>
    </row>
    <row r="1434" spans="1:16" x14ac:dyDescent="0.15">
      <c r="A1434" s="120">
        <v>41137</v>
      </c>
      <c r="B1434" s="116">
        <v>4.5</v>
      </c>
      <c r="C1434" s="116">
        <v>4.5</v>
      </c>
      <c r="D1434" s="116">
        <v>4.42</v>
      </c>
      <c r="E1434" s="116">
        <v>4.4400000000000004</v>
      </c>
      <c r="F1434" s="116">
        <v>-0.06</v>
      </c>
      <c r="G1434" s="116">
        <v>-1.33</v>
      </c>
      <c r="H1434" s="117">
        <v>176552437</v>
      </c>
      <c r="I1434" s="115">
        <v>0.81854000000000005</v>
      </c>
      <c r="J1434" s="115">
        <f t="shared" si="88"/>
        <v>3.6343176000000006</v>
      </c>
      <c r="K1434" s="115">
        <v>34931343.789999999</v>
      </c>
      <c r="L1434" s="123">
        <f t="shared" si="89"/>
        <v>1269515975276.4773</v>
      </c>
      <c r="M1434" s="123">
        <v>1022943000000</v>
      </c>
      <c r="N1434" s="123">
        <v>215813000000</v>
      </c>
      <c r="O1434" s="116">
        <f t="shared" si="90"/>
        <v>1.2410427318789778</v>
      </c>
      <c r="P1434" s="116">
        <f t="shared" si="91"/>
        <v>5.8824814783005532</v>
      </c>
    </row>
    <row r="1435" spans="1:16" x14ac:dyDescent="0.15">
      <c r="A1435" s="120">
        <v>41138</v>
      </c>
      <c r="B1435" s="116">
        <v>4.5</v>
      </c>
      <c r="C1435" s="116">
        <v>4.5199999999999996</v>
      </c>
      <c r="D1435" s="116">
        <v>4.4800000000000004</v>
      </c>
      <c r="E1435" s="116">
        <v>4.49</v>
      </c>
      <c r="F1435" s="116">
        <v>0.05</v>
      </c>
      <c r="G1435" s="116">
        <v>1.1299999999999999</v>
      </c>
      <c r="H1435" s="117">
        <v>188324857</v>
      </c>
      <c r="I1435" s="115">
        <v>0.81796999999999997</v>
      </c>
      <c r="J1435" s="115">
        <f t="shared" si="88"/>
        <v>3.6726852999999999</v>
      </c>
      <c r="K1435" s="115">
        <v>34931343.789999999</v>
      </c>
      <c r="L1435" s="123">
        <f t="shared" si="89"/>
        <v>1282918328467.793</v>
      </c>
      <c r="M1435" s="123">
        <v>1022943000000</v>
      </c>
      <c r="N1435" s="123">
        <v>215813000000</v>
      </c>
      <c r="O1435" s="116">
        <f t="shared" si="90"/>
        <v>1.2541444914015669</v>
      </c>
      <c r="P1435" s="116">
        <f t="shared" si="91"/>
        <v>5.9445831737096144</v>
      </c>
    </row>
    <row r="1436" spans="1:16" x14ac:dyDescent="0.15">
      <c r="A1436" s="120">
        <v>41141</v>
      </c>
      <c r="B1436" s="116">
        <v>4.47</v>
      </c>
      <c r="C1436" s="116">
        <v>4.4800000000000004</v>
      </c>
      <c r="D1436" s="116">
        <v>4.37</v>
      </c>
      <c r="E1436" s="116">
        <v>4.45</v>
      </c>
      <c r="F1436" s="116">
        <v>-0.04</v>
      </c>
      <c r="G1436" s="116">
        <v>-0.89</v>
      </c>
      <c r="H1436" s="117">
        <v>212313583</v>
      </c>
      <c r="I1436" s="115">
        <v>0.81838</v>
      </c>
      <c r="J1436" s="115">
        <f t="shared" si="88"/>
        <v>3.641791</v>
      </c>
      <c r="K1436" s="115">
        <v>34931343.789999999</v>
      </c>
      <c r="L1436" s="123">
        <f t="shared" si="89"/>
        <v>1272126534323.2788</v>
      </c>
      <c r="M1436" s="123">
        <v>1022943000000</v>
      </c>
      <c r="N1436" s="123">
        <v>215813000000</v>
      </c>
      <c r="O1436" s="116">
        <f t="shared" si="90"/>
        <v>1.2435947401988956</v>
      </c>
      <c r="P1436" s="116">
        <f t="shared" si="91"/>
        <v>5.8945778721544988</v>
      </c>
    </row>
    <row r="1437" spans="1:16" x14ac:dyDescent="0.15">
      <c r="A1437" s="120">
        <v>41142</v>
      </c>
      <c r="B1437" s="116">
        <v>4.45</v>
      </c>
      <c r="C1437" s="116">
        <v>4.49</v>
      </c>
      <c r="D1437" s="116">
        <v>4.4400000000000004</v>
      </c>
      <c r="E1437" s="116">
        <v>4.47</v>
      </c>
      <c r="F1437" s="116">
        <v>0.02</v>
      </c>
      <c r="G1437" s="116">
        <v>0.45</v>
      </c>
      <c r="H1437" s="117">
        <v>144521066</v>
      </c>
      <c r="I1437" s="115">
        <v>0.81757999999999997</v>
      </c>
      <c r="J1437" s="115">
        <f t="shared" si="88"/>
        <v>3.6545825999999995</v>
      </c>
      <c r="K1437" s="115">
        <v>34931343.789999999</v>
      </c>
      <c r="L1437" s="123">
        <f t="shared" si="89"/>
        <v>1276594812095.5203</v>
      </c>
      <c r="M1437" s="123">
        <v>1022943000000</v>
      </c>
      <c r="N1437" s="123">
        <v>215813000000</v>
      </c>
      <c r="O1437" s="116">
        <f t="shared" si="90"/>
        <v>1.2479628015397928</v>
      </c>
      <c r="P1437" s="116">
        <f t="shared" si="91"/>
        <v>5.9152822679612456</v>
      </c>
    </row>
    <row r="1438" spans="1:16" x14ac:dyDescent="0.15">
      <c r="A1438" s="120">
        <v>41143</v>
      </c>
      <c r="B1438" s="116">
        <v>4.42</v>
      </c>
      <c r="C1438" s="116">
        <v>4.46</v>
      </c>
      <c r="D1438" s="116">
        <v>4.3899999999999997</v>
      </c>
      <c r="E1438" s="116">
        <v>4.41</v>
      </c>
      <c r="F1438" s="116">
        <v>-0.06</v>
      </c>
      <c r="G1438" s="116">
        <v>-1.34</v>
      </c>
      <c r="H1438" s="117">
        <v>155985129</v>
      </c>
      <c r="I1438" s="115">
        <v>0.81669999999999998</v>
      </c>
      <c r="J1438" s="115">
        <f t="shared" si="88"/>
        <v>3.6016469999999998</v>
      </c>
      <c r="K1438" s="115">
        <v>34931343.789999999</v>
      </c>
      <c r="L1438" s="123">
        <f t="shared" si="89"/>
        <v>1258103695672.2212</v>
      </c>
      <c r="M1438" s="123">
        <v>1022943000000</v>
      </c>
      <c r="N1438" s="123">
        <v>215813000000</v>
      </c>
      <c r="O1438" s="116">
        <f t="shared" si="90"/>
        <v>1.2298864117279469</v>
      </c>
      <c r="P1438" s="116">
        <f t="shared" si="91"/>
        <v>5.8296010697790273</v>
      </c>
    </row>
    <row r="1439" spans="1:16" x14ac:dyDescent="0.15">
      <c r="A1439" s="120">
        <v>41144</v>
      </c>
      <c r="B1439" s="116">
        <v>4.4400000000000004</v>
      </c>
      <c r="C1439" s="116">
        <v>4.49</v>
      </c>
      <c r="D1439" s="116">
        <v>4.4400000000000004</v>
      </c>
      <c r="E1439" s="116">
        <v>4.4800000000000004</v>
      </c>
      <c r="F1439" s="116">
        <v>7.0000000000000007E-2</v>
      </c>
      <c r="G1439" s="116">
        <v>1.59</v>
      </c>
      <c r="H1439" s="117">
        <v>168874020</v>
      </c>
      <c r="I1439" s="115">
        <v>0.81632009999999999</v>
      </c>
      <c r="J1439" s="115">
        <f t="shared" si="88"/>
        <v>3.6571140480000004</v>
      </c>
      <c r="K1439" s="115">
        <v>34931343.789999999</v>
      </c>
      <c r="L1439" s="123">
        <f t="shared" si="89"/>
        <v>1277479080899.2656</v>
      </c>
      <c r="M1439" s="123">
        <v>1022943000000</v>
      </c>
      <c r="N1439" s="123">
        <v>215813000000</v>
      </c>
      <c r="O1439" s="116">
        <f t="shared" si="90"/>
        <v>1.2488272375873002</v>
      </c>
      <c r="P1439" s="116">
        <f t="shared" si="91"/>
        <v>5.9193796522881641</v>
      </c>
    </row>
    <row r="1440" spans="1:16" x14ac:dyDescent="0.15">
      <c r="A1440" s="120">
        <v>41145</v>
      </c>
      <c r="B1440" s="116">
        <v>4.4400000000000004</v>
      </c>
      <c r="C1440" s="116">
        <v>4.45</v>
      </c>
      <c r="D1440" s="116">
        <v>4.3899999999999997</v>
      </c>
      <c r="E1440" s="116">
        <v>4.3899999999999997</v>
      </c>
      <c r="F1440" s="116">
        <v>-0.09</v>
      </c>
      <c r="G1440" s="116">
        <v>-2.0099999999999998</v>
      </c>
      <c r="H1440" s="117">
        <v>123378802</v>
      </c>
      <c r="I1440" s="115">
        <v>0.81615000000000004</v>
      </c>
      <c r="J1440" s="115">
        <f t="shared" si="88"/>
        <v>3.5828984999999998</v>
      </c>
      <c r="K1440" s="115">
        <v>34931343.789999999</v>
      </c>
      <c r="L1440" s="123">
        <f t="shared" si="89"/>
        <v>1251554592681.7529</v>
      </c>
      <c r="M1440" s="123">
        <v>1022943000000</v>
      </c>
      <c r="N1440" s="123">
        <v>215813000000</v>
      </c>
      <c r="O1440" s="116">
        <f t="shared" si="90"/>
        <v>1.2234841948004462</v>
      </c>
      <c r="P1440" s="116">
        <f t="shared" si="91"/>
        <v>5.7992548765910898</v>
      </c>
    </row>
    <row r="1441" spans="1:16" x14ac:dyDescent="0.15">
      <c r="A1441" s="120">
        <v>41148</v>
      </c>
      <c r="B1441" s="116">
        <v>4.43</v>
      </c>
      <c r="C1441" s="116">
        <v>4.43</v>
      </c>
      <c r="D1441" s="116">
        <v>4.3099999999999996</v>
      </c>
      <c r="E1441" s="116">
        <v>4.3099999999999996</v>
      </c>
      <c r="F1441" s="116">
        <v>-0.08</v>
      </c>
      <c r="G1441" s="116">
        <v>-1.82</v>
      </c>
      <c r="H1441" s="117">
        <v>233255361</v>
      </c>
      <c r="I1441" s="115">
        <v>0.81728990000000001</v>
      </c>
      <c r="J1441" s="115">
        <f t="shared" si="88"/>
        <v>3.5225194689999997</v>
      </c>
      <c r="K1441" s="115">
        <v>34931343.789999999</v>
      </c>
      <c r="L1441" s="123">
        <f t="shared" si="89"/>
        <v>1230463385786.0723</v>
      </c>
      <c r="M1441" s="123">
        <v>1022943000000</v>
      </c>
      <c r="N1441" s="123">
        <v>215813000000</v>
      </c>
      <c r="O1441" s="116">
        <f t="shared" si="90"/>
        <v>1.20286603044947</v>
      </c>
      <c r="P1441" s="116">
        <f t="shared" si="91"/>
        <v>5.7015257921722613</v>
      </c>
    </row>
    <row r="1442" spans="1:16" x14ac:dyDescent="0.15">
      <c r="A1442" s="120">
        <v>41149</v>
      </c>
      <c r="B1442" s="116">
        <v>4.3</v>
      </c>
      <c r="C1442" s="116">
        <v>4.37</v>
      </c>
      <c r="D1442" s="116">
        <v>4.29</v>
      </c>
      <c r="E1442" s="116">
        <v>4.33</v>
      </c>
      <c r="F1442" s="116">
        <v>0.02</v>
      </c>
      <c r="G1442" s="116">
        <v>0.46</v>
      </c>
      <c r="H1442" s="117">
        <v>145497440</v>
      </c>
      <c r="I1442" s="115">
        <v>0.81755999999999995</v>
      </c>
      <c r="J1442" s="115">
        <f t="shared" si="88"/>
        <v>3.5400347999999999</v>
      </c>
      <c r="K1442" s="115">
        <v>34931343.789999999</v>
      </c>
      <c r="L1442" s="123">
        <f t="shared" si="89"/>
        <v>1236581726273.6389</v>
      </c>
      <c r="M1442" s="123">
        <v>1022943000000</v>
      </c>
      <c r="N1442" s="123">
        <v>215813000000</v>
      </c>
      <c r="O1442" s="116">
        <f t="shared" si="90"/>
        <v>1.2088471461984087</v>
      </c>
      <c r="P1442" s="116">
        <f t="shared" si="91"/>
        <v>5.7298759864958964</v>
      </c>
    </row>
    <row r="1443" spans="1:16" x14ac:dyDescent="0.15">
      <c r="A1443" s="120">
        <v>41150</v>
      </c>
      <c r="B1443" s="116">
        <v>4.3099999999999996</v>
      </c>
      <c r="C1443" s="116">
        <v>4.34</v>
      </c>
      <c r="D1443" s="116">
        <v>4.2699999999999996</v>
      </c>
      <c r="E1443" s="116">
        <v>4.2699999999999996</v>
      </c>
      <c r="F1443" s="116">
        <v>-0.06</v>
      </c>
      <c r="G1443" s="116">
        <v>-1.39</v>
      </c>
      <c r="H1443" s="117">
        <v>236207063</v>
      </c>
      <c r="I1443" s="115">
        <v>0.81733</v>
      </c>
      <c r="J1443" s="115">
        <f t="shared" si="88"/>
        <v>3.4899990999999995</v>
      </c>
      <c r="K1443" s="115">
        <v>34931343.789999999</v>
      </c>
      <c r="L1443" s="123">
        <f t="shared" si="89"/>
        <v>1219103583888.9058</v>
      </c>
      <c r="M1443" s="123">
        <v>1022943000000</v>
      </c>
      <c r="N1443" s="123">
        <v>215813000000</v>
      </c>
      <c r="O1443" s="116">
        <f t="shared" si="90"/>
        <v>1.1917610110132293</v>
      </c>
      <c r="P1443" s="116">
        <f t="shared" si="91"/>
        <v>5.6488885465143701</v>
      </c>
    </row>
    <row r="1444" spans="1:16" x14ac:dyDescent="0.15">
      <c r="A1444" s="120">
        <v>41151</v>
      </c>
      <c r="B1444" s="116">
        <v>4.24</v>
      </c>
      <c r="C1444" s="116">
        <v>4.24</v>
      </c>
      <c r="D1444" s="116">
        <v>4.17</v>
      </c>
      <c r="E1444" s="116">
        <v>4.1900000000000004</v>
      </c>
      <c r="F1444" s="116">
        <v>-0.08</v>
      </c>
      <c r="G1444" s="116">
        <v>-1.87</v>
      </c>
      <c r="H1444" s="117">
        <v>263190205</v>
      </c>
      <c r="I1444" s="115">
        <v>0.81786000000000003</v>
      </c>
      <c r="J1444" s="115">
        <f t="shared" si="88"/>
        <v>3.4268334000000005</v>
      </c>
      <c r="K1444" s="115">
        <v>34931343.789999999</v>
      </c>
      <c r="L1444" s="123">
        <f t="shared" si="89"/>
        <v>1197038956064.5459</v>
      </c>
      <c r="M1444" s="123">
        <v>1022943000000</v>
      </c>
      <c r="N1444" s="123">
        <v>215813000000</v>
      </c>
      <c r="O1444" s="116">
        <f t="shared" si="90"/>
        <v>1.1701912580315286</v>
      </c>
      <c r="P1444" s="116">
        <f t="shared" si="91"/>
        <v>5.5466489788128888</v>
      </c>
    </row>
    <row r="1445" spans="1:16" x14ac:dyDescent="0.15">
      <c r="A1445" s="120">
        <v>41152</v>
      </c>
      <c r="B1445" s="116">
        <v>4.18</v>
      </c>
      <c r="C1445" s="116">
        <v>4.24</v>
      </c>
      <c r="D1445" s="116">
        <v>4.17</v>
      </c>
      <c r="E1445" s="116">
        <v>4.2</v>
      </c>
      <c r="F1445" s="116">
        <v>0.01</v>
      </c>
      <c r="G1445" s="116">
        <v>0.24</v>
      </c>
      <c r="H1445" s="117">
        <v>242253637</v>
      </c>
      <c r="I1445" s="115">
        <v>0.81803000000000003</v>
      </c>
      <c r="J1445" s="115">
        <f t="shared" si="88"/>
        <v>3.4357260000000003</v>
      </c>
      <c r="K1445" s="115">
        <v>34932123.460000001</v>
      </c>
      <c r="L1445" s="123">
        <f t="shared" si="89"/>
        <v>1200172048067.3196</v>
      </c>
      <c r="M1445" s="123">
        <v>1017448000000</v>
      </c>
      <c r="N1445" s="123">
        <v>221944000000</v>
      </c>
      <c r="O1445" s="116">
        <f t="shared" si="90"/>
        <v>1.179590552114034</v>
      </c>
      <c r="P1445" s="116">
        <f t="shared" si="91"/>
        <v>5.4075444619693238</v>
      </c>
    </row>
    <row r="1446" spans="1:16" x14ac:dyDescent="0.15">
      <c r="A1446" s="120">
        <v>41155</v>
      </c>
      <c r="B1446" s="116">
        <v>4.1500000000000004</v>
      </c>
      <c r="C1446" s="116">
        <v>4.24</v>
      </c>
      <c r="D1446" s="116">
        <v>4.1500000000000004</v>
      </c>
      <c r="E1446" s="116">
        <v>4.2</v>
      </c>
      <c r="F1446" s="116">
        <v>0</v>
      </c>
      <c r="G1446" s="116">
        <v>0</v>
      </c>
      <c r="H1446" s="117">
        <v>211134349</v>
      </c>
      <c r="I1446" s="115">
        <v>0.81757999999999997</v>
      </c>
      <c r="J1446" s="115">
        <f t="shared" si="88"/>
        <v>3.4338359999999999</v>
      </c>
      <c r="K1446" s="115">
        <v>34932123.460000001</v>
      </c>
      <c r="L1446" s="123">
        <f t="shared" si="89"/>
        <v>1199511830933.9255</v>
      </c>
      <c r="M1446" s="123">
        <v>1017448000000</v>
      </c>
      <c r="N1446" s="123">
        <v>221944000000</v>
      </c>
      <c r="O1446" s="116">
        <f t="shared" si="90"/>
        <v>1.1789416569042601</v>
      </c>
      <c r="P1446" s="116">
        <f t="shared" si="91"/>
        <v>5.4045697605428646</v>
      </c>
    </row>
    <row r="1447" spans="1:16" x14ac:dyDescent="0.15">
      <c r="A1447" s="120">
        <v>41156</v>
      </c>
      <c r="B1447" s="116">
        <v>4.21</v>
      </c>
      <c r="C1447" s="116">
        <v>4.2300000000000004</v>
      </c>
      <c r="D1447" s="116">
        <v>4.13</v>
      </c>
      <c r="E1447" s="116">
        <v>4.16</v>
      </c>
      <c r="F1447" s="116">
        <v>-0.04</v>
      </c>
      <c r="G1447" s="116">
        <v>-0.95</v>
      </c>
      <c r="H1447" s="117">
        <v>247822285</v>
      </c>
      <c r="I1447" s="115">
        <v>0.81740000000000002</v>
      </c>
      <c r="J1447" s="115">
        <f t="shared" si="88"/>
        <v>3.4003840000000003</v>
      </c>
      <c r="K1447" s="115">
        <v>34932123.460000001</v>
      </c>
      <c r="L1447" s="123">
        <f t="shared" si="89"/>
        <v>1187826336994.0864</v>
      </c>
      <c r="M1447" s="123">
        <v>1017448000000</v>
      </c>
      <c r="N1447" s="123">
        <v>221944000000</v>
      </c>
      <c r="O1447" s="116">
        <f t="shared" si="90"/>
        <v>1.1674565550220615</v>
      </c>
      <c r="P1447" s="116">
        <f t="shared" si="91"/>
        <v>5.351919119210641</v>
      </c>
    </row>
    <row r="1448" spans="1:16" x14ac:dyDescent="0.15">
      <c r="A1448" s="120">
        <v>41157</v>
      </c>
      <c r="B1448" s="116">
        <v>4.12</v>
      </c>
      <c r="C1448" s="116">
        <v>4.13</v>
      </c>
      <c r="D1448" s="116">
        <v>4.05</v>
      </c>
      <c r="E1448" s="116">
        <v>4.07</v>
      </c>
      <c r="F1448" s="116">
        <v>-0.09</v>
      </c>
      <c r="G1448" s="116">
        <v>-2.16</v>
      </c>
      <c r="H1448" s="117">
        <v>346987532</v>
      </c>
      <c r="I1448" s="115">
        <v>0.81816</v>
      </c>
      <c r="J1448" s="115">
        <f t="shared" si="88"/>
        <v>3.3299112000000002</v>
      </c>
      <c r="K1448" s="115">
        <v>34932123.460000001</v>
      </c>
      <c r="L1448" s="123">
        <f t="shared" si="89"/>
        <v>1163208691492.3677</v>
      </c>
      <c r="M1448" s="123">
        <v>1017448000000</v>
      </c>
      <c r="N1448" s="123">
        <v>221944000000</v>
      </c>
      <c r="O1448" s="116">
        <f t="shared" si="90"/>
        <v>1.143261072302828</v>
      </c>
      <c r="P1448" s="116">
        <f t="shared" si="91"/>
        <v>5.2410008447733105</v>
      </c>
    </row>
    <row r="1449" spans="1:16" x14ac:dyDescent="0.15">
      <c r="A1449" s="120">
        <v>41158</v>
      </c>
      <c r="B1449" s="116">
        <v>4.08</v>
      </c>
      <c r="C1449" s="116">
        <v>4.1100000000000003</v>
      </c>
      <c r="D1449" s="116">
        <v>4.05</v>
      </c>
      <c r="E1449" s="116">
        <v>4.0999999999999996</v>
      </c>
      <c r="F1449" s="116">
        <v>0.03</v>
      </c>
      <c r="G1449" s="116">
        <v>0.74</v>
      </c>
      <c r="H1449" s="117">
        <v>283359108</v>
      </c>
      <c r="I1449" s="115">
        <v>0.81786000000000003</v>
      </c>
      <c r="J1449" s="115">
        <f t="shared" si="88"/>
        <v>3.3532259999999998</v>
      </c>
      <c r="K1449" s="115">
        <v>34932123.460000001</v>
      </c>
      <c r="L1449" s="123">
        <f t="shared" si="89"/>
        <v>1171353046212.8196</v>
      </c>
      <c r="M1449" s="123">
        <v>1017448000000</v>
      </c>
      <c r="N1449" s="123">
        <v>221944000000</v>
      </c>
      <c r="O1449" s="116">
        <f t="shared" si="90"/>
        <v>1.1512657612112065</v>
      </c>
      <c r="P1449" s="116">
        <f t="shared" si="91"/>
        <v>5.2776963838302438</v>
      </c>
    </row>
    <row r="1450" spans="1:16" x14ac:dyDescent="0.15">
      <c r="A1450" s="120">
        <v>41159</v>
      </c>
      <c r="B1450" s="116">
        <v>4.16</v>
      </c>
      <c r="C1450" s="116">
        <v>4.38</v>
      </c>
      <c r="D1450" s="116">
        <v>4.1399999999999997</v>
      </c>
      <c r="E1450" s="116">
        <v>4.3499999999999996</v>
      </c>
      <c r="F1450" s="116">
        <v>0.25</v>
      </c>
      <c r="G1450" s="116">
        <v>6.1</v>
      </c>
      <c r="H1450" s="117">
        <v>578842309</v>
      </c>
      <c r="I1450" s="115">
        <v>0.81754990000000005</v>
      </c>
      <c r="J1450" s="115">
        <f t="shared" si="88"/>
        <v>3.5563420649999999</v>
      </c>
      <c r="K1450" s="115">
        <v>34932123.460000001</v>
      </c>
      <c r="L1450" s="123">
        <f t="shared" si="89"/>
        <v>1242305800805.7136</v>
      </c>
      <c r="M1450" s="123">
        <v>1017448000000</v>
      </c>
      <c r="N1450" s="123">
        <v>221944000000</v>
      </c>
      <c r="O1450" s="116">
        <f t="shared" si="90"/>
        <v>1.2210017620612685</v>
      </c>
      <c r="P1450" s="116">
        <f t="shared" si="91"/>
        <v>5.597384028429305</v>
      </c>
    </row>
    <row r="1451" spans="1:16" x14ac:dyDescent="0.15">
      <c r="A1451" s="120">
        <v>41162</v>
      </c>
      <c r="B1451" s="116">
        <v>4.34</v>
      </c>
      <c r="C1451" s="116">
        <v>4.37</v>
      </c>
      <c r="D1451" s="116">
        <v>4.2300000000000004</v>
      </c>
      <c r="E1451" s="116">
        <v>4.26</v>
      </c>
      <c r="F1451" s="116">
        <v>-0.09</v>
      </c>
      <c r="G1451" s="116">
        <v>-2.0699999999999998</v>
      </c>
      <c r="H1451" s="117">
        <v>384359868</v>
      </c>
      <c r="I1451" s="115">
        <v>0.81711</v>
      </c>
      <c r="J1451" s="115">
        <f t="shared" si="88"/>
        <v>3.4808885999999997</v>
      </c>
      <c r="K1451" s="115">
        <v>34932123.460000001</v>
      </c>
      <c r="L1451" s="123">
        <f t="shared" si="89"/>
        <v>1215948303257.0654</v>
      </c>
      <c r="M1451" s="123">
        <v>1017448000000</v>
      </c>
      <c r="N1451" s="123">
        <v>221944000000</v>
      </c>
      <c r="O1451" s="116">
        <f t="shared" si="90"/>
        <v>1.1950962636489191</v>
      </c>
      <c r="P1451" s="116">
        <f t="shared" si="91"/>
        <v>5.4786266051664629</v>
      </c>
    </row>
    <row r="1452" spans="1:16" x14ac:dyDescent="0.15">
      <c r="A1452" s="120">
        <v>41163</v>
      </c>
      <c r="B1452" s="116">
        <v>4.25</v>
      </c>
      <c r="C1452" s="116">
        <v>4.26</v>
      </c>
      <c r="D1452" s="116">
        <v>4.16</v>
      </c>
      <c r="E1452" s="116">
        <v>4.22</v>
      </c>
      <c r="F1452" s="116">
        <v>-0.04</v>
      </c>
      <c r="G1452" s="116">
        <v>-0.94</v>
      </c>
      <c r="H1452" s="117">
        <v>259561656</v>
      </c>
      <c r="I1452" s="115">
        <v>0.81738999999999995</v>
      </c>
      <c r="J1452" s="115">
        <f t="shared" si="88"/>
        <v>3.4493857999999995</v>
      </c>
      <c r="K1452" s="115">
        <v>34932123.460000001</v>
      </c>
      <c r="L1452" s="123">
        <f t="shared" si="89"/>
        <v>1204943706267.7085</v>
      </c>
      <c r="M1452" s="123">
        <v>1017448000000</v>
      </c>
      <c r="N1452" s="123">
        <v>221944000000</v>
      </c>
      <c r="O1452" s="116">
        <f t="shared" si="90"/>
        <v>1.1842803821597845</v>
      </c>
      <c r="P1452" s="116">
        <f t="shared" si="91"/>
        <v>5.4290438410937378</v>
      </c>
    </row>
    <row r="1453" spans="1:16" x14ac:dyDescent="0.15">
      <c r="A1453" s="120">
        <v>41164</v>
      </c>
      <c r="B1453" s="116">
        <v>4.26</v>
      </c>
      <c r="C1453" s="116">
        <v>4.3</v>
      </c>
      <c r="D1453" s="116">
        <v>4.24</v>
      </c>
      <c r="E1453" s="116">
        <v>4.26</v>
      </c>
      <c r="F1453" s="116">
        <v>0.04</v>
      </c>
      <c r="G1453" s="116">
        <v>0.95</v>
      </c>
      <c r="H1453" s="117">
        <v>211329577</v>
      </c>
      <c r="I1453" s="115">
        <v>0.81703000000000003</v>
      </c>
      <c r="J1453" s="115">
        <f t="shared" si="88"/>
        <v>3.4805478000000001</v>
      </c>
      <c r="K1453" s="115">
        <v>34932123.460000001</v>
      </c>
      <c r="L1453" s="123">
        <f t="shared" si="89"/>
        <v>1215829254580.314</v>
      </c>
      <c r="M1453" s="123">
        <v>1017448000000</v>
      </c>
      <c r="N1453" s="123">
        <v>221944000000</v>
      </c>
      <c r="O1453" s="116">
        <f t="shared" si="90"/>
        <v>1.1949792565126807</v>
      </c>
      <c r="P1453" s="116">
        <f t="shared" si="91"/>
        <v>5.4780902145600416</v>
      </c>
    </row>
    <row r="1454" spans="1:16" x14ac:dyDescent="0.15">
      <c r="A1454" s="120">
        <v>41165</v>
      </c>
      <c r="B1454" s="116">
        <v>4.28</v>
      </c>
      <c r="C1454" s="116">
        <v>4.32</v>
      </c>
      <c r="D1454" s="116">
        <v>4.25</v>
      </c>
      <c r="E1454" s="116">
        <v>4.28</v>
      </c>
      <c r="F1454" s="116">
        <v>0.02</v>
      </c>
      <c r="G1454" s="116">
        <v>0.47</v>
      </c>
      <c r="H1454" s="117">
        <v>273832075</v>
      </c>
      <c r="I1454" s="115">
        <v>0.81674999999999998</v>
      </c>
      <c r="J1454" s="115">
        <f t="shared" si="88"/>
        <v>3.4956900000000002</v>
      </c>
      <c r="K1454" s="115">
        <v>34932123.460000001</v>
      </c>
      <c r="L1454" s="123">
        <f t="shared" si="89"/>
        <v>1221118746578.874</v>
      </c>
      <c r="M1454" s="123">
        <v>1017448000000</v>
      </c>
      <c r="N1454" s="123">
        <v>221944000000</v>
      </c>
      <c r="O1454" s="116">
        <f t="shared" si="90"/>
        <v>1.2001780401346054</v>
      </c>
      <c r="P1454" s="116">
        <f t="shared" si="91"/>
        <v>5.5019227669091029</v>
      </c>
    </row>
    <row r="1455" spans="1:16" x14ac:dyDescent="0.15">
      <c r="A1455" s="120">
        <v>41166</v>
      </c>
      <c r="B1455" s="116">
        <v>4.38</v>
      </c>
      <c r="C1455" s="116">
        <v>4.45</v>
      </c>
      <c r="D1455" s="116">
        <v>4.37</v>
      </c>
      <c r="E1455" s="116">
        <v>4.43</v>
      </c>
      <c r="F1455" s="116">
        <v>0.15</v>
      </c>
      <c r="G1455" s="116">
        <v>3.51</v>
      </c>
      <c r="H1455" s="117">
        <v>376862437</v>
      </c>
      <c r="I1455" s="115">
        <v>0.81654000000000004</v>
      </c>
      <c r="J1455" s="115">
        <f t="shared" si="88"/>
        <v>3.6172721999999999</v>
      </c>
      <c r="K1455" s="115">
        <v>34932123.460000001</v>
      </c>
      <c r="L1455" s="123">
        <f t="shared" si="89"/>
        <v>1263589990788.2581</v>
      </c>
      <c r="M1455" s="123">
        <v>1017448000000</v>
      </c>
      <c r="N1455" s="123">
        <v>221944000000</v>
      </c>
      <c r="O1455" s="116">
        <f t="shared" si="90"/>
        <v>1.2419209539831599</v>
      </c>
      <c r="P1455" s="116">
        <f t="shared" si="91"/>
        <v>5.6932829487990579</v>
      </c>
    </row>
    <row r="1456" spans="1:16" x14ac:dyDescent="0.15">
      <c r="A1456" s="120">
        <v>41169</v>
      </c>
      <c r="B1456" s="116">
        <v>4.4800000000000004</v>
      </c>
      <c r="C1456" s="116">
        <v>4.49</v>
      </c>
      <c r="D1456" s="116">
        <v>4.41</v>
      </c>
      <c r="E1456" s="116">
        <v>4.42</v>
      </c>
      <c r="F1456" s="116">
        <v>-0.01</v>
      </c>
      <c r="G1456" s="116">
        <v>-0.23</v>
      </c>
      <c r="H1456" s="117">
        <v>271037153</v>
      </c>
      <c r="I1456" s="115">
        <v>0.81650999999999996</v>
      </c>
      <c r="J1456" s="115">
        <f t="shared" si="88"/>
        <v>3.6089741999999996</v>
      </c>
      <c r="K1456" s="115">
        <v>34932123.460000001</v>
      </c>
      <c r="L1456" s="123">
        <f t="shared" si="89"/>
        <v>1260691323183.5474</v>
      </c>
      <c r="M1456" s="123">
        <v>1017448000000</v>
      </c>
      <c r="N1456" s="123">
        <v>221944000000</v>
      </c>
      <c r="O1456" s="116">
        <f t="shared" si="90"/>
        <v>1.2390719950145337</v>
      </c>
      <c r="P1456" s="116">
        <f t="shared" si="91"/>
        <v>5.6802225930124148</v>
      </c>
    </row>
    <row r="1457" spans="1:16" x14ac:dyDescent="0.15">
      <c r="A1457" s="120">
        <v>41170</v>
      </c>
      <c r="B1457" s="116">
        <v>4.4400000000000004</v>
      </c>
      <c r="C1457" s="116">
        <v>4.4800000000000004</v>
      </c>
      <c r="D1457" s="116">
        <v>4.42</v>
      </c>
      <c r="E1457" s="116">
        <v>4.4400000000000004</v>
      </c>
      <c r="F1457" s="116">
        <v>0.02</v>
      </c>
      <c r="G1457" s="116">
        <v>0.45</v>
      </c>
      <c r="H1457" s="117">
        <v>204576059</v>
      </c>
      <c r="I1457" s="115">
        <v>0.81720999999999999</v>
      </c>
      <c r="J1457" s="115">
        <f t="shared" si="88"/>
        <v>3.6284124000000002</v>
      </c>
      <c r="K1457" s="115">
        <v>34932123.460000001</v>
      </c>
      <c r="L1457" s="123">
        <f t="shared" si="89"/>
        <v>1267481499205.9492</v>
      </c>
      <c r="M1457" s="123">
        <v>1017448000000</v>
      </c>
      <c r="N1457" s="123">
        <v>221944000000</v>
      </c>
      <c r="O1457" s="116">
        <f t="shared" si="90"/>
        <v>1.2457457277481987</v>
      </c>
      <c r="P1457" s="116">
        <f t="shared" si="91"/>
        <v>5.7108166889213008</v>
      </c>
    </row>
    <row r="1458" spans="1:16" x14ac:dyDescent="0.15">
      <c r="A1458" s="120">
        <v>41171</v>
      </c>
      <c r="B1458" s="116">
        <v>4.47</v>
      </c>
      <c r="C1458" s="116">
        <v>4.58</v>
      </c>
      <c r="D1458" s="116">
        <v>4.45</v>
      </c>
      <c r="E1458" s="116">
        <v>4.55</v>
      </c>
      <c r="F1458" s="116">
        <v>0.11</v>
      </c>
      <c r="G1458" s="116">
        <v>2.48</v>
      </c>
      <c r="H1458" s="117">
        <v>416372788</v>
      </c>
      <c r="I1458" s="115">
        <v>0.81769000000000003</v>
      </c>
      <c r="J1458" s="115">
        <f t="shared" si="88"/>
        <v>3.7204894999999998</v>
      </c>
      <c r="K1458" s="115">
        <v>34932123.460000001</v>
      </c>
      <c r="L1458" s="123">
        <f t="shared" si="89"/>
        <v>1299645985456.3367</v>
      </c>
      <c r="M1458" s="123">
        <v>1017448000000</v>
      </c>
      <c r="N1458" s="123">
        <v>221944000000</v>
      </c>
      <c r="O1458" s="116">
        <f t="shared" si="90"/>
        <v>1.2773586320444255</v>
      </c>
      <c r="P1458" s="116">
        <f t="shared" si="91"/>
        <v>5.8557383189288137</v>
      </c>
    </row>
    <row r="1459" spans="1:16" x14ac:dyDescent="0.15">
      <c r="A1459" s="120">
        <v>41172</v>
      </c>
      <c r="B1459" s="116">
        <v>4.51</v>
      </c>
      <c r="C1459" s="116">
        <v>4.58</v>
      </c>
      <c r="D1459" s="116">
        <v>4.5</v>
      </c>
      <c r="E1459" s="116">
        <v>4.51</v>
      </c>
      <c r="F1459" s="116">
        <v>-0.04</v>
      </c>
      <c r="G1459" s="116">
        <v>-0.88</v>
      </c>
      <c r="H1459" s="117">
        <v>308121380</v>
      </c>
      <c r="I1459" s="115">
        <v>0.8175</v>
      </c>
      <c r="J1459" s="115">
        <f t="shared" si="88"/>
        <v>3.686925</v>
      </c>
      <c r="K1459" s="115">
        <v>34932123.460000001</v>
      </c>
      <c r="L1459" s="123">
        <f t="shared" si="89"/>
        <v>1287921192877.605</v>
      </c>
      <c r="M1459" s="123">
        <v>1017448000000</v>
      </c>
      <c r="N1459" s="123">
        <v>221944000000</v>
      </c>
      <c r="O1459" s="116">
        <f t="shared" si="90"/>
        <v>1.2658349054473594</v>
      </c>
      <c r="P1459" s="116">
        <f t="shared" si="91"/>
        <v>5.8029106120354905</v>
      </c>
    </row>
    <row r="1460" spans="1:16" x14ac:dyDescent="0.15">
      <c r="A1460" s="120">
        <v>41173</v>
      </c>
      <c r="B1460" s="116">
        <v>4.5199999999999996</v>
      </c>
      <c r="C1460" s="116">
        <v>4.6100000000000003</v>
      </c>
      <c r="D1460" s="116">
        <v>4.5199999999999996</v>
      </c>
      <c r="E1460" s="116">
        <v>4.58</v>
      </c>
      <c r="F1460" s="116">
        <v>7.0000000000000007E-2</v>
      </c>
      <c r="G1460" s="116">
        <v>1.55</v>
      </c>
      <c r="H1460" s="117">
        <v>324621743</v>
      </c>
      <c r="I1460" s="115">
        <v>0.81805000000000005</v>
      </c>
      <c r="J1460" s="115">
        <f t="shared" si="88"/>
        <v>3.7466690000000002</v>
      </c>
      <c r="K1460" s="115">
        <v>34932123.460000001</v>
      </c>
      <c r="L1460" s="123">
        <f t="shared" si="89"/>
        <v>1308791040717.5476</v>
      </c>
      <c r="M1460" s="123">
        <v>1017448000000</v>
      </c>
      <c r="N1460" s="123">
        <v>221944000000</v>
      </c>
      <c r="O1460" s="116">
        <f t="shared" si="90"/>
        <v>1.2863468606921902</v>
      </c>
      <c r="P1460" s="116">
        <f t="shared" si="91"/>
        <v>5.8969426554335671</v>
      </c>
    </row>
    <row r="1461" spans="1:16" x14ac:dyDescent="0.15">
      <c r="A1461" s="120">
        <v>41176</v>
      </c>
      <c r="B1461" s="116">
        <v>4.5599999999999996</v>
      </c>
      <c r="C1461" s="116">
        <v>4.58</v>
      </c>
      <c r="D1461" s="116">
        <v>4.5</v>
      </c>
      <c r="E1461" s="116">
        <v>4.55</v>
      </c>
      <c r="F1461" s="116">
        <v>-0.03</v>
      </c>
      <c r="G1461" s="116">
        <v>-0.66</v>
      </c>
      <c r="H1461" s="117">
        <v>161096878</v>
      </c>
      <c r="I1461" s="115">
        <v>0.81786000000000003</v>
      </c>
      <c r="J1461" s="115">
        <f t="shared" si="88"/>
        <v>3.721263</v>
      </c>
      <c r="K1461" s="115">
        <v>34932123.460000001</v>
      </c>
      <c r="L1461" s="123">
        <f t="shared" si="89"/>
        <v>1299916185431.2998</v>
      </c>
      <c r="M1461" s="123">
        <v>1017448000000</v>
      </c>
      <c r="N1461" s="123">
        <v>221944000000</v>
      </c>
      <c r="O1461" s="116">
        <f t="shared" si="90"/>
        <v>1.2776241984173144</v>
      </c>
      <c r="P1461" s="116">
        <f t="shared" si="91"/>
        <v>5.8569557430311239</v>
      </c>
    </row>
    <row r="1462" spans="1:16" x14ac:dyDescent="0.15">
      <c r="A1462" s="120">
        <v>41177</v>
      </c>
      <c r="B1462" s="116">
        <v>4.51</v>
      </c>
      <c r="C1462" s="116">
        <v>4.54</v>
      </c>
      <c r="D1462" s="116">
        <v>4.47</v>
      </c>
      <c r="E1462" s="116">
        <v>4.49</v>
      </c>
      <c r="F1462" s="116">
        <v>-0.06</v>
      </c>
      <c r="G1462" s="116">
        <v>-1.32</v>
      </c>
      <c r="H1462" s="117">
        <v>228549789</v>
      </c>
      <c r="I1462" s="115">
        <v>0.81815000000000004</v>
      </c>
      <c r="J1462" s="115">
        <f t="shared" si="88"/>
        <v>3.6734935000000002</v>
      </c>
      <c r="K1462" s="115">
        <v>34932123.460000001</v>
      </c>
      <c r="L1462" s="123">
        <f t="shared" si="89"/>
        <v>1283229284715.0752</v>
      </c>
      <c r="M1462" s="123">
        <v>1017448000000</v>
      </c>
      <c r="N1462" s="123">
        <v>221944000000</v>
      </c>
      <c r="O1462" s="116">
        <f t="shared" si="90"/>
        <v>1.2612234578229797</v>
      </c>
      <c r="P1462" s="116">
        <f t="shared" si="91"/>
        <v>5.7817705579564</v>
      </c>
    </row>
    <row r="1463" spans="1:16" x14ac:dyDescent="0.15">
      <c r="A1463" s="120">
        <v>41178</v>
      </c>
      <c r="B1463" s="116">
        <v>4.43</v>
      </c>
      <c r="C1463" s="116">
        <v>4.47</v>
      </c>
      <c r="D1463" s="116">
        <v>4.42</v>
      </c>
      <c r="E1463" s="116">
        <v>4.4400000000000004</v>
      </c>
      <c r="F1463" s="116">
        <v>-0.05</v>
      </c>
      <c r="G1463" s="116">
        <v>-1.1100000000000001</v>
      </c>
      <c r="H1463" s="117">
        <v>175451708</v>
      </c>
      <c r="I1463" s="115">
        <v>0.81823999999999997</v>
      </c>
      <c r="J1463" s="115">
        <f t="shared" si="88"/>
        <v>3.6329856</v>
      </c>
      <c r="K1463" s="115">
        <v>34932123.460000001</v>
      </c>
      <c r="L1463" s="123">
        <f t="shared" si="89"/>
        <v>1269079015076.0217</v>
      </c>
      <c r="M1463" s="123">
        <v>1017448000000</v>
      </c>
      <c r="N1463" s="123">
        <v>221944000000</v>
      </c>
      <c r="O1463" s="116">
        <f t="shared" si="90"/>
        <v>1.2473158481573718</v>
      </c>
      <c r="P1463" s="116">
        <f t="shared" si="91"/>
        <v>5.7180145220236716</v>
      </c>
    </row>
    <row r="1464" spans="1:16" x14ac:dyDescent="0.15">
      <c r="A1464" s="120">
        <v>41179</v>
      </c>
      <c r="B1464" s="116">
        <v>4.45</v>
      </c>
      <c r="C1464" s="116">
        <v>4.5599999999999996</v>
      </c>
      <c r="D1464" s="116">
        <v>4.42</v>
      </c>
      <c r="E1464" s="116">
        <v>4.5199999999999996</v>
      </c>
      <c r="F1464" s="116">
        <v>0.08</v>
      </c>
      <c r="G1464" s="116">
        <v>1.8</v>
      </c>
      <c r="H1464" s="117">
        <v>310620353</v>
      </c>
      <c r="I1464" s="115">
        <v>0.81840999999999997</v>
      </c>
      <c r="J1464" s="115">
        <f t="shared" si="88"/>
        <v>3.6992131999999995</v>
      </c>
      <c r="K1464" s="115">
        <v>34932123.460000001</v>
      </c>
      <c r="L1464" s="123">
        <f t="shared" si="89"/>
        <v>1292213722072.6165</v>
      </c>
      <c r="M1464" s="123">
        <v>1017448000000</v>
      </c>
      <c r="N1464" s="123">
        <v>221944000000</v>
      </c>
      <c r="O1464" s="116">
        <f t="shared" si="90"/>
        <v>1.2700538229694456</v>
      </c>
      <c r="P1464" s="116">
        <f t="shared" si="91"/>
        <v>5.8222512078389883</v>
      </c>
    </row>
    <row r="1465" spans="1:16" x14ac:dyDescent="0.15">
      <c r="A1465" s="120">
        <v>41180</v>
      </c>
      <c r="B1465" s="116">
        <v>4.49</v>
      </c>
      <c r="C1465" s="116">
        <v>4.59</v>
      </c>
      <c r="D1465" s="116">
        <v>4.49</v>
      </c>
      <c r="E1465" s="116">
        <v>4.58</v>
      </c>
      <c r="F1465" s="116">
        <v>0.06</v>
      </c>
      <c r="G1465" s="116">
        <v>1.33</v>
      </c>
      <c r="H1465" s="117">
        <v>219829397</v>
      </c>
      <c r="I1465" s="115">
        <v>0.81781999999999999</v>
      </c>
      <c r="J1465" s="115">
        <f t="shared" si="88"/>
        <v>3.7456155999999998</v>
      </c>
      <c r="K1465" s="115">
        <v>34932123.460000001</v>
      </c>
      <c r="L1465" s="123">
        <f t="shared" si="89"/>
        <v>1308423065729.0198</v>
      </c>
      <c r="M1465" s="123">
        <v>1017448000000</v>
      </c>
      <c r="N1465" s="123">
        <v>221944000000</v>
      </c>
      <c r="O1465" s="116">
        <f t="shared" si="90"/>
        <v>1.2859851960287108</v>
      </c>
      <c r="P1465" s="116">
        <f t="shared" si="91"/>
        <v>5.8952846922152427</v>
      </c>
    </row>
    <row r="1466" spans="1:16" x14ac:dyDescent="0.15">
      <c r="A1466" s="120">
        <v>41185</v>
      </c>
      <c r="B1466" s="116">
        <v>4.63</v>
      </c>
      <c r="C1466" s="116">
        <v>4.63</v>
      </c>
      <c r="D1466" s="116">
        <v>4.5599999999999996</v>
      </c>
      <c r="E1466" s="116">
        <v>4.59</v>
      </c>
      <c r="F1466" s="116">
        <v>0.01</v>
      </c>
      <c r="G1466" s="116">
        <v>0.22</v>
      </c>
      <c r="H1466" s="117">
        <v>231335375</v>
      </c>
      <c r="I1466" s="115">
        <v>0.81781999999999999</v>
      </c>
      <c r="J1466" s="115">
        <f t="shared" si="88"/>
        <v>3.7537938</v>
      </c>
      <c r="K1466" s="115">
        <v>34932123.460000001</v>
      </c>
      <c r="L1466" s="123">
        <f t="shared" si="89"/>
        <v>1311279884649.8254</v>
      </c>
      <c r="M1466" s="123">
        <v>1017448000000</v>
      </c>
      <c r="N1466" s="123">
        <v>221944000000</v>
      </c>
      <c r="O1466" s="116">
        <f t="shared" si="90"/>
        <v>1.2887930239676382</v>
      </c>
      <c r="P1466" s="116">
        <f t="shared" si="91"/>
        <v>5.9081564928532666</v>
      </c>
    </row>
    <row r="1467" spans="1:16" x14ac:dyDescent="0.15">
      <c r="A1467" s="120">
        <v>41186</v>
      </c>
      <c r="B1467" s="116">
        <v>4.6100000000000003</v>
      </c>
      <c r="C1467" s="116">
        <v>4.62</v>
      </c>
      <c r="D1467" s="116">
        <v>4.5599999999999996</v>
      </c>
      <c r="E1467" s="116">
        <v>4.59</v>
      </c>
      <c r="F1467" s="116">
        <v>0</v>
      </c>
      <c r="G1467" s="116">
        <v>0</v>
      </c>
      <c r="H1467" s="117">
        <v>151527639</v>
      </c>
      <c r="I1467" s="115">
        <v>0.81781999999999999</v>
      </c>
      <c r="J1467" s="115">
        <f t="shared" si="88"/>
        <v>3.7537938</v>
      </c>
      <c r="K1467" s="115">
        <v>34932123.460000001</v>
      </c>
      <c r="L1467" s="123">
        <f t="shared" si="89"/>
        <v>1311279884649.8254</v>
      </c>
      <c r="M1467" s="123">
        <v>1017448000000</v>
      </c>
      <c r="N1467" s="123">
        <v>221944000000</v>
      </c>
      <c r="O1467" s="116">
        <f t="shared" si="90"/>
        <v>1.2887930239676382</v>
      </c>
      <c r="P1467" s="116">
        <f t="shared" si="91"/>
        <v>5.9081564928532666</v>
      </c>
    </row>
    <row r="1468" spans="1:16" x14ac:dyDescent="0.15">
      <c r="A1468" s="120">
        <v>41187</v>
      </c>
      <c r="B1468" s="116">
        <v>4.5999999999999996</v>
      </c>
      <c r="C1468" s="116">
        <v>4.6500000000000004</v>
      </c>
      <c r="D1468" s="116">
        <v>4.58</v>
      </c>
      <c r="E1468" s="116">
        <v>4.63</v>
      </c>
      <c r="F1468" s="116">
        <v>0.04</v>
      </c>
      <c r="G1468" s="116">
        <v>0.87</v>
      </c>
      <c r="H1468" s="117">
        <v>199090450</v>
      </c>
      <c r="I1468" s="115">
        <v>0.81781999999999999</v>
      </c>
      <c r="J1468" s="115">
        <f t="shared" si="88"/>
        <v>3.7865066000000001</v>
      </c>
      <c r="K1468" s="115">
        <v>34932123.460000001</v>
      </c>
      <c r="L1468" s="123">
        <f t="shared" si="89"/>
        <v>1322707160333.0483</v>
      </c>
      <c r="M1468" s="123">
        <v>1017448000000</v>
      </c>
      <c r="N1468" s="123">
        <v>221944000000</v>
      </c>
      <c r="O1468" s="116">
        <f t="shared" si="90"/>
        <v>1.3000243357233474</v>
      </c>
      <c r="P1468" s="116">
        <f t="shared" si="91"/>
        <v>5.9596436954053651</v>
      </c>
    </row>
    <row r="1469" spans="1:16" x14ac:dyDescent="0.15">
      <c r="A1469" s="120">
        <v>41190</v>
      </c>
      <c r="B1469" s="116">
        <v>4.6399999999999997</v>
      </c>
      <c r="C1469" s="116">
        <v>4.6399999999999997</v>
      </c>
      <c r="D1469" s="116">
        <v>4.54</v>
      </c>
      <c r="E1469" s="116">
        <v>4.55</v>
      </c>
      <c r="F1469" s="116">
        <v>-0.08</v>
      </c>
      <c r="G1469" s="116">
        <v>-1.73</v>
      </c>
      <c r="H1469" s="117">
        <v>169944489</v>
      </c>
      <c r="I1469" s="115">
        <v>0.81808000000000003</v>
      </c>
      <c r="J1469" s="115">
        <f t="shared" si="88"/>
        <v>3.722264</v>
      </c>
      <c r="K1469" s="115">
        <v>34932123.460000001</v>
      </c>
      <c r="L1469" s="123">
        <f t="shared" si="89"/>
        <v>1300265855987.1345</v>
      </c>
      <c r="M1469" s="123">
        <v>1017448000000</v>
      </c>
      <c r="N1469" s="123">
        <v>221944000000</v>
      </c>
      <c r="O1469" s="116">
        <f t="shared" si="90"/>
        <v>1.2779678725469357</v>
      </c>
      <c r="P1469" s="116">
        <f t="shared" si="91"/>
        <v>5.8585312330458787</v>
      </c>
    </row>
    <row r="1470" spans="1:16" x14ac:dyDescent="0.15">
      <c r="A1470" s="120">
        <v>41191</v>
      </c>
      <c r="B1470" s="116">
        <v>4.59</v>
      </c>
      <c r="C1470" s="116">
        <v>4.66</v>
      </c>
      <c r="D1470" s="116">
        <v>4.57</v>
      </c>
      <c r="E1470" s="116">
        <v>4.62</v>
      </c>
      <c r="F1470" s="116">
        <v>7.0000000000000007E-2</v>
      </c>
      <c r="G1470" s="116">
        <v>1.54</v>
      </c>
      <c r="H1470" s="117">
        <v>241417961</v>
      </c>
      <c r="I1470" s="115">
        <v>0.81833</v>
      </c>
      <c r="J1470" s="115">
        <f t="shared" si="88"/>
        <v>3.7806846000000003</v>
      </c>
      <c r="K1470" s="115">
        <v>34932123.460000001</v>
      </c>
      <c r="L1470" s="123">
        <f t="shared" si="89"/>
        <v>1320673412105.2073</v>
      </c>
      <c r="M1470" s="123">
        <v>1017448000000</v>
      </c>
      <c r="N1470" s="123">
        <v>221944000000</v>
      </c>
      <c r="O1470" s="116">
        <f t="shared" si="90"/>
        <v>1.298025463812605</v>
      </c>
      <c r="P1470" s="116">
        <f t="shared" si="91"/>
        <v>5.9504803558789936</v>
      </c>
    </row>
    <row r="1471" spans="1:16" x14ac:dyDescent="0.15">
      <c r="A1471" s="120">
        <v>41192</v>
      </c>
      <c r="B1471" s="116">
        <v>4.5999999999999996</v>
      </c>
      <c r="C1471" s="116">
        <v>4.71</v>
      </c>
      <c r="D1471" s="116">
        <v>4.58</v>
      </c>
      <c r="E1471" s="116">
        <v>4.6900000000000004</v>
      </c>
      <c r="F1471" s="116">
        <v>7.0000000000000007E-2</v>
      </c>
      <c r="G1471" s="116">
        <v>1.52</v>
      </c>
      <c r="H1471" s="117">
        <v>209190510</v>
      </c>
      <c r="I1471" s="115">
        <v>0.81842999999999999</v>
      </c>
      <c r="J1471" s="115">
        <f t="shared" si="88"/>
        <v>3.8384367000000004</v>
      </c>
      <c r="K1471" s="115">
        <v>34932123.460000001</v>
      </c>
      <c r="L1471" s="123">
        <f t="shared" si="89"/>
        <v>1340847446977.95</v>
      </c>
      <c r="M1471" s="123">
        <v>1017448000000</v>
      </c>
      <c r="N1471" s="123">
        <v>221944000000</v>
      </c>
      <c r="O1471" s="116">
        <f t="shared" si="90"/>
        <v>1.3178535384392618</v>
      </c>
      <c r="P1471" s="116">
        <f t="shared" si="91"/>
        <v>6.0413773158001565</v>
      </c>
    </row>
    <row r="1472" spans="1:16" x14ac:dyDescent="0.15">
      <c r="A1472" s="120">
        <v>41193</v>
      </c>
      <c r="B1472" s="116">
        <v>4.68</v>
      </c>
      <c r="C1472" s="116">
        <v>4.9000000000000004</v>
      </c>
      <c r="D1472" s="116">
        <v>4.67</v>
      </c>
      <c r="E1472" s="116">
        <v>4.8899999999999997</v>
      </c>
      <c r="F1472" s="116">
        <v>0.2</v>
      </c>
      <c r="G1472" s="116">
        <v>4.26</v>
      </c>
      <c r="H1472" s="117">
        <v>551909459</v>
      </c>
      <c r="I1472" s="115">
        <v>0.81766000000000005</v>
      </c>
      <c r="J1472" s="115">
        <f t="shared" si="88"/>
        <v>3.9983574000000002</v>
      </c>
      <c r="K1472" s="115">
        <v>34932123.460000001</v>
      </c>
      <c r="L1472" s="123">
        <f t="shared" si="89"/>
        <v>1396711143340.0461</v>
      </c>
      <c r="M1472" s="123">
        <v>1017448000000</v>
      </c>
      <c r="N1472" s="123">
        <v>221944000000</v>
      </c>
      <c r="O1472" s="116">
        <f t="shared" si="90"/>
        <v>1.3727592401184592</v>
      </c>
      <c r="P1472" s="116">
        <f t="shared" si="91"/>
        <v>6.2930790800384155</v>
      </c>
    </row>
    <row r="1473" spans="1:16" x14ac:dyDescent="0.15">
      <c r="A1473" s="120">
        <v>41194</v>
      </c>
      <c r="B1473" s="116">
        <v>4.8899999999999997</v>
      </c>
      <c r="C1473" s="116">
        <v>5</v>
      </c>
      <c r="D1473" s="116">
        <v>4.88</v>
      </c>
      <c r="E1473" s="116">
        <v>4.96</v>
      </c>
      <c r="F1473" s="116">
        <v>7.0000000000000007E-2</v>
      </c>
      <c r="G1473" s="116">
        <v>1.43</v>
      </c>
      <c r="H1473" s="117">
        <v>543535185</v>
      </c>
      <c r="I1473" s="115">
        <v>0.81606000000000001</v>
      </c>
      <c r="J1473" s="115">
        <f t="shared" si="88"/>
        <v>4.0476576</v>
      </c>
      <c r="K1473" s="115">
        <v>34932123.460000001</v>
      </c>
      <c r="L1473" s="123">
        <f t="shared" si="89"/>
        <v>1413932750070.073</v>
      </c>
      <c r="M1473" s="123">
        <v>1017448000000</v>
      </c>
      <c r="N1473" s="123">
        <v>221944000000</v>
      </c>
      <c r="O1473" s="116">
        <f t="shared" si="90"/>
        <v>1.389685517166551</v>
      </c>
      <c r="P1473" s="116">
        <f t="shared" si="91"/>
        <v>6.3706734584853519</v>
      </c>
    </row>
    <row r="1474" spans="1:16" x14ac:dyDescent="0.15">
      <c r="A1474" s="120">
        <v>41197</v>
      </c>
      <c r="B1474" s="116">
        <v>4.9400000000000004</v>
      </c>
      <c r="C1474" s="116">
        <v>4.9800000000000004</v>
      </c>
      <c r="D1474" s="116">
        <v>4.91</v>
      </c>
      <c r="E1474" s="116">
        <v>4.9400000000000004</v>
      </c>
      <c r="F1474" s="116">
        <v>-0.02</v>
      </c>
      <c r="G1474" s="116">
        <v>-0.4</v>
      </c>
      <c r="H1474" s="117">
        <v>298882016</v>
      </c>
      <c r="I1474" s="115">
        <v>0.81415000000000004</v>
      </c>
      <c r="J1474" s="115">
        <f t="shared" si="88"/>
        <v>4.0219010000000006</v>
      </c>
      <c r="K1474" s="115">
        <v>34932123.460000001</v>
      </c>
      <c r="L1474" s="123">
        <f t="shared" si="89"/>
        <v>1404935422758.9746</v>
      </c>
      <c r="M1474" s="123">
        <v>1017448000000</v>
      </c>
      <c r="N1474" s="123">
        <v>221944000000</v>
      </c>
      <c r="O1474" s="116">
        <f t="shared" si="90"/>
        <v>1.3808424831136084</v>
      </c>
      <c r="P1474" s="116">
        <f t="shared" si="91"/>
        <v>6.3301347310987213</v>
      </c>
    </row>
    <row r="1475" spans="1:16" x14ac:dyDescent="0.15">
      <c r="A1475" s="120">
        <v>41198</v>
      </c>
      <c r="B1475" s="116">
        <v>4.97</v>
      </c>
      <c r="C1475" s="116">
        <v>4.97</v>
      </c>
      <c r="D1475" s="116">
        <v>4.8600000000000003</v>
      </c>
      <c r="E1475" s="116">
        <v>4.88</v>
      </c>
      <c r="F1475" s="116">
        <v>-0.06</v>
      </c>
      <c r="G1475" s="116">
        <v>-1.22</v>
      </c>
      <c r="H1475" s="117">
        <v>294399948</v>
      </c>
      <c r="I1475" s="115">
        <v>0.81413999999999997</v>
      </c>
      <c r="J1475" s="115">
        <f t="shared" ref="J1475:J1538" si="92">E1475*I1475</f>
        <v>3.9730032</v>
      </c>
      <c r="K1475" s="115">
        <v>34932123.460000001</v>
      </c>
      <c r="L1475" s="123">
        <f t="shared" ref="L1475:L1538" si="93">J1475*K1475*10000</f>
        <v>1387854382893.7507</v>
      </c>
      <c r="M1475" s="123">
        <v>1017448000000</v>
      </c>
      <c r="N1475" s="123">
        <v>221944000000</v>
      </c>
      <c r="O1475" s="116">
        <f t="shared" ref="O1475:O1538" si="94">L1475/M1475</f>
        <v>1.3640543623789625</v>
      </c>
      <c r="P1475" s="116">
        <f t="shared" ref="P1475:P1538" si="95">L1475/N1475</f>
        <v>6.2531736964898839</v>
      </c>
    </row>
    <row r="1476" spans="1:16" x14ac:dyDescent="0.15">
      <c r="A1476" s="120">
        <v>41199</v>
      </c>
      <c r="B1476" s="116">
        <v>4.97</v>
      </c>
      <c r="C1476" s="116">
        <v>4.99</v>
      </c>
      <c r="D1476" s="116">
        <v>4.93</v>
      </c>
      <c r="E1476" s="116">
        <v>4.97</v>
      </c>
      <c r="F1476" s="116">
        <v>0.09</v>
      </c>
      <c r="G1476" s="116">
        <v>1.84</v>
      </c>
      <c r="H1476" s="117">
        <v>306868225</v>
      </c>
      <c r="I1476" s="115">
        <v>0.81315000000000004</v>
      </c>
      <c r="J1476" s="115">
        <f t="shared" si="92"/>
        <v>4.0413554999999999</v>
      </c>
      <c r="K1476" s="115">
        <v>34932123.460000001</v>
      </c>
      <c r="L1476" s="123">
        <f t="shared" si="93"/>
        <v>1411731292717.5002</v>
      </c>
      <c r="M1476" s="123">
        <v>1017448000000</v>
      </c>
      <c r="N1476" s="123">
        <v>221944000000</v>
      </c>
      <c r="O1476" s="116">
        <f t="shared" si="94"/>
        <v>1.3875218121392938</v>
      </c>
      <c r="P1476" s="116">
        <f t="shared" si="95"/>
        <v>6.360754481840015</v>
      </c>
    </row>
    <row r="1477" spans="1:16" x14ac:dyDescent="0.15">
      <c r="A1477" s="120">
        <v>41200</v>
      </c>
      <c r="B1477" s="116">
        <v>5</v>
      </c>
      <c r="C1477" s="116">
        <v>5.0599999999999996</v>
      </c>
      <c r="D1477" s="116">
        <v>4.99</v>
      </c>
      <c r="E1477" s="116">
        <v>5.05</v>
      </c>
      <c r="F1477" s="116">
        <v>0.08</v>
      </c>
      <c r="G1477" s="116">
        <v>1.61</v>
      </c>
      <c r="H1477" s="117">
        <v>435947752</v>
      </c>
      <c r="I1477" s="115">
        <v>0.81299999999999994</v>
      </c>
      <c r="J1477" s="115">
        <f t="shared" si="92"/>
        <v>4.1056499999999998</v>
      </c>
      <c r="K1477" s="115">
        <v>34932123.460000001</v>
      </c>
      <c r="L1477" s="123">
        <f t="shared" si="93"/>
        <v>1434190726835.49</v>
      </c>
      <c r="M1477" s="123">
        <v>1017448000000</v>
      </c>
      <c r="N1477" s="123">
        <v>221944000000</v>
      </c>
      <c r="O1477" s="116">
        <f t="shared" si="94"/>
        <v>1.4095960941841648</v>
      </c>
      <c r="P1477" s="116">
        <f t="shared" si="95"/>
        <v>6.461948630445022</v>
      </c>
    </row>
    <row r="1478" spans="1:16" x14ac:dyDescent="0.15">
      <c r="A1478" s="120">
        <v>41201</v>
      </c>
      <c r="B1478" s="116">
        <v>5.07</v>
      </c>
      <c r="C1478" s="116">
        <v>5.13</v>
      </c>
      <c r="D1478" s="116">
        <v>5.05</v>
      </c>
      <c r="E1478" s="116">
        <v>5.0999999999999996</v>
      </c>
      <c r="F1478" s="116">
        <v>0.05</v>
      </c>
      <c r="G1478" s="116">
        <v>0.99</v>
      </c>
      <c r="H1478" s="117">
        <v>349734506</v>
      </c>
      <c r="I1478" s="115">
        <v>0.81352000000000002</v>
      </c>
      <c r="J1478" s="115">
        <f t="shared" si="92"/>
        <v>4.1489519999999995</v>
      </c>
      <c r="K1478" s="115">
        <v>34932123.460000001</v>
      </c>
      <c r="L1478" s="123">
        <f t="shared" si="93"/>
        <v>1449317034936.1389</v>
      </c>
      <c r="M1478" s="123">
        <v>1017448000000</v>
      </c>
      <c r="N1478" s="123">
        <v>221944000000</v>
      </c>
      <c r="O1478" s="116">
        <f t="shared" si="94"/>
        <v>1.4244630044347613</v>
      </c>
      <c r="P1478" s="116">
        <f t="shared" si="95"/>
        <v>6.5301023453490021</v>
      </c>
    </row>
    <row r="1479" spans="1:16" x14ac:dyDescent="0.15">
      <c r="A1479" s="120">
        <v>41204</v>
      </c>
      <c r="B1479" s="116">
        <v>5.0999999999999996</v>
      </c>
      <c r="C1479" s="116">
        <v>5.2</v>
      </c>
      <c r="D1479" s="116">
        <v>5.0599999999999996</v>
      </c>
      <c r="E1479" s="116">
        <v>5.17</v>
      </c>
      <c r="F1479" s="116">
        <v>7.0000000000000007E-2</v>
      </c>
      <c r="G1479" s="116">
        <v>1.37</v>
      </c>
      <c r="H1479" s="117">
        <v>317570965</v>
      </c>
      <c r="I1479" s="115">
        <v>0.81377999999999995</v>
      </c>
      <c r="J1479" s="115">
        <f t="shared" si="92"/>
        <v>4.2072425999999998</v>
      </c>
      <c r="K1479" s="115">
        <v>34932123.460000001</v>
      </c>
      <c r="L1479" s="123">
        <f t="shared" si="93"/>
        <v>1469679179293.7139</v>
      </c>
      <c r="M1479" s="123">
        <v>1017448000000</v>
      </c>
      <c r="N1479" s="123">
        <v>221944000000</v>
      </c>
      <c r="O1479" s="116">
        <f t="shared" si="94"/>
        <v>1.444475962696584</v>
      </c>
      <c r="P1479" s="116">
        <f t="shared" si="95"/>
        <v>6.6218468590892918</v>
      </c>
    </row>
    <row r="1480" spans="1:16" x14ac:dyDescent="0.15">
      <c r="A1480" s="120">
        <v>41206</v>
      </c>
      <c r="B1480" s="116">
        <v>5.1100000000000003</v>
      </c>
      <c r="C1480" s="116">
        <v>5.16</v>
      </c>
      <c r="D1480" s="116">
        <v>5.09</v>
      </c>
      <c r="E1480" s="116">
        <v>5.12</v>
      </c>
      <c r="F1480" s="116">
        <v>-0.05</v>
      </c>
      <c r="G1480" s="116">
        <v>-0.97</v>
      </c>
      <c r="H1480" s="117">
        <v>267754192</v>
      </c>
      <c r="I1480" s="115">
        <v>0.81393000000000004</v>
      </c>
      <c r="J1480" s="115">
        <f t="shared" si="92"/>
        <v>4.1673216000000002</v>
      </c>
      <c r="K1480" s="115">
        <v>34932123.460000001</v>
      </c>
      <c r="L1480" s="123">
        <f t="shared" si="93"/>
        <v>1455733926287.2476</v>
      </c>
      <c r="M1480" s="123">
        <v>1017448000000</v>
      </c>
      <c r="N1480" s="123">
        <v>221944000000</v>
      </c>
      <c r="O1480" s="116">
        <f t="shared" si="94"/>
        <v>1.430769853876805</v>
      </c>
      <c r="P1480" s="116">
        <f t="shared" si="95"/>
        <v>6.5590145545148664</v>
      </c>
    </row>
    <row r="1481" spans="1:16" x14ac:dyDescent="0.15">
      <c r="A1481" s="120">
        <v>41207</v>
      </c>
      <c r="B1481" s="116">
        <v>5.15</v>
      </c>
      <c r="C1481" s="116">
        <v>5.19</v>
      </c>
      <c r="D1481" s="116">
        <v>5.1100000000000003</v>
      </c>
      <c r="E1481" s="116">
        <v>5.15</v>
      </c>
      <c r="F1481" s="116">
        <v>0.03</v>
      </c>
      <c r="G1481" s="116">
        <v>0.59</v>
      </c>
      <c r="H1481" s="117">
        <v>277657050</v>
      </c>
      <c r="I1481" s="115">
        <v>0.81347000000000003</v>
      </c>
      <c r="J1481" s="115">
        <f t="shared" si="92"/>
        <v>4.1893705000000008</v>
      </c>
      <c r="K1481" s="115">
        <v>34932123.460000001</v>
      </c>
      <c r="L1481" s="123">
        <f t="shared" si="93"/>
        <v>1463436075256.8198</v>
      </c>
      <c r="M1481" s="123">
        <v>1017448000000</v>
      </c>
      <c r="N1481" s="123">
        <v>221944000000</v>
      </c>
      <c r="O1481" s="116">
        <f t="shared" si="94"/>
        <v>1.4383399203269551</v>
      </c>
      <c r="P1481" s="116">
        <f t="shared" si="95"/>
        <v>6.593717673182514</v>
      </c>
    </row>
    <row r="1482" spans="1:16" x14ac:dyDescent="0.15">
      <c r="A1482" s="120">
        <v>41208</v>
      </c>
      <c r="B1482" s="116">
        <v>5.17</v>
      </c>
      <c r="C1482" s="116">
        <v>5.19</v>
      </c>
      <c r="D1482" s="116">
        <v>5.0599999999999996</v>
      </c>
      <c r="E1482" s="116">
        <v>5.09</v>
      </c>
      <c r="F1482" s="116">
        <v>-0.06</v>
      </c>
      <c r="G1482" s="116">
        <v>-1.17</v>
      </c>
      <c r="H1482" s="117">
        <v>267999343</v>
      </c>
      <c r="I1482" s="115">
        <v>0.81301000000000001</v>
      </c>
      <c r="J1482" s="115">
        <f t="shared" si="92"/>
        <v>4.1382209000000003</v>
      </c>
      <c r="K1482" s="115">
        <v>34932123.460000001</v>
      </c>
      <c r="L1482" s="123">
        <f t="shared" si="93"/>
        <v>1445568433835.5234</v>
      </c>
      <c r="M1482" s="123">
        <v>1017448000000</v>
      </c>
      <c r="N1482" s="123">
        <v>221944000000</v>
      </c>
      <c r="O1482" s="116">
        <f t="shared" si="94"/>
        <v>1.4207786872995214</v>
      </c>
      <c r="P1482" s="116">
        <f t="shared" si="95"/>
        <v>6.5132124943027225</v>
      </c>
    </row>
    <row r="1483" spans="1:16" x14ac:dyDescent="0.15">
      <c r="A1483" s="120">
        <v>41211</v>
      </c>
      <c r="B1483" s="116">
        <v>5.0999999999999996</v>
      </c>
      <c r="C1483" s="116">
        <v>5.14</v>
      </c>
      <c r="D1483" s="116">
        <v>5.0599999999999996</v>
      </c>
      <c r="E1483" s="116">
        <v>5.12</v>
      </c>
      <c r="F1483" s="116">
        <v>0.03</v>
      </c>
      <c r="G1483" s="116">
        <v>0.59</v>
      </c>
      <c r="H1483" s="117">
        <v>217235437</v>
      </c>
      <c r="I1483" s="115">
        <v>0.81274999999999997</v>
      </c>
      <c r="J1483" s="115">
        <f t="shared" si="92"/>
        <v>4.1612799999999996</v>
      </c>
      <c r="K1483" s="115">
        <v>34932123.460000001</v>
      </c>
      <c r="L1483" s="123">
        <f t="shared" si="93"/>
        <v>1453623467116.2878</v>
      </c>
      <c r="M1483" s="123">
        <v>1017448000000</v>
      </c>
      <c r="N1483" s="123">
        <v>221944000000</v>
      </c>
      <c r="O1483" s="116">
        <f t="shared" si="94"/>
        <v>1.4286955865226407</v>
      </c>
      <c r="P1483" s="116">
        <f t="shared" si="95"/>
        <v>6.5495055830132278</v>
      </c>
    </row>
    <row r="1484" spans="1:16" x14ac:dyDescent="0.15">
      <c r="A1484" s="120">
        <v>41212</v>
      </c>
      <c r="B1484" s="116">
        <v>5.14</v>
      </c>
      <c r="C1484" s="116">
        <v>5.14</v>
      </c>
      <c r="D1484" s="116">
        <v>4.99</v>
      </c>
      <c r="E1484" s="116">
        <v>5.03</v>
      </c>
      <c r="F1484" s="116">
        <v>-0.09</v>
      </c>
      <c r="G1484" s="116">
        <v>-1.76</v>
      </c>
      <c r="H1484" s="117">
        <v>293131455</v>
      </c>
      <c r="I1484" s="115">
        <v>0.81323000000000001</v>
      </c>
      <c r="J1484" s="115">
        <f t="shared" si="92"/>
        <v>4.0905469000000005</v>
      </c>
      <c r="K1484" s="115">
        <v>34932123.460000001</v>
      </c>
      <c r="L1484" s="123">
        <f t="shared" si="93"/>
        <v>1428914893297.2029</v>
      </c>
      <c r="M1484" s="123">
        <v>1017448000000</v>
      </c>
      <c r="N1484" s="123">
        <v>221944000000</v>
      </c>
      <c r="O1484" s="116">
        <f t="shared" si="94"/>
        <v>1.404410734796474</v>
      </c>
      <c r="P1484" s="116">
        <f t="shared" si="95"/>
        <v>6.4381776182154189</v>
      </c>
    </row>
    <row r="1485" spans="1:16" x14ac:dyDescent="0.15">
      <c r="A1485" s="120">
        <v>41213</v>
      </c>
      <c r="B1485" s="116">
        <v>5.08</v>
      </c>
      <c r="C1485" s="116">
        <v>5.14</v>
      </c>
      <c r="D1485" s="116">
        <v>5.07</v>
      </c>
      <c r="E1485" s="116">
        <v>5.13</v>
      </c>
      <c r="F1485" s="116">
        <v>0.1</v>
      </c>
      <c r="G1485" s="116">
        <v>1.99</v>
      </c>
      <c r="H1485" s="117">
        <v>263651037</v>
      </c>
      <c r="I1485" s="115">
        <v>0.81291000000000002</v>
      </c>
      <c r="J1485" s="115">
        <f t="shared" si="92"/>
        <v>4.1702282999999998</v>
      </c>
      <c r="K1485" s="115">
        <v>34932124.469999999</v>
      </c>
      <c r="L1485" s="123">
        <f t="shared" si="93"/>
        <v>1456749340439.165</v>
      </c>
      <c r="M1485" s="123">
        <v>1075274000000</v>
      </c>
      <c r="N1485" s="123">
        <v>230027000000</v>
      </c>
      <c r="O1485" s="116">
        <f t="shared" si="94"/>
        <v>1.3547703566153046</v>
      </c>
      <c r="P1485" s="116">
        <f t="shared" si="95"/>
        <v>6.3329493513333874</v>
      </c>
    </row>
    <row r="1486" spans="1:16" x14ac:dyDescent="0.15">
      <c r="A1486" s="120">
        <v>41214</v>
      </c>
      <c r="B1486" s="116">
        <v>5.12</v>
      </c>
      <c r="C1486" s="116">
        <v>5.2</v>
      </c>
      <c r="D1486" s="116">
        <v>5.07</v>
      </c>
      <c r="E1486" s="116">
        <v>5.2</v>
      </c>
      <c r="F1486" s="116">
        <v>7.0000000000000007E-2</v>
      </c>
      <c r="G1486" s="116">
        <v>1.37</v>
      </c>
      <c r="H1486" s="117">
        <v>326938985</v>
      </c>
      <c r="I1486" s="115">
        <v>0.81311</v>
      </c>
      <c r="J1486" s="115">
        <f t="shared" si="92"/>
        <v>4.2281719999999998</v>
      </c>
      <c r="K1486" s="115">
        <v>34932124.469999999</v>
      </c>
      <c r="L1486" s="123">
        <f t="shared" si="93"/>
        <v>1476990305845.6882</v>
      </c>
      <c r="M1486" s="123">
        <v>1075274000000</v>
      </c>
      <c r="N1486" s="123">
        <v>230027000000</v>
      </c>
      <c r="O1486" s="116">
        <f t="shared" si="94"/>
        <v>1.373594363711657</v>
      </c>
      <c r="P1486" s="116">
        <f t="shared" si="95"/>
        <v>6.4209432190381488</v>
      </c>
    </row>
    <row r="1487" spans="1:16" x14ac:dyDescent="0.15">
      <c r="A1487" s="120">
        <v>41215</v>
      </c>
      <c r="B1487" s="116">
        <v>5.25</v>
      </c>
      <c r="C1487" s="116">
        <v>5.27</v>
      </c>
      <c r="D1487" s="116">
        <v>5.21</v>
      </c>
      <c r="E1487" s="116">
        <v>5.25</v>
      </c>
      <c r="F1487" s="116">
        <v>0.05</v>
      </c>
      <c r="G1487" s="116">
        <v>0.96</v>
      </c>
      <c r="H1487" s="117">
        <v>333387313</v>
      </c>
      <c r="I1487" s="115">
        <v>0.81347000000000003</v>
      </c>
      <c r="J1487" s="115">
        <f t="shared" si="92"/>
        <v>4.2707174999999999</v>
      </c>
      <c r="K1487" s="115">
        <v>34932124.469999999</v>
      </c>
      <c r="L1487" s="123">
        <f t="shared" si="93"/>
        <v>1491852352862.0723</v>
      </c>
      <c r="M1487" s="123">
        <v>1075274000000</v>
      </c>
      <c r="N1487" s="123">
        <v>230027000000</v>
      </c>
      <c r="O1487" s="116">
        <f t="shared" si="94"/>
        <v>1.3874160008166032</v>
      </c>
      <c r="P1487" s="116">
        <f t="shared" si="95"/>
        <v>6.485553230108084</v>
      </c>
    </row>
    <row r="1488" spans="1:16" x14ac:dyDescent="0.15">
      <c r="A1488" s="120">
        <v>41218</v>
      </c>
      <c r="B1488" s="116">
        <v>5.22</v>
      </c>
      <c r="C1488" s="116">
        <v>5.27</v>
      </c>
      <c r="D1488" s="116">
        <v>5.18</v>
      </c>
      <c r="E1488" s="116">
        <v>5.18</v>
      </c>
      <c r="F1488" s="116">
        <v>-7.0000000000000007E-2</v>
      </c>
      <c r="G1488" s="116">
        <v>-1.33</v>
      </c>
      <c r="H1488" s="117">
        <v>198816779</v>
      </c>
      <c r="I1488" s="115">
        <v>0.8139499</v>
      </c>
      <c r="J1488" s="115">
        <f t="shared" si="92"/>
        <v>4.216260482</v>
      </c>
      <c r="K1488" s="115">
        <v>34932124.469999999</v>
      </c>
      <c r="L1488" s="123">
        <f t="shared" si="93"/>
        <v>1472829359551.6619</v>
      </c>
      <c r="M1488" s="123">
        <v>1075274000000</v>
      </c>
      <c r="N1488" s="123">
        <v>230027000000</v>
      </c>
      <c r="O1488" s="116">
        <f t="shared" si="94"/>
        <v>1.3697247023099803</v>
      </c>
      <c r="P1488" s="116">
        <f t="shared" si="95"/>
        <v>6.4028542716796801</v>
      </c>
    </row>
    <row r="1489" spans="1:16" x14ac:dyDescent="0.15">
      <c r="A1489" s="120">
        <v>41219</v>
      </c>
      <c r="B1489" s="116">
        <v>5.15</v>
      </c>
      <c r="C1489" s="116">
        <v>5.19</v>
      </c>
      <c r="D1489" s="116">
        <v>5.13</v>
      </c>
      <c r="E1489" s="116">
        <v>5.15</v>
      </c>
      <c r="F1489" s="116">
        <v>-0.03</v>
      </c>
      <c r="G1489" s="116">
        <v>-0.57999999999999996</v>
      </c>
      <c r="H1489" s="117">
        <v>207067100</v>
      </c>
      <c r="I1489" s="115">
        <v>0.81389</v>
      </c>
      <c r="J1489" s="115">
        <f t="shared" si="92"/>
        <v>4.1915335000000002</v>
      </c>
      <c r="K1489" s="115">
        <v>34932124.469999999</v>
      </c>
      <c r="L1489" s="123">
        <f t="shared" si="93"/>
        <v>1464191699421.7476</v>
      </c>
      <c r="M1489" s="123">
        <v>1075274000000</v>
      </c>
      <c r="N1489" s="123">
        <v>230027000000</v>
      </c>
      <c r="O1489" s="116">
        <f t="shared" si="94"/>
        <v>1.3616917171081488</v>
      </c>
      <c r="P1489" s="116">
        <f t="shared" si="95"/>
        <v>6.3653036357547048</v>
      </c>
    </row>
    <row r="1490" spans="1:16" x14ac:dyDescent="0.15">
      <c r="A1490" s="120">
        <v>41220</v>
      </c>
      <c r="B1490" s="116">
        <v>5.21</v>
      </c>
      <c r="C1490" s="116">
        <v>5.22</v>
      </c>
      <c r="D1490" s="116">
        <v>5.0999999999999996</v>
      </c>
      <c r="E1490" s="116">
        <v>5.21</v>
      </c>
      <c r="F1490" s="116">
        <v>0.06</v>
      </c>
      <c r="G1490" s="116">
        <v>1.17</v>
      </c>
      <c r="H1490" s="117">
        <v>273079846</v>
      </c>
      <c r="I1490" s="115">
        <v>0.81372</v>
      </c>
      <c r="J1490" s="115">
        <f t="shared" si="92"/>
        <v>4.2394812000000002</v>
      </c>
      <c r="K1490" s="115">
        <v>34932124.469999999</v>
      </c>
      <c r="L1490" s="123">
        <f t="shared" si="93"/>
        <v>1480940849666.2498</v>
      </c>
      <c r="M1490" s="123">
        <v>1075274000000</v>
      </c>
      <c r="N1490" s="123">
        <v>230027000000</v>
      </c>
      <c r="O1490" s="116">
        <f t="shared" si="94"/>
        <v>1.3772683517561568</v>
      </c>
      <c r="P1490" s="116">
        <f t="shared" si="95"/>
        <v>6.4381174804099075</v>
      </c>
    </row>
    <row r="1491" spans="1:16" x14ac:dyDescent="0.15">
      <c r="A1491" s="120">
        <v>41221</v>
      </c>
      <c r="B1491" s="116">
        <v>5.15</v>
      </c>
      <c r="C1491" s="116">
        <v>5.18</v>
      </c>
      <c r="D1491" s="116">
        <v>5.07</v>
      </c>
      <c r="E1491" s="116">
        <v>5.08</v>
      </c>
      <c r="F1491" s="116">
        <v>-0.13</v>
      </c>
      <c r="G1491" s="116">
        <v>-2.5</v>
      </c>
      <c r="H1491" s="117">
        <v>256742013</v>
      </c>
      <c r="I1491" s="115">
        <v>0.81364000000000003</v>
      </c>
      <c r="J1491" s="115">
        <f t="shared" si="92"/>
        <v>4.1332912000000004</v>
      </c>
      <c r="K1491" s="115">
        <v>34932124.469999999</v>
      </c>
      <c r="L1491" s="123">
        <f t="shared" si="93"/>
        <v>1443846426691.5569</v>
      </c>
      <c r="M1491" s="123">
        <v>1075274000000</v>
      </c>
      <c r="N1491" s="123">
        <v>230027000000</v>
      </c>
      <c r="O1491" s="116">
        <f t="shared" si="94"/>
        <v>1.3427707046683515</v>
      </c>
      <c r="P1491" s="116">
        <f t="shared" si="95"/>
        <v>6.2768563111789346</v>
      </c>
    </row>
    <row r="1492" spans="1:16" x14ac:dyDescent="0.15">
      <c r="A1492" s="120">
        <v>41222</v>
      </c>
      <c r="B1492" s="116">
        <v>5.03</v>
      </c>
      <c r="C1492" s="116">
        <v>5.09</v>
      </c>
      <c r="D1492" s="116">
        <v>5.0199999999999996</v>
      </c>
      <c r="E1492" s="116">
        <v>5.0599999999999996</v>
      </c>
      <c r="F1492" s="116">
        <v>-0.02</v>
      </c>
      <c r="G1492" s="116">
        <v>-0.39</v>
      </c>
      <c r="H1492" s="117">
        <v>220207818</v>
      </c>
      <c r="I1492" s="115">
        <v>0.81294</v>
      </c>
      <c r="J1492" s="115">
        <f t="shared" si="92"/>
        <v>4.1134763999999997</v>
      </c>
      <c r="K1492" s="115">
        <v>34932124.469999999</v>
      </c>
      <c r="L1492" s="123">
        <f t="shared" si="93"/>
        <v>1436924696092.0747</v>
      </c>
      <c r="M1492" s="123">
        <v>1075274000000</v>
      </c>
      <c r="N1492" s="123">
        <v>230027000000</v>
      </c>
      <c r="O1492" s="116">
        <f t="shared" si="94"/>
        <v>1.3363335262380329</v>
      </c>
      <c r="P1492" s="116">
        <f t="shared" si="95"/>
        <v>6.2467653627273094</v>
      </c>
    </row>
    <row r="1493" spans="1:16" x14ac:dyDescent="0.15">
      <c r="A1493" s="120">
        <v>41225</v>
      </c>
      <c r="B1493" s="116">
        <v>5.05</v>
      </c>
      <c r="C1493" s="116">
        <v>5.09</v>
      </c>
      <c r="D1493" s="116">
        <v>5.03</v>
      </c>
      <c r="E1493" s="116">
        <v>5.05</v>
      </c>
      <c r="F1493" s="116">
        <v>-0.01</v>
      </c>
      <c r="G1493" s="116">
        <v>-0.2</v>
      </c>
      <c r="H1493" s="117">
        <v>121580635</v>
      </c>
      <c r="I1493" s="115">
        <v>0.81176999999999999</v>
      </c>
      <c r="J1493" s="115">
        <f t="shared" si="92"/>
        <v>4.0994384999999998</v>
      </c>
      <c r="K1493" s="115">
        <v>34932124.469999999</v>
      </c>
      <c r="L1493" s="123">
        <f t="shared" si="93"/>
        <v>1432020959391.1006</v>
      </c>
      <c r="M1493" s="123">
        <v>1075274000000</v>
      </c>
      <c r="N1493" s="123">
        <v>230027000000</v>
      </c>
      <c r="O1493" s="116">
        <f t="shared" si="94"/>
        <v>1.3317730730875112</v>
      </c>
      <c r="P1493" s="116">
        <f t="shared" si="95"/>
        <v>6.2254472709338495</v>
      </c>
    </row>
    <row r="1494" spans="1:16" x14ac:dyDescent="0.15">
      <c r="A1494" s="120">
        <v>41226</v>
      </c>
      <c r="B1494" s="116">
        <v>5.04</v>
      </c>
      <c r="C1494" s="116">
        <v>5.05</v>
      </c>
      <c r="D1494" s="116">
        <v>4.96</v>
      </c>
      <c r="E1494" s="116">
        <v>4.96</v>
      </c>
      <c r="F1494" s="116">
        <v>-0.09</v>
      </c>
      <c r="G1494" s="116">
        <v>-1.78</v>
      </c>
      <c r="H1494" s="117">
        <v>221668279</v>
      </c>
      <c r="I1494" s="115">
        <v>0.81142999999999998</v>
      </c>
      <c r="J1494" s="115">
        <f t="shared" si="92"/>
        <v>4.0246927999999995</v>
      </c>
      <c r="K1494" s="115">
        <v>34932124.469999999</v>
      </c>
      <c r="L1494" s="123">
        <f t="shared" si="93"/>
        <v>1405910698431.1279</v>
      </c>
      <c r="M1494" s="123">
        <v>1075274000000</v>
      </c>
      <c r="N1494" s="123">
        <v>230027000000</v>
      </c>
      <c r="O1494" s="116">
        <f t="shared" si="94"/>
        <v>1.3074906474360284</v>
      </c>
      <c r="P1494" s="116">
        <f t="shared" si="95"/>
        <v>6.1119377222288165</v>
      </c>
    </row>
    <row r="1495" spans="1:16" x14ac:dyDescent="0.15">
      <c r="A1495" s="120">
        <v>41227</v>
      </c>
      <c r="B1495" s="116">
        <v>4.9800000000000004</v>
      </c>
      <c r="C1495" s="116">
        <v>5.12</v>
      </c>
      <c r="D1495" s="116">
        <v>4.97</v>
      </c>
      <c r="E1495" s="116">
        <v>5.1100000000000003</v>
      </c>
      <c r="F1495" s="116">
        <v>0.15</v>
      </c>
      <c r="G1495" s="116">
        <v>3.02</v>
      </c>
      <c r="H1495" s="117">
        <v>247384447</v>
      </c>
      <c r="I1495" s="115">
        <v>0.81133</v>
      </c>
      <c r="J1495" s="115">
        <f t="shared" si="92"/>
        <v>4.1458963000000004</v>
      </c>
      <c r="K1495" s="115">
        <v>34932124.469999999</v>
      </c>
      <c r="L1495" s="123">
        <f t="shared" si="93"/>
        <v>1448249655913.1248</v>
      </c>
      <c r="M1495" s="123">
        <v>1075274000000</v>
      </c>
      <c r="N1495" s="123">
        <v>230027000000</v>
      </c>
      <c r="O1495" s="116">
        <f t="shared" si="94"/>
        <v>1.3468656881065892</v>
      </c>
      <c r="P1495" s="116">
        <f t="shared" si="95"/>
        <v>6.2959985389242341</v>
      </c>
    </row>
    <row r="1496" spans="1:16" x14ac:dyDescent="0.15">
      <c r="A1496" s="120">
        <v>41228</v>
      </c>
      <c r="B1496" s="116">
        <v>5</v>
      </c>
      <c r="C1496" s="116">
        <v>5.08</v>
      </c>
      <c r="D1496" s="116">
        <v>5</v>
      </c>
      <c r="E1496" s="116">
        <v>5.01</v>
      </c>
      <c r="F1496" s="116">
        <v>-0.1</v>
      </c>
      <c r="G1496" s="116">
        <v>-1.96</v>
      </c>
      <c r="H1496" s="117">
        <v>212177286</v>
      </c>
      <c r="I1496" s="115">
        <v>0.81159999999999999</v>
      </c>
      <c r="J1496" s="115">
        <f t="shared" si="92"/>
        <v>4.0661160000000001</v>
      </c>
      <c r="K1496" s="115">
        <v>34932124.469999999</v>
      </c>
      <c r="L1496" s="123">
        <f t="shared" si="93"/>
        <v>1420380702214.5852</v>
      </c>
      <c r="M1496" s="123">
        <v>1075274000000</v>
      </c>
      <c r="N1496" s="123">
        <v>230027000000</v>
      </c>
      <c r="O1496" s="116">
        <f t="shared" si="94"/>
        <v>1.3209476860917173</v>
      </c>
      <c r="P1496" s="116">
        <f t="shared" si="95"/>
        <v>6.1748433975776109</v>
      </c>
    </row>
    <row r="1497" spans="1:16" x14ac:dyDescent="0.15">
      <c r="A1497" s="120">
        <v>41229</v>
      </c>
      <c r="B1497" s="116">
        <v>5.05</v>
      </c>
      <c r="C1497" s="116">
        <v>5.07</v>
      </c>
      <c r="D1497" s="116">
        <v>5.01</v>
      </c>
      <c r="E1497" s="116">
        <v>5.0199999999999996</v>
      </c>
      <c r="F1497" s="116">
        <v>0.01</v>
      </c>
      <c r="G1497" s="116">
        <v>0.2</v>
      </c>
      <c r="H1497" s="117">
        <v>159503908</v>
      </c>
      <c r="I1497" s="115">
        <v>0.81201000000000001</v>
      </c>
      <c r="J1497" s="115">
        <f t="shared" si="92"/>
        <v>4.0762901999999999</v>
      </c>
      <c r="K1497" s="115">
        <v>34932124.469999999</v>
      </c>
      <c r="L1497" s="123">
        <f t="shared" si="93"/>
        <v>1423934766422.4119</v>
      </c>
      <c r="M1497" s="123">
        <v>1075274000000</v>
      </c>
      <c r="N1497" s="123">
        <v>230027000000</v>
      </c>
      <c r="O1497" s="116">
        <f t="shared" si="94"/>
        <v>1.3242529498736246</v>
      </c>
      <c r="P1497" s="116">
        <f t="shared" si="95"/>
        <v>6.190294036884417</v>
      </c>
    </row>
    <row r="1498" spans="1:16" x14ac:dyDescent="0.15">
      <c r="A1498" s="120">
        <v>41232</v>
      </c>
      <c r="B1498" s="116">
        <v>5.0199999999999996</v>
      </c>
      <c r="C1498" s="116">
        <v>5.0999999999999996</v>
      </c>
      <c r="D1498" s="116">
        <v>5.0199999999999996</v>
      </c>
      <c r="E1498" s="116">
        <v>5.0599999999999996</v>
      </c>
      <c r="F1498" s="116">
        <v>0.04</v>
      </c>
      <c r="G1498" s="116">
        <v>0.8</v>
      </c>
      <c r="H1498" s="117">
        <v>154648009</v>
      </c>
      <c r="I1498" s="115">
        <v>0.81240999999999997</v>
      </c>
      <c r="J1498" s="115">
        <f t="shared" si="92"/>
        <v>4.1107945999999993</v>
      </c>
      <c r="K1498" s="115">
        <v>34932124.469999999</v>
      </c>
      <c r="L1498" s="123">
        <f t="shared" si="93"/>
        <v>1435987886378.0383</v>
      </c>
      <c r="M1498" s="123">
        <v>1075274000000</v>
      </c>
      <c r="N1498" s="123">
        <v>230027000000</v>
      </c>
      <c r="O1498" s="116">
        <f t="shared" si="94"/>
        <v>1.3354622974033021</v>
      </c>
      <c r="P1498" s="116">
        <f t="shared" si="95"/>
        <v>6.2426927551028282</v>
      </c>
    </row>
    <row r="1499" spans="1:16" x14ac:dyDescent="0.15">
      <c r="A1499" s="120">
        <v>41233</v>
      </c>
      <c r="B1499" s="116">
        <v>5.14</v>
      </c>
      <c r="C1499" s="116">
        <v>5.14</v>
      </c>
      <c r="D1499" s="116">
        <v>5.05</v>
      </c>
      <c r="E1499" s="116">
        <v>5.0599999999999996</v>
      </c>
      <c r="F1499" s="116">
        <v>0</v>
      </c>
      <c r="G1499" s="116">
        <v>0</v>
      </c>
      <c r="H1499" s="117">
        <v>150180454</v>
      </c>
      <c r="I1499" s="115">
        <v>0.81174000000000002</v>
      </c>
      <c r="J1499" s="115">
        <f t="shared" si="92"/>
        <v>4.1074044000000001</v>
      </c>
      <c r="K1499" s="115">
        <v>34932124.469999999</v>
      </c>
      <c r="L1499" s="123">
        <f t="shared" si="93"/>
        <v>1434803617494.2568</v>
      </c>
      <c r="M1499" s="123">
        <v>1075274000000</v>
      </c>
      <c r="N1499" s="123">
        <v>230027000000</v>
      </c>
      <c r="O1499" s="116">
        <f t="shared" si="94"/>
        <v>1.3343609326499635</v>
      </c>
      <c r="P1499" s="116">
        <f t="shared" si="95"/>
        <v>6.2375443643322601</v>
      </c>
    </row>
    <row r="1500" spans="1:16" x14ac:dyDescent="0.15">
      <c r="A1500" s="120">
        <v>41234</v>
      </c>
      <c r="B1500" s="116">
        <v>5.0999999999999996</v>
      </c>
      <c r="C1500" s="116">
        <v>5.16</v>
      </c>
      <c r="D1500" s="116">
        <v>5.0599999999999996</v>
      </c>
      <c r="E1500" s="116">
        <v>5.15</v>
      </c>
      <c r="F1500" s="116">
        <v>0.09</v>
      </c>
      <c r="G1500" s="116">
        <v>1.78</v>
      </c>
      <c r="H1500" s="117">
        <v>197372921</v>
      </c>
      <c r="I1500" s="115">
        <v>0.81167</v>
      </c>
      <c r="J1500" s="115">
        <f t="shared" si="92"/>
        <v>4.1801005</v>
      </c>
      <c r="K1500" s="115">
        <v>34932124.469999999</v>
      </c>
      <c r="L1500" s="123">
        <f t="shared" si="93"/>
        <v>1460197909631.0923</v>
      </c>
      <c r="M1500" s="123">
        <v>1075274000000</v>
      </c>
      <c r="N1500" s="123">
        <v>230027000000</v>
      </c>
      <c r="O1500" s="116">
        <f t="shared" si="94"/>
        <v>1.3579775105053151</v>
      </c>
      <c r="P1500" s="116">
        <f t="shared" si="95"/>
        <v>6.3479413704960388</v>
      </c>
    </row>
    <row r="1501" spans="1:16" x14ac:dyDescent="0.15">
      <c r="A1501" s="120">
        <v>41235</v>
      </c>
      <c r="B1501" s="116">
        <v>5.17</v>
      </c>
      <c r="C1501" s="116">
        <v>5.21</v>
      </c>
      <c r="D1501" s="116">
        <v>5.14</v>
      </c>
      <c r="E1501" s="116">
        <v>5.2</v>
      </c>
      <c r="F1501" s="116">
        <v>0.05</v>
      </c>
      <c r="G1501" s="116">
        <v>0.97</v>
      </c>
      <c r="H1501" s="117">
        <v>277939270</v>
      </c>
      <c r="I1501" s="115">
        <v>0.81176000000000004</v>
      </c>
      <c r="J1501" s="115">
        <f t="shared" si="92"/>
        <v>4.221152</v>
      </c>
      <c r="K1501" s="115">
        <v>34932124.469999999</v>
      </c>
      <c r="L1501" s="123">
        <f t="shared" si="93"/>
        <v>1474538070707.8943</v>
      </c>
      <c r="M1501" s="123">
        <v>1075274000000</v>
      </c>
      <c r="N1501" s="123">
        <v>230027000000</v>
      </c>
      <c r="O1501" s="116">
        <f t="shared" si="94"/>
        <v>1.3713137960258448</v>
      </c>
      <c r="P1501" s="116">
        <f t="shared" si="95"/>
        <v>6.4102825786011826</v>
      </c>
    </row>
    <row r="1502" spans="1:16" x14ac:dyDescent="0.15">
      <c r="A1502" s="120">
        <v>41236</v>
      </c>
      <c r="B1502" s="116">
        <v>5.2</v>
      </c>
      <c r="C1502" s="116">
        <v>5.25</v>
      </c>
      <c r="D1502" s="116">
        <v>5.2</v>
      </c>
      <c r="E1502" s="116">
        <v>5.24</v>
      </c>
      <c r="F1502" s="116">
        <v>0.04</v>
      </c>
      <c r="G1502" s="116">
        <v>0.77</v>
      </c>
      <c r="H1502" s="117">
        <v>221596958</v>
      </c>
      <c r="I1502" s="115">
        <v>0.81161000000000005</v>
      </c>
      <c r="J1502" s="115">
        <f t="shared" si="92"/>
        <v>4.2528364000000005</v>
      </c>
      <c r="K1502" s="115">
        <v>34932124.469999999</v>
      </c>
      <c r="L1502" s="123">
        <f t="shared" si="93"/>
        <v>1485606104753.467</v>
      </c>
      <c r="M1502" s="123">
        <v>1075274000000</v>
      </c>
      <c r="N1502" s="123">
        <v>230027000000</v>
      </c>
      <c r="O1502" s="116">
        <f t="shared" si="94"/>
        <v>1.3816070180748972</v>
      </c>
      <c r="P1502" s="116">
        <f t="shared" si="95"/>
        <v>6.4583988173278222</v>
      </c>
    </row>
    <row r="1503" spans="1:16" x14ac:dyDescent="0.15">
      <c r="A1503" s="120">
        <v>41239</v>
      </c>
      <c r="B1503" s="116">
        <v>5.25</v>
      </c>
      <c r="C1503" s="116">
        <v>5.25</v>
      </c>
      <c r="D1503" s="116">
        <v>5.2</v>
      </c>
      <c r="E1503" s="116">
        <v>5.22</v>
      </c>
      <c r="F1503" s="116">
        <v>-0.02</v>
      </c>
      <c r="G1503" s="116">
        <v>-0.38</v>
      </c>
      <c r="H1503" s="117">
        <v>153616605</v>
      </c>
      <c r="I1503" s="115">
        <v>0.81137000000000004</v>
      </c>
      <c r="J1503" s="115">
        <f t="shared" si="92"/>
        <v>4.2353513999999999</v>
      </c>
      <c r="K1503" s="115">
        <v>34932124.469999999</v>
      </c>
      <c r="L1503" s="123">
        <f t="shared" si="93"/>
        <v>1479498222789.8875</v>
      </c>
      <c r="M1503" s="123">
        <v>1075274000000</v>
      </c>
      <c r="N1503" s="123">
        <v>230027000000</v>
      </c>
      <c r="O1503" s="116">
        <f t="shared" si="94"/>
        <v>1.3759267152278278</v>
      </c>
      <c r="P1503" s="116">
        <f t="shared" si="95"/>
        <v>6.4318459258690828</v>
      </c>
    </row>
    <row r="1504" spans="1:16" x14ac:dyDescent="0.15">
      <c r="A1504" s="120">
        <v>41240</v>
      </c>
      <c r="B1504" s="116">
        <v>5.24</v>
      </c>
      <c r="C1504" s="116">
        <v>5.26</v>
      </c>
      <c r="D1504" s="116">
        <v>5.21</v>
      </c>
      <c r="E1504" s="116">
        <v>5.22</v>
      </c>
      <c r="F1504" s="116">
        <v>0</v>
      </c>
      <c r="G1504" s="116">
        <v>0</v>
      </c>
      <c r="H1504" s="117">
        <v>148078867</v>
      </c>
      <c r="I1504" s="115">
        <v>0.81098000000000003</v>
      </c>
      <c r="J1504" s="115">
        <f t="shared" si="92"/>
        <v>4.2333156000000001</v>
      </c>
      <c r="K1504" s="115">
        <v>34932124.469999999</v>
      </c>
      <c r="L1504" s="123">
        <f t="shared" si="93"/>
        <v>1478787074599.9272</v>
      </c>
      <c r="M1504" s="123">
        <v>1075274000000</v>
      </c>
      <c r="N1504" s="123">
        <v>230027000000</v>
      </c>
      <c r="O1504" s="116">
        <f t="shared" si="94"/>
        <v>1.3752653505989425</v>
      </c>
      <c r="P1504" s="116">
        <f t="shared" si="95"/>
        <v>6.4287543401423628</v>
      </c>
    </row>
    <row r="1505" spans="1:16" x14ac:dyDescent="0.15">
      <c r="A1505" s="120">
        <v>41241</v>
      </c>
      <c r="B1505" s="116">
        <v>5.2</v>
      </c>
      <c r="C1505" s="116">
        <v>5.2</v>
      </c>
      <c r="D1505" s="116">
        <v>5.12</v>
      </c>
      <c r="E1505" s="116">
        <v>5.15</v>
      </c>
      <c r="F1505" s="116">
        <v>-7.0000000000000007E-2</v>
      </c>
      <c r="G1505" s="116">
        <v>-1.34</v>
      </c>
      <c r="H1505" s="117">
        <v>212594606</v>
      </c>
      <c r="I1505" s="115">
        <v>0.81162000000000001</v>
      </c>
      <c r="J1505" s="115">
        <f t="shared" si="92"/>
        <v>4.179843</v>
      </c>
      <c r="K1505" s="115">
        <v>34932124.469999999</v>
      </c>
      <c r="L1505" s="123">
        <f t="shared" si="93"/>
        <v>1460107959410.5823</v>
      </c>
      <c r="M1505" s="123">
        <v>1075274000000</v>
      </c>
      <c r="N1505" s="123">
        <v>230027000000</v>
      </c>
      <c r="O1505" s="116">
        <f t="shared" si="94"/>
        <v>1.3578938572034498</v>
      </c>
      <c r="P1505" s="116">
        <f t="shared" si="95"/>
        <v>6.3475503284857098</v>
      </c>
    </row>
    <row r="1506" spans="1:16" x14ac:dyDescent="0.15">
      <c r="A1506" s="120">
        <v>41242</v>
      </c>
      <c r="B1506" s="116">
        <v>5.15</v>
      </c>
      <c r="C1506" s="116">
        <v>5.24</v>
      </c>
      <c r="D1506" s="116">
        <v>5.15</v>
      </c>
      <c r="E1506" s="116">
        <v>5.19</v>
      </c>
      <c r="F1506" s="116">
        <v>0.04</v>
      </c>
      <c r="G1506" s="116">
        <v>0.78</v>
      </c>
      <c r="H1506" s="117">
        <v>202707020</v>
      </c>
      <c r="I1506" s="115">
        <v>0.81172999999999995</v>
      </c>
      <c r="J1506" s="115">
        <f t="shared" si="92"/>
        <v>4.2128787000000001</v>
      </c>
      <c r="K1506" s="115">
        <v>34932124.469999999</v>
      </c>
      <c r="L1506" s="123">
        <f t="shared" si="93"/>
        <v>1471648031254.1177</v>
      </c>
      <c r="M1506" s="123">
        <v>1075274000000</v>
      </c>
      <c r="N1506" s="123">
        <v>230027000000</v>
      </c>
      <c r="O1506" s="116">
        <f t="shared" si="94"/>
        <v>1.368626072288661</v>
      </c>
      <c r="P1506" s="116">
        <f t="shared" si="95"/>
        <v>6.3977186645659758</v>
      </c>
    </row>
    <row r="1507" spans="1:16" x14ac:dyDescent="0.15">
      <c r="A1507" s="120">
        <v>41243</v>
      </c>
      <c r="B1507" s="116">
        <v>5.19</v>
      </c>
      <c r="C1507" s="116">
        <v>5.25</v>
      </c>
      <c r="D1507" s="116">
        <v>5.18</v>
      </c>
      <c r="E1507" s="116">
        <v>5.23</v>
      </c>
      <c r="F1507" s="116">
        <v>0.04</v>
      </c>
      <c r="G1507" s="116">
        <v>0.77</v>
      </c>
      <c r="H1507" s="117">
        <v>290550375</v>
      </c>
      <c r="I1507" s="115">
        <v>0.8115</v>
      </c>
      <c r="J1507" s="115">
        <f t="shared" si="92"/>
        <v>4.2441450000000005</v>
      </c>
      <c r="K1507" s="115">
        <v>34932124.469999999</v>
      </c>
      <c r="L1507" s="123">
        <f t="shared" si="93"/>
        <v>1482570014087.2815</v>
      </c>
      <c r="M1507" s="123">
        <v>1075274000000</v>
      </c>
      <c r="N1507" s="123">
        <v>230027000000</v>
      </c>
      <c r="O1507" s="116">
        <f t="shared" si="94"/>
        <v>1.3787834673648591</v>
      </c>
      <c r="P1507" s="116">
        <f t="shared" si="95"/>
        <v>6.4451999725566198</v>
      </c>
    </row>
    <row r="1508" spans="1:16" x14ac:dyDescent="0.15">
      <c r="A1508" s="120">
        <v>41246</v>
      </c>
      <c r="B1508" s="116">
        <v>5.2</v>
      </c>
      <c r="C1508" s="116">
        <v>5.25</v>
      </c>
      <c r="D1508" s="116">
        <v>5.13</v>
      </c>
      <c r="E1508" s="116">
        <v>5.15</v>
      </c>
      <c r="F1508" s="116">
        <v>-0.08</v>
      </c>
      <c r="G1508" s="116">
        <v>-1.53</v>
      </c>
      <c r="H1508" s="117">
        <v>175733704</v>
      </c>
      <c r="I1508" s="115">
        <v>0.81171000000000004</v>
      </c>
      <c r="J1508" s="115">
        <f t="shared" si="92"/>
        <v>4.1803065000000004</v>
      </c>
      <c r="K1508" s="115">
        <v>34932124.469999999</v>
      </c>
      <c r="L1508" s="123">
        <f t="shared" si="93"/>
        <v>1460269869807.5005</v>
      </c>
      <c r="M1508" s="123">
        <v>1075274000000</v>
      </c>
      <c r="N1508" s="123">
        <v>230027000000</v>
      </c>
      <c r="O1508" s="116">
        <f t="shared" si="94"/>
        <v>1.3580444331468078</v>
      </c>
      <c r="P1508" s="116">
        <f t="shared" si="95"/>
        <v>6.3482542041043031</v>
      </c>
    </row>
    <row r="1509" spans="1:16" x14ac:dyDescent="0.15">
      <c r="A1509" s="120">
        <v>41247</v>
      </c>
      <c r="B1509" s="116">
        <v>5.14</v>
      </c>
      <c r="C1509" s="116">
        <v>5.17</v>
      </c>
      <c r="D1509" s="116">
        <v>5.08</v>
      </c>
      <c r="E1509" s="116">
        <v>5.17</v>
      </c>
      <c r="F1509" s="116">
        <v>0.02</v>
      </c>
      <c r="G1509" s="116">
        <v>0.39</v>
      </c>
      <c r="H1509" s="117">
        <v>221508116</v>
      </c>
      <c r="I1509" s="115">
        <v>0.80258010000000002</v>
      </c>
      <c r="J1509" s="115">
        <f t="shared" si="92"/>
        <v>4.1493391170000002</v>
      </c>
      <c r="K1509" s="115">
        <v>34932124.469999999</v>
      </c>
      <c r="L1509" s="123">
        <f t="shared" si="93"/>
        <v>1449452305032.8389</v>
      </c>
      <c r="M1509" s="123">
        <v>1075274000000</v>
      </c>
      <c r="N1509" s="123">
        <v>230027000000</v>
      </c>
      <c r="O1509" s="116">
        <f t="shared" si="94"/>
        <v>1.3479841463969544</v>
      </c>
      <c r="P1509" s="116">
        <f t="shared" si="95"/>
        <v>6.301226834383959</v>
      </c>
    </row>
    <row r="1510" spans="1:16" x14ac:dyDescent="0.15">
      <c r="A1510" s="120">
        <v>41248</v>
      </c>
      <c r="B1510" s="116">
        <v>5.18</v>
      </c>
      <c r="C1510" s="116">
        <v>5.31</v>
      </c>
      <c r="D1510" s="116">
        <v>5.15</v>
      </c>
      <c r="E1510" s="116">
        <v>5.3</v>
      </c>
      <c r="F1510" s="116">
        <v>0.13</v>
      </c>
      <c r="G1510" s="116">
        <v>2.52</v>
      </c>
      <c r="H1510" s="117">
        <v>419885681</v>
      </c>
      <c r="I1510" s="115">
        <v>0.81123000000000001</v>
      </c>
      <c r="J1510" s="115">
        <f t="shared" si="92"/>
        <v>4.2995190000000001</v>
      </c>
      <c r="K1510" s="115">
        <v>34932124.469999999</v>
      </c>
      <c r="L1510" s="123">
        <f t="shared" si="93"/>
        <v>1501913328691.2993</v>
      </c>
      <c r="M1510" s="123">
        <v>1075274000000</v>
      </c>
      <c r="N1510" s="123">
        <v>230027000000</v>
      </c>
      <c r="O1510" s="116">
        <f t="shared" si="94"/>
        <v>1.3967726632386717</v>
      </c>
      <c r="P1510" s="116">
        <f t="shared" si="95"/>
        <v>6.5292914687897481</v>
      </c>
    </row>
    <row r="1511" spans="1:16" x14ac:dyDescent="0.15">
      <c r="A1511" s="120">
        <v>41249</v>
      </c>
      <c r="B1511" s="116">
        <v>5.32</v>
      </c>
      <c r="C1511" s="116">
        <v>5.32</v>
      </c>
      <c r="D1511" s="116">
        <v>5.28</v>
      </c>
      <c r="E1511" s="116">
        <v>5.29</v>
      </c>
      <c r="F1511" s="116">
        <v>-0.01</v>
      </c>
      <c r="G1511" s="116">
        <v>-0.19</v>
      </c>
      <c r="H1511" s="117">
        <v>218949369</v>
      </c>
      <c r="I1511" s="115">
        <v>0.81175010000000003</v>
      </c>
      <c r="J1511" s="115">
        <f t="shared" si="92"/>
        <v>4.2941580290000001</v>
      </c>
      <c r="K1511" s="115">
        <v>34932124.469999999</v>
      </c>
      <c r="L1511" s="123">
        <f t="shared" si="93"/>
        <v>1500040627628.7788</v>
      </c>
      <c r="M1511" s="123">
        <v>1075274000000</v>
      </c>
      <c r="N1511" s="123">
        <v>230027000000</v>
      </c>
      <c r="O1511" s="116">
        <f t="shared" si="94"/>
        <v>1.3950310596450568</v>
      </c>
      <c r="P1511" s="116">
        <f t="shared" si="95"/>
        <v>6.5211502459658162</v>
      </c>
    </row>
    <row r="1512" spans="1:16" x14ac:dyDescent="0.15">
      <c r="A1512" s="120">
        <v>41250</v>
      </c>
      <c r="B1512" s="116">
        <v>5.32</v>
      </c>
      <c r="C1512" s="116">
        <v>5.35</v>
      </c>
      <c r="D1512" s="116">
        <v>5.29</v>
      </c>
      <c r="E1512" s="116">
        <v>5.31</v>
      </c>
      <c r="F1512" s="116">
        <v>0.02</v>
      </c>
      <c r="G1512" s="116">
        <v>0.38</v>
      </c>
      <c r="H1512" s="117">
        <v>391115169</v>
      </c>
      <c r="I1512" s="115">
        <v>0.81198999999999999</v>
      </c>
      <c r="J1512" s="115">
        <f t="shared" si="92"/>
        <v>4.3116668999999996</v>
      </c>
      <c r="K1512" s="115">
        <v>34932124.469999999</v>
      </c>
      <c r="L1512" s="123">
        <f t="shared" si="93"/>
        <v>1506156848239.7903</v>
      </c>
      <c r="M1512" s="123">
        <v>1075274000000</v>
      </c>
      <c r="N1512" s="123">
        <v>230027000000</v>
      </c>
      <c r="O1512" s="116">
        <f t="shared" si="94"/>
        <v>1.4007191173968592</v>
      </c>
      <c r="P1512" s="116">
        <f t="shared" si="95"/>
        <v>6.5477393881578694</v>
      </c>
    </row>
    <row r="1513" spans="1:16" x14ac:dyDescent="0.15">
      <c r="A1513" s="120">
        <v>41253</v>
      </c>
      <c r="B1513" s="116">
        <v>5.36</v>
      </c>
      <c r="C1513" s="116">
        <v>5.39</v>
      </c>
      <c r="D1513" s="116">
        <v>5.32</v>
      </c>
      <c r="E1513" s="116">
        <v>5.38</v>
      </c>
      <c r="F1513" s="116">
        <v>7.0000000000000007E-2</v>
      </c>
      <c r="G1513" s="116">
        <v>1.32</v>
      </c>
      <c r="H1513" s="117">
        <v>268125685</v>
      </c>
      <c r="I1513" s="115">
        <v>0.81189</v>
      </c>
      <c r="J1513" s="115">
        <f t="shared" si="92"/>
        <v>4.3679682</v>
      </c>
      <c r="K1513" s="115">
        <v>34932124.469999999</v>
      </c>
      <c r="L1513" s="123">
        <f t="shared" si="93"/>
        <v>1525824088434.0186</v>
      </c>
      <c r="M1513" s="123">
        <v>1075274000000</v>
      </c>
      <c r="N1513" s="123">
        <v>230027000000</v>
      </c>
      <c r="O1513" s="116">
        <f t="shared" si="94"/>
        <v>1.4190095626175454</v>
      </c>
      <c r="P1513" s="116">
        <f t="shared" si="95"/>
        <v>6.6332390912111121</v>
      </c>
    </row>
    <row r="1514" spans="1:16" x14ac:dyDescent="0.15">
      <c r="A1514" s="120">
        <v>41254</v>
      </c>
      <c r="B1514" s="116">
        <v>5.38</v>
      </c>
      <c r="C1514" s="116">
        <v>5.4</v>
      </c>
      <c r="D1514" s="116">
        <v>5.34</v>
      </c>
      <c r="E1514" s="116">
        <v>5.39</v>
      </c>
      <c r="F1514" s="116">
        <v>0.01</v>
      </c>
      <c r="G1514" s="116">
        <v>0.19</v>
      </c>
      <c r="H1514" s="117">
        <v>297670721</v>
      </c>
      <c r="I1514" s="115">
        <v>0.81169000000000002</v>
      </c>
      <c r="J1514" s="115">
        <f t="shared" si="92"/>
        <v>4.3750090999999998</v>
      </c>
      <c r="K1514" s="115">
        <v>34932124.469999999</v>
      </c>
      <c r="L1514" s="123">
        <f t="shared" si="93"/>
        <v>1528283624385.8267</v>
      </c>
      <c r="M1514" s="123">
        <v>1075274000000</v>
      </c>
      <c r="N1514" s="123">
        <v>230027000000</v>
      </c>
      <c r="O1514" s="116">
        <f t="shared" si="94"/>
        <v>1.4212969200276642</v>
      </c>
      <c r="P1514" s="116">
        <f t="shared" si="95"/>
        <v>6.6439314705918289</v>
      </c>
    </row>
    <row r="1515" spans="1:16" x14ac:dyDescent="0.15">
      <c r="A1515" s="120">
        <v>41255</v>
      </c>
      <c r="B1515" s="116">
        <v>5.4</v>
      </c>
      <c r="C1515" s="116">
        <v>5.49</v>
      </c>
      <c r="D1515" s="116">
        <v>5.38</v>
      </c>
      <c r="E1515" s="116">
        <v>5.48</v>
      </c>
      <c r="F1515" s="116">
        <v>0.09</v>
      </c>
      <c r="G1515" s="116">
        <v>1.67</v>
      </c>
      <c r="H1515" s="117">
        <v>349131764</v>
      </c>
      <c r="I1515" s="115">
        <v>0.81138999999999994</v>
      </c>
      <c r="J1515" s="115">
        <f t="shared" si="92"/>
        <v>4.4464172</v>
      </c>
      <c r="K1515" s="115">
        <v>34932124.469999999</v>
      </c>
      <c r="L1515" s="123">
        <f t="shared" si="93"/>
        <v>1553227990759.4885</v>
      </c>
      <c r="M1515" s="123">
        <v>1075274000000</v>
      </c>
      <c r="N1515" s="123">
        <v>230027000000</v>
      </c>
      <c r="O1515" s="116">
        <f t="shared" si="94"/>
        <v>1.4444950689400919</v>
      </c>
      <c r="P1515" s="116">
        <f t="shared" si="95"/>
        <v>6.7523725073990812</v>
      </c>
    </row>
    <row r="1516" spans="1:16" x14ac:dyDescent="0.15">
      <c r="A1516" s="120">
        <v>41256</v>
      </c>
      <c r="B1516" s="116">
        <v>5.44</v>
      </c>
      <c r="C1516" s="116">
        <v>5.5</v>
      </c>
      <c r="D1516" s="116">
        <v>5.41</v>
      </c>
      <c r="E1516" s="116">
        <v>5.47</v>
      </c>
      <c r="F1516" s="116">
        <v>-0.01</v>
      </c>
      <c r="G1516" s="116">
        <v>-0.18</v>
      </c>
      <c r="H1516" s="117">
        <v>264767982</v>
      </c>
      <c r="I1516" s="115">
        <v>0.81144000000000005</v>
      </c>
      <c r="J1516" s="115">
        <f t="shared" si="92"/>
        <v>4.4385767999999999</v>
      </c>
      <c r="K1516" s="115">
        <v>34932124.469999999</v>
      </c>
      <c r="L1516" s="123">
        <f t="shared" si="93"/>
        <v>1550489172472.5427</v>
      </c>
      <c r="M1516" s="123">
        <v>1075274000000</v>
      </c>
      <c r="N1516" s="123">
        <v>230027000000</v>
      </c>
      <c r="O1516" s="116">
        <f t="shared" si="94"/>
        <v>1.4419479802102002</v>
      </c>
      <c r="P1516" s="116">
        <f t="shared" si="95"/>
        <v>6.7404659995241545</v>
      </c>
    </row>
    <row r="1517" spans="1:16" x14ac:dyDescent="0.15">
      <c r="A1517" s="120">
        <v>41257</v>
      </c>
      <c r="B1517" s="116">
        <v>5.45</v>
      </c>
      <c r="C1517" s="116">
        <v>5.52</v>
      </c>
      <c r="D1517" s="116">
        <v>5.41</v>
      </c>
      <c r="E1517" s="116">
        <v>5.48</v>
      </c>
      <c r="F1517" s="116">
        <v>0.01</v>
      </c>
      <c r="G1517" s="116">
        <v>0.18</v>
      </c>
      <c r="H1517" s="117">
        <v>369666706</v>
      </c>
      <c r="I1517" s="115">
        <v>0.81189999999999996</v>
      </c>
      <c r="J1517" s="115">
        <f t="shared" si="92"/>
        <v>4.4492120000000002</v>
      </c>
      <c r="K1517" s="115">
        <v>34932124.469999999</v>
      </c>
      <c r="L1517" s="123">
        <f t="shared" si="93"/>
        <v>1554204273774.1765</v>
      </c>
      <c r="M1517" s="123">
        <v>1075274000000</v>
      </c>
      <c r="N1517" s="123">
        <v>230027000000</v>
      </c>
      <c r="O1517" s="116">
        <f t="shared" si="94"/>
        <v>1.4454030077674866</v>
      </c>
      <c r="P1517" s="116">
        <f t="shared" si="95"/>
        <v>6.7566167179251853</v>
      </c>
    </row>
    <row r="1518" spans="1:16" x14ac:dyDescent="0.15">
      <c r="A1518" s="120">
        <v>41260</v>
      </c>
      <c r="B1518" s="116">
        <v>5.48</v>
      </c>
      <c r="C1518" s="116">
        <v>5.54</v>
      </c>
      <c r="D1518" s="116">
        <v>5.47</v>
      </c>
      <c r="E1518" s="116">
        <v>5.5</v>
      </c>
      <c r="F1518" s="116">
        <v>0.02</v>
      </c>
      <c r="G1518" s="116">
        <v>0.37</v>
      </c>
      <c r="H1518" s="117">
        <v>243059096</v>
      </c>
      <c r="I1518" s="115">
        <v>0.8115</v>
      </c>
      <c r="J1518" s="115">
        <f t="shared" si="92"/>
        <v>4.4632500000000004</v>
      </c>
      <c r="K1518" s="115">
        <v>34932124.469999999</v>
      </c>
      <c r="L1518" s="123">
        <f t="shared" si="93"/>
        <v>1559108045407.2749</v>
      </c>
      <c r="M1518" s="123">
        <v>1075274000000</v>
      </c>
      <c r="N1518" s="123">
        <v>230027000000</v>
      </c>
      <c r="O1518" s="116">
        <f t="shared" si="94"/>
        <v>1.4499634934047274</v>
      </c>
      <c r="P1518" s="116">
        <f t="shared" si="95"/>
        <v>6.7779349615796187</v>
      </c>
    </row>
    <row r="1519" spans="1:16" x14ac:dyDescent="0.15">
      <c r="A1519" s="120">
        <v>41261</v>
      </c>
      <c r="B1519" s="116">
        <v>5.54</v>
      </c>
      <c r="C1519" s="116">
        <v>5.56</v>
      </c>
      <c r="D1519" s="116">
        <v>5.5</v>
      </c>
      <c r="E1519" s="116">
        <v>5.55</v>
      </c>
      <c r="F1519" s="116">
        <v>0.05</v>
      </c>
      <c r="G1519" s="116">
        <v>0.91</v>
      </c>
      <c r="H1519" s="117">
        <v>308654868</v>
      </c>
      <c r="I1519" s="115">
        <v>0.81135000000000002</v>
      </c>
      <c r="J1519" s="115">
        <f t="shared" si="92"/>
        <v>4.5029924999999995</v>
      </c>
      <c r="K1519" s="115">
        <v>34932124.469999999</v>
      </c>
      <c r="L1519" s="123">
        <f t="shared" si="93"/>
        <v>1572990944974.7646</v>
      </c>
      <c r="M1519" s="123">
        <v>1075274000000</v>
      </c>
      <c r="N1519" s="123">
        <v>230027000000</v>
      </c>
      <c r="O1519" s="116">
        <f t="shared" si="94"/>
        <v>1.4628745277713073</v>
      </c>
      <c r="P1519" s="116">
        <f t="shared" si="95"/>
        <v>6.8382883095235112</v>
      </c>
    </row>
    <row r="1520" spans="1:16" x14ac:dyDescent="0.15">
      <c r="A1520" s="120">
        <v>41262</v>
      </c>
      <c r="B1520" s="116">
        <v>5.6</v>
      </c>
      <c r="C1520" s="116">
        <v>5.6</v>
      </c>
      <c r="D1520" s="116">
        <v>5.57</v>
      </c>
      <c r="E1520" s="116">
        <v>5.59</v>
      </c>
      <c r="F1520" s="116">
        <v>0.04</v>
      </c>
      <c r="G1520" s="116">
        <v>0.72</v>
      </c>
      <c r="H1520" s="117">
        <v>231051995</v>
      </c>
      <c r="I1520" s="115">
        <v>0.81115999999999999</v>
      </c>
      <c r="J1520" s="115">
        <f t="shared" si="92"/>
        <v>4.5343843999999995</v>
      </c>
      <c r="K1520" s="115">
        <v>34932124.469999999</v>
      </c>
      <c r="L1520" s="123">
        <f t="shared" si="93"/>
        <v>1583956802556.2627</v>
      </c>
      <c r="M1520" s="123">
        <v>1075274000000</v>
      </c>
      <c r="N1520" s="123">
        <v>230027000000</v>
      </c>
      <c r="O1520" s="116">
        <f t="shared" si="94"/>
        <v>1.4730727261667842</v>
      </c>
      <c r="P1520" s="116">
        <f t="shared" si="95"/>
        <v>6.8859603548986108</v>
      </c>
    </row>
    <row r="1521" spans="1:16" x14ac:dyDescent="0.15">
      <c r="A1521" s="120">
        <v>41263</v>
      </c>
      <c r="B1521" s="116">
        <v>5.59</v>
      </c>
      <c r="C1521" s="116">
        <v>5.61</v>
      </c>
      <c r="D1521" s="116">
        <v>5.45</v>
      </c>
      <c r="E1521" s="116">
        <v>5.6</v>
      </c>
      <c r="F1521" s="116">
        <v>0.01</v>
      </c>
      <c r="G1521" s="116">
        <v>0.18</v>
      </c>
      <c r="H1521" s="117">
        <v>357033248</v>
      </c>
      <c r="I1521" s="115">
        <v>0.81130999999999998</v>
      </c>
      <c r="J1521" s="115">
        <f t="shared" si="92"/>
        <v>4.5433359999999992</v>
      </c>
      <c r="K1521" s="115">
        <v>34932124.469999999</v>
      </c>
      <c r="L1521" s="123">
        <f t="shared" si="93"/>
        <v>1587083786610.3186</v>
      </c>
      <c r="M1521" s="123">
        <v>1075274000000</v>
      </c>
      <c r="N1521" s="123">
        <v>230027000000</v>
      </c>
      <c r="O1521" s="116">
        <f t="shared" si="94"/>
        <v>1.4759808073201051</v>
      </c>
      <c r="P1521" s="116">
        <f t="shared" si="95"/>
        <v>6.8995543419264633</v>
      </c>
    </row>
    <row r="1522" spans="1:16" x14ac:dyDescent="0.15">
      <c r="A1522" s="120">
        <v>41264</v>
      </c>
      <c r="B1522" s="116">
        <v>5.59</v>
      </c>
      <c r="C1522" s="116">
        <v>5.6</v>
      </c>
      <c r="D1522" s="116">
        <v>5.45</v>
      </c>
      <c r="E1522" s="116">
        <v>5.48</v>
      </c>
      <c r="F1522" s="116">
        <v>-0.12</v>
      </c>
      <c r="G1522" s="116">
        <v>-2.14</v>
      </c>
      <c r="H1522" s="117">
        <v>339543966</v>
      </c>
      <c r="I1522" s="115">
        <v>0.81135999999999997</v>
      </c>
      <c r="J1522" s="115">
        <f t="shared" si="92"/>
        <v>4.4462527999999999</v>
      </c>
      <c r="K1522" s="115">
        <v>34932124.469999999</v>
      </c>
      <c r="L1522" s="123">
        <f t="shared" si="93"/>
        <v>1553170562346.8601</v>
      </c>
      <c r="M1522" s="123">
        <v>1075274000000</v>
      </c>
      <c r="N1522" s="123">
        <v>230027000000</v>
      </c>
      <c r="O1522" s="116">
        <f t="shared" si="94"/>
        <v>1.4444416607737749</v>
      </c>
      <c r="P1522" s="116">
        <f t="shared" si="95"/>
        <v>6.7521228479563709</v>
      </c>
    </row>
    <row r="1523" spans="1:16" x14ac:dyDescent="0.15">
      <c r="A1523" s="120">
        <v>41267</v>
      </c>
      <c r="B1523" s="116">
        <v>5.52</v>
      </c>
      <c r="C1523" s="116">
        <v>5.55</v>
      </c>
      <c r="D1523" s="116">
        <v>5.48</v>
      </c>
      <c r="E1523" s="116">
        <v>5.52</v>
      </c>
      <c r="F1523" s="116">
        <v>0.04</v>
      </c>
      <c r="G1523" s="116">
        <v>0.73</v>
      </c>
      <c r="H1523" s="117">
        <v>97233861</v>
      </c>
      <c r="I1523" s="115">
        <v>0.81177999999999995</v>
      </c>
      <c r="J1523" s="115">
        <f t="shared" si="92"/>
        <v>4.4810255999999997</v>
      </c>
      <c r="K1523" s="115">
        <v>34932124.469999999</v>
      </c>
      <c r="L1523" s="123">
        <f t="shared" si="93"/>
        <v>1565317440124.5642</v>
      </c>
      <c r="M1523" s="123">
        <v>1075274000000</v>
      </c>
      <c r="N1523" s="123">
        <v>230027000000</v>
      </c>
      <c r="O1523" s="116">
        <f t="shared" si="94"/>
        <v>1.4557382026577079</v>
      </c>
      <c r="P1523" s="116">
        <f t="shared" si="95"/>
        <v>6.8049291610313754</v>
      </c>
    </row>
    <row r="1524" spans="1:16" x14ac:dyDescent="0.15">
      <c r="A1524" s="120">
        <v>41270</v>
      </c>
      <c r="B1524" s="116">
        <v>5.55</v>
      </c>
      <c r="C1524" s="116">
        <v>5.59</v>
      </c>
      <c r="D1524" s="116">
        <v>5.53</v>
      </c>
      <c r="E1524" s="116">
        <v>5.54</v>
      </c>
      <c r="F1524" s="116">
        <v>0.02</v>
      </c>
      <c r="G1524" s="116">
        <v>0.36</v>
      </c>
      <c r="H1524" s="117">
        <v>185706802</v>
      </c>
      <c r="I1524" s="115">
        <v>0.81216999999999995</v>
      </c>
      <c r="J1524" s="115">
        <f t="shared" si="92"/>
        <v>4.4994217999999995</v>
      </c>
      <c r="K1524" s="115">
        <v>34932124.469999999</v>
      </c>
      <c r="L1524" s="123">
        <f t="shared" si="93"/>
        <v>1571743623606.3145</v>
      </c>
      <c r="M1524" s="123">
        <v>1075274000000</v>
      </c>
      <c r="N1524" s="123">
        <v>230027000000</v>
      </c>
      <c r="O1524" s="116">
        <f t="shared" si="94"/>
        <v>1.4617145244898644</v>
      </c>
      <c r="P1524" s="116">
        <f t="shared" si="95"/>
        <v>6.8328658096932724</v>
      </c>
    </row>
    <row r="1525" spans="1:16" x14ac:dyDescent="0.15">
      <c r="A1525" s="120">
        <v>41271</v>
      </c>
      <c r="B1525" s="116">
        <v>5.55</v>
      </c>
      <c r="C1525" s="116">
        <v>5.55</v>
      </c>
      <c r="D1525" s="116">
        <v>5.48</v>
      </c>
      <c r="E1525" s="116">
        <v>5.53</v>
      </c>
      <c r="F1525" s="116">
        <v>-0.01</v>
      </c>
      <c r="G1525" s="116">
        <v>-0.18</v>
      </c>
      <c r="H1525" s="117">
        <v>219088669</v>
      </c>
      <c r="I1525" s="115">
        <v>0.81137000000000004</v>
      </c>
      <c r="J1525" s="115">
        <f t="shared" si="92"/>
        <v>4.4868761000000008</v>
      </c>
      <c r="K1525" s="115">
        <v>34932124.469999999</v>
      </c>
      <c r="L1525" s="123">
        <f t="shared" si="93"/>
        <v>1567361144066.6819</v>
      </c>
      <c r="M1525" s="123">
        <v>1075274000000</v>
      </c>
      <c r="N1525" s="123">
        <v>230027000000</v>
      </c>
      <c r="O1525" s="116">
        <f t="shared" si="94"/>
        <v>1.4576388381628143</v>
      </c>
      <c r="P1525" s="116">
        <f t="shared" si="95"/>
        <v>6.8138137873670566</v>
      </c>
    </row>
    <row r="1526" spans="1:16" x14ac:dyDescent="0.15">
      <c r="A1526" s="120">
        <v>41274</v>
      </c>
      <c r="B1526" s="116">
        <v>5.49</v>
      </c>
      <c r="C1526" s="116">
        <v>5.52</v>
      </c>
      <c r="D1526" s="116">
        <v>5.48</v>
      </c>
      <c r="E1526" s="116">
        <v>5.5</v>
      </c>
      <c r="F1526" s="116">
        <v>-0.03</v>
      </c>
      <c r="G1526" s="116">
        <v>-0.54</v>
      </c>
      <c r="H1526" s="117">
        <v>153154421</v>
      </c>
      <c r="I1526" s="115">
        <v>0.81084999999999996</v>
      </c>
      <c r="J1526" s="115">
        <f t="shared" si="92"/>
        <v>4.4596749999999998</v>
      </c>
      <c r="K1526" s="115">
        <v>34932124.469999999</v>
      </c>
      <c r="L1526" s="123">
        <f t="shared" si="93"/>
        <v>1557859221957.4722</v>
      </c>
      <c r="M1526" s="123">
        <v>1075274000000</v>
      </c>
      <c r="N1526" s="123">
        <v>230027000000</v>
      </c>
      <c r="O1526" s="116">
        <f t="shared" si="94"/>
        <v>1.4488020931943599</v>
      </c>
      <c r="P1526" s="116">
        <f t="shared" si="95"/>
        <v>6.7725059317274585</v>
      </c>
    </row>
    <row r="1527" spans="1:16" x14ac:dyDescent="0.15">
      <c r="A1527" s="120">
        <v>41276</v>
      </c>
      <c r="B1527" s="116">
        <v>5.58</v>
      </c>
      <c r="C1527" s="116">
        <v>5.71</v>
      </c>
      <c r="D1527" s="116">
        <v>5.58</v>
      </c>
      <c r="E1527" s="116">
        <v>5.7</v>
      </c>
      <c r="F1527" s="116">
        <v>0.2</v>
      </c>
      <c r="G1527" s="116">
        <v>3.64</v>
      </c>
      <c r="H1527" s="117">
        <v>298500452</v>
      </c>
      <c r="I1527" s="115">
        <v>0.81084999999999996</v>
      </c>
      <c r="J1527" s="115">
        <f t="shared" si="92"/>
        <v>4.6218449999999995</v>
      </c>
      <c r="K1527" s="115">
        <v>34932124.469999999</v>
      </c>
      <c r="L1527" s="123">
        <f t="shared" si="93"/>
        <v>1614508648210.4712</v>
      </c>
      <c r="M1527" s="123">
        <v>1075274000000</v>
      </c>
      <c r="N1527" s="123">
        <v>230027000000</v>
      </c>
      <c r="O1527" s="116">
        <f t="shared" si="94"/>
        <v>1.5014858056741549</v>
      </c>
      <c r="P1527" s="116">
        <f t="shared" si="95"/>
        <v>7.0187788746993665</v>
      </c>
    </row>
    <row r="1528" spans="1:16" x14ac:dyDescent="0.15">
      <c r="A1528" s="120">
        <v>41277</v>
      </c>
      <c r="B1528" s="116">
        <v>5.73</v>
      </c>
      <c r="C1528" s="116">
        <v>5.81</v>
      </c>
      <c r="D1528" s="116">
        <v>5.65</v>
      </c>
      <c r="E1528" s="116">
        <v>5.81</v>
      </c>
      <c r="F1528" s="116">
        <v>0.11</v>
      </c>
      <c r="G1528" s="116">
        <v>1.93</v>
      </c>
      <c r="H1528" s="117">
        <v>384442190</v>
      </c>
      <c r="I1528" s="115">
        <v>0.81084999999999996</v>
      </c>
      <c r="J1528" s="115">
        <f t="shared" si="92"/>
        <v>4.711038499999999</v>
      </c>
      <c r="K1528" s="115">
        <v>34932124.469999999</v>
      </c>
      <c r="L1528" s="123">
        <f t="shared" si="93"/>
        <v>1645665832649.6204</v>
      </c>
      <c r="M1528" s="123">
        <v>1075274000000</v>
      </c>
      <c r="N1528" s="123">
        <v>230027000000</v>
      </c>
      <c r="O1528" s="116">
        <f t="shared" si="94"/>
        <v>1.5304618475380418</v>
      </c>
      <c r="P1528" s="116">
        <f t="shared" si="95"/>
        <v>7.1542289933339145</v>
      </c>
    </row>
    <row r="1529" spans="1:16" x14ac:dyDescent="0.15">
      <c r="A1529" s="120">
        <v>41278</v>
      </c>
      <c r="B1529" s="116">
        <v>5.8</v>
      </c>
      <c r="C1529" s="116">
        <v>5.8</v>
      </c>
      <c r="D1529" s="116">
        <v>5.71</v>
      </c>
      <c r="E1529" s="116">
        <v>5.79</v>
      </c>
      <c r="F1529" s="116">
        <v>-0.02</v>
      </c>
      <c r="G1529" s="116">
        <v>-0.34</v>
      </c>
      <c r="H1529" s="117">
        <v>230828620</v>
      </c>
      <c r="I1529" s="115">
        <v>0.81144989999999995</v>
      </c>
      <c r="J1529" s="115">
        <f t="shared" si="92"/>
        <v>4.6982949209999996</v>
      </c>
      <c r="K1529" s="115">
        <v>34932124.469999999</v>
      </c>
      <c r="L1529" s="123">
        <f t="shared" si="93"/>
        <v>1641214229771.408</v>
      </c>
      <c r="M1529" s="123">
        <v>1075274000000</v>
      </c>
      <c r="N1529" s="123">
        <v>230027000000</v>
      </c>
      <c r="O1529" s="116">
        <f t="shared" si="94"/>
        <v>1.5263218768159632</v>
      </c>
      <c r="P1529" s="116">
        <f t="shared" si="95"/>
        <v>7.1348764700292051</v>
      </c>
    </row>
    <row r="1530" spans="1:16" x14ac:dyDescent="0.15">
      <c r="A1530" s="120">
        <v>41281</v>
      </c>
      <c r="B1530" s="116">
        <v>5.75</v>
      </c>
      <c r="C1530" s="116">
        <v>5.78</v>
      </c>
      <c r="D1530" s="116">
        <v>5.72</v>
      </c>
      <c r="E1530" s="116">
        <v>5.75</v>
      </c>
      <c r="F1530" s="116">
        <v>-0.04</v>
      </c>
      <c r="G1530" s="116">
        <v>-0.69</v>
      </c>
      <c r="H1530" s="117">
        <v>178739439</v>
      </c>
      <c r="I1530" s="115">
        <v>0.81113999999999997</v>
      </c>
      <c r="J1530" s="115">
        <f t="shared" si="92"/>
        <v>4.6640549999999994</v>
      </c>
      <c r="K1530" s="115">
        <v>34932124.469999999</v>
      </c>
      <c r="L1530" s="123">
        <f t="shared" si="93"/>
        <v>1629253497949.2581</v>
      </c>
      <c r="M1530" s="123">
        <v>1075274000000</v>
      </c>
      <c r="N1530" s="123">
        <v>230027000000</v>
      </c>
      <c r="O1530" s="116">
        <f t="shared" si="94"/>
        <v>1.5151984498362818</v>
      </c>
      <c r="P1530" s="116">
        <f t="shared" si="95"/>
        <v>7.0828793921985591</v>
      </c>
    </row>
    <row r="1531" spans="1:16" x14ac:dyDescent="0.15">
      <c r="A1531" s="120">
        <v>41282</v>
      </c>
      <c r="B1531" s="116">
        <v>5.7</v>
      </c>
      <c r="C1531" s="116">
        <v>5.72</v>
      </c>
      <c r="D1531" s="116">
        <v>5.63</v>
      </c>
      <c r="E1531" s="116">
        <v>5.64</v>
      </c>
      <c r="F1531" s="116">
        <v>-0.11</v>
      </c>
      <c r="G1531" s="116">
        <v>-1.91</v>
      </c>
      <c r="H1531" s="117">
        <v>198169707</v>
      </c>
      <c r="I1531" s="115">
        <v>0.81025000000000003</v>
      </c>
      <c r="J1531" s="115">
        <f t="shared" si="92"/>
        <v>4.5698099999999995</v>
      </c>
      <c r="K1531" s="115">
        <v>34932124.469999999</v>
      </c>
      <c r="L1531" s="123">
        <f t="shared" si="93"/>
        <v>1596331717242.5068</v>
      </c>
      <c r="M1531" s="123">
        <v>1075274000000</v>
      </c>
      <c r="N1531" s="123">
        <v>230027000000</v>
      </c>
      <c r="O1531" s="116">
        <f t="shared" si="94"/>
        <v>1.4845813413534661</v>
      </c>
      <c r="P1531" s="116">
        <f t="shared" si="95"/>
        <v>6.9397580164176675</v>
      </c>
    </row>
    <row r="1532" spans="1:16" x14ac:dyDescent="0.15">
      <c r="A1532" s="120">
        <v>41283</v>
      </c>
      <c r="B1532" s="116">
        <v>5.7</v>
      </c>
      <c r="C1532" s="116">
        <v>5.73</v>
      </c>
      <c r="D1532" s="116">
        <v>5.68</v>
      </c>
      <c r="E1532" s="116">
        <v>5.69</v>
      </c>
      <c r="F1532" s="116">
        <v>0.05</v>
      </c>
      <c r="G1532" s="116">
        <v>0.89</v>
      </c>
      <c r="H1532" s="117">
        <v>216150435</v>
      </c>
      <c r="I1532" s="115">
        <v>0.81035999999999997</v>
      </c>
      <c r="J1532" s="115">
        <f t="shared" si="92"/>
        <v>4.6109483999999998</v>
      </c>
      <c r="K1532" s="115">
        <v>34932124.469999999</v>
      </c>
      <c r="L1532" s="123">
        <f t="shared" si="93"/>
        <v>1610702234335.4734</v>
      </c>
      <c r="M1532" s="123">
        <v>1075274000000</v>
      </c>
      <c r="N1532" s="123">
        <v>230027000000</v>
      </c>
      <c r="O1532" s="116">
        <f t="shared" si="94"/>
        <v>1.4979458578329554</v>
      </c>
      <c r="P1532" s="116">
        <f t="shared" si="95"/>
        <v>7.0022311917099875</v>
      </c>
    </row>
    <row r="1533" spans="1:16" x14ac:dyDescent="0.15">
      <c r="A1533" s="120">
        <v>41284</v>
      </c>
      <c r="B1533" s="116">
        <v>5.7</v>
      </c>
      <c r="C1533" s="116">
        <v>5.78</v>
      </c>
      <c r="D1533" s="116">
        <v>5.69</v>
      </c>
      <c r="E1533" s="116">
        <v>5.75</v>
      </c>
      <c r="F1533" s="116">
        <v>0.06</v>
      </c>
      <c r="G1533" s="116">
        <v>1.05</v>
      </c>
      <c r="H1533" s="117">
        <v>238096441</v>
      </c>
      <c r="I1533" s="115">
        <v>0.81003999999999998</v>
      </c>
      <c r="J1533" s="115">
        <f t="shared" si="92"/>
        <v>4.6577299999999999</v>
      </c>
      <c r="K1533" s="115">
        <v>34932124.469999999</v>
      </c>
      <c r="L1533" s="123">
        <f t="shared" si="93"/>
        <v>1627044041076.5308</v>
      </c>
      <c r="M1533" s="123">
        <v>1075274000000</v>
      </c>
      <c r="N1533" s="123">
        <v>230027000000</v>
      </c>
      <c r="O1533" s="116">
        <f t="shared" si="94"/>
        <v>1.5131436648487091</v>
      </c>
      <c r="P1533" s="116">
        <f t="shared" si="95"/>
        <v>7.0732741855370493</v>
      </c>
    </row>
    <row r="1534" spans="1:16" x14ac:dyDescent="0.15">
      <c r="A1534" s="120">
        <v>41285</v>
      </c>
      <c r="B1534" s="116">
        <v>5.8</v>
      </c>
      <c r="C1534" s="116">
        <v>5.8</v>
      </c>
      <c r="D1534" s="116">
        <v>5.73</v>
      </c>
      <c r="E1534" s="116">
        <v>5.76</v>
      </c>
      <c r="F1534" s="116">
        <v>0.01</v>
      </c>
      <c r="G1534" s="116">
        <v>0.17</v>
      </c>
      <c r="H1534" s="117">
        <v>227783279</v>
      </c>
      <c r="I1534" s="115">
        <v>0.80903999999999998</v>
      </c>
      <c r="J1534" s="115">
        <f t="shared" si="92"/>
        <v>4.6600703999999995</v>
      </c>
      <c r="K1534" s="115">
        <v>34932124.469999999</v>
      </c>
      <c r="L1534" s="123">
        <f t="shared" si="93"/>
        <v>1627861592517.6265</v>
      </c>
      <c r="M1534" s="123">
        <v>1075274000000</v>
      </c>
      <c r="N1534" s="123">
        <v>230027000000</v>
      </c>
      <c r="O1534" s="116">
        <f t="shared" si="94"/>
        <v>1.5139039840241897</v>
      </c>
      <c r="P1534" s="116">
        <f t="shared" si="95"/>
        <v>7.0768283397932699</v>
      </c>
    </row>
    <row r="1535" spans="1:16" x14ac:dyDescent="0.15">
      <c r="A1535" s="120">
        <v>41288</v>
      </c>
      <c r="B1535" s="116">
        <v>5.83</v>
      </c>
      <c r="C1535" s="116">
        <v>5.83</v>
      </c>
      <c r="D1535" s="116">
        <v>5.78</v>
      </c>
      <c r="E1535" s="116">
        <v>5.81</v>
      </c>
      <c r="F1535" s="116">
        <v>0.05</v>
      </c>
      <c r="G1535" s="116">
        <v>0.87</v>
      </c>
      <c r="H1535" s="117">
        <v>186595404</v>
      </c>
      <c r="I1535" s="115">
        <v>0.80871000000000004</v>
      </c>
      <c r="J1535" s="115">
        <f t="shared" si="92"/>
        <v>4.6986051</v>
      </c>
      <c r="K1535" s="115">
        <v>34932124.469999999</v>
      </c>
      <c r="L1535" s="123">
        <f t="shared" si="93"/>
        <v>1641322581885.7678</v>
      </c>
      <c r="M1535" s="123">
        <v>1075274000000</v>
      </c>
      <c r="N1535" s="123">
        <v>230027000000</v>
      </c>
      <c r="O1535" s="116">
        <f t="shared" si="94"/>
        <v>1.5264226437966211</v>
      </c>
      <c r="P1535" s="116">
        <f t="shared" si="95"/>
        <v>7.1353475108824957</v>
      </c>
    </row>
    <row r="1536" spans="1:16" x14ac:dyDescent="0.15">
      <c r="A1536" s="120">
        <v>41289</v>
      </c>
      <c r="B1536" s="116">
        <v>5.85</v>
      </c>
      <c r="C1536" s="116">
        <v>5.86</v>
      </c>
      <c r="D1536" s="116">
        <v>5.8</v>
      </c>
      <c r="E1536" s="116">
        <v>5.86</v>
      </c>
      <c r="F1536" s="116">
        <v>0.05</v>
      </c>
      <c r="G1536" s="116">
        <v>0.86</v>
      </c>
      <c r="H1536" s="117">
        <v>228648562</v>
      </c>
      <c r="I1536" s="115">
        <v>0.80864000000000003</v>
      </c>
      <c r="J1536" s="115">
        <f t="shared" si="92"/>
        <v>4.7386304000000008</v>
      </c>
      <c r="K1536" s="115">
        <v>34932124.469999999</v>
      </c>
      <c r="L1536" s="123">
        <f t="shared" si="93"/>
        <v>1655304269501.259</v>
      </c>
      <c r="M1536" s="123">
        <v>1075274000000</v>
      </c>
      <c r="N1536" s="123">
        <v>230027000000</v>
      </c>
      <c r="O1536" s="116">
        <f t="shared" si="94"/>
        <v>1.539425550605017</v>
      </c>
      <c r="P1536" s="116">
        <f t="shared" si="95"/>
        <v>7.1961303216633654</v>
      </c>
    </row>
    <row r="1537" spans="1:16" x14ac:dyDescent="0.15">
      <c r="A1537" s="120">
        <v>41290</v>
      </c>
      <c r="B1537" s="116">
        <v>5.84</v>
      </c>
      <c r="C1537" s="116">
        <v>5.84</v>
      </c>
      <c r="D1537" s="116">
        <v>5.75</v>
      </c>
      <c r="E1537" s="116">
        <v>5.82</v>
      </c>
      <c r="F1537" s="116">
        <v>-0.04</v>
      </c>
      <c r="G1537" s="116">
        <v>-0.68</v>
      </c>
      <c r="H1537" s="117">
        <v>220966469</v>
      </c>
      <c r="I1537" s="115">
        <v>0.80933999999999995</v>
      </c>
      <c r="J1537" s="115">
        <f t="shared" si="92"/>
        <v>4.7103587999999998</v>
      </c>
      <c r="K1537" s="115">
        <v>34932124.469999999</v>
      </c>
      <c r="L1537" s="123">
        <f t="shared" si="93"/>
        <v>1645428398999.5984</v>
      </c>
      <c r="M1537" s="123">
        <v>1075274000000</v>
      </c>
      <c r="N1537" s="123">
        <v>230027000000</v>
      </c>
      <c r="O1537" s="116">
        <f t="shared" si="94"/>
        <v>1.5302410353078364</v>
      </c>
      <c r="P1537" s="116">
        <f t="shared" si="95"/>
        <v>7.15319679428762</v>
      </c>
    </row>
    <row r="1538" spans="1:16" x14ac:dyDescent="0.15">
      <c r="A1538" s="120">
        <v>41291</v>
      </c>
      <c r="B1538" s="116">
        <v>5.85</v>
      </c>
      <c r="C1538" s="116">
        <v>5.87</v>
      </c>
      <c r="D1538" s="116">
        <v>5.73</v>
      </c>
      <c r="E1538" s="116">
        <v>5.84</v>
      </c>
      <c r="F1538" s="116">
        <v>0.02</v>
      </c>
      <c r="G1538" s="116">
        <v>0.34</v>
      </c>
      <c r="H1538" s="117">
        <v>229527085</v>
      </c>
      <c r="I1538" s="115">
        <v>0.80964000000000003</v>
      </c>
      <c r="J1538" s="115">
        <f t="shared" si="92"/>
        <v>4.7282976000000003</v>
      </c>
      <c r="K1538" s="115">
        <v>34932124.469999999</v>
      </c>
      <c r="L1538" s="123">
        <f t="shared" si="93"/>
        <v>1651694802944.0227</v>
      </c>
      <c r="M1538" s="123">
        <v>1075274000000</v>
      </c>
      <c r="N1538" s="123">
        <v>230027000000</v>
      </c>
      <c r="O1538" s="116">
        <f t="shared" si="94"/>
        <v>1.536068762886504</v>
      </c>
      <c r="P1538" s="116">
        <f t="shared" si="95"/>
        <v>7.1804388308503899</v>
      </c>
    </row>
    <row r="1539" spans="1:16" x14ac:dyDescent="0.15">
      <c r="A1539" s="120">
        <v>41292</v>
      </c>
      <c r="B1539" s="116">
        <v>5.93</v>
      </c>
      <c r="C1539" s="116">
        <v>5.95</v>
      </c>
      <c r="D1539" s="116">
        <v>5.87</v>
      </c>
      <c r="E1539" s="116">
        <v>5.94</v>
      </c>
      <c r="F1539" s="116">
        <v>0.1</v>
      </c>
      <c r="G1539" s="116">
        <v>1.71</v>
      </c>
      <c r="H1539" s="117">
        <v>283302942</v>
      </c>
      <c r="I1539" s="115">
        <v>0.80944000000000005</v>
      </c>
      <c r="J1539" s="115">
        <f t="shared" ref="J1539:J1602" si="96">E1539*I1539</f>
        <v>4.8080736000000002</v>
      </c>
      <c r="K1539" s="115">
        <v>34932124.469999999</v>
      </c>
      <c r="L1539" s="123">
        <f t="shared" ref="L1539:L1602" si="97">J1539*K1539*10000</f>
        <v>1679562254561.21</v>
      </c>
      <c r="M1539" s="123">
        <v>1075274000000</v>
      </c>
      <c r="N1539" s="123">
        <v>230027000000</v>
      </c>
      <c r="O1539" s="116">
        <f t="shared" ref="O1539:O1602" si="98">L1539/M1539</f>
        <v>1.5619853679724516</v>
      </c>
      <c r="P1539" s="116">
        <f t="shared" ref="P1539:P1602" si="99">L1539/N1539</f>
        <v>7.3015874421750926</v>
      </c>
    </row>
    <row r="1540" spans="1:16" x14ac:dyDescent="0.15">
      <c r="A1540" s="120">
        <v>41295</v>
      </c>
      <c r="B1540" s="116">
        <v>5.95</v>
      </c>
      <c r="C1540" s="116">
        <v>5.96</v>
      </c>
      <c r="D1540" s="116">
        <v>5.87</v>
      </c>
      <c r="E1540" s="116">
        <v>5.9</v>
      </c>
      <c r="F1540" s="116">
        <v>-0.04</v>
      </c>
      <c r="G1540" s="116">
        <v>-0.67</v>
      </c>
      <c r="H1540" s="117">
        <v>151334535</v>
      </c>
      <c r="I1540" s="115">
        <v>0.80991000000000002</v>
      </c>
      <c r="J1540" s="115">
        <f t="shared" si="96"/>
        <v>4.7784690000000003</v>
      </c>
      <c r="K1540" s="115">
        <v>34932124.469999999</v>
      </c>
      <c r="L1540" s="123">
        <f t="shared" si="97"/>
        <v>1669220738840.3643</v>
      </c>
      <c r="M1540" s="123">
        <v>1075274000000</v>
      </c>
      <c r="N1540" s="123">
        <v>230027000000</v>
      </c>
      <c r="O1540" s="116">
        <f t="shared" si="98"/>
        <v>1.5523678047087202</v>
      </c>
      <c r="P1540" s="116">
        <f t="shared" si="99"/>
        <v>7.2566296080041219</v>
      </c>
    </row>
    <row r="1541" spans="1:16" x14ac:dyDescent="0.15">
      <c r="A1541" s="120">
        <v>41296</v>
      </c>
      <c r="B1541" s="116">
        <v>5.87</v>
      </c>
      <c r="C1541" s="116">
        <v>5.97</v>
      </c>
      <c r="D1541" s="116">
        <v>5.84</v>
      </c>
      <c r="E1541" s="116">
        <v>5.97</v>
      </c>
      <c r="F1541" s="116">
        <v>7.0000000000000007E-2</v>
      </c>
      <c r="G1541" s="116">
        <v>1.19</v>
      </c>
      <c r="H1541" s="117">
        <v>209482745</v>
      </c>
      <c r="I1541" s="115">
        <v>0.80991000000000002</v>
      </c>
      <c r="J1541" s="115">
        <f t="shared" si="96"/>
        <v>4.8351626999999997</v>
      </c>
      <c r="K1541" s="115">
        <v>34932124.469999999</v>
      </c>
      <c r="L1541" s="123">
        <f t="shared" si="97"/>
        <v>1689025052691.0127</v>
      </c>
      <c r="M1541" s="123">
        <v>1075274000000</v>
      </c>
      <c r="N1541" s="123">
        <v>230027000000</v>
      </c>
      <c r="O1541" s="116">
        <f t="shared" si="98"/>
        <v>1.5707857278154338</v>
      </c>
      <c r="P1541" s="116">
        <f t="shared" si="99"/>
        <v>7.3427252135228152</v>
      </c>
    </row>
    <row r="1542" spans="1:16" x14ac:dyDescent="0.15">
      <c r="A1542" s="120">
        <v>41297</v>
      </c>
      <c r="B1542" s="116">
        <v>6</v>
      </c>
      <c r="C1542" s="116">
        <v>6</v>
      </c>
      <c r="D1542" s="116">
        <v>5.9</v>
      </c>
      <c r="E1542" s="116">
        <v>5.94</v>
      </c>
      <c r="F1542" s="116">
        <v>-0.03</v>
      </c>
      <c r="G1542" s="116">
        <v>-0.5</v>
      </c>
      <c r="H1542" s="117">
        <v>217562105</v>
      </c>
      <c r="I1542" s="115">
        <v>0.80947999999999998</v>
      </c>
      <c r="J1542" s="115">
        <f t="shared" si="96"/>
        <v>4.8083112000000003</v>
      </c>
      <c r="K1542" s="115">
        <v>34932124.469999999</v>
      </c>
      <c r="L1542" s="123">
        <f t="shared" si="97"/>
        <v>1679645253288.9507</v>
      </c>
      <c r="M1542" s="123">
        <v>1075274000000</v>
      </c>
      <c r="N1542" s="123">
        <v>230027000000</v>
      </c>
      <c r="O1542" s="116">
        <f t="shared" si="98"/>
        <v>1.5620625564172022</v>
      </c>
      <c r="P1542" s="116">
        <f t="shared" si="99"/>
        <v>7.3019482638514202</v>
      </c>
    </row>
    <row r="1543" spans="1:16" x14ac:dyDescent="0.15">
      <c r="A1543" s="120">
        <v>41298</v>
      </c>
      <c r="B1543" s="116">
        <v>5.94</v>
      </c>
      <c r="C1543" s="116">
        <v>5.98</v>
      </c>
      <c r="D1543" s="116">
        <v>5.88</v>
      </c>
      <c r="E1543" s="116">
        <v>5.94</v>
      </c>
      <c r="F1543" s="116">
        <v>0</v>
      </c>
      <c r="G1543" s="116">
        <v>0</v>
      </c>
      <c r="H1543" s="117">
        <v>157605247</v>
      </c>
      <c r="I1543" s="115">
        <v>0.8097799</v>
      </c>
      <c r="J1543" s="115">
        <f t="shared" si="96"/>
        <v>4.8100926060000004</v>
      </c>
      <c r="K1543" s="115">
        <v>34932124.469999999</v>
      </c>
      <c r="L1543" s="123">
        <f t="shared" si="97"/>
        <v>1680267536250.1868</v>
      </c>
      <c r="M1543" s="123">
        <v>1075274000000</v>
      </c>
      <c r="N1543" s="123">
        <v>230027000000</v>
      </c>
      <c r="O1543" s="116">
        <f t="shared" si="98"/>
        <v>1.5626412767817197</v>
      </c>
      <c r="P1543" s="116">
        <f t="shared" si="99"/>
        <v>7.30465352436969</v>
      </c>
    </row>
    <row r="1544" spans="1:16" x14ac:dyDescent="0.15">
      <c r="A1544" s="120">
        <v>41299</v>
      </c>
      <c r="B1544" s="116">
        <v>5.97</v>
      </c>
      <c r="C1544" s="116">
        <v>5.97</v>
      </c>
      <c r="D1544" s="116">
        <v>5.87</v>
      </c>
      <c r="E1544" s="116">
        <v>5.91</v>
      </c>
      <c r="F1544" s="116">
        <v>-0.03</v>
      </c>
      <c r="G1544" s="116">
        <v>-0.51</v>
      </c>
      <c r="H1544" s="117">
        <v>204336798</v>
      </c>
      <c r="I1544" s="115">
        <v>0.81005000000000005</v>
      </c>
      <c r="J1544" s="115">
        <f t="shared" si="96"/>
        <v>4.7873955000000006</v>
      </c>
      <c r="K1544" s="115">
        <v>34932124.469999999</v>
      </c>
      <c r="L1544" s="123">
        <f t="shared" si="97"/>
        <v>1672338954931.179</v>
      </c>
      <c r="M1544" s="123">
        <v>1075274000000</v>
      </c>
      <c r="N1544" s="123">
        <v>230027000000</v>
      </c>
      <c r="O1544" s="116">
        <f t="shared" si="98"/>
        <v>1.5552677316955297</v>
      </c>
      <c r="P1544" s="116">
        <f t="shared" si="99"/>
        <v>7.2701854779272823</v>
      </c>
    </row>
    <row r="1545" spans="1:16" x14ac:dyDescent="0.15">
      <c r="A1545" s="120">
        <v>41302</v>
      </c>
      <c r="B1545" s="116">
        <v>5.92</v>
      </c>
      <c r="C1545" s="116">
        <v>5.97</v>
      </c>
      <c r="D1545" s="116">
        <v>5.9</v>
      </c>
      <c r="E1545" s="116">
        <v>5.95</v>
      </c>
      <c r="F1545" s="116">
        <v>0.04</v>
      </c>
      <c r="G1545" s="116">
        <v>0.68</v>
      </c>
      <c r="H1545" s="117">
        <v>204625370</v>
      </c>
      <c r="I1545" s="115">
        <v>0.81006999999999996</v>
      </c>
      <c r="J1545" s="115">
        <f t="shared" si="96"/>
        <v>4.8199164999999997</v>
      </c>
      <c r="K1545" s="115">
        <v>34932124.469999999</v>
      </c>
      <c r="L1545" s="123">
        <f t="shared" si="97"/>
        <v>1683699231130.0674</v>
      </c>
      <c r="M1545" s="123">
        <v>1075274000000</v>
      </c>
      <c r="N1545" s="123">
        <v>230027000000</v>
      </c>
      <c r="O1545" s="116">
        <f t="shared" si="98"/>
        <v>1.5658327376371672</v>
      </c>
      <c r="P1545" s="116">
        <f t="shared" si="99"/>
        <v>7.3195721855698128</v>
      </c>
    </row>
    <row r="1546" spans="1:16" x14ac:dyDescent="0.15">
      <c r="A1546" s="120">
        <v>41303</v>
      </c>
      <c r="B1546" s="116">
        <v>5.82</v>
      </c>
      <c r="C1546" s="116">
        <v>5.86</v>
      </c>
      <c r="D1546" s="116">
        <v>5.78</v>
      </c>
      <c r="E1546" s="116">
        <v>5.82</v>
      </c>
      <c r="F1546" s="116">
        <v>-0.13</v>
      </c>
      <c r="G1546" s="116">
        <v>-2.19</v>
      </c>
      <c r="H1546" s="117">
        <v>2000786805</v>
      </c>
      <c r="I1546" s="115">
        <v>0.81020000000000003</v>
      </c>
      <c r="J1546" s="115">
        <f t="shared" si="96"/>
        <v>4.7153640000000001</v>
      </c>
      <c r="K1546" s="115">
        <v>34932124.469999999</v>
      </c>
      <c r="L1546" s="123">
        <f t="shared" si="97"/>
        <v>1647176821693.5708</v>
      </c>
      <c r="M1546" s="123">
        <v>1075274000000</v>
      </c>
      <c r="N1546" s="123">
        <v>230027000000</v>
      </c>
      <c r="O1546" s="116">
        <f t="shared" si="98"/>
        <v>1.5318670605757889</v>
      </c>
      <c r="P1546" s="116">
        <f t="shared" si="99"/>
        <v>7.1607977398025922</v>
      </c>
    </row>
    <row r="1547" spans="1:16" x14ac:dyDescent="0.15">
      <c r="A1547" s="120">
        <v>41304</v>
      </c>
      <c r="B1547" s="116">
        <v>5.85</v>
      </c>
      <c r="C1547" s="116">
        <v>5.88</v>
      </c>
      <c r="D1547" s="116">
        <v>5.83</v>
      </c>
      <c r="E1547" s="116">
        <v>5.85</v>
      </c>
      <c r="F1547" s="116">
        <v>0.03</v>
      </c>
      <c r="G1547" s="116">
        <v>0.52</v>
      </c>
      <c r="H1547" s="117">
        <v>346410270</v>
      </c>
      <c r="I1547" s="115">
        <v>0.80952000000000002</v>
      </c>
      <c r="J1547" s="115">
        <f t="shared" si="96"/>
        <v>4.7356920000000002</v>
      </c>
      <c r="K1547" s="115">
        <v>34932124.469999999</v>
      </c>
      <c r="L1547" s="123">
        <f t="shared" si="97"/>
        <v>1654277823955.8325</v>
      </c>
      <c r="M1547" s="123">
        <v>1075274000000</v>
      </c>
      <c r="N1547" s="123">
        <v>230027000000</v>
      </c>
      <c r="O1547" s="116">
        <f t="shared" si="98"/>
        <v>1.5384709608488929</v>
      </c>
      <c r="P1547" s="116">
        <f t="shared" si="99"/>
        <v>7.191668038777328</v>
      </c>
    </row>
    <row r="1548" spans="1:16" x14ac:dyDescent="0.15">
      <c r="A1548" s="120">
        <v>41305</v>
      </c>
      <c r="B1548" s="116">
        <v>5.84</v>
      </c>
      <c r="C1548" s="116">
        <v>5.86</v>
      </c>
      <c r="D1548" s="116">
        <v>5.8</v>
      </c>
      <c r="E1548" s="116">
        <v>5.84</v>
      </c>
      <c r="F1548" s="116">
        <v>-0.01</v>
      </c>
      <c r="G1548" s="116">
        <v>-0.17</v>
      </c>
      <c r="H1548" s="117">
        <v>345926510</v>
      </c>
      <c r="I1548" s="115">
        <v>0.80940999999999996</v>
      </c>
      <c r="J1548" s="115">
        <f t="shared" si="96"/>
        <v>4.7269543999999994</v>
      </c>
      <c r="K1548" s="115">
        <v>34932124.469999999</v>
      </c>
      <c r="L1548" s="123">
        <f t="shared" si="97"/>
        <v>1651225594648.1416</v>
      </c>
      <c r="M1548" s="123">
        <v>1075274000000</v>
      </c>
      <c r="N1548" s="123">
        <v>230027000000</v>
      </c>
      <c r="O1548" s="116">
        <f t="shared" si="98"/>
        <v>1.5356324012745974</v>
      </c>
      <c r="P1548" s="116">
        <f t="shared" si="99"/>
        <v>7.1783990342357269</v>
      </c>
    </row>
    <row r="1549" spans="1:16" x14ac:dyDescent="0.15">
      <c r="A1549" s="120">
        <v>41306</v>
      </c>
      <c r="B1549" s="116">
        <v>5.85</v>
      </c>
      <c r="C1549" s="116">
        <v>5.88</v>
      </c>
      <c r="D1549" s="116">
        <v>5.8</v>
      </c>
      <c r="E1549" s="116">
        <v>5.87</v>
      </c>
      <c r="F1549" s="116">
        <v>0.03</v>
      </c>
      <c r="G1549" s="116">
        <v>0.51</v>
      </c>
      <c r="H1549" s="117">
        <v>225751669</v>
      </c>
      <c r="I1549" s="115">
        <v>0.81011</v>
      </c>
      <c r="J1549" s="115">
        <f t="shared" si="96"/>
        <v>4.7553457000000003</v>
      </c>
      <c r="K1549" s="115">
        <v>34932124.469999999</v>
      </c>
      <c r="L1549" s="123">
        <f t="shared" si="97"/>
        <v>1661143278902.793</v>
      </c>
      <c r="M1549" s="123">
        <v>1075274000000</v>
      </c>
      <c r="N1549" s="123">
        <v>230027000000</v>
      </c>
      <c r="O1549" s="116">
        <f t="shared" si="98"/>
        <v>1.5448558031746262</v>
      </c>
      <c r="P1549" s="116">
        <f t="shared" si="99"/>
        <v>7.2215143391984116</v>
      </c>
    </row>
    <row r="1550" spans="1:16" x14ac:dyDescent="0.15">
      <c r="A1550" s="120">
        <v>41309</v>
      </c>
      <c r="B1550" s="116">
        <v>5.9</v>
      </c>
      <c r="C1550" s="116">
        <v>5.95</v>
      </c>
      <c r="D1550" s="116">
        <v>5.88</v>
      </c>
      <c r="E1550" s="116">
        <v>5.89</v>
      </c>
      <c r="F1550" s="116">
        <v>0.02</v>
      </c>
      <c r="G1550" s="116">
        <v>0.34</v>
      </c>
      <c r="H1550" s="117">
        <v>189577817</v>
      </c>
      <c r="I1550" s="115">
        <v>0.81042999999999998</v>
      </c>
      <c r="J1550" s="115">
        <f t="shared" si="96"/>
        <v>4.7734326999999999</v>
      </c>
      <c r="K1550" s="115">
        <v>34932124.469999999</v>
      </c>
      <c r="L1550" s="123">
        <f t="shared" si="97"/>
        <v>1667461452255.6814</v>
      </c>
      <c r="M1550" s="123">
        <v>1075274000000</v>
      </c>
      <c r="N1550" s="123">
        <v>230027000000</v>
      </c>
      <c r="O1550" s="116">
        <f t="shared" si="98"/>
        <v>1.550731676071105</v>
      </c>
      <c r="P1550" s="116">
        <f t="shared" si="99"/>
        <v>7.2489814337259597</v>
      </c>
    </row>
    <row r="1551" spans="1:16" x14ac:dyDescent="0.15">
      <c r="A1551" s="120">
        <v>41310</v>
      </c>
      <c r="B1551" s="116">
        <v>5.72</v>
      </c>
      <c r="C1551" s="116">
        <v>5.8</v>
      </c>
      <c r="D1551" s="116">
        <v>5.7</v>
      </c>
      <c r="E1551" s="116">
        <v>5.72</v>
      </c>
      <c r="F1551" s="116">
        <v>-0.17</v>
      </c>
      <c r="G1551" s="116">
        <v>-2.89</v>
      </c>
      <c r="H1551" s="117">
        <v>379903661</v>
      </c>
      <c r="I1551" s="115">
        <v>0.81047990000000003</v>
      </c>
      <c r="J1551" s="115">
        <f t="shared" si="96"/>
        <v>4.6359450280000001</v>
      </c>
      <c r="K1551" s="115">
        <v>34932124.469999999</v>
      </c>
      <c r="L1551" s="123">
        <f t="shared" si="97"/>
        <v>1619434087541.7363</v>
      </c>
      <c r="M1551" s="123">
        <v>1075274000000</v>
      </c>
      <c r="N1551" s="123">
        <v>230027000000</v>
      </c>
      <c r="O1551" s="116">
        <f t="shared" si="98"/>
        <v>1.5060664421735634</v>
      </c>
      <c r="P1551" s="116">
        <f t="shared" si="99"/>
        <v>7.040191314679304</v>
      </c>
    </row>
    <row r="1552" spans="1:16" x14ac:dyDescent="0.15">
      <c r="A1552" s="120">
        <v>41311</v>
      </c>
      <c r="B1552" s="116">
        <v>5.76</v>
      </c>
      <c r="C1552" s="116">
        <v>5.76</v>
      </c>
      <c r="D1552" s="116">
        <v>5.68</v>
      </c>
      <c r="E1552" s="116">
        <v>5.71</v>
      </c>
      <c r="F1552" s="116">
        <v>-0.01</v>
      </c>
      <c r="G1552" s="116">
        <v>-0.18</v>
      </c>
      <c r="H1552" s="117">
        <v>203615216</v>
      </c>
      <c r="I1552" s="115">
        <v>0.81093999999999999</v>
      </c>
      <c r="J1552" s="115">
        <f t="shared" si="96"/>
        <v>4.6304673999999997</v>
      </c>
      <c r="K1552" s="115">
        <v>34932124.469999999</v>
      </c>
      <c r="L1552" s="123">
        <f t="shared" si="97"/>
        <v>1617520635710.7725</v>
      </c>
      <c r="M1552" s="123">
        <v>1075274000000</v>
      </c>
      <c r="N1552" s="123">
        <v>230027000000</v>
      </c>
      <c r="O1552" s="116">
        <f t="shared" si="98"/>
        <v>1.5042869405479649</v>
      </c>
      <c r="P1552" s="116">
        <f t="shared" si="99"/>
        <v>7.0318729353978986</v>
      </c>
    </row>
    <row r="1553" spans="1:16" x14ac:dyDescent="0.15">
      <c r="A1553" s="120">
        <v>41312</v>
      </c>
      <c r="B1553" s="116">
        <v>5.69</v>
      </c>
      <c r="C1553" s="116">
        <v>5.74</v>
      </c>
      <c r="D1553" s="116">
        <v>5.61</v>
      </c>
      <c r="E1553" s="116">
        <v>5.63</v>
      </c>
      <c r="F1553" s="116">
        <v>-0.08</v>
      </c>
      <c r="G1553" s="116">
        <v>-1.4</v>
      </c>
      <c r="H1553" s="117">
        <v>255825777</v>
      </c>
      <c r="I1553" s="115">
        <v>0.81120000000000003</v>
      </c>
      <c r="J1553" s="115">
        <f t="shared" si="96"/>
        <v>4.567056</v>
      </c>
      <c r="K1553" s="115">
        <v>34932124.469999999</v>
      </c>
      <c r="L1553" s="123">
        <f t="shared" si="97"/>
        <v>1595369686534.6033</v>
      </c>
      <c r="M1553" s="123">
        <v>1075274000000</v>
      </c>
      <c r="N1553" s="123">
        <v>230027000000</v>
      </c>
      <c r="O1553" s="116">
        <f t="shared" si="98"/>
        <v>1.4836866571074938</v>
      </c>
      <c r="P1553" s="116">
        <f t="shared" si="99"/>
        <v>6.9355757651693208</v>
      </c>
    </row>
    <row r="1554" spans="1:16" x14ac:dyDescent="0.15">
      <c r="A1554" s="120">
        <v>41313</v>
      </c>
      <c r="B1554" s="116">
        <v>5.55</v>
      </c>
      <c r="C1554" s="116">
        <v>5.66</v>
      </c>
      <c r="D1554" s="116">
        <v>5.55</v>
      </c>
      <c r="E1554" s="116">
        <v>5.63</v>
      </c>
      <c r="F1554" s="116">
        <v>0</v>
      </c>
      <c r="G1554" s="116">
        <v>0</v>
      </c>
      <c r="H1554" s="117">
        <v>300081307</v>
      </c>
      <c r="I1554" s="115">
        <v>0.80962000000000001</v>
      </c>
      <c r="J1554" s="115">
        <f t="shared" si="96"/>
        <v>4.5581605999999999</v>
      </c>
      <c r="K1554" s="115">
        <v>34932124.469999999</v>
      </c>
      <c r="L1554" s="123">
        <f t="shared" si="97"/>
        <v>1592262334334.4985</v>
      </c>
      <c r="M1554" s="123">
        <v>1075274000000</v>
      </c>
      <c r="N1554" s="123">
        <v>230027000000</v>
      </c>
      <c r="O1554" s="116">
        <f t="shared" si="98"/>
        <v>1.4807968334903463</v>
      </c>
      <c r="P1554" s="116">
        <f t="shared" si="99"/>
        <v>6.9220671240093488</v>
      </c>
    </row>
    <row r="1555" spans="1:16" x14ac:dyDescent="0.15">
      <c r="A1555" s="120">
        <v>41319</v>
      </c>
      <c r="B1555" s="116">
        <v>5.7</v>
      </c>
      <c r="C1555" s="116">
        <v>5.78</v>
      </c>
      <c r="D1555" s="116">
        <v>5.67</v>
      </c>
      <c r="E1555" s="116">
        <v>5.77</v>
      </c>
      <c r="F1555" s="116">
        <v>0.14000000000000001</v>
      </c>
      <c r="G1555" s="116">
        <v>2.4900000000000002</v>
      </c>
      <c r="H1555" s="117">
        <v>219112298</v>
      </c>
      <c r="I1555" s="115">
        <v>0.80962000000000001</v>
      </c>
      <c r="J1555" s="115">
        <f t="shared" si="96"/>
        <v>4.6715073999999994</v>
      </c>
      <c r="K1555" s="115">
        <v>34932124.469999999</v>
      </c>
      <c r="L1555" s="123">
        <f t="shared" si="97"/>
        <v>1631856779593.2605</v>
      </c>
      <c r="M1555" s="123">
        <v>1075274000000</v>
      </c>
      <c r="N1555" s="123">
        <v>230027000000</v>
      </c>
      <c r="O1555" s="116">
        <f t="shared" si="98"/>
        <v>1.51761949009579</v>
      </c>
      <c r="P1555" s="116">
        <f t="shared" si="99"/>
        <v>7.0941966794909312</v>
      </c>
    </row>
    <row r="1556" spans="1:16" x14ac:dyDescent="0.15">
      <c r="A1556" s="120">
        <v>41320</v>
      </c>
      <c r="B1556" s="116">
        <v>5.69</v>
      </c>
      <c r="C1556" s="116">
        <v>5.78</v>
      </c>
      <c r="D1556" s="116">
        <v>5.69</v>
      </c>
      <c r="E1556" s="116">
        <v>5.75</v>
      </c>
      <c r="F1556" s="116">
        <v>-0.02</v>
      </c>
      <c r="G1556" s="116">
        <v>-0.35</v>
      </c>
      <c r="H1556" s="117">
        <v>151489076</v>
      </c>
      <c r="I1556" s="115">
        <v>0.80962000000000001</v>
      </c>
      <c r="J1556" s="115">
        <f t="shared" si="96"/>
        <v>4.6553149999999999</v>
      </c>
      <c r="K1556" s="115">
        <v>34932124.469999999</v>
      </c>
      <c r="L1556" s="123">
        <f t="shared" si="97"/>
        <v>1626200430270.5803</v>
      </c>
      <c r="M1556" s="123">
        <v>1075274000000</v>
      </c>
      <c r="N1556" s="123">
        <v>230027000000</v>
      </c>
      <c r="O1556" s="116">
        <f t="shared" si="98"/>
        <v>1.5123591105807268</v>
      </c>
      <c r="P1556" s="116">
        <f t="shared" si="99"/>
        <v>7.069606742993563</v>
      </c>
    </row>
    <row r="1557" spans="1:16" x14ac:dyDescent="0.15">
      <c r="A1557" s="120">
        <v>41323</v>
      </c>
      <c r="B1557" s="116">
        <v>5.75</v>
      </c>
      <c r="C1557" s="116">
        <v>5.77</v>
      </c>
      <c r="D1557" s="116">
        <v>5.69</v>
      </c>
      <c r="E1557" s="116">
        <v>5.71</v>
      </c>
      <c r="F1557" s="116">
        <v>-0.04</v>
      </c>
      <c r="G1557" s="116">
        <v>-0.7</v>
      </c>
      <c r="H1557" s="117">
        <v>118645700</v>
      </c>
      <c r="I1557" s="115">
        <v>0.81005000000000005</v>
      </c>
      <c r="J1557" s="115">
        <f t="shared" si="96"/>
        <v>4.6253855000000001</v>
      </c>
      <c r="K1557" s="115">
        <v>34932124.469999999</v>
      </c>
      <c r="L1557" s="123">
        <f t="shared" si="97"/>
        <v>1615745420077.332</v>
      </c>
      <c r="M1557" s="123">
        <v>1075274000000</v>
      </c>
      <c r="N1557" s="123">
        <v>230027000000</v>
      </c>
      <c r="O1557" s="116">
        <f t="shared" si="98"/>
        <v>1.5026359979664086</v>
      </c>
      <c r="P1557" s="116">
        <f t="shared" si="99"/>
        <v>7.0241555125151915</v>
      </c>
    </row>
    <row r="1558" spans="1:16" x14ac:dyDescent="0.15">
      <c r="A1558" s="120">
        <v>41324</v>
      </c>
      <c r="B1558" s="116">
        <v>5.71</v>
      </c>
      <c r="C1558" s="116">
        <v>5.76</v>
      </c>
      <c r="D1558" s="116">
        <v>5.6</v>
      </c>
      <c r="E1558" s="116">
        <v>5.6</v>
      </c>
      <c r="F1558" s="116">
        <v>-0.11</v>
      </c>
      <c r="G1558" s="116">
        <v>-1.93</v>
      </c>
      <c r="H1558" s="117">
        <v>178192558</v>
      </c>
      <c r="I1558" s="115">
        <v>0.81011</v>
      </c>
      <c r="J1558" s="115">
        <f t="shared" si="96"/>
        <v>4.5366159999999995</v>
      </c>
      <c r="K1558" s="115">
        <v>34932124.469999999</v>
      </c>
      <c r="L1558" s="123">
        <f t="shared" si="97"/>
        <v>1584736347845.9348</v>
      </c>
      <c r="M1558" s="123">
        <v>1075274000000</v>
      </c>
      <c r="N1558" s="123">
        <v>230027000000</v>
      </c>
      <c r="O1558" s="116">
        <f t="shared" si="98"/>
        <v>1.4737976997918063</v>
      </c>
      <c r="P1558" s="116">
        <f t="shared" si="99"/>
        <v>6.8893492844141546</v>
      </c>
    </row>
    <row r="1559" spans="1:16" x14ac:dyDescent="0.15">
      <c r="A1559" s="120">
        <v>41325</v>
      </c>
      <c r="B1559" s="116">
        <v>5.64</v>
      </c>
      <c r="C1559" s="116">
        <v>5.68</v>
      </c>
      <c r="D1559" s="116">
        <v>5.59</v>
      </c>
      <c r="E1559" s="116">
        <v>5.67</v>
      </c>
      <c r="F1559" s="116">
        <v>7.0000000000000007E-2</v>
      </c>
      <c r="G1559" s="116">
        <v>1.25</v>
      </c>
      <c r="H1559" s="117">
        <v>222077800</v>
      </c>
      <c r="I1559" s="115">
        <v>0.80991000000000002</v>
      </c>
      <c r="J1559" s="115">
        <f t="shared" si="96"/>
        <v>4.5921897000000005</v>
      </c>
      <c r="K1559" s="115">
        <v>34932124.469999999</v>
      </c>
      <c r="L1559" s="123">
        <f t="shared" si="97"/>
        <v>1604149421902.5198</v>
      </c>
      <c r="M1559" s="123">
        <v>1075274000000</v>
      </c>
      <c r="N1559" s="123">
        <v>230027000000</v>
      </c>
      <c r="O1559" s="116">
        <f t="shared" si="98"/>
        <v>1.491851771643804</v>
      </c>
      <c r="P1559" s="116">
        <f t="shared" si="99"/>
        <v>6.9737440470141321</v>
      </c>
    </row>
    <row r="1560" spans="1:16" x14ac:dyDescent="0.15">
      <c r="A1560" s="120">
        <v>41326</v>
      </c>
      <c r="B1560" s="116">
        <v>5.55</v>
      </c>
      <c r="C1560" s="116">
        <v>5.6</v>
      </c>
      <c r="D1560" s="116">
        <v>5.5</v>
      </c>
      <c r="E1560" s="116">
        <v>5.55</v>
      </c>
      <c r="F1560" s="116">
        <v>-0.12</v>
      </c>
      <c r="G1560" s="116">
        <v>-2.12</v>
      </c>
      <c r="H1560" s="117">
        <v>316927498</v>
      </c>
      <c r="I1560" s="115">
        <v>0.81040999999999996</v>
      </c>
      <c r="J1560" s="115">
        <f t="shared" si="96"/>
        <v>4.4977754999999995</v>
      </c>
      <c r="K1560" s="115">
        <v>34932124.469999999</v>
      </c>
      <c r="L1560" s="123">
        <f t="shared" si="97"/>
        <v>1571168536041.1648</v>
      </c>
      <c r="M1560" s="123">
        <v>1075274000000</v>
      </c>
      <c r="N1560" s="123">
        <v>230027000000</v>
      </c>
      <c r="O1560" s="116">
        <f t="shared" si="98"/>
        <v>1.4611796956321503</v>
      </c>
      <c r="P1560" s="116">
        <f t="shared" si="99"/>
        <v>6.830365722463732</v>
      </c>
    </row>
    <row r="1561" spans="1:16" x14ac:dyDescent="0.15">
      <c r="A1561" s="120">
        <v>41327</v>
      </c>
      <c r="B1561" s="116">
        <v>5.52</v>
      </c>
      <c r="C1561" s="116">
        <v>5.54</v>
      </c>
      <c r="D1561" s="116">
        <v>5.47</v>
      </c>
      <c r="E1561" s="116">
        <v>5.49</v>
      </c>
      <c r="F1561" s="116">
        <v>-0.06</v>
      </c>
      <c r="G1561" s="116">
        <v>-1.08</v>
      </c>
      <c r="H1561" s="117">
        <v>196104950</v>
      </c>
      <c r="I1561" s="115">
        <v>0.81065010000000004</v>
      </c>
      <c r="J1561" s="115">
        <f t="shared" si="96"/>
        <v>4.4504690490000005</v>
      </c>
      <c r="K1561" s="115">
        <v>34932124.469999999</v>
      </c>
      <c r="L1561" s="123">
        <f t="shared" si="97"/>
        <v>1554643387695.5054</v>
      </c>
      <c r="M1561" s="123">
        <v>1075274000000</v>
      </c>
      <c r="N1561" s="123">
        <v>230027000000</v>
      </c>
      <c r="O1561" s="116">
        <f t="shared" si="98"/>
        <v>1.4458113817459599</v>
      </c>
      <c r="P1561" s="116">
        <f t="shared" si="99"/>
        <v>6.7585256847913735</v>
      </c>
    </row>
    <row r="1562" spans="1:16" x14ac:dyDescent="0.15">
      <c r="A1562" s="120">
        <v>41330</v>
      </c>
      <c r="B1562" s="116">
        <v>5.52</v>
      </c>
      <c r="C1562" s="116">
        <v>5.55</v>
      </c>
      <c r="D1562" s="116">
        <v>5.49</v>
      </c>
      <c r="E1562" s="116">
        <v>5.52</v>
      </c>
      <c r="F1562" s="116">
        <v>0.03</v>
      </c>
      <c r="G1562" s="116">
        <v>0.55000000000000004</v>
      </c>
      <c r="H1562" s="117">
        <v>146665780</v>
      </c>
      <c r="I1562" s="115">
        <v>0.81079999999999997</v>
      </c>
      <c r="J1562" s="115">
        <f t="shared" si="96"/>
        <v>4.4756159999999996</v>
      </c>
      <c r="K1562" s="115">
        <v>34932124.469999999</v>
      </c>
      <c r="L1562" s="123">
        <f t="shared" si="97"/>
        <v>1563427751919.2351</v>
      </c>
      <c r="M1562" s="123">
        <v>1075274000000</v>
      </c>
      <c r="N1562" s="123">
        <v>230027000000</v>
      </c>
      <c r="O1562" s="116">
        <f t="shared" si="98"/>
        <v>1.4539808010974273</v>
      </c>
      <c r="P1562" s="116">
        <f t="shared" si="99"/>
        <v>6.7967140897339666</v>
      </c>
    </row>
    <row r="1563" spans="1:16" x14ac:dyDescent="0.15">
      <c r="A1563" s="120">
        <v>41331</v>
      </c>
      <c r="B1563" s="116">
        <v>5.47</v>
      </c>
      <c r="C1563" s="116">
        <v>5.5</v>
      </c>
      <c r="D1563" s="116">
        <v>5.4</v>
      </c>
      <c r="E1563" s="116">
        <v>5.41</v>
      </c>
      <c r="F1563" s="116">
        <v>-0.11</v>
      </c>
      <c r="G1563" s="116">
        <v>-1.99</v>
      </c>
      <c r="H1563" s="117">
        <v>254789078</v>
      </c>
      <c r="I1563" s="115">
        <v>0.81035999999999997</v>
      </c>
      <c r="J1563" s="115">
        <f t="shared" si="96"/>
        <v>4.3840475999999997</v>
      </c>
      <c r="K1563" s="115">
        <v>34932124.469999999</v>
      </c>
      <c r="L1563" s="123">
        <f t="shared" si="97"/>
        <v>1531440964456.0476</v>
      </c>
      <c r="M1563" s="123">
        <v>1075274000000</v>
      </c>
      <c r="N1563" s="123">
        <v>230027000000</v>
      </c>
      <c r="O1563" s="116">
        <f t="shared" si="98"/>
        <v>1.4242332321399453</v>
      </c>
      <c r="P1563" s="116">
        <f t="shared" si="99"/>
        <v>6.6576574248068603</v>
      </c>
    </row>
    <row r="1564" spans="1:16" x14ac:dyDescent="0.15">
      <c r="A1564" s="120">
        <v>41332</v>
      </c>
      <c r="B1564" s="116">
        <v>5.4</v>
      </c>
      <c r="C1564" s="116">
        <v>5.49</v>
      </c>
      <c r="D1564" s="116">
        <v>5.35</v>
      </c>
      <c r="E1564" s="116">
        <v>5.4</v>
      </c>
      <c r="F1564" s="116">
        <v>-0.01</v>
      </c>
      <c r="G1564" s="116">
        <v>-0.19</v>
      </c>
      <c r="H1564" s="117">
        <v>226480921</v>
      </c>
      <c r="I1564" s="115">
        <v>0.80996000000000001</v>
      </c>
      <c r="J1564" s="115">
        <f t="shared" si="96"/>
        <v>4.3737840000000006</v>
      </c>
      <c r="K1564" s="115">
        <v>34932124.469999999</v>
      </c>
      <c r="L1564" s="123">
        <f t="shared" si="97"/>
        <v>1527855670928.9448</v>
      </c>
      <c r="M1564" s="123">
        <v>1075274000000</v>
      </c>
      <c r="N1564" s="123">
        <v>230027000000</v>
      </c>
      <c r="O1564" s="116">
        <f t="shared" si="98"/>
        <v>1.4208989252310991</v>
      </c>
      <c r="P1564" s="116">
        <f t="shared" si="99"/>
        <v>6.6420710217885066</v>
      </c>
    </row>
    <row r="1565" spans="1:16" x14ac:dyDescent="0.15">
      <c r="A1565" s="120">
        <v>41333</v>
      </c>
      <c r="B1565" s="116">
        <v>5.47</v>
      </c>
      <c r="C1565" s="116">
        <v>5.58</v>
      </c>
      <c r="D1565" s="116">
        <v>5.43</v>
      </c>
      <c r="E1565" s="116">
        <v>5.57</v>
      </c>
      <c r="F1565" s="116">
        <v>0.17</v>
      </c>
      <c r="G1565" s="116">
        <v>3.15</v>
      </c>
      <c r="H1565" s="117">
        <v>270451229</v>
      </c>
      <c r="I1565" s="115">
        <v>0.80933999999999995</v>
      </c>
      <c r="J1565" s="115">
        <f t="shared" si="96"/>
        <v>4.5080238000000001</v>
      </c>
      <c r="K1565" s="115">
        <v>34932124.469999999</v>
      </c>
      <c r="L1565" s="123">
        <f t="shared" si="97"/>
        <v>1574748484953.2239</v>
      </c>
      <c r="M1565" s="123">
        <v>1075274000000</v>
      </c>
      <c r="N1565" s="123">
        <v>230027000000</v>
      </c>
      <c r="O1565" s="116">
        <f t="shared" si="98"/>
        <v>1.4645090320729637</v>
      </c>
      <c r="P1565" s="116">
        <f t="shared" si="99"/>
        <v>6.8459288907529281</v>
      </c>
    </row>
    <row r="1566" spans="1:16" x14ac:dyDescent="0.15">
      <c r="A1566" s="120">
        <v>41334</v>
      </c>
      <c r="B1566" s="116">
        <v>5.52</v>
      </c>
      <c r="C1566" s="116">
        <v>5.6</v>
      </c>
      <c r="D1566" s="116">
        <v>5.49</v>
      </c>
      <c r="E1566" s="116">
        <v>5.52</v>
      </c>
      <c r="F1566" s="116">
        <v>-0.05</v>
      </c>
      <c r="G1566" s="116">
        <v>-0.9</v>
      </c>
      <c r="H1566" s="117">
        <v>212365879</v>
      </c>
      <c r="I1566" s="115">
        <v>0.80972</v>
      </c>
      <c r="J1566" s="115">
        <f t="shared" si="96"/>
        <v>4.4696543999999996</v>
      </c>
      <c r="K1566" s="115">
        <v>34932124.469999999</v>
      </c>
      <c r="L1566" s="123">
        <f t="shared" si="97"/>
        <v>1561345238386.8315</v>
      </c>
      <c r="M1566" s="123">
        <v>1075274000000</v>
      </c>
      <c r="N1566" s="123">
        <v>230027000000</v>
      </c>
      <c r="O1566" s="116">
        <f t="shared" si="98"/>
        <v>1.4520440728473223</v>
      </c>
      <c r="P1566" s="116">
        <f t="shared" si="99"/>
        <v>6.787660745855189</v>
      </c>
    </row>
    <row r="1567" spans="1:16" x14ac:dyDescent="0.15">
      <c r="A1567" s="120">
        <v>41337</v>
      </c>
      <c r="B1567" s="116">
        <v>5.54</v>
      </c>
      <c r="C1567" s="116">
        <v>5.54</v>
      </c>
      <c r="D1567" s="116">
        <v>5.34</v>
      </c>
      <c r="E1567" s="116">
        <v>5.4</v>
      </c>
      <c r="F1567" s="116">
        <v>-0.12</v>
      </c>
      <c r="G1567" s="116">
        <v>-2.17</v>
      </c>
      <c r="H1567" s="117">
        <v>340450114</v>
      </c>
      <c r="I1567" s="115">
        <v>0.81008999999999998</v>
      </c>
      <c r="J1567" s="115">
        <f t="shared" si="96"/>
        <v>4.3744860000000001</v>
      </c>
      <c r="K1567" s="115">
        <v>34932124.469999999</v>
      </c>
      <c r="L1567" s="123">
        <f t="shared" si="97"/>
        <v>1528100894442.7244</v>
      </c>
      <c r="M1567" s="123">
        <v>1075274000000</v>
      </c>
      <c r="N1567" s="123">
        <v>230027000000</v>
      </c>
      <c r="O1567" s="116">
        <f t="shared" si="98"/>
        <v>1.4211269819996803</v>
      </c>
      <c r="P1567" s="116">
        <f t="shared" si="99"/>
        <v>6.6431370858322039</v>
      </c>
    </row>
    <row r="1568" spans="1:16" x14ac:dyDescent="0.15">
      <c r="A1568" s="120">
        <v>41338</v>
      </c>
      <c r="B1568" s="116">
        <v>5.37</v>
      </c>
      <c r="C1568" s="116">
        <v>5.44</v>
      </c>
      <c r="D1568" s="116">
        <v>5.34</v>
      </c>
      <c r="E1568" s="116">
        <v>5.37</v>
      </c>
      <c r="F1568" s="116">
        <v>-0.03</v>
      </c>
      <c r="G1568" s="116">
        <v>-0.56000000000000005</v>
      </c>
      <c r="H1568" s="117">
        <v>320616249</v>
      </c>
      <c r="I1568" s="115">
        <v>0.80967999999999996</v>
      </c>
      <c r="J1568" s="115">
        <f t="shared" si="96"/>
        <v>4.3479815999999998</v>
      </c>
      <c r="K1568" s="115">
        <v>34932124.469999999</v>
      </c>
      <c r="L1568" s="123">
        <f t="shared" si="97"/>
        <v>1518842344444.6975</v>
      </c>
      <c r="M1568" s="123">
        <v>1075274000000</v>
      </c>
      <c r="N1568" s="123">
        <v>230027000000</v>
      </c>
      <c r="O1568" s="116">
        <f t="shared" si="98"/>
        <v>1.4125165720036916</v>
      </c>
      <c r="P1568" s="116">
        <f t="shared" si="99"/>
        <v>6.6028872456046352</v>
      </c>
    </row>
    <row r="1569" spans="1:16" x14ac:dyDescent="0.15">
      <c r="A1569" s="120">
        <v>41339</v>
      </c>
      <c r="B1569" s="116">
        <v>5.42</v>
      </c>
      <c r="C1569" s="116">
        <v>5.5</v>
      </c>
      <c r="D1569" s="116">
        <v>5.42</v>
      </c>
      <c r="E1569" s="116">
        <v>5.5</v>
      </c>
      <c r="F1569" s="116">
        <v>0.13</v>
      </c>
      <c r="G1569" s="116">
        <v>2.42</v>
      </c>
      <c r="H1569" s="117">
        <v>252543025</v>
      </c>
      <c r="I1569" s="115">
        <v>0.80900000000000005</v>
      </c>
      <c r="J1569" s="115">
        <f t="shared" si="96"/>
        <v>4.4495000000000005</v>
      </c>
      <c r="K1569" s="115">
        <v>34932124.469999999</v>
      </c>
      <c r="L1569" s="123">
        <f t="shared" si="97"/>
        <v>1554304878292.6499</v>
      </c>
      <c r="M1569" s="123">
        <v>1075274000000</v>
      </c>
      <c r="N1569" s="123">
        <v>230027000000</v>
      </c>
      <c r="O1569" s="116">
        <f t="shared" si="98"/>
        <v>1.4454965695186994</v>
      </c>
      <c r="P1569" s="116">
        <f t="shared" si="99"/>
        <v>6.757054077532854</v>
      </c>
    </row>
    <row r="1570" spans="1:16" x14ac:dyDescent="0.15">
      <c r="A1570" s="120">
        <v>41340</v>
      </c>
      <c r="B1570" s="116">
        <v>5.49</v>
      </c>
      <c r="C1570" s="116">
        <v>5.52</v>
      </c>
      <c r="D1570" s="116">
        <v>5.42</v>
      </c>
      <c r="E1570" s="116">
        <v>5.46</v>
      </c>
      <c r="F1570" s="116">
        <v>-0.04</v>
      </c>
      <c r="G1570" s="116">
        <v>-0.73</v>
      </c>
      <c r="H1570" s="117">
        <v>173230424</v>
      </c>
      <c r="I1570" s="115">
        <v>0.80947999999999998</v>
      </c>
      <c r="J1570" s="115">
        <f t="shared" si="96"/>
        <v>4.4197607999999997</v>
      </c>
      <c r="K1570" s="115">
        <v>34932124.469999999</v>
      </c>
      <c r="L1570" s="123">
        <f t="shared" si="97"/>
        <v>1543916343932.2678</v>
      </c>
      <c r="M1570" s="123">
        <v>1075274000000</v>
      </c>
      <c r="N1570" s="123">
        <v>230027000000</v>
      </c>
      <c r="O1570" s="116">
        <f t="shared" si="98"/>
        <v>1.4358352791309636</v>
      </c>
      <c r="P1570" s="116">
        <f t="shared" si="99"/>
        <v>6.7118918384896897</v>
      </c>
    </row>
    <row r="1571" spans="1:16" x14ac:dyDescent="0.15">
      <c r="A1571" s="120">
        <v>41341</v>
      </c>
      <c r="B1571" s="116">
        <v>5.56</v>
      </c>
      <c r="C1571" s="116">
        <v>5.6</v>
      </c>
      <c r="D1571" s="116">
        <v>5.49</v>
      </c>
      <c r="E1571" s="116">
        <v>5.56</v>
      </c>
      <c r="F1571" s="116">
        <v>0.1</v>
      </c>
      <c r="G1571" s="116">
        <v>1.83</v>
      </c>
      <c r="H1571" s="117">
        <v>256008046</v>
      </c>
      <c r="I1571" s="115">
        <v>0.80857000000000001</v>
      </c>
      <c r="J1571" s="115">
        <f t="shared" si="96"/>
        <v>4.4956491999999999</v>
      </c>
      <c r="K1571" s="115">
        <v>34932124.469999999</v>
      </c>
      <c r="L1571" s="123">
        <f t="shared" si="97"/>
        <v>1570425774278.5591</v>
      </c>
      <c r="M1571" s="123">
        <v>1075274000000</v>
      </c>
      <c r="N1571" s="123">
        <v>230027000000</v>
      </c>
      <c r="O1571" s="116">
        <f t="shared" si="98"/>
        <v>1.4604889305224149</v>
      </c>
      <c r="P1571" s="116">
        <f t="shared" si="99"/>
        <v>6.8271367025547391</v>
      </c>
    </row>
    <row r="1572" spans="1:16" x14ac:dyDescent="0.15">
      <c r="A1572" s="120">
        <v>41344</v>
      </c>
      <c r="B1572" s="116">
        <v>5.53</v>
      </c>
      <c r="C1572" s="116">
        <v>5.6</v>
      </c>
      <c r="D1572" s="116">
        <v>5.51</v>
      </c>
      <c r="E1572" s="116">
        <v>5.55</v>
      </c>
      <c r="F1572" s="116">
        <v>-0.01</v>
      </c>
      <c r="G1572" s="116">
        <v>-0.18</v>
      </c>
      <c r="H1572" s="117">
        <v>175156784</v>
      </c>
      <c r="I1572" s="115">
        <v>0.80923</v>
      </c>
      <c r="J1572" s="115">
        <f t="shared" si="96"/>
        <v>4.4912264999999998</v>
      </c>
      <c r="K1572" s="115">
        <v>34932124.469999999</v>
      </c>
      <c r="L1572" s="123">
        <f t="shared" si="97"/>
        <v>1568880831209.6245</v>
      </c>
      <c r="M1572" s="123">
        <v>1075274000000</v>
      </c>
      <c r="N1572" s="123">
        <v>230027000000</v>
      </c>
      <c r="O1572" s="116">
        <f t="shared" si="98"/>
        <v>1.4590521403936341</v>
      </c>
      <c r="P1572" s="116">
        <f t="shared" si="99"/>
        <v>6.8204203472184766</v>
      </c>
    </row>
    <row r="1573" spans="1:16" x14ac:dyDescent="0.15">
      <c r="A1573" s="120">
        <v>41345</v>
      </c>
      <c r="B1573" s="116">
        <v>5.49</v>
      </c>
      <c r="C1573" s="116">
        <v>5.64</v>
      </c>
      <c r="D1573" s="116">
        <v>5.48</v>
      </c>
      <c r="E1573" s="116">
        <v>5.49</v>
      </c>
      <c r="F1573" s="116">
        <v>-0.06</v>
      </c>
      <c r="G1573" s="116">
        <v>-1.08</v>
      </c>
      <c r="H1573" s="117">
        <v>206284485</v>
      </c>
      <c r="I1573" s="115">
        <v>0.80889999999999995</v>
      </c>
      <c r="J1573" s="115">
        <f t="shared" si="96"/>
        <v>4.4408609999999999</v>
      </c>
      <c r="K1573" s="115">
        <v>34932124.469999999</v>
      </c>
      <c r="L1573" s="123">
        <f t="shared" si="97"/>
        <v>1551287092059.6865</v>
      </c>
      <c r="M1573" s="123">
        <v>1075274000000</v>
      </c>
      <c r="N1573" s="123">
        <v>230027000000</v>
      </c>
      <c r="O1573" s="116">
        <f t="shared" si="98"/>
        <v>1.4426900418495068</v>
      </c>
      <c r="P1573" s="116">
        <f t="shared" si="99"/>
        <v>6.743934807912491</v>
      </c>
    </row>
    <row r="1574" spans="1:16" x14ac:dyDescent="0.15">
      <c r="A1574" s="120">
        <v>41346</v>
      </c>
      <c r="B1574" s="116">
        <v>5.45</v>
      </c>
      <c r="C1574" s="116">
        <v>5.49</v>
      </c>
      <c r="D1574" s="116">
        <v>5.37</v>
      </c>
      <c r="E1574" s="116">
        <v>5.37</v>
      </c>
      <c r="F1574" s="116">
        <v>-0.12</v>
      </c>
      <c r="G1574" s="116">
        <v>-2.19</v>
      </c>
      <c r="H1574" s="117">
        <v>256020955</v>
      </c>
      <c r="I1574" s="115">
        <v>0.80862999999999996</v>
      </c>
      <c r="J1574" s="115">
        <f t="shared" si="96"/>
        <v>4.3423430999999999</v>
      </c>
      <c r="K1574" s="115">
        <v>34932124.469999999</v>
      </c>
      <c r="L1574" s="123">
        <f t="shared" si="97"/>
        <v>1516872696606.4563</v>
      </c>
      <c r="M1574" s="123">
        <v>1075274000000</v>
      </c>
      <c r="N1574" s="123">
        <v>230027000000</v>
      </c>
      <c r="O1574" s="116">
        <f t="shared" si="98"/>
        <v>1.4106848083432282</v>
      </c>
      <c r="P1574" s="116">
        <f t="shared" si="99"/>
        <v>6.5943245645357127</v>
      </c>
    </row>
    <row r="1575" spans="1:16" x14ac:dyDescent="0.15">
      <c r="A1575" s="120">
        <v>41347</v>
      </c>
      <c r="B1575" s="116">
        <v>5.43</v>
      </c>
      <c r="C1575" s="116">
        <v>5.44</v>
      </c>
      <c r="D1575" s="116">
        <v>5.3</v>
      </c>
      <c r="E1575" s="116">
        <v>5.43</v>
      </c>
      <c r="F1575" s="116">
        <v>0.06</v>
      </c>
      <c r="G1575" s="116">
        <v>1.1200000000000001</v>
      </c>
      <c r="H1575" s="117">
        <v>314188194</v>
      </c>
      <c r="I1575" s="115">
        <v>0.80884</v>
      </c>
      <c r="J1575" s="115">
        <f t="shared" si="96"/>
        <v>4.3920012000000002</v>
      </c>
      <c r="K1575" s="115">
        <v>34932124.469999999</v>
      </c>
      <c r="L1575" s="123">
        <f t="shared" si="97"/>
        <v>1534219325907.8938</v>
      </c>
      <c r="M1575" s="123">
        <v>1075274000000</v>
      </c>
      <c r="N1575" s="123">
        <v>230027000000</v>
      </c>
      <c r="O1575" s="116">
        <f t="shared" si="98"/>
        <v>1.4268170958359394</v>
      </c>
      <c r="P1575" s="116">
        <f t="shared" si="99"/>
        <v>6.6697358393053587</v>
      </c>
    </row>
    <row r="1576" spans="1:16" x14ac:dyDescent="0.15">
      <c r="A1576" s="120">
        <v>41348</v>
      </c>
      <c r="B1576" s="116">
        <v>5.42</v>
      </c>
      <c r="C1576" s="116">
        <v>5.47</v>
      </c>
      <c r="D1576" s="116">
        <v>5.32</v>
      </c>
      <c r="E1576" s="116">
        <v>5.41</v>
      </c>
      <c r="F1576" s="116">
        <v>-0.02</v>
      </c>
      <c r="G1576" s="116">
        <v>-0.37</v>
      </c>
      <c r="H1576" s="117">
        <v>386269032</v>
      </c>
      <c r="I1576" s="115">
        <v>0.80852000000000002</v>
      </c>
      <c r="J1576" s="115">
        <f t="shared" si="96"/>
        <v>4.3740931999999999</v>
      </c>
      <c r="K1576" s="115">
        <v>34932124.469999999</v>
      </c>
      <c r="L1576" s="123">
        <f t="shared" si="97"/>
        <v>1527963681057.8059</v>
      </c>
      <c r="M1576" s="123">
        <v>1075274000000</v>
      </c>
      <c r="N1576" s="123">
        <v>230027000000</v>
      </c>
      <c r="O1576" s="116">
        <f t="shared" si="98"/>
        <v>1.4209993741667759</v>
      </c>
      <c r="P1576" s="116">
        <f t="shared" si="99"/>
        <v>6.642540575922852</v>
      </c>
    </row>
    <row r="1577" spans="1:16" x14ac:dyDescent="0.15">
      <c r="A1577" s="120">
        <v>41351</v>
      </c>
      <c r="B1577" s="116">
        <v>5.3</v>
      </c>
      <c r="C1577" s="116">
        <v>5.35</v>
      </c>
      <c r="D1577" s="116">
        <v>5.23</v>
      </c>
      <c r="E1577" s="116">
        <v>5.27</v>
      </c>
      <c r="F1577" s="116">
        <v>-0.14000000000000001</v>
      </c>
      <c r="G1577" s="116">
        <v>-2.59</v>
      </c>
      <c r="H1577" s="117">
        <v>307276821</v>
      </c>
      <c r="I1577" s="115">
        <v>0.80845</v>
      </c>
      <c r="J1577" s="115">
        <f t="shared" si="96"/>
        <v>4.2605314999999999</v>
      </c>
      <c r="K1577" s="115">
        <v>34932124.469999999</v>
      </c>
      <c r="L1577" s="123">
        <f t="shared" si="97"/>
        <v>1488294166663.5579</v>
      </c>
      <c r="M1577" s="123">
        <v>1075274000000</v>
      </c>
      <c r="N1577" s="123">
        <v>230027000000</v>
      </c>
      <c r="O1577" s="116">
        <f t="shared" si="98"/>
        <v>1.3841069036018334</v>
      </c>
      <c r="P1577" s="116">
        <f t="shared" si="99"/>
        <v>6.4700846712062408</v>
      </c>
    </row>
    <row r="1578" spans="1:16" x14ac:dyDescent="0.15">
      <c r="A1578" s="120">
        <v>41352</v>
      </c>
      <c r="B1578" s="116">
        <v>5.24</v>
      </c>
      <c r="C1578" s="116">
        <v>5.3</v>
      </c>
      <c r="D1578" s="116">
        <v>5.19</v>
      </c>
      <c r="E1578" s="116">
        <v>5.2</v>
      </c>
      <c r="F1578" s="116">
        <v>-7.0000000000000007E-2</v>
      </c>
      <c r="G1578" s="116">
        <v>-1.33</v>
      </c>
      <c r="H1578" s="117">
        <v>283964345</v>
      </c>
      <c r="I1578" s="115">
        <v>0.80859000000000003</v>
      </c>
      <c r="J1578" s="115">
        <f t="shared" si="96"/>
        <v>4.2046680000000007</v>
      </c>
      <c r="K1578" s="115">
        <v>34932124.469999999</v>
      </c>
      <c r="L1578" s="123">
        <f t="shared" si="97"/>
        <v>1468779859310.2598</v>
      </c>
      <c r="M1578" s="123">
        <v>1075274000000</v>
      </c>
      <c r="N1578" s="123">
        <v>230027000000</v>
      </c>
      <c r="O1578" s="116">
        <f t="shared" si="98"/>
        <v>1.3659586852376788</v>
      </c>
      <c r="P1578" s="116">
        <f t="shared" si="99"/>
        <v>6.3852498155010489</v>
      </c>
    </row>
    <row r="1579" spans="1:16" x14ac:dyDescent="0.15">
      <c r="A1579" s="120">
        <v>41353</v>
      </c>
      <c r="B1579" s="116">
        <v>5.21</v>
      </c>
      <c r="C1579" s="116">
        <v>5.36</v>
      </c>
      <c r="D1579" s="116">
        <v>5.2</v>
      </c>
      <c r="E1579" s="116">
        <v>5.34</v>
      </c>
      <c r="F1579" s="116">
        <v>0.14000000000000001</v>
      </c>
      <c r="G1579" s="116">
        <v>2.69</v>
      </c>
      <c r="H1579" s="117">
        <v>349419450</v>
      </c>
      <c r="I1579" s="115">
        <v>0.80805000000000005</v>
      </c>
      <c r="J1579" s="115">
        <f t="shared" si="96"/>
        <v>4.3149870000000004</v>
      </c>
      <c r="K1579" s="115">
        <v>34932124.469999999</v>
      </c>
      <c r="L1579" s="123">
        <f t="shared" si="97"/>
        <v>1507316629704.3188</v>
      </c>
      <c r="M1579" s="123">
        <v>1075274000000</v>
      </c>
      <c r="N1579" s="123">
        <v>230027000000</v>
      </c>
      <c r="O1579" s="116">
        <f t="shared" si="98"/>
        <v>1.4017977089600593</v>
      </c>
      <c r="P1579" s="116">
        <f t="shared" si="99"/>
        <v>6.5527813243850455</v>
      </c>
    </row>
    <row r="1580" spans="1:16" x14ac:dyDescent="0.15">
      <c r="A1580" s="120">
        <v>41354</v>
      </c>
      <c r="B1580" s="116">
        <v>5.42</v>
      </c>
      <c r="C1580" s="116">
        <v>5.42</v>
      </c>
      <c r="D1580" s="116">
        <v>5.28</v>
      </c>
      <c r="E1580" s="116">
        <v>5.34</v>
      </c>
      <c r="F1580" s="116">
        <v>0</v>
      </c>
      <c r="G1580" s="116">
        <v>0</v>
      </c>
      <c r="H1580" s="117">
        <v>316601087</v>
      </c>
      <c r="I1580" s="115">
        <v>0.80815009999999998</v>
      </c>
      <c r="J1580" s="115">
        <f t="shared" si="96"/>
        <v>4.3155215340000002</v>
      </c>
      <c r="K1580" s="115">
        <v>34932124.469999999</v>
      </c>
      <c r="L1580" s="123">
        <f t="shared" si="97"/>
        <v>1507503353786.5334</v>
      </c>
      <c r="M1580" s="123">
        <v>1075274000000</v>
      </c>
      <c r="N1580" s="123">
        <v>230027000000</v>
      </c>
      <c r="O1580" s="116">
        <f t="shared" si="98"/>
        <v>1.4019713615195135</v>
      </c>
      <c r="P1580" s="116">
        <f t="shared" si="99"/>
        <v>6.5535930729285408</v>
      </c>
    </row>
    <row r="1581" spans="1:16" x14ac:dyDescent="0.15">
      <c r="A1581" s="120">
        <v>41355</v>
      </c>
      <c r="B1581" s="116">
        <v>5.34</v>
      </c>
      <c r="C1581" s="116">
        <v>5.35</v>
      </c>
      <c r="D1581" s="116">
        <v>5.26</v>
      </c>
      <c r="E1581" s="116">
        <v>5.32</v>
      </c>
      <c r="F1581" s="116">
        <v>-0.02</v>
      </c>
      <c r="G1581" s="116">
        <v>-0.38</v>
      </c>
      <c r="H1581" s="117">
        <v>276597174</v>
      </c>
      <c r="I1581" s="115">
        <v>0.80783000000000005</v>
      </c>
      <c r="J1581" s="115">
        <f t="shared" si="96"/>
        <v>4.2976556000000006</v>
      </c>
      <c r="K1581" s="115">
        <v>34932124.469999999</v>
      </c>
      <c r="L1581" s="123">
        <f t="shared" si="97"/>
        <v>1501262403483.9255</v>
      </c>
      <c r="M1581" s="123">
        <v>1075274000000</v>
      </c>
      <c r="N1581" s="123">
        <v>230027000000</v>
      </c>
      <c r="O1581" s="116">
        <f t="shared" si="98"/>
        <v>1.3961673057136372</v>
      </c>
      <c r="P1581" s="116">
        <f t="shared" si="99"/>
        <v>6.526461691383731</v>
      </c>
    </row>
    <row r="1582" spans="1:16" x14ac:dyDescent="0.15">
      <c r="A1582" s="120">
        <v>41358</v>
      </c>
      <c r="B1582" s="116">
        <v>5.39</v>
      </c>
      <c r="C1582" s="116">
        <v>5.42</v>
      </c>
      <c r="D1582" s="116">
        <v>5.35</v>
      </c>
      <c r="E1582" s="116">
        <v>5.39</v>
      </c>
      <c r="F1582" s="116">
        <v>7.0000000000000007E-2</v>
      </c>
      <c r="G1582" s="116">
        <v>1.32</v>
      </c>
      <c r="H1582" s="117">
        <v>248073180</v>
      </c>
      <c r="I1582" s="115">
        <v>0.80759999999999998</v>
      </c>
      <c r="J1582" s="115">
        <f t="shared" si="96"/>
        <v>4.3529640000000001</v>
      </c>
      <c r="K1582" s="115">
        <v>34932124.469999999</v>
      </c>
      <c r="L1582" s="123">
        <f t="shared" si="97"/>
        <v>1520582802614.2908</v>
      </c>
      <c r="M1582" s="123">
        <v>1075274000000</v>
      </c>
      <c r="N1582" s="123">
        <v>230027000000</v>
      </c>
      <c r="O1582" s="116">
        <f t="shared" si="98"/>
        <v>1.4141351902996733</v>
      </c>
      <c r="P1582" s="116">
        <f t="shared" si="99"/>
        <v>6.6104535668173332</v>
      </c>
    </row>
    <row r="1583" spans="1:16" x14ac:dyDescent="0.15">
      <c r="A1583" s="120">
        <v>41359</v>
      </c>
      <c r="B1583" s="116">
        <v>5.38</v>
      </c>
      <c r="C1583" s="116">
        <v>5.42</v>
      </c>
      <c r="D1583" s="116">
        <v>5.33</v>
      </c>
      <c r="E1583" s="116">
        <v>5.41</v>
      </c>
      <c r="F1583" s="116">
        <v>0.02</v>
      </c>
      <c r="G1583" s="116">
        <v>0.37</v>
      </c>
      <c r="H1583" s="117">
        <v>231858155</v>
      </c>
      <c r="I1583" s="115">
        <v>0.80798999999999999</v>
      </c>
      <c r="J1583" s="115">
        <f t="shared" si="96"/>
        <v>4.3712258999999998</v>
      </c>
      <c r="K1583" s="115">
        <v>34932124.469999999</v>
      </c>
      <c r="L1583" s="123">
        <f t="shared" si="97"/>
        <v>1526962072252.8777</v>
      </c>
      <c r="M1583" s="123">
        <v>1075274000000</v>
      </c>
      <c r="N1583" s="123">
        <v>230027000000</v>
      </c>
      <c r="O1583" s="116">
        <f t="shared" si="98"/>
        <v>1.4200678824679827</v>
      </c>
      <c r="P1583" s="116">
        <f t="shared" si="99"/>
        <v>6.6381862661899591</v>
      </c>
    </row>
    <row r="1584" spans="1:16" x14ac:dyDescent="0.15">
      <c r="A1584" s="120">
        <v>41360</v>
      </c>
      <c r="B1584" s="116">
        <v>5.4</v>
      </c>
      <c r="C1584" s="116">
        <v>5.49</v>
      </c>
      <c r="D1584" s="116">
        <v>5.4</v>
      </c>
      <c r="E1584" s="116">
        <v>5.45</v>
      </c>
      <c r="F1584" s="116">
        <v>0.04</v>
      </c>
      <c r="G1584" s="116">
        <v>0.74</v>
      </c>
      <c r="H1584" s="117">
        <v>181502542</v>
      </c>
      <c r="I1584" s="115">
        <v>0.80840999999999996</v>
      </c>
      <c r="J1584" s="115">
        <f t="shared" si="96"/>
        <v>4.4058345000000001</v>
      </c>
      <c r="K1584" s="115">
        <v>34932124.469999999</v>
      </c>
      <c r="L1584" s="123">
        <f t="shared" si="97"/>
        <v>1539051591482.2021</v>
      </c>
      <c r="M1584" s="123">
        <v>1075274000000</v>
      </c>
      <c r="N1584" s="123">
        <v>230027000000</v>
      </c>
      <c r="O1584" s="116">
        <f t="shared" si="98"/>
        <v>1.4313110811590368</v>
      </c>
      <c r="P1584" s="116">
        <f t="shared" si="99"/>
        <v>6.6907432235442021</v>
      </c>
    </row>
    <row r="1585" spans="1:16" x14ac:dyDescent="0.15">
      <c r="A1585" s="120">
        <v>41361</v>
      </c>
      <c r="B1585" s="116">
        <v>5.4</v>
      </c>
      <c r="C1585" s="116">
        <v>5.47</v>
      </c>
      <c r="D1585" s="116">
        <v>5.3</v>
      </c>
      <c r="E1585" s="116">
        <v>5.44</v>
      </c>
      <c r="F1585" s="116">
        <v>-0.01</v>
      </c>
      <c r="G1585" s="116">
        <v>-0.18</v>
      </c>
      <c r="H1585" s="117">
        <v>465632612</v>
      </c>
      <c r="I1585" s="115">
        <v>0.80823999999999996</v>
      </c>
      <c r="J1585" s="115">
        <f t="shared" si="96"/>
        <v>4.3968255999999997</v>
      </c>
      <c r="K1585" s="115">
        <v>34961875.75</v>
      </c>
      <c r="L1585" s="123">
        <f t="shared" si="97"/>
        <v>1537212703216.1919</v>
      </c>
      <c r="M1585" s="123">
        <v>1128459000000</v>
      </c>
      <c r="N1585" s="123">
        <v>238532000000</v>
      </c>
      <c r="O1585" s="116">
        <f t="shared" si="98"/>
        <v>1.3622229103726338</v>
      </c>
      <c r="P1585" s="116">
        <f t="shared" si="99"/>
        <v>6.4444716147778571</v>
      </c>
    </row>
    <row r="1586" spans="1:16" x14ac:dyDescent="0.15">
      <c r="A1586" s="120">
        <v>41366</v>
      </c>
      <c r="B1586" s="116">
        <v>5.38</v>
      </c>
      <c r="C1586" s="116">
        <v>5.42</v>
      </c>
      <c r="D1586" s="116">
        <v>5.31</v>
      </c>
      <c r="E1586" s="116">
        <v>5.37</v>
      </c>
      <c r="F1586" s="116">
        <v>-7.0000000000000007E-2</v>
      </c>
      <c r="G1586" s="116">
        <v>-1.29</v>
      </c>
      <c r="H1586" s="117">
        <v>303558216</v>
      </c>
      <c r="I1586" s="115">
        <v>0.80622000000000005</v>
      </c>
      <c r="J1586" s="115">
        <f t="shared" si="96"/>
        <v>4.3294014000000001</v>
      </c>
      <c r="K1586" s="115">
        <v>34961875.75</v>
      </c>
      <c r="L1586" s="123">
        <f t="shared" si="97"/>
        <v>1513639938186.7605</v>
      </c>
      <c r="M1586" s="123">
        <v>1128459000000</v>
      </c>
      <c r="N1586" s="123">
        <v>238532000000</v>
      </c>
      <c r="O1586" s="116">
        <f t="shared" si="98"/>
        <v>1.3413335692185189</v>
      </c>
      <c r="P1586" s="116">
        <f t="shared" si="99"/>
        <v>6.3456472850047811</v>
      </c>
    </row>
    <row r="1587" spans="1:16" x14ac:dyDescent="0.15">
      <c r="A1587" s="120">
        <v>41367</v>
      </c>
      <c r="B1587" s="116">
        <v>5.4</v>
      </c>
      <c r="C1587" s="116">
        <v>5.42</v>
      </c>
      <c r="D1587" s="116">
        <v>5.33</v>
      </c>
      <c r="E1587" s="116">
        <v>5.34</v>
      </c>
      <c r="F1587" s="116">
        <v>-0.03</v>
      </c>
      <c r="G1587" s="116">
        <v>-0.56000000000000005</v>
      </c>
      <c r="H1587" s="117">
        <v>246566066</v>
      </c>
      <c r="I1587" s="115">
        <v>0.80659000000000003</v>
      </c>
      <c r="J1587" s="115">
        <f t="shared" si="96"/>
        <v>4.3071906000000002</v>
      </c>
      <c r="K1587" s="115">
        <v>34961875.75</v>
      </c>
      <c r="L1587" s="123">
        <f t="shared" si="97"/>
        <v>1505874625887.6794</v>
      </c>
      <c r="M1587" s="123">
        <v>1128459000000</v>
      </c>
      <c r="N1587" s="123">
        <v>238532000000</v>
      </c>
      <c r="O1587" s="116">
        <f t="shared" si="98"/>
        <v>1.3344522272299475</v>
      </c>
      <c r="P1587" s="116">
        <f t="shared" si="99"/>
        <v>6.3130926914949752</v>
      </c>
    </row>
    <row r="1588" spans="1:16" x14ac:dyDescent="0.15">
      <c r="A1588" s="120">
        <v>41369</v>
      </c>
      <c r="B1588" s="116">
        <v>5.34</v>
      </c>
      <c r="C1588" s="116">
        <v>5.34</v>
      </c>
      <c r="D1588" s="116">
        <v>5.18</v>
      </c>
      <c r="E1588" s="116">
        <v>5.2</v>
      </c>
      <c r="F1588" s="116">
        <v>-0.14000000000000001</v>
      </c>
      <c r="G1588" s="116">
        <v>-2.62</v>
      </c>
      <c r="H1588" s="117">
        <v>324691738</v>
      </c>
      <c r="I1588" s="115">
        <v>0.80659000000000003</v>
      </c>
      <c r="J1588" s="115">
        <f t="shared" si="96"/>
        <v>4.1942680000000001</v>
      </c>
      <c r="K1588" s="115">
        <v>34961875.75</v>
      </c>
      <c r="L1588" s="123">
        <f t="shared" si="97"/>
        <v>1466394766782.01</v>
      </c>
      <c r="M1588" s="123">
        <v>1128459000000</v>
      </c>
      <c r="N1588" s="123">
        <v>238532000000</v>
      </c>
      <c r="O1588" s="116">
        <f t="shared" si="98"/>
        <v>1.2994665883138068</v>
      </c>
      <c r="P1588" s="116">
        <f t="shared" si="99"/>
        <v>6.1475808980849953</v>
      </c>
    </row>
    <row r="1589" spans="1:16" x14ac:dyDescent="0.15">
      <c r="A1589" s="120">
        <v>41372</v>
      </c>
      <c r="B1589" s="116">
        <v>5.24</v>
      </c>
      <c r="C1589" s="116">
        <v>5.24</v>
      </c>
      <c r="D1589" s="116">
        <v>5.17</v>
      </c>
      <c r="E1589" s="116">
        <v>5.17</v>
      </c>
      <c r="F1589" s="116">
        <v>-0.03</v>
      </c>
      <c r="G1589" s="116">
        <v>-0.57999999999999996</v>
      </c>
      <c r="H1589" s="117">
        <v>272037359</v>
      </c>
      <c r="I1589" s="115">
        <v>0.80688009999999999</v>
      </c>
      <c r="J1589" s="115">
        <f t="shared" si="96"/>
        <v>4.1715701169999999</v>
      </c>
      <c r="K1589" s="115">
        <v>34961875.75</v>
      </c>
      <c r="L1589" s="123">
        <f t="shared" si="97"/>
        <v>1458459161129.6694</v>
      </c>
      <c r="M1589" s="123">
        <v>1128459000000</v>
      </c>
      <c r="N1589" s="123">
        <v>238532000000</v>
      </c>
      <c r="O1589" s="116">
        <f t="shared" si="98"/>
        <v>1.2924343384470942</v>
      </c>
      <c r="P1589" s="116">
        <f t="shared" si="99"/>
        <v>6.1143123821108674</v>
      </c>
    </row>
    <row r="1590" spans="1:16" x14ac:dyDescent="0.15">
      <c r="A1590" s="120">
        <v>41373</v>
      </c>
      <c r="B1590" s="116">
        <v>5.19</v>
      </c>
      <c r="C1590" s="116">
        <v>5.27</v>
      </c>
      <c r="D1590" s="116">
        <v>5.19</v>
      </c>
      <c r="E1590" s="116">
        <v>5.23</v>
      </c>
      <c r="F1590" s="116">
        <v>0.06</v>
      </c>
      <c r="G1590" s="116">
        <v>1.1599999999999999</v>
      </c>
      <c r="H1590" s="117">
        <v>278996616</v>
      </c>
      <c r="I1590" s="115">
        <v>0.80683000000000005</v>
      </c>
      <c r="J1590" s="115">
        <f t="shared" si="96"/>
        <v>4.2197209000000004</v>
      </c>
      <c r="K1590" s="115">
        <v>34961875.75</v>
      </c>
      <c r="L1590" s="123">
        <f t="shared" si="97"/>
        <v>1475293578054.7817</v>
      </c>
      <c r="M1590" s="123">
        <v>1128459000000</v>
      </c>
      <c r="N1590" s="123">
        <v>238532000000</v>
      </c>
      <c r="O1590" s="116">
        <f t="shared" si="98"/>
        <v>1.307352396546779</v>
      </c>
      <c r="P1590" s="116">
        <f t="shared" si="99"/>
        <v>6.1848874702546484</v>
      </c>
    </row>
    <row r="1591" spans="1:16" x14ac:dyDescent="0.15">
      <c r="A1591" s="120">
        <v>41374</v>
      </c>
      <c r="B1591" s="116">
        <v>5.27</v>
      </c>
      <c r="C1591" s="116">
        <v>5.27</v>
      </c>
      <c r="D1591" s="116">
        <v>5.2</v>
      </c>
      <c r="E1591" s="116">
        <v>5.23</v>
      </c>
      <c r="F1591" s="116">
        <v>0</v>
      </c>
      <c r="G1591" s="116">
        <v>0</v>
      </c>
      <c r="H1591" s="117">
        <v>291004949</v>
      </c>
      <c r="I1591" s="115">
        <v>0.80574000000000001</v>
      </c>
      <c r="J1591" s="115">
        <f t="shared" si="96"/>
        <v>4.2140202000000002</v>
      </c>
      <c r="K1591" s="115">
        <v>34961875.75</v>
      </c>
      <c r="L1591" s="123">
        <f t="shared" si="97"/>
        <v>1473300506403.9016</v>
      </c>
      <c r="M1591" s="123">
        <v>1128459000000</v>
      </c>
      <c r="N1591" s="123">
        <v>238532000000</v>
      </c>
      <c r="O1591" s="116">
        <f t="shared" si="98"/>
        <v>1.3055862077433931</v>
      </c>
      <c r="P1591" s="116">
        <f t="shared" si="99"/>
        <v>6.1765318967849243</v>
      </c>
    </row>
    <row r="1592" spans="1:16" x14ac:dyDescent="0.15">
      <c r="A1592" s="120">
        <v>41375</v>
      </c>
      <c r="B1592" s="116">
        <v>5.26</v>
      </c>
      <c r="C1592" s="116">
        <v>5.3</v>
      </c>
      <c r="D1592" s="116">
        <v>5.24</v>
      </c>
      <c r="E1592" s="116">
        <v>5.26</v>
      </c>
      <c r="F1592" s="116">
        <v>0.03</v>
      </c>
      <c r="G1592" s="116">
        <v>0.56999999999999995</v>
      </c>
      <c r="H1592" s="117">
        <v>228561969</v>
      </c>
      <c r="I1592" s="115">
        <v>0.80620999999999998</v>
      </c>
      <c r="J1592" s="115">
        <f t="shared" si="96"/>
        <v>4.2406645999999997</v>
      </c>
      <c r="K1592" s="115">
        <v>34961875.75</v>
      </c>
      <c r="L1592" s="123">
        <f t="shared" si="97"/>
        <v>1482615888426.2344</v>
      </c>
      <c r="M1592" s="123">
        <v>1128459000000</v>
      </c>
      <c r="N1592" s="123">
        <v>238532000000</v>
      </c>
      <c r="O1592" s="116">
        <f t="shared" si="98"/>
        <v>1.3138411660735874</v>
      </c>
      <c r="P1592" s="116">
        <f t="shared" si="99"/>
        <v>6.2155848625183809</v>
      </c>
    </row>
    <row r="1593" spans="1:16" x14ac:dyDescent="0.15">
      <c r="A1593" s="120">
        <v>41376</v>
      </c>
      <c r="B1593" s="116">
        <v>5.3</v>
      </c>
      <c r="C1593" s="116">
        <v>5.31</v>
      </c>
      <c r="D1593" s="116">
        <v>5.24</v>
      </c>
      <c r="E1593" s="116">
        <v>5.25</v>
      </c>
      <c r="F1593" s="116">
        <v>-0.01</v>
      </c>
      <c r="G1593" s="116">
        <v>-0.19</v>
      </c>
      <c r="H1593" s="117">
        <v>140119418</v>
      </c>
      <c r="I1593" s="115">
        <v>0.80532999999999999</v>
      </c>
      <c r="J1593" s="115">
        <f t="shared" si="96"/>
        <v>4.2279824999999995</v>
      </c>
      <c r="K1593" s="115">
        <v>34961875.75</v>
      </c>
      <c r="L1593" s="123">
        <f t="shared" si="97"/>
        <v>1478181988381.7437</v>
      </c>
      <c r="M1593" s="123">
        <v>1128459000000</v>
      </c>
      <c r="N1593" s="123">
        <v>238532000000</v>
      </c>
      <c r="O1593" s="116">
        <f t="shared" si="98"/>
        <v>1.3099120024579924</v>
      </c>
      <c r="P1593" s="116">
        <f t="shared" si="99"/>
        <v>6.1969965806757319</v>
      </c>
    </row>
    <row r="1594" spans="1:16" x14ac:dyDescent="0.15">
      <c r="A1594" s="120">
        <v>41379</v>
      </c>
      <c r="B1594" s="116">
        <v>5.24</v>
      </c>
      <c r="C1594" s="116">
        <v>5.24</v>
      </c>
      <c r="D1594" s="116">
        <v>5.15</v>
      </c>
      <c r="E1594" s="116">
        <v>5.17</v>
      </c>
      <c r="F1594" s="116">
        <v>-0.08</v>
      </c>
      <c r="G1594" s="116">
        <v>-1.52</v>
      </c>
      <c r="H1594" s="117">
        <v>235327203</v>
      </c>
      <c r="I1594" s="115">
        <v>0.80462</v>
      </c>
      <c r="J1594" s="115">
        <f t="shared" si="96"/>
        <v>4.1598854000000003</v>
      </c>
      <c r="K1594" s="115">
        <v>34961875.75</v>
      </c>
      <c r="L1594" s="123">
        <f t="shared" si="97"/>
        <v>1454373964890.3906</v>
      </c>
      <c r="M1594" s="123">
        <v>1128459000000</v>
      </c>
      <c r="N1594" s="123">
        <v>238532000000</v>
      </c>
      <c r="O1594" s="116">
        <f t="shared" si="98"/>
        <v>1.2888141836702889</v>
      </c>
      <c r="P1594" s="116">
        <f t="shared" si="99"/>
        <v>6.0971859745878563</v>
      </c>
    </row>
    <row r="1595" spans="1:16" x14ac:dyDescent="0.15">
      <c r="A1595" s="120">
        <v>41380</v>
      </c>
      <c r="B1595" s="116">
        <v>5.13</v>
      </c>
      <c r="C1595" s="116">
        <v>5.22</v>
      </c>
      <c r="D1595" s="116">
        <v>5.1100000000000003</v>
      </c>
      <c r="E1595" s="116">
        <v>5.15</v>
      </c>
      <c r="F1595" s="116">
        <v>-0.02</v>
      </c>
      <c r="G1595" s="116">
        <v>-0.39</v>
      </c>
      <c r="H1595" s="117">
        <v>223109162</v>
      </c>
      <c r="I1595" s="115">
        <v>0.80398999999999998</v>
      </c>
      <c r="J1595" s="115">
        <f t="shared" si="96"/>
        <v>4.1405485000000004</v>
      </c>
      <c r="K1595" s="115">
        <v>34961875.75</v>
      </c>
      <c r="L1595" s="123">
        <f t="shared" si="97"/>
        <v>1447613421938.4888</v>
      </c>
      <c r="M1595" s="123">
        <v>1128459000000</v>
      </c>
      <c r="N1595" s="123">
        <v>238532000000</v>
      </c>
      <c r="O1595" s="116">
        <f t="shared" si="98"/>
        <v>1.2828232323358568</v>
      </c>
      <c r="P1595" s="116">
        <f t="shared" si="99"/>
        <v>6.0688436852853656</v>
      </c>
    </row>
    <row r="1596" spans="1:16" x14ac:dyDescent="0.15">
      <c r="A1596" s="120">
        <v>41381</v>
      </c>
      <c r="B1596" s="116">
        <v>5.13</v>
      </c>
      <c r="C1596" s="116">
        <v>5.16</v>
      </c>
      <c r="D1596" s="116">
        <v>5.0599999999999996</v>
      </c>
      <c r="E1596" s="116">
        <v>5.08</v>
      </c>
      <c r="F1596" s="116">
        <v>-7.0000000000000007E-2</v>
      </c>
      <c r="G1596" s="116">
        <v>-1.36</v>
      </c>
      <c r="H1596" s="117">
        <v>355387335</v>
      </c>
      <c r="I1596" s="115">
        <v>0.80315999999999999</v>
      </c>
      <c r="J1596" s="115">
        <f t="shared" si="96"/>
        <v>4.0800527999999998</v>
      </c>
      <c r="K1596" s="115">
        <v>34961875.75</v>
      </c>
      <c r="L1596" s="123">
        <f t="shared" si="97"/>
        <v>1426462990470.396</v>
      </c>
      <c r="M1596" s="123">
        <v>1128459000000</v>
      </c>
      <c r="N1596" s="123">
        <v>238532000000</v>
      </c>
      <c r="O1596" s="116">
        <f t="shared" si="98"/>
        <v>1.2640804765351652</v>
      </c>
      <c r="P1596" s="116">
        <f t="shared" si="99"/>
        <v>5.980174527821827</v>
      </c>
    </row>
    <row r="1597" spans="1:16" x14ac:dyDescent="0.15">
      <c r="A1597" s="120">
        <v>41382</v>
      </c>
      <c r="B1597" s="116">
        <v>5.04</v>
      </c>
      <c r="C1597" s="116">
        <v>5.1100000000000003</v>
      </c>
      <c r="D1597" s="116">
        <v>5.03</v>
      </c>
      <c r="E1597" s="116">
        <v>5.0599999999999996</v>
      </c>
      <c r="F1597" s="116">
        <v>-0.02</v>
      </c>
      <c r="G1597" s="116">
        <v>-0.39</v>
      </c>
      <c r="H1597" s="117">
        <v>217863868</v>
      </c>
      <c r="I1597" s="115">
        <v>0.80401999999999996</v>
      </c>
      <c r="J1597" s="115">
        <f t="shared" si="96"/>
        <v>4.0683411999999999</v>
      </c>
      <c r="K1597" s="115">
        <v>34961875.75</v>
      </c>
      <c r="L1597" s="123">
        <f t="shared" si="97"/>
        <v>1422368395430.0588</v>
      </c>
      <c r="M1597" s="123">
        <v>1128459000000</v>
      </c>
      <c r="N1597" s="123">
        <v>238532000000</v>
      </c>
      <c r="O1597" s="116">
        <f t="shared" si="98"/>
        <v>1.2604519928770641</v>
      </c>
      <c r="P1597" s="116">
        <f t="shared" si="99"/>
        <v>5.9630087176146551</v>
      </c>
    </row>
    <row r="1598" spans="1:16" x14ac:dyDescent="0.15">
      <c r="A1598" s="120">
        <v>41383</v>
      </c>
      <c r="B1598" s="116">
        <v>5.0999999999999996</v>
      </c>
      <c r="C1598" s="116">
        <v>5.27</v>
      </c>
      <c r="D1598" s="116">
        <v>5.08</v>
      </c>
      <c r="E1598" s="116">
        <v>5.26</v>
      </c>
      <c r="F1598" s="116">
        <v>0.2</v>
      </c>
      <c r="G1598" s="116">
        <v>3.95</v>
      </c>
      <c r="H1598" s="117">
        <v>340268851</v>
      </c>
      <c r="I1598" s="115">
        <v>0.80367</v>
      </c>
      <c r="J1598" s="115">
        <f t="shared" si="96"/>
        <v>4.2273041999999998</v>
      </c>
      <c r="K1598" s="115">
        <v>34961875.75</v>
      </c>
      <c r="L1598" s="123">
        <f t="shared" si="97"/>
        <v>1477944841978.5315</v>
      </c>
      <c r="M1598" s="123">
        <v>1128459000000</v>
      </c>
      <c r="N1598" s="123">
        <v>238532000000</v>
      </c>
      <c r="O1598" s="116">
        <f t="shared" si="98"/>
        <v>1.3097018517983652</v>
      </c>
      <c r="P1598" s="116">
        <f t="shared" si="99"/>
        <v>6.1960023895264849</v>
      </c>
    </row>
    <row r="1599" spans="1:16" x14ac:dyDescent="0.15">
      <c r="A1599" s="120">
        <v>41386</v>
      </c>
      <c r="B1599" s="116">
        <v>5.27</v>
      </c>
      <c r="C1599" s="116">
        <v>5.32</v>
      </c>
      <c r="D1599" s="116">
        <v>5.23</v>
      </c>
      <c r="E1599" s="116">
        <v>5.25</v>
      </c>
      <c r="F1599" s="116">
        <v>-0.01</v>
      </c>
      <c r="G1599" s="116">
        <v>-0.19</v>
      </c>
      <c r="H1599" s="117">
        <v>147588395</v>
      </c>
      <c r="I1599" s="115">
        <v>0.80389999999999995</v>
      </c>
      <c r="J1599" s="115">
        <f t="shared" si="96"/>
        <v>4.2204749999999995</v>
      </c>
      <c r="K1599" s="115">
        <v>34961875.75</v>
      </c>
      <c r="L1599" s="123">
        <f t="shared" si="97"/>
        <v>1475557225559.8123</v>
      </c>
      <c r="M1599" s="123">
        <v>1128459000000</v>
      </c>
      <c r="N1599" s="123">
        <v>238532000000</v>
      </c>
      <c r="O1599" s="116">
        <f t="shared" si="98"/>
        <v>1.307586031534874</v>
      </c>
      <c r="P1599" s="116">
        <f t="shared" si="99"/>
        <v>6.1859927622281798</v>
      </c>
    </row>
    <row r="1600" spans="1:16" x14ac:dyDescent="0.15">
      <c r="A1600" s="120">
        <v>41387</v>
      </c>
      <c r="B1600" s="116">
        <v>5.25</v>
      </c>
      <c r="C1600" s="116">
        <v>5.26</v>
      </c>
      <c r="D1600" s="116">
        <v>5.12</v>
      </c>
      <c r="E1600" s="116">
        <v>5.21</v>
      </c>
      <c r="F1600" s="116">
        <v>-0.04</v>
      </c>
      <c r="G1600" s="116">
        <v>-0.76</v>
      </c>
      <c r="H1600" s="117">
        <v>296079077</v>
      </c>
      <c r="I1600" s="115">
        <v>0.80320000000000003</v>
      </c>
      <c r="J1600" s="115">
        <f t="shared" si="96"/>
        <v>4.1846719999999999</v>
      </c>
      <c r="K1600" s="115">
        <v>34961875.75</v>
      </c>
      <c r="L1600" s="123">
        <f t="shared" si="97"/>
        <v>1463039825185.04</v>
      </c>
      <c r="M1600" s="123">
        <v>1128459000000</v>
      </c>
      <c r="N1600" s="123">
        <v>238532000000</v>
      </c>
      <c r="O1600" s="116">
        <f t="shared" si="98"/>
        <v>1.2964935590792754</v>
      </c>
      <c r="P1600" s="116">
        <f t="shared" si="99"/>
        <v>6.1335159441292575</v>
      </c>
    </row>
    <row r="1601" spans="1:16" x14ac:dyDescent="0.15">
      <c r="A1601" s="120">
        <v>41388</v>
      </c>
      <c r="B1601" s="116">
        <v>5.28</v>
      </c>
      <c r="C1601" s="116">
        <v>5.31</v>
      </c>
      <c r="D1601" s="116">
        <v>5.23</v>
      </c>
      <c r="E1601" s="116">
        <v>5.28</v>
      </c>
      <c r="F1601" s="116">
        <v>7.0000000000000007E-2</v>
      </c>
      <c r="G1601" s="116">
        <v>1.34</v>
      </c>
      <c r="H1601" s="117">
        <v>342136499</v>
      </c>
      <c r="I1601" s="115">
        <v>0.80347000000000002</v>
      </c>
      <c r="J1601" s="115">
        <f t="shared" si="96"/>
        <v>4.2423216000000004</v>
      </c>
      <c r="K1601" s="115">
        <v>34961875.75</v>
      </c>
      <c r="L1601" s="123">
        <f t="shared" si="97"/>
        <v>1483195206707.4121</v>
      </c>
      <c r="M1601" s="123">
        <v>1128459000000</v>
      </c>
      <c r="N1601" s="123">
        <v>238532000000</v>
      </c>
      <c r="O1601" s="116">
        <f t="shared" si="98"/>
        <v>1.3143545372117305</v>
      </c>
      <c r="P1601" s="116">
        <f t="shared" si="99"/>
        <v>6.2180135441257862</v>
      </c>
    </row>
    <row r="1602" spans="1:16" x14ac:dyDescent="0.15">
      <c r="A1602" s="120">
        <v>41389</v>
      </c>
      <c r="B1602" s="116">
        <v>5.32</v>
      </c>
      <c r="C1602" s="116">
        <v>5.39</v>
      </c>
      <c r="D1602" s="116">
        <v>5.3</v>
      </c>
      <c r="E1602" s="116">
        <v>5.37</v>
      </c>
      <c r="F1602" s="116">
        <v>0.09</v>
      </c>
      <c r="G1602" s="116">
        <v>1.71</v>
      </c>
      <c r="H1602" s="117">
        <v>281252240</v>
      </c>
      <c r="I1602" s="115">
        <v>0.8024</v>
      </c>
      <c r="J1602" s="115">
        <f t="shared" si="96"/>
        <v>4.3088880000000005</v>
      </c>
      <c r="K1602" s="115">
        <v>34961875.75</v>
      </c>
      <c r="L1602" s="123">
        <f t="shared" si="97"/>
        <v>1506468068766.6602</v>
      </c>
      <c r="M1602" s="123">
        <v>1128459000000</v>
      </c>
      <c r="N1602" s="123">
        <v>238532000000</v>
      </c>
      <c r="O1602" s="116">
        <f t="shared" si="98"/>
        <v>1.3349781150814164</v>
      </c>
      <c r="P1602" s="116">
        <f t="shared" si="99"/>
        <v>6.3155805877897313</v>
      </c>
    </row>
    <row r="1603" spans="1:16" x14ac:dyDescent="0.15">
      <c r="A1603" s="120">
        <v>41390</v>
      </c>
      <c r="B1603" s="116">
        <v>5.41</v>
      </c>
      <c r="C1603" s="116">
        <v>5.46</v>
      </c>
      <c r="D1603" s="116">
        <v>5.4</v>
      </c>
      <c r="E1603" s="116">
        <v>5.41</v>
      </c>
      <c r="F1603" s="116">
        <v>0.04</v>
      </c>
      <c r="G1603" s="116">
        <v>0.75</v>
      </c>
      <c r="H1603" s="117">
        <v>215570763</v>
      </c>
      <c r="I1603" s="115">
        <v>0.80118999999999996</v>
      </c>
      <c r="J1603" s="115">
        <f t="shared" ref="J1603:J1666" si="100">E1603*I1603</f>
        <v>4.3344379000000002</v>
      </c>
      <c r="K1603" s="115">
        <v>34961875.75</v>
      </c>
      <c r="L1603" s="123">
        <f t="shared" ref="L1603:L1666" si="101">J1603*K1603*10000</f>
        <v>1515400793058.9092</v>
      </c>
      <c r="M1603" s="123">
        <v>1128459000000</v>
      </c>
      <c r="N1603" s="123">
        <v>238532000000</v>
      </c>
      <c r="O1603" s="116">
        <f t="shared" ref="O1603:O1666" si="102">L1603/M1603</f>
        <v>1.3428939758191563</v>
      </c>
      <c r="P1603" s="116">
        <f t="shared" ref="P1603:P1666" si="103">L1603/N1603</f>
        <v>6.3530293338374273</v>
      </c>
    </row>
    <row r="1604" spans="1:16" x14ac:dyDescent="0.15">
      <c r="A1604" s="120">
        <v>41393</v>
      </c>
      <c r="B1604" s="116">
        <v>5.4</v>
      </c>
      <c r="C1604" s="116">
        <v>5.46</v>
      </c>
      <c r="D1604" s="116">
        <v>5.37</v>
      </c>
      <c r="E1604" s="116">
        <v>5.42</v>
      </c>
      <c r="F1604" s="116">
        <v>0.01</v>
      </c>
      <c r="G1604" s="116">
        <v>0.19</v>
      </c>
      <c r="H1604" s="117">
        <v>207352839</v>
      </c>
      <c r="I1604" s="115">
        <v>0.80118999999999996</v>
      </c>
      <c r="J1604" s="115">
        <f t="shared" si="100"/>
        <v>4.3424497999999998</v>
      </c>
      <c r="K1604" s="115">
        <v>34961875.75</v>
      </c>
      <c r="L1604" s="123">
        <f t="shared" si="101"/>
        <v>1518201903582.1235</v>
      </c>
      <c r="M1604" s="123">
        <v>1128459000000</v>
      </c>
      <c r="N1604" s="123">
        <v>238532000000</v>
      </c>
      <c r="O1604" s="116">
        <f t="shared" si="102"/>
        <v>1.345376219767066</v>
      </c>
      <c r="P1604" s="116">
        <f t="shared" si="103"/>
        <v>6.3647724564508055</v>
      </c>
    </row>
    <row r="1605" spans="1:16" x14ac:dyDescent="0.15">
      <c r="A1605" s="120">
        <v>41394</v>
      </c>
      <c r="B1605" s="116">
        <v>5.48</v>
      </c>
      <c r="C1605" s="116">
        <v>5.5</v>
      </c>
      <c r="D1605" s="116">
        <v>5.41</v>
      </c>
      <c r="E1605" s="116">
        <v>5.46</v>
      </c>
      <c r="F1605" s="116">
        <v>0.04</v>
      </c>
      <c r="G1605" s="116">
        <v>0.74</v>
      </c>
      <c r="H1605" s="117">
        <v>263219558</v>
      </c>
      <c r="I1605" s="115">
        <v>0.80118999999999996</v>
      </c>
      <c r="J1605" s="115">
        <f t="shared" si="100"/>
        <v>4.3744974000000001</v>
      </c>
      <c r="K1605" s="115">
        <v>34961875.75</v>
      </c>
      <c r="L1605" s="123">
        <f t="shared" si="101"/>
        <v>1529406345674.9805</v>
      </c>
      <c r="M1605" s="123">
        <v>1128459000000</v>
      </c>
      <c r="N1605" s="123">
        <v>238532000000</v>
      </c>
      <c r="O1605" s="116">
        <f t="shared" si="102"/>
        <v>1.3553051955587048</v>
      </c>
      <c r="P1605" s="116">
        <f t="shared" si="103"/>
        <v>6.4117449469043164</v>
      </c>
    </row>
    <row r="1606" spans="1:16" x14ac:dyDescent="0.15">
      <c r="A1606" s="120">
        <v>41396</v>
      </c>
      <c r="B1606" s="116">
        <v>5.45</v>
      </c>
      <c r="C1606" s="116">
        <v>5.45</v>
      </c>
      <c r="D1606" s="116">
        <v>5.37</v>
      </c>
      <c r="E1606" s="116">
        <v>5.42</v>
      </c>
      <c r="F1606" s="116">
        <v>0</v>
      </c>
      <c r="G1606" s="116">
        <v>0</v>
      </c>
      <c r="H1606" s="117">
        <v>190629884</v>
      </c>
      <c r="I1606" s="115">
        <v>0.80005000000000004</v>
      </c>
      <c r="J1606" s="115">
        <f t="shared" si="100"/>
        <v>4.336271</v>
      </c>
      <c r="K1606" s="115">
        <v>34964262.539999999</v>
      </c>
      <c r="L1606" s="123">
        <f t="shared" si="101"/>
        <v>1516145176885.8833</v>
      </c>
      <c r="M1606" s="123">
        <v>1197815000000</v>
      </c>
      <c r="N1606" s="123">
        <v>245940000000</v>
      </c>
      <c r="O1606" s="116">
        <f t="shared" si="102"/>
        <v>1.2657590503424012</v>
      </c>
      <c r="P1606" s="116">
        <f t="shared" si="103"/>
        <v>6.1646953601930683</v>
      </c>
    </row>
    <row r="1607" spans="1:16" x14ac:dyDescent="0.15">
      <c r="A1607" s="120">
        <v>41397</v>
      </c>
      <c r="B1607" s="116">
        <v>5.43</v>
      </c>
      <c r="C1607" s="116">
        <v>5.48</v>
      </c>
      <c r="D1607" s="116">
        <v>5.39</v>
      </c>
      <c r="E1607" s="116">
        <v>5.43</v>
      </c>
      <c r="F1607" s="116">
        <v>0.01</v>
      </c>
      <c r="G1607" s="116">
        <v>0.18</v>
      </c>
      <c r="H1607" s="117">
        <v>201563162</v>
      </c>
      <c r="I1607" s="115">
        <v>0.80095000000000005</v>
      </c>
      <c r="J1607" s="115">
        <f t="shared" si="100"/>
        <v>4.3491584999999997</v>
      </c>
      <c r="K1607" s="115">
        <v>34964262.539999999</v>
      </c>
      <c r="L1607" s="123">
        <f t="shared" si="101"/>
        <v>1520651196220.7258</v>
      </c>
      <c r="M1607" s="123">
        <v>1197815000000</v>
      </c>
      <c r="N1607" s="123">
        <v>245940000000</v>
      </c>
      <c r="O1607" s="116">
        <f t="shared" si="102"/>
        <v>1.2695209161854926</v>
      </c>
      <c r="P1607" s="116">
        <f t="shared" si="103"/>
        <v>6.1830169806486373</v>
      </c>
    </row>
    <row r="1608" spans="1:16" x14ac:dyDescent="0.15">
      <c r="A1608" s="120">
        <v>41400</v>
      </c>
      <c r="B1608" s="116">
        <v>5.47</v>
      </c>
      <c r="C1608" s="116">
        <v>5.52</v>
      </c>
      <c r="D1608" s="116">
        <v>5.46</v>
      </c>
      <c r="E1608" s="116">
        <v>5.5</v>
      </c>
      <c r="F1608" s="116">
        <v>7.0000000000000007E-2</v>
      </c>
      <c r="G1608" s="116">
        <v>1.29</v>
      </c>
      <c r="H1608" s="117">
        <v>223454934</v>
      </c>
      <c r="I1608" s="115">
        <v>0.80054999999999998</v>
      </c>
      <c r="J1608" s="115">
        <f t="shared" si="100"/>
        <v>4.4030249999999995</v>
      </c>
      <c r="K1608" s="115">
        <v>34964262.539999999</v>
      </c>
      <c r="L1608" s="123">
        <f t="shared" si="101"/>
        <v>1539485220701.835</v>
      </c>
      <c r="M1608" s="123">
        <v>1197815000000</v>
      </c>
      <c r="N1608" s="123">
        <v>245940000000</v>
      </c>
      <c r="O1608" s="116">
        <f t="shared" si="102"/>
        <v>1.2852445667334562</v>
      </c>
      <c r="P1608" s="116">
        <f t="shared" si="103"/>
        <v>6.2595967337636615</v>
      </c>
    </row>
    <row r="1609" spans="1:16" x14ac:dyDescent="0.15">
      <c r="A1609" s="120">
        <v>41401</v>
      </c>
      <c r="B1609" s="116">
        <v>5.55</v>
      </c>
      <c r="C1609" s="116">
        <v>5.56</v>
      </c>
      <c r="D1609" s="116">
        <v>5.45</v>
      </c>
      <c r="E1609" s="116">
        <v>5.55</v>
      </c>
      <c r="F1609" s="116">
        <v>0.05</v>
      </c>
      <c r="G1609" s="116">
        <v>0.91</v>
      </c>
      <c r="H1609" s="117">
        <v>199528767</v>
      </c>
      <c r="I1609" s="115">
        <v>0.80005000000000004</v>
      </c>
      <c r="J1609" s="115">
        <f t="shared" si="100"/>
        <v>4.4402774999999997</v>
      </c>
      <c r="K1609" s="115">
        <v>34964262.539999999</v>
      </c>
      <c r="L1609" s="123">
        <f t="shared" si="101"/>
        <v>1552510282604.5483</v>
      </c>
      <c r="M1609" s="123">
        <v>1197815000000</v>
      </c>
      <c r="N1609" s="123">
        <v>245940000000</v>
      </c>
      <c r="O1609" s="116">
        <f t="shared" si="102"/>
        <v>1.2961185847602079</v>
      </c>
      <c r="P1609" s="116">
        <f t="shared" si="103"/>
        <v>6.3125570570242671</v>
      </c>
    </row>
    <row r="1610" spans="1:16" x14ac:dyDescent="0.15">
      <c r="A1610" s="120">
        <v>41402</v>
      </c>
      <c r="B1610" s="116">
        <v>5.6</v>
      </c>
      <c r="C1610" s="116">
        <v>5.61</v>
      </c>
      <c r="D1610" s="116">
        <v>5.56</v>
      </c>
      <c r="E1610" s="116">
        <v>5.6</v>
      </c>
      <c r="F1610" s="116">
        <v>0.05</v>
      </c>
      <c r="G1610" s="116">
        <v>0.9</v>
      </c>
      <c r="H1610" s="117">
        <v>219308931</v>
      </c>
      <c r="I1610" s="115">
        <v>0.79859000000000002</v>
      </c>
      <c r="J1610" s="115">
        <f t="shared" si="100"/>
        <v>4.4721039999999999</v>
      </c>
      <c r="K1610" s="115">
        <v>34964262.539999999</v>
      </c>
      <c r="L1610" s="123">
        <f t="shared" si="101"/>
        <v>1563638183621.8413</v>
      </c>
      <c r="M1610" s="123">
        <v>1197815000000</v>
      </c>
      <c r="N1610" s="123">
        <v>245940000000</v>
      </c>
      <c r="O1610" s="116">
        <f t="shared" si="102"/>
        <v>1.3054087514531387</v>
      </c>
      <c r="P1610" s="116">
        <f t="shared" si="103"/>
        <v>6.3578034627219697</v>
      </c>
    </row>
    <row r="1611" spans="1:16" x14ac:dyDescent="0.15">
      <c r="A1611" s="120">
        <v>41403</v>
      </c>
      <c r="B1611" s="116">
        <v>5.59</v>
      </c>
      <c r="C1611" s="116">
        <v>5.65</v>
      </c>
      <c r="D1611" s="116">
        <v>5.55</v>
      </c>
      <c r="E1611" s="116">
        <v>5.59</v>
      </c>
      <c r="F1611" s="116">
        <v>-0.01</v>
      </c>
      <c r="G1611" s="116">
        <v>-0.18</v>
      </c>
      <c r="H1611" s="117">
        <v>192894483</v>
      </c>
      <c r="I1611" s="115">
        <v>0.79805999999999999</v>
      </c>
      <c r="J1611" s="115">
        <f t="shared" si="100"/>
        <v>4.4611554</v>
      </c>
      <c r="K1611" s="115">
        <v>34964262.539999999</v>
      </c>
      <c r="L1611" s="123">
        <f t="shared" si="101"/>
        <v>1559810086373.387</v>
      </c>
      <c r="M1611" s="123">
        <v>1197815000000</v>
      </c>
      <c r="N1611" s="123">
        <v>245940000000</v>
      </c>
      <c r="O1611" s="116">
        <f t="shared" si="102"/>
        <v>1.3022128512110693</v>
      </c>
      <c r="P1611" s="116">
        <f t="shared" si="103"/>
        <v>6.3422382954110228</v>
      </c>
    </row>
    <row r="1612" spans="1:16" x14ac:dyDescent="0.15">
      <c r="A1612" s="120">
        <v>41404</v>
      </c>
      <c r="B1612" s="116">
        <v>5.59</v>
      </c>
      <c r="C1612" s="116">
        <v>5.65</v>
      </c>
      <c r="D1612" s="116">
        <v>5.59</v>
      </c>
      <c r="E1612" s="116">
        <v>5.64</v>
      </c>
      <c r="F1612" s="116">
        <v>0.05</v>
      </c>
      <c r="G1612" s="116">
        <v>0.89</v>
      </c>
      <c r="H1612" s="117">
        <v>229318676</v>
      </c>
      <c r="I1612" s="115">
        <v>0.79918</v>
      </c>
      <c r="J1612" s="115">
        <f t="shared" si="100"/>
        <v>4.5073751999999994</v>
      </c>
      <c r="K1612" s="115">
        <v>34964262.539999999</v>
      </c>
      <c r="L1612" s="123">
        <f t="shared" si="101"/>
        <v>1575970498590.8499</v>
      </c>
      <c r="M1612" s="123">
        <v>1197815000000</v>
      </c>
      <c r="N1612" s="123">
        <v>245940000000</v>
      </c>
      <c r="O1612" s="116">
        <f t="shared" si="102"/>
        <v>1.315704427303757</v>
      </c>
      <c r="P1612" s="116">
        <f t="shared" si="103"/>
        <v>6.4079470545289494</v>
      </c>
    </row>
    <row r="1613" spans="1:16" x14ac:dyDescent="0.15">
      <c r="A1613" s="120">
        <v>41407</v>
      </c>
      <c r="B1613" s="116">
        <v>5.61</v>
      </c>
      <c r="C1613" s="116">
        <v>5.62</v>
      </c>
      <c r="D1613" s="116">
        <v>5.52</v>
      </c>
      <c r="E1613" s="116">
        <v>5.56</v>
      </c>
      <c r="F1613" s="116">
        <v>-0.08</v>
      </c>
      <c r="G1613" s="116">
        <v>-1.42</v>
      </c>
      <c r="H1613" s="117">
        <v>232537919</v>
      </c>
      <c r="I1613" s="115">
        <v>0.79981999999999998</v>
      </c>
      <c r="J1613" s="115">
        <f t="shared" si="100"/>
        <v>4.4469991999999996</v>
      </c>
      <c r="K1613" s="115">
        <v>34964262.539999999</v>
      </c>
      <c r="L1613" s="123">
        <f t="shared" si="101"/>
        <v>1554860475439.6997</v>
      </c>
      <c r="M1613" s="123">
        <v>1197815000000</v>
      </c>
      <c r="N1613" s="123">
        <v>245940000000</v>
      </c>
      <c r="O1613" s="116">
        <f t="shared" si="102"/>
        <v>1.2980806513858147</v>
      </c>
      <c r="P1613" s="116">
        <f t="shared" si="103"/>
        <v>6.3221130171574353</v>
      </c>
    </row>
    <row r="1614" spans="1:16" x14ac:dyDescent="0.15">
      <c r="A1614" s="120">
        <v>41408</v>
      </c>
      <c r="B1614" s="116">
        <v>5.59</v>
      </c>
      <c r="C1614" s="116">
        <v>5.6</v>
      </c>
      <c r="D1614" s="116">
        <v>5.42</v>
      </c>
      <c r="E1614" s="116">
        <v>5.49</v>
      </c>
      <c r="F1614" s="116">
        <v>-7.0000000000000007E-2</v>
      </c>
      <c r="G1614" s="116">
        <v>-1.26</v>
      </c>
      <c r="H1614" s="117">
        <v>276815700</v>
      </c>
      <c r="I1614" s="115">
        <v>0.79930000000000001</v>
      </c>
      <c r="J1614" s="115">
        <f t="shared" si="100"/>
        <v>4.3881570000000005</v>
      </c>
      <c r="K1614" s="115">
        <v>34964262.539999999</v>
      </c>
      <c r="L1614" s="123">
        <f t="shared" si="101"/>
        <v>1534286734147.3879</v>
      </c>
      <c r="M1614" s="123">
        <v>1197815000000</v>
      </c>
      <c r="N1614" s="123">
        <v>245940000000</v>
      </c>
      <c r="O1614" s="116">
        <f t="shared" si="102"/>
        <v>1.280904592234517</v>
      </c>
      <c r="P1614" s="116">
        <f t="shared" si="103"/>
        <v>6.2384595191810517</v>
      </c>
    </row>
    <row r="1615" spans="1:16" x14ac:dyDescent="0.15">
      <c r="A1615" s="120">
        <v>41409</v>
      </c>
      <c r="B1615" s="116">
        <v>5.55</v>
      </c>
      <c r="C1615" s="116">
        <v>5.59</v>
      </c>
      <c r="D1615" s="116">
        <v>5.52</v>
      </c>
      <c r="E1615" s="116">
        <v>5.55</v>
      </c>
      <c r="F1615" s="116">
        <v>0.06</v>
      </c>
      <c r="G1615" s="116">
        <v>1.0900000000000001</v>
      </c>
      <c r="H1615" s="117">
        <v>197861951</v>
      </c>
      <c r="I1615" s="115">
        <v>0.79969999999999997</v>
      </c>
      <c r="J1615" s="115">
        <f t="shared" si="100"/>
        <v>4.4383349999999995</v>
      </c>
      <c r="K1615" s="115">
        <v>34964262.539999999</v>
      </c>
      <c r="L1615" s="123">
        <f t="shared" si="101"/>
        <v>1551831101804.7087</v>
      </c>
      <c r="M1615" s="123">
        <v>1197815000000</v>
      </c>
      <c r="N1615" s="123">
        <v>245940000000</v>
      </c>
      <c r="O1615" s="116">
        <f t="shared" si="102"/>
        <v>1.2955515683179029</v>
      </c>
      <c r="P1615" s="116">
        <f t="shared" si="103"/>
        <v>6.3097954859100138</v>
      </c>
    </row>
    <row r="1616" spans="1:16" x14ac:dyDescent="0.15">
      <c r="A1616" s="120">
        <v>41410</v>
      </c>
      <c r="B1616" s="116">
        <v>5.59</v>
      </c>
      <c r="C1616" s="116">
        <v>5.59</v>
      </c>
      <c r="D1616" s="116">
        <v>5.51</v>
      </c>
      <c r="E1616" s="116">
        <v>5.56</v>
      </c>
      <c r="F1616" s="116">
        <v>0.01</v>
      </c>
      <c r="G1616" s="116">
        <v>0.18</v>
      </c>
      <c r="H1616" s="117">
        <v>210414145</v>
      </c>
      <c r="I1616" s="115">
        <v>0.80001999999999995</v>
      </c>
      <c r="J1616" s="115">
        <f t="shared" si="100"/>
        <v>4.4481111999999996</v>
      </c>
      <c r="K1616" s="115">
        <v>34964262.539999999</v>
      </c>
      <c r="L1616" s="123">
        <f t="shared" si="101"/>
        <v>1555249278039.1443</v>
      </c>
      <c r="M1616" s="123">
        <v>1197815000000</v>
      </c>
      <c r="N1616" s="123">
        <v>245940000000</v>
      </c>
      <c r="O1616" s="116">
        <f t="shared" si="102"/>
        <v>1.2984052445821301</v>
      </c>
      <c r="P1616" s="116">
        <f t="shared" si="103"/>
        <v>6.3236939011106132</v>
      </c>
    </row>
    <row r="1617" spans="1:16" x14ac:dyDescent="0.15">
      <c r="A1617" s="120">
        <v>41414</v>
      </c>
      <c r="B1617" s="116">
        <v>5.65</v>
      </c>
      <c r="C1617" s="116">
        <v>5.7</v>
      </c>
      <c r="D1617" s="116">
        <v>5.63</v>
      </c>
      <c r="E1617" s="116">
        <v>5.64</v>
      </c>
      <c r="F1617" s="116">
        <v>0.08</v>
      </c>
      <c r="G1617" s="116">
        <v>1.44</v>
      </c>
      <c r="H1617" s="117">
        <v>257538933</v>
      </c>
      <c r="I1617" s="115">
        <v>0.79861000000000004</v>
      </c>
      <c r="J1617" s="115">
        <f t="shared" si="100"/>
        <v>4.5041604</v>
      </c>
      <c r="K1617" s="115">
        <v>34964262.539999999</v>
      </c>
      <c r="L1617" s="123">
        <f t="shared" si="101"/>
        <v>1574846467478.7139</v>
      </c>
      <c r="M1617" s="123">
        <v>1197815000000</v>
      </c>
      <c r="N1617" s="123">
        <v>245940000000</v>
      </c>
      <c r="O1617" s="116">
        <f t="shared" si="102"/>
        <v>1.3147660260380059</v>
      </c>
      <c r="P1617" s="116">
        <f t="shared" si="103"/>
        <v>6.4033767076470438</v>
      </c>
    </row>
    <row r="1618" spans="1:16" x14ac:dyDescent="0.15">
      <c r="A1618" s="120">
        <v>41415</v>
      </c>
      <c r="B1618" s="116">
        <v>5.54</v>
      </c>
      <c r="C1618" s="116">
        <v>5.55</v>
      </c>
      <c r="D1618" s="116">
        <v>5.51</v>
      </c>
      <c r="E1618" s="116">
        <v>5.52</v>
      </c>
      <c r="F1618" s="116">
        <v>-0.12</v>
      </c>
      <c r="G1618" s="116">
        <v>-2.13</v>
      </c>
      <c r="H1618" s="117">
        <v>2172121683</v>
      </c>
      <c r="I1618" s="115">
        <v>0.79753989999999997</v>
      </c>
      <c r="J1618" s="115">
        <f t="shared" si="100"/>
        <v>4.4024202479999994</v>
      </c>
      <c r="K1618" s="115">
        <v>34964262.539999999</v>
      </c>
      <c r="L1618" s="123">
        <f t="shared" si="101"/>
        <v>1539273773624.8389</v>
      </c>
      <c r="M1618" s="123">
        <v>1197815000000</v>
      </c>
      <c r="N1618" s="123">
        <v>245940000000</v>
      </c>
      <c r="O1618" s="116">
        <f t="shared" si="102"/>
        <v>1.2850680394091232</v>
      </c>
      <c r="P1618" s="116">
        <f t="shared" si="103"/>
        <v>6.2587369831049804</v>
      </c>
    </row>
    <row r="1619" spans="1:16" x14ac:dyDescent="0.15">
      <c r="A1619" s="120">
        <v>41416</v>
      </c>
      <c r="B1619" s="116">
        <v>5.52</v>
      </c>
      <c r="C1619" s="116">
        <v>5.59</v>
      </c>
      <c r="D1619" s="116">
        <v>5.5</v>
      </c>
      <c r="E1619" s="116">
        <v>5.53</v>
      </c>
      <c r="F1619" s="116">
        <v>0.01</v>
      </c>
      <c r="G1619" s="116">
        <v>0.18</v>
      </c>
      <c r="H1619" s="117">
        <v>290282287</v>
      </c>
      <c r="I1619" s="115">
        <v>0.79762999999999995</v>
      </c>
      <c r="J1619" s="115">
        <f t="shared" si="100"/>
        <v>4.4108938999999996</v>
      </c>
      <c r="K1619" s="115">
        <v>34964262.539999999</v>
      </c>
      <c r="L1619" s="123">
        <f t="shared" si="101"/>
        <v>1542236523556.845</v>
      </c>
      <c r="M1619" s="123">
        <v>1197815000000</v>
      </c>
      <c r="N1619" s="123">
        <v>245940000000</v>
      </c>
      <c r="O1619" s="116">
        <f t="shared" si="102"/>
        <v>1.2875415014479239</v>
      </c>
      <c r="P1619" s="116">
        <f t="shared" si="103"/>
        <v>6.2707836202197482</v>
      </c>
    </row>
    <row r="1620" spans="1:16" x14ac:dyDescent="0.15">
      <c r="A1620" s="120">
        <v>41417</v>
      </c>
      <c r="B1620" s="116">
        <v>5.51</v>
      </c>
      <c r="C1620" s="116">
        <v>5.52</v>
      </c>
      <c r="D1620" s="116">
        <v>5.36</v>
      </c>
      <c r="E1620" s="116">
        <v>5.38</v>
      </c>
      <c r="F1620" s="116">
        <v>-0.15</v>
      </c>
      <c r="G1620" s="116">
        <v>-2.71</v>
      </c>
      <c r="H1620" s="117">
        <v>567179867</v>
      </c>
      <c r="I1620" s="115">
        <v>0.79810990000000004</v>
      </c>
      <c r="J1620" s="115">
        <f t="shared" si="100"/>
        <v>4.2938312620000003</v>
      </c>
      <c r="K1620" s="115">
        <v>34964262.539999999</v>
      </c>
      <c r="L1620" s="123">
        <f t="shared" si="101"/>
        <v>1501306435470.2754</v>
      </c>
      <c r="M1620" s="123">
        <v>1197815000000</v>
      </c>
      <c r="N1620" s="123">
        <v>245940000000</v>
      </c>
      <c r="O1620" s="116">
        <f t="shared" si="102"/>
        <v>1.2533708756947237</v>
      </c>
      <c r="P1620" s="116">
        <f t="shared" si="103"/>
        <v>6.1043605573321758</v>
      </c>
    </row>
    <row r="1621" spans="1:16" x14ac:dyDescent="0.15">
      <c r="A1621" s="120">
        <v>41418</v>
      </c>
      <c r="B1621" s="116">
        <v>5.4</v>
      </c>
      <c r="C1621" s="116">
        <v>5.45</v>
      </c>
      <c r="D1621" s="116">
        <v>5.35</v>
      </c>
      <c r="E1621" s="116">
        <v>5.39</v>
      </c>
      <c r="F1621" s="116">
        <v>0.01</v>
      </c>
      <c r="G1621" s="116">
        <v>0.19</v>
      </c>
      <c r="H1621" s="117">
        <v>288464142</v>
      </c>
      <c r="I1621" s="115">
        <v>0.79693999999999998</v>
      </c>
      <c r="J1621" s="115">
        <f t="shared" si="100"/>
        <v>4.2955065999999995</v>
      </c>
      <c r="K1621" s="115">
        <v>34964262.539999999</v>
      </c>
      <c r="L1621" s="123">
        <f t="shared" si="101"/>
        <v>1501892205047.0276</v>
      </c>
      <c r="M1621" s="123">
        <v>1197815000000</v>
      </c>
      <c r="N1621" s="123">
        <v>245940000000</v>
      </c>
      <c r="O1621" s="116">
        <f t="shared" si="102"/>
        <v>1.2538599074540122</v>
      </c>
      <c r="P1621" s="116">
        <f t="shared" si="103"/>
        <v>6.1067423153900444</v>
      </c>
    </row>
    <row r="1622" spans="1:16" x14ac:dyDescent="0.15">
      <c r="A1622" s="120">
        <v>41421</v>
      </c>
      <c r="B1622" s="116">
        <v>5.36</v>
      </c>
      <c r="C1622" s="116">
        <v>5.43</v>
      </c>
      <c r="D1622" s="116">
        <v>5.35</v>
      </c>
      <c r="E1622" s="116">
        <v>5.41</v>
      </c>
      <c r="F1622" s="116">
        <v>0.02</v>
      </c>
      <c r="G1622" s="116">
        <v>0.37</v>
      </c>
      <c r="H1622" s="117">
        <v>244179091</v>
      </c>
      <c r="I1622" s="115">
        <v>0.79618999999999995</v>
      </c>
      <c r="J1622" s="115">
        <f t="shared" si="100"/>
        <v>4.3073879000000002</v>
      </c>
      <c r="K1622" s="115">
        <v>34964262.539999999</v>
      </c>
      <c r="L1622" s="123">
        <f t="shared" si="101"/>
        <v>1506046413972.1926</v>
      </c>
      <c r="M1622" s="123">
        <v>1197815000000</v>
      </c>
      <c r="N1622" s="123">
        <v>245940000000</v>
      </c>
      <c r="O1622" s="116">
        <f t="shared" si="102"/>
        <v>1.2573280631584949</v>
      </c>
      <c r="P1622" s="116">
        <f t="shared" si="103"/>
        <v>6.1236334633333032</v>
      </c>
    </row>
    <row r="1623" spans="1:16" x14ac:dyDescent="0.15">
      <c r="A1623" s="120">
        <v>41422</v>
      </c>
      <c r="B1623" s="116">
        <v>5.44</v>
      </c>
      <c r="C1623" s="116">
        <v>5.51</v>
      </c>
      <c r="D1623" s="116">
        <v>5.4</v>
      </c>
      <c r="E1623" s="116">
        <v>5.5</v>
      </c>
      <c r="F1623" s="116">
        <v>0.09</v>
      </c>
      <c r="G1623" s="116">
        <v>1.66</v>
      </c>
      <c r="H1623" s="117">
        <v>217978339</v>
      </c>
      <c r="I1623" s="115">
        <v>0.79627000000000003</v>
      </c>
      <c r="J1623" s="115">
        <f t="shared" si="100"/>
        <v>4.3794849999999999</v>
      </c>
      <c r="K1623" s="115">
        <v>34964262.539999999</v>
      </c>
      <c r="L1623" s="123">
        <f t="shared" si="101"/>
        <v>1531254633299.9187</v>
      </c>
      <c r="M1623" s="123">
        <v>1197815000000</v>
      </c>
      <c r="N1623" s="123">
        <v>245940000000</v>
      </c>
      <c r="O1623" s="116">
        <f t="shared" si="102"/>
        <v>1.278373232343825</v>
      </c>
      <c r="P1623" s="116">
        <f t="shared" si="103"/>
        <v>6.2261308989994255</v>
      </c>
    </row>
    <row r="1624" spans="1:16" x14ac:dyDescent="0.15">
      <c r="A1624" s="120">
        <v>41423</v>
      </c>
      <c r="B1624" s="116">
        <v>5.5</v>
      </c>
      <c r="C1624" s="116">
        <v>5.5</v>
      </c>
      <c r="D1624" s="116">
        <v>5.38</v>
      </c>
      <c r="E1624" s="116">
        <v>5.42</v>
      </c>
      <c r="F1624" s="116">
        <v>-0.08</v>
      </c>
      <c r="G1624" s="116">
        <v>-1.46</v>
      </c>
      <c r="H1624" s="117">
        <v>287366109</v>
      </c>
      <c r="I1624" s="115">
        <v>0.79666999999999999</v>
      </c>
      <c r="J1624" s="115">
        <f t="shared" si="100"/>
        <v>4.3179514000000001</v>
      </c>
      <c r="K1624" s="115">
        <v>34964262.539999999</v>
      </c>
      <c r="L1624" s="123">
        <f t="shared" si="101"/>
        <v>1509739863845.6055</v>
      </c>
      <c r="M1624" s="123">
        <v>1197815000000</v>
      </c>
      <c r="N1624" s="123">
        <v>245940000000</v>
      </c>
      <c r="O1624" s="116">
        <f t="shared" si="102"/>
        <v>1.2604115525733151</v>
      </c>
      <c r="P1624" s="116">
        <f t="shared" si="103"/>
        <v>6.1386511500593866</v>
      </c>
    </row>
    <row r="1625" spans="1:16" x14ac:dyDescent="0.15">
      <c r="A1625" s="120">
        <v>41424</v>
      </c>
      <c r="B1625" s="116">
        <v>5.43</v>
      </c>
      <c r="C1625" s="116">
        <v>5.47</v>
      </c>
      <c r="D1625" s="116">
        <v>5.32</v>
      </c>
      <c r="E1625" s="116">
        <v>5.41</v>
      </c>
      <c r="F1625" s="116">
        <v>-0.01</v>
      </c>
      <c r="G1625" s="116">
        <v>-0.19</v>
      </c>
      <c r="H1625" s="117">
        <v>293473905</v>
      </c>
      <c r="I1625" s="115">
        <v>0.79625999999999997</v>
      </c>
      <c r="J1625" s="115">
        <f t="shared" si="100"/>
        <v>4.3077665999999999</v>
      </c>
      <c r="K1625" s="115">
        <v>34964262.539999999</v>
      </c>
      <c r="L1625" s="123">
        <f t="shared" si="101"/>
        <v>1506178823634.4316</v>
      </c>
      <c r="M1625" s="123">
        <v>1197815000000</v>
      </c>
      <c r="N1625" s="123">
        <v>245940000000</v>
      </c>
      <c r="O1625" s="116">
        <f t="shared" si="102"/>
        <v>1.2574386058234632</v>
      </c>
      <c r="P1625" s="116">
        <f t="shared" si="103"/>
        <v>6.1241718453054874</v>
      </c>
    </row>
    <row r="1626" spans="1:16" x14ac:dyDescent="0.15">
      <c r="A1626" s="120">
        <v>41425</v>
      </c>
      <c r="B1626" s="116">
        <v>5.41</v>
      </c>
      <c r="C1626" s="116">
        <v>5.5</v>
      </c>
      <c r="D1626" s="116">
        <v>5.35</v>
      </c>
      <c r="E1626" s="116">
        <v>5.47</v>
      </c>
      <c r="F1626" s="116">
        <v>0.06</v>
      </c>
      <c r="G1626" s="116">
        <v>1.1100000000000001</v>
      </c>
      <c r="H1626" s="117">
        <v>737934867</v>
      </c>
      <c r="I1626" s="115">
        <v>0.79598999999999998</v>
      </c>
      <c r="J1626" s="115">
        <f t="shared" si="100"/>
        <v>4.3540652999999994</v>
      </c>
      <c r="K1626" s="115">
        <v>34964262.539999999</v>
      </c>
      <c r="L1626" s="123">
        <f t="shared" si="101"/>
        <v>1522366822655.0383</v>
      </c>
      <c r="M1626" s="123">
        <v>1197815000000</v>
      </c>
      <c r="N1626" s="123">
        <v>245940000000</v>
      </c>
      <c r="O1626" s="116">
        <f t="shared" si="102"/>
        <v>1.2709532128542707</v>
      </c>
      <c r="P1626" s="116">
        <f t="shared" si="103"/>
        <v>6.1899927732578606</v>
      </c>
    </row>
    <row r="1627" spans="1:16" x14ac:dyDescent="0.15">
      <c r="A1627" s="120">
        <v>41428</v>
      </c>
      <c r="B1627" s="116">
        <v>5.4</v>
      </c>
      <c r="C1627" s="116">
        <v>5.5</v>
      </c>
      <c r="D1627" s="116">
        <v>5.38</v>
      </c>
      <c r="E1627" s="116">
        <v>5.4</v>
      </c>
      <c r="F1627" s="116">
        <v>-7.0000000000000007E-2</v>
      </c>
      <c r="G1627" s="116">
        <v>-1.28</v>
      </c>
      <c r="H1627" s="117">
        <v>324938563</v>
      </c>
      <c r="I1627" s="115">
        <v>0.79613999999999996</v>
      </c>
      <c r="J1627" s="115">
        <f t="shared" si="100"/>
        <v>4.299156</v>
      </c>
      <c r="K1627" s="115">
        <v>34964262.539999999</v>
      </c>
      <c r="L1627" s="123">
        <f t="shared" si="101"/>
        <v>1503168190844.1624</v>
      </c>
      <c r="M1627" s="123">
        <v>1197815000000</v>
      </c>
      <c r="N1627" s="123">
        <v>245940000000</v>
      </c>
      <c r="O1627" s="116">
        <f t="shared" si="102"/>
        <v>1.2549251686146545</v>
      </c>
      <c r="P1627" s="116">
        <f t="shared" si="103"/>
        <v>6.1119305149392629</v>
      </c>
    </row>
    <row r="1628" spans="1:16" x14ac:dyDescent="0.15">
      <c r="A1628" s="120">
        <v>41429</v>
      </c>
      <c r="B1628" s="116">
        <v>5.38</v>
      </c>
      <c r="C1628" s="116">
        <v>5.45</v>
      </c>
      <c r="D1628" s="116">
        <v>5.37</v>
      </c>
      <c r="E1628" s="116">
        <v>5.38</v>
      </c>
      <c r="F1628" s="116">
        <v>-0.02</v>
      </c>
      <c r="G1628" s="116">
        <v>-0.37</v>
      </c>
      <c r="H1628" s="117">
        <v>205698932</v>
      </c>
      <c r="I1628" s="115">
        <v>0.79529000000000005</v>
      </c>
      <c r="J1628" s="115">
        <f t="shared" si="100"/>
        <v>4.2786602</v>
      </c>
      <c r="K1628" s="115">
        <v>34964262.539999999</v>
      </c>
      <c r="L1628" s="123">
        <f t="shared" si="101"/>
        <v>1496001985522.489</v>
      </c>
      <c r="M1628" s="123">
        <v>1197815000000</v>
      </c>
      <c r="N1628" s="123">
        <v>245940000000</v>
      </c>
      <c r="O1628" s="116">
        <f t="shared" si="102"/>
        <v>1.2489424372899729</v>
      </c>
      <c r="P1628" s="116">
        <f t="shared" si="103"/>
        <v>6.0827924921626781</v>
      </c>
    </row>
    <row r="1629" spans="1:16" x14ac:dyDescent="0.15">
      <c r="A1629" s="120">
        <v>41430</v>
      </c>
      <c r="B1629" s="116">
        <v>5.37</v>
      </c>
      <c r="C1629" s="116">
        <v>5.38</v>
      </c>
      <c r="D1629" s="116">
        <v>5.33</v>
      </c>
      <c r="E1629" s="116">
        <v>5.36</v>
      </c>
      <c r="F1629" s="116">
        <v>-0.02</v>
      </c>
      <c r="G1629" s="116">
        <v>-0.37</v>
      </c>
      <c r="H1629" s="117">
        <v>214142023</v>
      </c>
      <c r="I1629" s="115">
        <v>0.79571999999999998</v>
      </c>
      <c r="J1629" s="115">
        <f t="shared" si="100"/>
        <v>4.2650592000000005</v>
      </c>
      <c r="K1629" s="115">
        <v>34964262.539999999</v>
      </c>
      <c r="L1629" s="123">
        <f t="shared" si="101"/>
        <v>1491246496174.4236</v>
      </c>
      <c r="M1629" s="123">
        <v>1197815000000</v>
      </c>
      <c r="N1629" s="123">
        <v>245940000000</v>
      </c>
      <c r="O1629" s="116">
        <f t="shared" si="102"/>
        <v>1.244972300542591</v>
      </c>
      <c r="P1629" s="116">
        <f t="shared" si="103"/>
        <v>6.0634565185590938</v>
      </c>
    </row>
    <row r="1630" spans="1:16" x14ac:dyDescent="0.15">
      <c r="A1630" s="120">
        <v>41431</v>
      </c>
      <c r="B1630" s="116">
        <v>5.31</v>
      </c>
      <c r="C1630" s="116">
        <v>5.33</v>
      </c>
      <c r="D1630" s="116">
        <v>5.27</v>
      </c>
      <c r="E1630" s="116">
        <v>5.3</v>
      </c>
      <c r="F1630" s="116">
        <v>-0.06</v>
      </c>
      <c r="G1630" s="116">
        <v>-1.1200000000000001</v>
      </c>
      <c r="H1630" s="117">
        <v>314630065</v>
      </c>
      <c r="I1630" s="115">
        <v>0.79554999999999998</v>
      </c>
      <c r="J1630" s="115">
        <f t="shared" si="100"/>
        <v>4.2164149999999996</v>
      </c>
      <c r="K1630" s="115">
        <v>34964262.539999999</v>
      </c>
      <c r="L1630" s="123">
        <f t="shared" si="101"/>
        <v>1474238410375.9409</v>
      </c>
      <c r="M1630" s="123">
        <v>1197815000000</v>
      </c>
      <c r="N1630" s="123">
        <v>245940000000</v>
      </c>
      <c r="O1630" s="116">
        <f t="shared" si="102"/>
        <v>1.2307730412258495</v>
      </c>
      <c r="P1630" s="116">
        <f t="shared" si="103"/>
        <v>5.9943010912252621</v>
      </c>
    </row>
    <row r="1631" spans="1:16" x14ac:dyDescent="0.15">
      <c r="A1631" s="120">
        <v>41432</v>
      </c>
      <c r="B1631" s="116">
        <v>5.3</v>
      </c>
      <c r="C1631" s="116">
        <v>5.34</v>
      </c>
      <c r="D1631" s="116">
        <v>5.21</v>
      </c>
      <c r="E1631" s="116">
        <v>5.24</v>
      </c>
      <c r="F1631" s="116">
        <v>-0.06</v>
      </c>
      <c r="G1631" s="116">
        <v>-1.1299999999999999</v>
      </c>
      <c r="H1631" s="117">
        <v>278646294</v>
      </c>
      <c r="I1631" s="115">
        <v>0.79381000000000002</v>
      </c>
      <c r="J1631" s="115">
        <f t="shared" si="100"/>
        <v>4.1595643999999998</v>
      </c>
      <c r="K1631" s="115">
        <v>34964262.539999999</v>
      </c>
      <c r="L1631" s="123">
        <f t="shared" si="101"/>
        <v>1454361017336.3757</v>
      </c>
      <c r="M1631" s="123">
        <v>1197815000000</v>
      </c>
      <c r="N1631" s="123">
        <v>245940000000</v>
      </c>
      <c r="O1631" s="116">
        <f t="shared" si="102"/>
        <v>1.2141783308243559</v>
      </c>
      <c r="P1631" s="116">
        <f t="shared" si="103"/>
        <v>5.9134789677822877</v>
      </c>
    </row>
    <row r="1632" spans="1:16" x14ac:dyDescent="0.15">
      <c r="A1632" s="120">
        <v>41435</v>
      </c>
      <c r="B1632" s="116">
        <v>5.34</v>
      </c>
      <c r="C1632" s="116">
        <v>5.34</v>
      </c>
      <c r="D1632" s="116">
        <v>5.22</v>
      </c>
      <c r="E1632" s="116">
        <v>5.24</v>
      </c>
      <c r="F1632" s="116">
        <v>0</v>
      </c>
      <c r="G1632" s="116">
        <v>0</v>
      </c>
      <c r="H1632" s="117">
        <v>249284490</v>
      </c>
      <c r="I1632" s="115">
        <v>0.79381000000000002</v>
      </c>
      <c r="J1632" s="115">
        <f t="shared" si="100"/>
        <v>4.1595643999999998</v>
      </c>
      <c r="K1632" s="115">
        <v>34964262.539999999</v>
      </c>
      <c r="L1632" s="123">
        <f t="shared" si="101"/>
        <v>1454361017336.3757</v>
      </c>
      <c r="M1632" s="123">
        <v>1197815000000</v>
      </c>
      <c r="N1632" s="123">
        <v>245940000000</v>
      </c>
      <c r="O1632" s="116">
        <f t="shared" si="102"/>
        <v>1.2141783308243559</v>
      </c>
      <c r="P1632" s="116">
        <f t="shared" si="103"/>
        <v>5.9134789677822877</v>
      </c>
    </row>
    <row r="1633" spans="1:16" x14ac:dyDescent="0.15">
      <c r="A1633" s="120">
        <v>41436</v>
      </c>
      <c r="B1633" s="116">
        <v>5.2</v>
      </c>
      <c r="C1633" s="116">
        <v>5.23</v>
      </c>
      <c r="D1633" s="116">
        <v>5.15</v>
      </c>
      <c r="E1633" s="116">
        <v>5.17</v>
      </c>
      <c r="F1633" s="116">
        <v>-7.0000000000000007E-2</v>
      </c>
      <c r="G1633" s="116">
        <v>-1.34</v>
      </c>
      <c r="H1633" s="117">
        <v>353699251</v>
      </c>
      <c r="I1633" s="115">
        <v>0.79381000000000002</v>
      </c>
      <c r="J1633" s="115">
        <f t="shared" si="100"/>
        <v>4.1039976999999999</v>
      </c>
      <c r="K1633" s="115">
        <v>34964262.539999999</v>
      </c>
      <c r="L1633" s="123">
        <f t="shared" si="101"/>
        <v>1434932530463.5615</v>
      </c>
      <c r="M1633" s="123">
        <v>1197815000000</v>
      </c>
      <c r="N1633" s="123">
        <v>245940000000</v>
      </c>
      <c r="O1633" s="116">
        <f t="shared" si="102"/>
        <v>1.1979583912904426</v>
      </c>
      <c r="P1633" s="116">
        <f t="shared" si="103"/>
        <v>5.8344821113424477</v>
      </c>
    </row>
    <row r="1634" spans="1:16" x14ac:dyDescent="0.15">
      <c r="A1634" s="120">
        <v>41438</v>
      </c>
      <c r="B1634" s="116">
        <v>5.12</v>
      </c>
      <c r="C1634" s="116">
        <v>5.15</v>
      </c>
      <c r="D1634" s="116">
        <v>5.0199999999999996</v>
      </c>
      <c r="E1634" s="116">
        <v>5.09</v>
      </c>
      <c r="F1634" s="116">
        <v>-0.08</v>
      </c>
      <c r="G1634" s="116">
        <v>-1.55</v>
      </c>
      <c r="H1634" s="117">
        <v>612574678</v>
      </c>
      <c r="I1634" s="115">
        <v>0.79347000000000001</v>
      </c>
      <c r="J1634" s="115">
        <f t="shared" si="100"/>
        <v>4.0387623000000001</v>
      </c>
      <c r="K1634" s="115">
        <v>34964262.539999999</v>
      </c>
      <c r="L1634" s="123">
        <f t="shared" si="101"/>
        <v>1412123453938.5422</v>
      </c>
      <c r="M1634" s="123">
        <v>1197815000000</v>
      </c>
      <c r="N1634" s="123">
        <v>245940000000</v>
      </c>
      <c r="O1634" s="116">
        <f t="shared" si="102"/>
        <v>1.1789161547806148</v>
      </c>
      <c r="P1634" s="116">
        <f t="shared" si="103"/>
        <v>5.7417396679618697</v>
      </c>
    </row>
    <row r="1635" spans="1:16" x14ac:dyDescent="0.15">
      <c r="A1635" s="120">
        <v>41439</v>
      </c>
      <c r="B1635" s="116">
        <v>5.15</v>
      </c>
      <c r="C1635" s="116">
        <v>5.18</v>
      </c>
      <c r="D1635" s="116">
        <v>5.05</v>
      </c>
      <c r="E1635" s="116">
        <v>5.07</v>
      </c>
      <c r="F1635" s="116">
        <v>-0.02</v>
      </c>
      <c r="G1635" s="116">
        <v>-0.39</v>
      </c>
      <c r="H1635" s="117">
        <v>573410168</v>
      </c>
      <c r="I1635" s="115">
        <v>0.79344999999999999</v>
      </c>
      <c r="J1635" s="115">
        <f t="shared" si="100"/>
        <v>4.0227915000000003</v>
      </c>
      <c r="K1635" s="115">
        <v>34964262.539999999</v>
      </c>
      <c r="L1635" s="123">
        <f t="shared" si="101"/>
        <v>1406539381496.804</v>
      </c>
      <c r="M1635" s="123">
        <v>1197815000000</v>
      </c>
      <c r="N1635" s="123">
        <v>245940000000</v>
      </c>
      <c r="O1635" s="116">
        <f t="shared" si="102"/>
        <v>1.1742542725686387</v>
      </c>
      <c r="P1635" s="116">
        <f t="shared" si="103"/>
        <v>5.7190346486818084</v>
      </c>
    </row>
    <row r="1636" spans="1:16" x14ac:dyDescent="0.15">
      <c r="A1636" s="120">
        <v>41442</v>
      </c>
      <c r="B1636" s="116">
        <v>4.8099999999999996</v>
      </c>
      <c r="C1636" s="116">
        <v>4.84</v>
      </c>
      <c r="D1636" s="116">
        <v>4.7300000000000004</v>
      </c>
      <c r="E1636" s="116">
        <v>4.83</v>
      </c>
      <c r="F1636" s="116">
        <v>0.06</v>
      </c>
      <c r="G1636" s="116">
        <v>1.32</v>
      </c>
      <c r="H1636" s="117">
        <v>534922518</v>
      </c>
      <c r="I1636" s="115">
        <v>0.79371000000000003</v>
      </c>
      <c r="J1636" s="115">
        <f t="shared" si="100"/>
        <v>3.8336193000000001</v>
      </c>
      <c r="K1636" s="115">
        <v>34964262.539999999</v>
      </c>
      <c r="L1636" s="123">
        <f t="shared" si="101"/>
        <v>1340396716836.1101</v>
      </c>
      <c r="M1636" s="123">
        <v>1197815000000</v>
      </c>
      <c r="N1636" s="123">
        <v>245940000000</v>
      </c>
      <c r="O1636" s="116">
        <f t="shared" si="102"/>
        <v>1.1190348399678667</v>
      </c>
      <c r="P1636" s="116">
        <f t="shared" si="103"/>
        <v>5.4500964334232336</v>
      </c>
    </row>
    <row r="1637" spans="1:16" x14ac:dyDescent="0.15">
      <c r="A1637" s="120">
        <v>41443</v>
      </c>
      <c r="B1637" s="116">
        <v>4.82</v>
      </c>
      <c r="C1637" s="116">
        <v>4.83</v>
      </c>
      <c r="D1637" s="116">
        <v>4.76</v>
      </c>
      <c r="E1637" s="116">
        <v>4.82</v>
      </c>
      <c r="F1637" s="116">
        <v>-0.01</v>
      </c>
      <c r="G1637" s="116">
        <v>-0.21</v>
      </c>
      <c r="H1637" s="117">
        <v>285801342</v>
      </c>
      <c r="I1637" s="115">
        <v>0.79454000000000002</v>
      </c>
      <c r="J1637" s="115">
        <f t="shared" si="100"/>
        <v>3.8296828000000005</v>
      </c>
      <c r="K1637" s="115">
        <v>34964262.539999999</v>
      </c>
      <c r="L1637" s="123">
        <f t="shared" si="101"/>
        <v>1339020348641.2234</v>
      </c>
      <c r="M1637" s="123">
        <v>1197815000000</v>
      </c>
      <c r="N1637" s="123">
        <v>245940000000</v>
      </c>
      <c r="O1637" s="116">
        <f t="shared" si="102"/>
        <v>1.1178857742149024</v>
      </c>
      <c r="P1637" s="116">
        <f t="shared" si="103"/>
        <v>5.4445000757958173</v>
      </c>
    </row>
    <row r="1638" spans="1:16" x14ac:dyDescent="0.15">
      <c r="A1638" s="120">
        <v>41444</v>
      </c>
      <c r="B1638" s="116">
        <v>4.79</v>
      </c>
      <c r="C1638" s="116">
        <v>4.82</v>
      </c>
      <c r="D1638" s="116">
        <v>4.7300000000000004</v>
      </c>
      <c r="E1638" s="116">
        <v>4.75</v>
      </c>
      <c r="F1638" s="116">
        <v>-7.0000000000000007E-2</v>
      </c>
      <c r="G1638" s="116">
        <v>-1.45</v>
      </c>
      <c r="H1638" s="117">
        <v>369558817</v>
      </c>
      <c r="I1638" s="115">
        <v>0.79493000000000003</v>
      </c>
      <c r="J1638" s="115">
        <f t="shared" si="100"/>
        <v>3.7759175000000003</v>
      </c>
      <c r="K1638" s="115">
        <v>34964262.539999999</v>
      </c>
      <c r="L1638" s="123">
        <f t="shared" si="101"/>
        <v>1320221707993.8044</v>
      </c>
      <c r="M1638" s="123">
        <v>1197815000000</v>
      </c>
      <c r="N1638" s="123">
        <v>245940000000</v>
      </c>
      <c r="O1638" s="116">
        <f t="shared" si="102"/>
        <v>1.1021916639830061</v>
      </c>
      <c r="P1638" s="116">
        <f t="shared" si="103"/>
        <v>5.3680641944937975</v>
      </c>
    </row>
    <row r="1639" spans="1:16" x14ac:dyDescent="0.15">
      <c r="A1639" s="120">
        <v>41445</v>
      </c>
      <c r="B1639" s="116">
        <v>4.57</v>
      </c>
      <c r="C1639" s="116">
        <v>4.68</v>
      </c>
      <c r="D1639" s="116">
        <v>4.5599999999999996</v>
      </c>
      <c r="E1639" s="116">
        <v>4.57</v>
      </c>
      <c r="F1639" s="116">
        <v>-0.18</v>
      </c>
      <c r="G1639" s="116">
        <v>-3.79</v>
      </c>
      <c r="H1639" s="117">
        <v>458115445</v>
      </c>
      <c r="I1639" s="115">
        <v>0.79530000000000001</v>
      </c>
      <c r="J1639" s="115">
        <f t="shared" si="100"/>
        <v>3.6345210000000003</v>
      </c>
      <c r="K1639" s="115">
        <v>34964262.539999999</v>
      </c>
      <c r="L1639" s="123">
        <f t="shared" si="101"/>
        <v>1270783464511.4336</v>
      </c>
      <c r="M1639" s="123">
        <v>1197815000000</v>
      </c>
      <c r="N1639" s="123">
        <v>245940000000</v>
      </c>
      <c r="O1639" s="116">
        <f t="shared" si="102"/>
        <v>1.0609179752394431</v>
      </c>
      <c r="P1639" s="116">
        <f t="shared" si="103"/>
        <v>5.1670466963951922</v>
      </c>
    </row>
    <row r="1640" spans="1:16" x14ac:dyDescent="0.15">
      <c r="A1640" s="120">
        <v>41446</v>
      </c>
      <c r="B1640" s="116">
        <v>4.4400000000000004</v>
      </c>
      <c r="C1640" s="116">
        <v>4.6900000000000004</v>
      </c>
      <c r="D1640" s="116">
        <v>4.4400000000000004</v>
      </c>
      <c r="E1640" s="116">
        <v>4.62</v>
      </c>
      <c r="F1640" s="116">
        <v>0.05</v>
      </c>
      <c r="G1640" s="116">
        <v>1.0900000000000001</v>
      </c>
      <c r="H1640" s="117">
        <v>822352443</v>
      </c>
      <c r="I1640" s="115">
        <v>0.79644999999999999</v>
      </c>
      <c r="J1640" s="115">
        <f t="shared" si="100"/>
        <v>3.6795990000000001</v>
      </c>
      <c r="K1640" s="115">
        <v>34964262.539999999</v>
      </c>
      <c r="L1640" s="123">
        <f t="shared" si="101"/>
        <v>1286544654779.2146</v>
      </c>
      <c r="M1640" s="123">
        <v>1197815000000</v>
      </c>
      <c r="N1640" s="123">
        <v>245940000000</v>
      </c>
      <c r="O1640" s="116">
        <f t="shared" si="102"/>
        <v>1.0740762595051945</v>
      </c>
      <c r="P1640" s="116">
        <f t="shared" si="103"/>
        <v>5.2311322061446477</v>
      </c>
    </row>
    <row r="1641" spans="1:16" x14ac:dyDescent="0.15">
      <c r="A1641" s="120">
        <v>41449</v>
      </c>
      <c r="B1641" s="116">
        <v>4.55</v>
      </c>
      <c r="C1641" s="116">
        <v>4.59</v>
      </c>
      <c r="D1641" s="116">
        <v>4.47</v>
      </c>
      <c r="E1641" s="116">
        <v>4.4800000000000004</v>
      </c>
      <c r="F1641" s="116">
        <v>-0.14000000000000001</v>
      </c>
      <c r="G1641" s="116">
        <v>-3.03</v>
      </c>
      <c r="H1641" s="117">
        <v>499561131</v>
      </c>
      <c r="I1641" s="115">
        <v>0.79671000000000003</v>
      </c>
      <c r="J1641" s="115">
        <f t="shared" si="100"/>
        <v>3.5692608000000003</v>
      </c>
      <c r="K1641" s="115">
        <v>34964262.539999999</v>
      </c>
      <c r="L1641" s="123">
        <f t="shared" si="101"/>
        <v>1247965716849.3044</v>
      </c>
      <c r="M1641" s="123">
        <v>1197815000000</v>
      </c>
      <c r="N1641" s="123">
        <v>245940000000</v>
      </c>
      <c r="O1641" s="116">
        <f t="shared" si="102"/>
        <v>1.0418684996007768</v>
      </c>
      <c r="P1641" s="116">
        <f t="shared" si="103"/>
        <v>5.0742689958904794</v>
      </c>
    </row>
    <row r="1642" spans="1:16" x14ac:dyDescent="0.15">
      <c r="A1642" s="120">
        <v>41450</v>
      </c>
      <c r="B1642" s="116">
        <v>4.4400000000000004</v>
      </c>
      <c r="C1642" s="116">
        <v>4.5599999999999996</v>
      </c>
      <c r="D1642" s="116">
        <v>4.3899999999999997</v>
      </c>
      <c r="E1642" s="116">
        <v>4.4000000000000004</v>
      </c>
      <c r="F1642" s="116">
        <v>-0.08</v>
      </c>
      <c r="G1642" s="116">
        <v>-1.79</v>
      </c>
      <c r="H1642" s="117">
        <v>973069505</v>
      </c>
      <c r="I1642" s="115">
        <v>0.79613999999999996</v>
      </c>
      <c r="J1642" s="115">
        <f t="shared" si="100"/>
        <v>3.5030160000000001</v>
      </c>
      <c r="K1642" s="115">
        <v>34964262.539999999</v>
      </c>
      <c r="L1642" s="123">
        <f t="shared" si="101"/>
        <v>1224803711058.2063</v>
      </c>
      <c r="M1642" s="123">
        <v>1197815000000</v>
      </c>
      <c r="N1642" s="123">
        <v>245940000000</v>
      </c>
      <c r="O1642" s="116">
        <f t="shared" si="102"/>
        <v>1.0225316188711999</v>
      </c>
      <c r="P1642" s="116">
        <f t="shared" si="103"/>
        <v>4.9800915306912508</v>
      </c>
    </row>
    <row r="1643" spans="1:16" x14ac:dyDescent="0.15">
      <c r="A1643" s="120">
        <v>41451</v>
      </c>
      <c r="B1643" s="116">
        <v>4.53</v>
      </c>
      <c r="C1643" s="116">
        <v>4.72</v>
      </c>
      <c r="D1643" s="116">
        <v>4.5</v>
      </c>
      <c r="E1643" s="116">
        <v>4.7</v>
      </c>
      <c r="F1643" s="116">
        <v>0.3</v>
      </c>
      <c r="G1643" s="116">
        <v>6.82</v>
      </c>
      <c r="H1643" s="117">
        <v>786459113</v>
      </c>
      <c r="I1643" s="115">
        <v>0.79639000000000004</v>
      </c>
      <c r="J1643" s="115">
        <f t="shared" si="100"/>
        <v>3.7430330000000005</v>
      </c>
      <c r="K1643" s="115">
        <v>34964262.539999999</v>
      </c>
      <c r="L1643" s="123">
        <f t="shared" si="101"/>
        <v>1308723885078.8384</v>
      </c>
      <c r="M1643" s="123">
        <v>1197815000000</v>
      </c>
      <c r="N1643" s="123">
        <v>245940000000</v>
      </c>
      <c r="O1643" s="116">
        <f t="shared" si="102"/>
        <v>1.0925926667130053</v>
      </c>
      <c r="P1643" s="116">
        <f t="shared" si="103"/>
        <v>5.3213136743874045</v>
      </c>
    </row>
    <row r="1644" spans="1:16" x14ac:dyDescent="0.15">
      <c r="A1644" s="120">
        <v>41452</v>
      </c>
      <c r="B1644" s="116">
        <v>4.76</v>
      </c>
      <c r="C1644" s="116">
        <v>4.9000000000000004</v>
      </c>
      <c r="D1644" s="116">
        <v>4.74</v>
      </c>
      <c r="E1644" s="116">
        <v>4.76</v>
      </c>
      <c r="F1644" s="116">
        <v>0.06</v>
      </c>
      <c r="G1644" s="116">
        <v>1.28</v>
      </c>
      <c r="H1644" s="117">
        <v>679752014</v>
      </c>
      <c r="I1644" s="115">
        <v>0.79652000000000001</v>
      </c>
      <c r="J1644" s="115">
        <f t="shared" si="100"/>
        <v>3.7914352</v>
      </c>
      <c r="K1644" s="115">
        <v>34964262.539999999</v>
      </c>
      <c r="L1644" s="123">
        <f t="shared" si="101"/>
        <v>1325647357361.9741</v>
      </c>
      <c r="M1644" s="123">
        <v>1197815000000</v>
      </c>
      <c r="N1644" s="123">
        <v>245940000000</v>
      </c>
      <c r="O1644" s="116">
        <f t="shared" si="102"/>
        <v>1.1067212861434981</v>
      </c>
      <c r="P1644" s="116">
        <f t="shared" si="103"/>
        <v>5.3901250604292681</v>
      </c>
    </row>
    <row r="1645" spans="1:16" x14ac:dyDescent="0.15">
      <c r="A1645" s="120">
        <v>41453</v>
      </c>
      <c r="B1645" s="116">
        <v>4.8</v>
      </c>
      <c r="C1645" s="116">
        <v>4.9000000000000004</v>
      </c>
      <c r="D1645" s="116">
        <v>4.74</v>
      </c>
      <c r="E1645" s="116">
        <v>4.8899999999999997</v>
      </c>
      <c r="F1645" s="116">
        <v>0.13</v>
      </c>
      <c r="G1645" s="116">
        <v>2.73</v>
      </c>
      <c r="H1645" s="117">
        <v>453641005</v>
      </c>
      <c r="I1645" s="115">
        <v>0.79654999999999998</v>
      </c>
      <c r="J1645" s="115">
        <f t="shared" si="100"/>
        <v>3.8951294999999995</v>
      </c>
      <c r="K1645" s="115">
        <v>34964262.539999999</v>
      </c>
      <c r="L1645" s="123">
        <f t="shared" si="101"/>
        <v>1361903304652.9893</v>
      </c>
      <c r="M1645" s="123">
        <v>1197815000000</v>
      </c>
      <c r="N1645" s="123">
        <v>245940000000</v>
      </c>
      <c r="O1645" s="116">
        <f t="shared" si="102"/>
        <v>1.1369896892700369</v>
      </c>
      <c r="P1645" s="116">
        <f t="shared" si="103"/>
        <v>5.5375429155606621</v>
      </c>
    </row>
    <row r="1646" spans="1:16" x14ac:dyDescent="0.15">
      <c r="A1646" s="120">
        <v>41457</v>
      </c>
      <c r="B1646" s="116">
        <v>4.92</v>
      </c>
      <c r="C1646" s="116">
        <v>4.92</v>
      </c>
      <c r="D1646" s="116">
        <v>4.71</v>
      </c>
      <c r="E1646" s="116">
        <v>4.75</v>
      </c>
      <c r="F1646" s="116">
        <v>-0.14000000000000001</v>
      </c>
      <c r="G1646" s="116">
        <v>-2.86</v>
      </c>
      <c r="H1646" s="117">
        <v>419288460</v>
      </c>
      <c r="I1646" s="115">
        <v>0.79644999999999999</v>
      </c>
      <c r="J1646" s="115">
        <f t="shared" si="100"/>
        <v>3.7831375</v>
      </c>
      <c r="K1646" s="115">
        <v>34964262.539999999</v>
      </c>
      <c r="L1646" s="123">
        <f t="shared" si="101"/>
        <v>1322746127749.1924</v>
      </c>
      <c r="M1646" s="123">
        <v>1197815000000</v>
      </c>
      <c r="N1646" s="123">
        <v>245940000000</v>
      </c>
      <c r="O1646" s="116">
        <f t="shared" si="102"/>
        <v>1.1042991845562065</v>
      </c>
      <c r="P1646" s="116">
        <f t="shared" si="103"/>
        <v>5.3783285669236092</v>
      </c>
    </row>
    <row r="1647" spans="1:16" x14ac:dyDescent="0.15">
      <c r="A1647" s="120">
        <v>41458</v>
      </c>
      <c r="B1647" s="116">
        <v>4.5599999999999996</v>
      </c>
      <c r="C1647" s="116">
        <v>4.7699999999999996</v>
      </c>
      <c r="D1647" s="116">
        <v>4.55</v>
      </c>
      <c r="E1647" s="116">
        <v>4.5599999999999996</v>
      </c>
      <c r="F1647" s="116">
        <v>-0.19</v>
      </c>
      <c r="G1647" s="116">
        <v>-4</v>
      </c>
      <c r="H1647" s="117">
        <v>502070680</v>
      </c>
      <c r="I1647" s="115">
        <v>0.79703999999999997</v>
      </c>
      <c r="J1647" s="115">
        <f t="shared" si="100"/>
        <v>3.6345023999999997</v>
      </c>
      <c r="K1647" s="115">
        <v>34964262.539999999</v>
      </c>
      <c r="L1647" s="123">
        <f t="shared" si="101"/>
        <v>1270776961158.6008</v>
      </c>
      <c r="M1647" s="123">
        <v>1197815000000</v>
      </c>
      <c r="N1647" s="123">
        <v>245940000000</v>
      </c>
      <c r="O1647" s="116">
        <f t="shared" si="102"/>
        <v>1.0609125458928139</v>
      </c>
      <c r="P1647" s="116">
        <f t="shared" si="103"/>
        <v>5.1670202535520895</v>
      </c>
    </row>
    <row r="1648" spans="1:16" x14ac:dyDescent="0.15">
      <c r="A1648" s="120">
        <v>41459</v>
      </c>
      <c r="B1648" s="116">
        <v>4.59</v>
      </c>
      <c r="C1648" s="116">
        <v>4.6900000000000004</v>
      </c>
      <c r="D1648" s="116">
        <v>4.57</v>
      </c>
      <c r="E1648" s="116">
        <v>4.67</v>
      </c>
      <c r="F1648" s="116">
        <v>0.11</v>
      </c>
      <c r="G1648" s="116">
        <v>2.41</v>
      </c>
      <c r="H1648" s="117">
        <v>266307588</v>
      </c>
      <c r="I1648" s="115">
        <v>0.79643989999999998</v>
      </c>
      <c r="J1648" s="115">
        <f t="shared" si="100"/>
        <v>3.7193743329999998</v>
      </c>
      <c r="K1648" s="115">
        <v>34964262.539999999</v>
      </c>
      <c r="L1648" s="123">
        <f t="shared" si="101"/>
        <v>1300451806635.4939</v>
      </c>
      <c r="M1648" s="123">
        <v>1197815000000</v>
      </c>
      <c r="N1648" s="123">
        <v>245940000000</v>
      </c>
      <c r="O1648" s="116">
        <f t="shared" si="102"/>
        <v>1.0856866933837812</v>
      </c>
      <c r="P1648" s="116">
        <f t="shared" si="103"/>
        <v>5.2876791357058384</v>
      </c>
    </row>
    <row r="1649" spans="1:16" x14ac:dyDescent="0.15">
      <c r="A1649" s="120">
        <v>41460</v>
      </c>
      <c r="B1649" s="116">
        <v>4.82</v>
      </c>
      <c r="C1649" s="116">
        <v>4.83</v>
      </c>
      <c r="D1649" s="116">
        <v>4.75</v>
      </c>
      <c r="E1649" s="116">
        <v>4.82</v>
      </c>
      <c r="F1649" s="116">
        <v>0.15</v>
      </c>
      <c r="G1649" s="116">
        <v>3.21</v>
      </c>
      <c r="H1649" s="117">
        <v>306268059</v>
      </c>
      <c r="I1649" s="115">
        <v>0.79688999999999999</v>
      </c>
      <c r="J1649" s="115">
        <f t="shared" si="100"/>
        <v>3.8410098000000001</v>
      </c>
      <c r="K1649" s="115">
        <v>34964262.539999999</v>
      </c>
      <c r="L1649" s="123">
        <f t="shared" si="101"/>
        <v>1342980750659.1289</v>
      </c>
      <c r="M1649" s="123">
        <v>1197815000000</v>
      </c>
      <c r="N1649" s="123">
        <v>245940000000</v>
      </c>
      <c r="O1649" s="116">
        <f t="shared" si="102"/>
        <v>1.121192129551833</v>
      </c>
      <c r="P1649" s="116">
        <f t="shared" si="103"/>
        <v>5.4606031985814791</v>
      </c>
    </row>
    <row r="1650" spans="1:16" x14ac:dyDescent="0.15">
      <c r="A1650" s="120">
        <v>41463</v>
      </c>
      <c r="B1650" s="116">
        <v>4.7</v>
      </c>
      <c r="C1650" s="116">
        <v>4.7699999999999996</v>
      </c>
      <c r="D1650" s="116">
        <v>4.6500000000000004</v>
      </c>
      <c r="E1650" s="116">
        <v>4.74</v>
      </c>
      <c r="F1650" s="116">
        <v>-0.08</v>
      </c>
      <c r="G1650" s="116">
        <v>-1.66</v>
      </c>
      <c r="H1650" s="117">
        <v>298170840</v>
      </c>
      <c r="I1650" s="115">
        <v>0.79705000000000004</v>
      </c>
      <c r="J1650" s="115">
        <f t="shared" si="100"/>
        <v>3.7780170000000002</v>
      </c>
      <c r="K1650" s="115">
        <v>34964262.539999999</v>
      </c>
      <c r="L1650" s="123">
        <f t="shared" si="101"/>
        <v>1320955782685.8318</v>
      </c>
      <c r="M1650" s="123">
        <v>1197815000000</v>
      </c>
      <c r="N1650" s="123">
        <v>245940000000</v>
      </c>
      <c r="O1650" s="116">
        <f t="shared" si="102"/>
        <v>1.1028045087812657</v>
      </c>
      <c r="P1650" s="116">
        <f t="shared" si="103"/>
        <v>5.3710489659503606</v>
      </c>
    </row>
    <row r="1651" spans="1:16" x14ac:dyDescent="0.15">
      <c r="A1651" s="120">
        <v>41464</v>
      </c>
      <c r="B1651" s="116">
        <v>4.7</v>
      </c>
      <c r="C1651" s="116">
        <v>4.78</v>
      </c>
      <c r="D1651" s="116">
        <v>4.68</v>
      </c>
      <c r="E1651" s="116">
        <v>4.74</v>
      </c>
      <c r="F1651" s="116">
        <v>0</v>
      </c>
      <c r="G1651" s="116">
        <v>0</v>
      </c>
      <c r="H1651" s="117">
        <v>192304247</v>
      </c>
      <c r="I1651" s="115">
        <v>0.79595000000000005</v>
      </c>
      <c r="J1651" s="115">
        <f t="shared" si="100"/>
        <v>3.7728030000000006</v>
      </c>
      <c r="K1651" s="115">
        <v>34964262.539999999</v>
      </c>
      <c r="L1651" s="123">
        <f t="shared" si="101"/>
        <v>1319132746036.9963</v>
      </c>
      <c r="M1651" s="123">
        <v>1197815000000</v>
      </c>
      <c r="N1651" s="123">
        <v>245940000000</v>
      </c>
      <c r="O1651" s="116">
        <f t="shared" si="102"/>
        <v>1.1012825403230018</v>
      </c>
      <c r="P1651" s="116">
        <f t="shared" si="103"/>
        <v>5.3636364399324892</v>
      </c>
    </row>
    <row r="1652" spans="1:16" x14ac:dyDescent="0.15">
      <c r="A1652" s="120">
        <v>41465</v>
      </c>
      <c r="B1652" s="116">
        <v>4.83</v>
      </c>
      <c r="C1652" s="116">
        <v>4.92</v>
      </c>
      <c r="D1652" s="116">
        <v>4.76</v>
      </c>
      <c r="E1652" s="116">
        <v>4.8</v>
      </c>
      <c r="F1652" s="116">
        <v>0.06</v>
      </c>
      <c r="G1652" s="116">
        <v>1.27</v>
      </c>
      <c r="H1652" s="117">
        <v>334582424</v>
      </c>
      <c r="I1652" s="115">
        <v>0.79483999999999999</v>
      </c>
      <c r="J1652" s="115">
        <f t="shared" si="100"/>
        <v>3.815232</v>
      </c>
      <c r="K1652" s="115">
        <v>34964262.539999999</v>
      </c>
      <c r="L1652" s="123">
        <f t="shared" si="101"/>
        <v>1333967732990.0928</v>
      </c>
      <c r="M1652" s="123">
        <v>1197815000000</v>
      </c>
      <c r="N1652" s="123">
        <v>245940000000</v>
      </c>
      <c r="O1652" s="116">
        <f t="shared" si="102"/>
        <v>1.1136675805446523</v>
      </c>
      <c r="P1652" s="116">
        <f t="shared" si="103"/>
        <v>5.423955977027294</v>
      </c>
    </row>
    <row r="1653" spans="1:16" x14ac:dyDescent="0.15">
      <c r="A1653" s="120">
        <v>41466</v>
      </c>
      <c r="B1653" s="116">
        <v>4.8899999999999997</v>
      </c>
      <c r="C1653" s="116">
        <v>4.97</v>
      </c>
      <c r="D1653" s="116">
        <v>4.8600000000000003</v>
      </c>
      <c r="E1653" s="116">
        <v>4.95</v>
      </c>
      <c r="F1653" s="116">
        <v>0.15</v>
      </c>
      <c r="G1653" s="116">
        <v>3.13</v>
      </c>
      <c r="H1653" s="117">
        <v>480753094</v>
      </c>
      <c r="I1653" s="115">
        <v>0.79415999999999998</v>
      </c>
      <c r="J1653" s="115">
        <f t="shared" si="100"/>
        <v>3.931092</v>
      </c>
      <c r="K1653" s="115">
        <v>34964262.539999999</v>
      </c>
      <c r="L1653" s="123">
        <f t="shared" si="101"/>
        <v>1374477327568.9368</v>
      </c>
      <c r="M1653" s="123">
        <v>1197815000000</v>
      </c>
      <c r="N1653" s="123">
        <v>245940000000</v>
      </c>
      <c r="O1653" s="116">
        <f t="shared" si="102"/>
        <v>1.1474871558370339</v>
      </c>
      <c r="P1653" s="116">
        <f t="shared" si="103"/>
        <v>5.5886692997029224</v>
      </c>
    </row>
    <row r="1654" spans="1:16" x14ac:dyDescent="0.15">
      <c r="A1654" s="120">
        <v>41467</v>
      </c>
      <c r="B1654" s="116">
        <v>4.9000000000000004</v>
      </c>
      <c r="C1654" s="116">
        <v>5</v>
      </c>
      <c r="D1654" s="116">
        <v>4.87</v>
      </c>
      <c r="E1654" s="116">
        <v>4.9000000000000004</v>
      </c>
      <c r="F1654" s="116">
        <v>-0.05</v>
      </c>
      <c r="G1654" s="116">
        <v>-1.01</v>
      </c>
      <c r="H1654" s="117">
        <v>311143319</v>
      </c>
      <c r="I1654" s="115">
        <v>0.79457999999999995</v>
      </c>
      <c r="J1654" s="115">
        <f t="shared" si="100"/>
        <v>3.8934419999999998</v>
      </c>
      <c r="K1654" s="115">
        <v>34964262.539999999</v>
      </c>
      <c r="L1654" s="123">
        <f t="shared" si="101"/>
        <v>1361313282722.6267</v>
      </c>
      <c r="M1654" s="123">
        <v>1197815000000</v>
      </c>
      <c r="N1654" s="123">
        <v>245940000000</v>
      </c>
      <c r="O1654" s="116">
        <f t="shared" si="102"/>
        <v>1.1364971074186137</v>
      </c>
      <c r="P1654" s="116">
        <f t="shared" si="103"/>
        <v>5.5351438672953837</v>
      </c>
    </row>
    <row r="1655" spans="1:16" x14ac:dyDescent="0.15">
      <c r="A1655" s="120">
        <v>41470</v>
      </c>
      <c r="B1655" s="116">
        <v>4.92</v>
      </c>
      <c r="C1655" s="116">
        <v>4.96</v>
      </c>
      <c r="D1655" s="116">
        <v>4.88</v>
      </c>
      <c r="E1655" s="116">
        <v>4.91</v>
      </c>
      <c r="F1655" s="116">
        <v>0.01</v>
      </c>
      <c r="G1655" s="116">
        <v>0.2</v>
      </c>
      <c r="H1655" s="117">
        <v>204327653</v>
      </c>
      <c r="I1655" s="115">
        <v>0.79483999999999999</v>
      </c>
      <c r="J1655" s="115">
        <f t="shared" si="100"/>
        <v>3.9026643999999999</v>
      </c>
      <c r="K1655" s="115">
        <v>34964262.539999999</v>
      </c>
      <c r="L1655" s="123">
        <f t="shared" si="101"/>
        <v>1364537826871.1155</v>
      </c>
      <c r="M1655" s="123">
        <v>1197815000000</v>
      </c>
      <c r="N1655" s="123">
        <v>245940000000</v>
      </c>
      <c r="O1655" s="116">
        <f t="shared" si="102"/>
        <v>1.139189129265467</v>
      </c>
      <c r="P1655" s="116">
        <f t="shared" si="103"/>
        <v>5.5482549681675017</v>
      </c>
    </row>
    <row r="1656" spans="1:16" x14ac:dyDescent="0.15">
      <c r="A1656" s="120">
        <v>41471</v>
      </c>
      <c r="B1656" s="116">
        <v>4.8899999999999997</v>
      </c>
      <c r="C1656" s="116">
        <v>4.95</v>
      </c>
      <c r="D1656" s="116">
        <v>4.83</v>
      </c>
      <c r="E1656" s="116">
        <v>4.8899999999999997</v>
      </c>
      <c r="F1656" s="116">
        <v>-0.02</v>
      </c>
      <c r="G1656" s="116">
        <v>-0.41</v>
      </c>
      <c r="H1656" s="117">
        <v>168736146</v>
      </c>
      <c r="I1656" s="115">
        <v>0.79518</v>
      </c>
      <c r="J1656" s="115">
        <f t="shared" si="100"/>
        <v>3.8884301999999997</v>
      </c>
      <c r="K1656" s="115">
        <v>34964262.539999999</v>
      </c>
      <c r="L1656" s="123">
        <f t="shared" si="101"/>
        <v>1359560943812.647</v>
      </c>
      <c r="M1656" s="123">
        <v>1197815000000</v>
      </c>
      <c r="N1656" s="123">
        <v>245940000000</v>
      </c>
      <c r="O1656" s="116">
        <f t="shared" si="102"/>
        <v>1.1350341612124135</v>
      </c>
      <c r="P1656" s="116">
        <f t="shared" si="103"/>
        <v>5.5280188005718749</v>
      </c>
    </row>
    <row r="1657" spans="1:16" x14ac:dyDescent="0.15">
      <c r="A1657" s="120">
        <v>41472</v>
      </c>
      <c r="B1657" s="116">
        <v>4.88</v>
      </c>
      <c r="C1657" s="116">
        <v>4.95</v>
      </c>
      <c r="D1657" s="116">
        <v>4.84</v>
      </c>
      <c r="E1657" s="116">
        <v>4.93</v>
      </c>
      <c r="F1657" s="116">
        <v>0.04</v>
      </c>
      <c r="G1657" s="116">
        <v>0.82</v>
      </c>
      <c r="H1657" s="117">
        <v>157611568</v>
      </c>
      <c r="I1657" s="115">
        <v>0.79469999999999996</v>
      </c>
      <c r="J1657" s="115">
        <f t="shared" si="100"/>
        <v>3.9178709999999994</v>
      </c>
      <c r="K1657" s="115">
        <v>34964262.539999999</v>
      </c>
      <c r="L1657" s="123">
        <f t="shared" si="101"/>
        <v>1369854702418.5232</v>
      </c>
      <c r="M1657" s="123">
        <v>1197815000000</v>
      </c>
      <c r="N1657" s="123">
        <v>245940000000</v>
      </c>
      <c r="O1657" s="116">
        <f t="shared" si="102"/>
        <v>1.1436279412250834</v>
      </c>
      <c r="P1657" s="116">
        <f t="shared" si="103"/>
        <v>5.5698735562272228</v>
      </c>
    </row>
    <row r="1658" spans="1:16" x14ac:dyDescent="0.15">
      <c r="A1658" s="120">
        <v>41473</v>
      </c>
      <c r="B1658" s="116">
        <v>4.92</v>
      </c>
      <c r="C1658" s="116">
        <v>4.97</v>
      </c>
      <c r="D1658" s="116">
        <v>4.88</v>
      </c>
      <c r="E1658" s="116">
        <v>4.92</v>
      </c>
      <c r="F1658" s="116">
        <v>-0.01</v>
      </c>
      <c r="G1658" s="116">
        <v>-0.2</v>
      </c>
      <c r="H1658" s="117">
        <v>172496606</v>
      </c>
      <c r="I1658" s="115">
        <v>0.79561999999999999</v>
      </c>
      <c r="J1658" s="115">
        <f t="shared" si="100"/>
        <v>3.9144503999999998</v>
      </c>
      <c r="K1658" s="115">
        <v>34964262.539999999</v>
      </c>
      <c r="L1658" s="123">
        <f t="shared" si="101"/>
        <v>1368658714854.0801</v>
      </c>
      <c r="M1658" s="123">
        <v>1197815000000</v>
      </c>
      <c r="N1658" s="123">
        <v>245940000000</v>
      </c>
      <c r="O1658" s="116">
        <f t="shared" si="102"/>
        <v>1.1426294668659853</v>
      </c>
      <c r="P1658" s="116">
        <f t="shared" si="103"/>
        <v>5.5650106320813206</v>
      </c>
    </row>
    <row r="1659" spans="1:16" x14ac:dyDescent="0.15">
      <c r="A1659" s="120">
        <v>41474</v>
      </c>
      <c r="B1659" s="116">
        <v>4.9800000000000004</v>
      </c>
      <c r="C1659" s="116">
        <v>4.9800000000000004</v>
      </c>
      <c r="D1659" s="116">
        <v>4.8600000000000003</v>
      </c>
      <c r="E1659" s="116">
        <v>4.92</v>
      </c>
      <c r="F1659" s="116">
        <v>0</v>
      </c>
      <c r="G1659" s="116">
        <v>0</v>
      </c>
      <c r="H1659" s="117">
        <v>187953153</v>
      </c>
      <c r="I1659" s="115">
        <v>0.79598000000000002</v>
      </c>
      <c r="J1659" s="115">
        <f t="shared" si="100"/>
        <v>3.9162216000000001</v>
      </c>
      <c r="K1659" s="115">
        <v>34964262.539999999</v>
      </c>
      <c r="L1659" s="123">
        <f t="shared" si="101"/>
        <v>1369278001872.1887</v>
      </c>
      <c r="M1659" s="123">
        <v>1197815000000</v>
      </c>
      <c r="N1659" s="123">
        <v>245940000000</v>
      </c>
      <c r="O1659" s="116">
        <f t="shared" si="102"/>
        <v>1.1431464807772391</v>
      </c>
      <c r="P1659" s="116">
        <f t="shared" si="103"/>
        <v>5.5675286731405578</v>
      </c>
    </row>
    <row r="1660" spans="1:16" x14ac:dyDescent="0.15">
      <c r="A1660" s="120">
        <v>41477</v>
      </c>
      <c r="B1660" s="116">
        <v>4.95</v>
      </c>
      <c r="C1660" s="116">
        <v>4.97</v>
      </c>
      <c r="D1660" s="116">
        <v>4.8099999999999996</v>
      </c>
      <c r="E1660" s="116">
        <v>4.8600000000000003</v>
      </c>
      <c r="F1660" s="116">
        <v>-0.06</v>
      </c>
      <c r="G1660" s="116">
        <v>-1.22</v>
      </c>
      <c r="H1660" s="117">
        <v>267675180</v>
      </c>
      <c r="I1660" s="115">
        <v>0.79561999999999999</v>
      </c>
      <c r="J1660" s="115">
        <f t="shared" si="100"/>
        <v>3.8667132000000004</v>
      </c>
      <c r="K1660" s="115">
        <v>34964262.539999999</v>
      </c>
      <c r="L1660" s="123">
        <f t="shared" si="101"/>
        <v>1351967754916.8354</v>
      </c>
      <c r="M1660" s="123">
        <v>1197815000000</v>
      </c>
      <c r="N1660" s="123">
        <v>245940000000</v>
      </c>
      <c r="O1660" s="116">
        <f t="shared" si="102"/>
        <v>1.1286949611724979</v>
      </c>
      <c r="P1660" s="116">
        <f t="shared" si="103"/>
        <v>5.4971446487632569</v>
      </c>
    </row>
    <row r="1661" spans="1:16" x14ac:dyDescent="0.15">
      <c r="A1661" s="120">
        <v>41478</v>
      </c>
      <c r="B1661" s="116">
        <v>4.91</v>
      </c>
      <c r="C1661" s="116">
        <v>5.1100000000000003</v>
      </c>
      <c r="D1661" s="116">
        <v>4.91</v>
      </c>
      <c r="E1661" s="116">
        <v>5.0999999999999996</v>
      </c>
      <c r="F1661" s="116">
        <v>0.24</v>
      </c>
      <c r="G1661" s="116">
        <v>4.9400000000000004</v>
      </c>
      <c r="H1661" s="117">
        <v>535295899</v>
      </c>
      <c r="I1661" s="115">
        <v>0.79530000000000001</v>
      </c>
      <c r="J1661" s="115">
        <f t="shared" si="100"/>
        <v>4.0560299999999998</v>
      </c>
      <c r="K1661" s="115">
        <v>34964262.539999999</v>
      </c>
      <c r="L1661" s="123">
        <f t="shared" si="101"/>
        <v>1418160977901.1619</v>
      </c>
      <c r="M1661" s="123">
        <v>1197815000000</v>
      </c>
      <c r="N1661" s="123">
        <v>245940000000</v>
      </c>
      <c r="O1661" s="116">
        <f t="shared" si="102"/>
        <v>1.1839566025648049</v>
      </c>
      <c r="P1661" s="116">
        <f t="shared" si="103"/>
        <v>5.766288435802073</v>
      </c>
    </row>
    <row r="1662" spans="1:16" x14ac:dyDescent="0.15">
      <c r="A1662" s="120">
        <v>41479</v>
      </c>
      <c r="B1662" s="116">
        <v>5.14</v>
      </c>
      <c r="C1662" s="116">
        <v>5.19</v>
      </c>
      <c r="D1662" s="116">
        <v>5.04</v>
      </c>
      <c r="E1662" s="116">
        <v>5.14</v>
      </c>
      <c r="F1662" s="116">
        <v>0.04</v>
      </c>
      <c r="G1662" s="116">
        <v>0.78</v>
      </c>
      <c r="H1662" s="117">
        <v>262797193</v>
      </c>
      <c r="I1662" s="115">
        <v>0.79529000000000005</v>
      </c>
      <c r="J1662" s="115">
        <f t="shared" si="100"/>
        <v>4.0877905999999999</v>
      </c>
      <c r="K1662" s="115">
        <v>34964262.539999999</v>
      </c>
      <c r="L1662" s="123">
        <f t="shared" si="101"/>
        <v>1429265837469.4414</v>
      </c>
      <c r="M1662" s="123">
        <v>1197815000000</v>
      </c>
      <c r="N1662" s="123">
        <v>245940000000</v>
      </c>
      <c r="O1662" s="116">
        <f t="shared" si="102"/>
        <v>1.1932275330242494</v>
      </c>
      <c r="P1662" s="116">
        <f t="shared" si="103"/>
        <v>5.8114411542223365</v>
      </c>
    </row>
    <row r="1663" spans="1:16" x14ac:dyDescent="0.15">
      <c r="A1663" s="120">
        <v>41480</v>
      </c>
      <c r="B1663" s="116">
        <v>5.15</v>
      </c>
      <c r="C1663" s="116">
        <v>5.19</v>
      </c>
      <c r="D1663" s="116">
        <v>5.07</v>
      </c>
      <c r="E1663" s="116">
        <v>5.0999999999999996</v>
      </c>
      <c r="F1663" s="116">
        <v>-0.04</v>
      </c>
      <c r="G1663" s="116">
        <v>-0.78</v>
      </c>
      <c r="H1663" s="117">
        <v>225031890</v>
      </c>
      <c r="I1663" s="115">
        <v>0.79610999999999998</v>
      </c>
      <c r="J1663" s="115">
        <f t="shared" si="100"/>
        <v>4.0601609999999999</v>
      </c>
      <c r="K1663" s="115">
        <v>34964262.539999999</v>
      </c>
      <c r="L1663" s="123">
        <f t="shared" si="101"/>
        <v>1419605351586.6895</v>
      </c>
      <c r="M1663" s="123">
        <v>1197815000000</v>
      </c>
      <c r="N1663" s="123">
        <v>245940000000</v>
      </c>
      <c r="O1663" s="116">
        <f t="shared" si="102"/>
        <v>1.1851624429370891</v>
      </c>
      <c r="P1663" s="116">
        <f t="shared" si="103"/>
        <v>5.7721613059554748</v>
      </c>
    </row>
    <row r="1664" spans="1:16" x14ac:dyDescent="0.15">
      <c r="A1664" s="120">
        <v>41481</v>
      </c>
      <c r="B1664" s="116">
        <v>5.1100000000000003</v>
      </c>
      <c r="C1664" s="116">
        <v>5.17</v>
      </c>
      <c r="D1664" s="116">
        <v>5.07</v>
      </c>
      <c r="E1664" s="116">
        <v>5.1100000000000003</v>
      </c>
      <c r="F1664" s="116">
        <v>0.01</v>
      </c>
      <c r="G1664" s="116">
        <v>0.2</v>
      </c>
      <c r="H1664" s="117">
        <v>168792415</v>
      </c>
      <c r="I1664" s="115">
        <v>0.79561999999999999</v>
      </c>
      <c r="J1664" s="115">
        <f t="shared" si="100"/>
        <v>4.0656182000000003</v>
      </c>
      <c r="K1664" s="115">
        <v>34964262.539999999</v>
      </c>
      <c r="L1664" s="123">
        <f t="shared" si="101"/>
        <v>1421513421322.0225</v>
      </c>
      <c r="M1664" s="123">
        <v>1197815000000</v>
      </c>
      <c r="N1664" s="123">
        <v>245940000000</v>
      </c>
      <c r="O1664" s="116">
        <f t="shared" si="102"/>
        <v>1.1867554015620296</v>
      </c>
      <c r="P1664" s="116">
        <f t="shared" si="103"/>
        <v>5.7799195792551945</v>
      </c>
    </row>
    <row r="1665" spans="1:16" x14ac:dyDescent="0.15">
      <c r="A1665" s="120">
        <v>41484</v>
      </c>
      <c r="B1665" s="116">
        <v>5.07</v>
      </c>
      <c r="C1665" s="116">
        <v>5.1100000000000003</v>
      </c>
      <c r="D1665" s="116">
        <v>5.03</v>
      </c>
      <c r="E1665" s="116">
        <v>5.0599999999999996</v>
      </c>
      <c r="F1665" s="116">
        <v>-0.05</v>
      </c>
      <c r="G1665" s="116">
        <v>-0.98</v>
      </c>
      <c r="H1665" s="117">
        <v>203408765</v>
      </c>
      <c r="I1665" s="115">
        <v>0.79549999999999998</v>
      </c>
      <c r="J1665" s="115">
        <f t="shared" si="100"/>
        <v>4.0252299999999996</v>
      </c>
      <c r="K1665" s="115">
        <v>34964262.539999999</v>
      </c>
      <c r="L1665" s="123">
        <f t="shared" si="101"/>
        <v>1407391985038.842</v>
      </c>
      <c r="M1665" s="123">
        <v>1197815000000</v>
      </c>
      <c r="N1665" s="123">
        <v>245940000000</v>
      </c>
      <c r="O1665" s="116">
        <f t="shared" si="102"/>
        <v>1.1749660715877177</v>
      </c>
      <c r="P1665" s="116">
        <f t="shared" si="103"/>
        <v>5.7225013622787753</v>
      </c>
    </row>
    <row r="1666" spans="1:16" x14ac:dyDescent="0.15">
      <c r="A1666" s="120">
        <v>41485</v>
      </c>
      <c r="B1666" s="116">
        <v>5.07</v>
      </c>
      <c r="C1666" s="116">
        <v>5.14</v>
      </c>
      <c r="D1666" s="116">
        <v>5.03</v>
      </c>
      <c r="E1666" s="116">
        <v>5.09</v>
      </c>
      <c r="F1666" s="116">
        <v>0.03</v>
      </c>
      <c r="G1666" s="116">
        <v>0.59</v>
      </c>
      <c r="H1666" s="117">
        <v>192383234</v>
      </c>
      <c r="I1666" s="115">
        <v>0.79632000000000003</v>
      </c>
      <c r="J1666" s="115">
        <f t="shared" si="100"/>
        <v>4.0532687999999997</v>
      </c>
      <c r="K1666" s="115">
        <v>34964262.539999999</v>
      </c>
      <c r="L1666" s="123">
        <f t="shared" si="101"/>
        <v>1417195544683.9072</v>
      </c>
      <c r="M1666" s="123">
        <v>1197815000000</v>
      </c>
      <c r="N1666" s="123">
        <v>245940000000</v>
      </c>
      <c r="O1666" s="116">
        <f t="shared" si="102"/>
        <v>1.1831506073007161</v>
      </c>
      <c r="P1666" s="116">
        <f t="shared" si="103"/>
        <v>5.7623629530938736</v>
      </c>
    </row>
    <row r="1667" spans="1:16" x14ac:dyDescent="0.15">
      <c r="A1667" s="120">
        <v>41486</v>
      </c>
      <c r="B1667" s="116">
        <v>5.0999999999999996</v>
      </c>
      <c r="C1667" s="116">
        <v>5.13</v>
      </c>
      <c r="D1667" s="116">
        <v>5.0599999999999996</v>
      </c>
      <c r="E1667" s="116">
        <v>5.0999999999999996</v>
      </c>
      <c r="F1667" s="116">
        <v>0.01</v>
      </c>
      <c r="G1667" s="116">
        <v>0.2</v>
      </c>
      <c r="H1667" s="117">
        <v>158027950</v>
      </c>
      <c r="I1667" s="115">
        <v>0.79671999999999998</v>
      </c>
      <c r="J1667" s="115">
        <f t="shared" ref="J1667:J1730" si="104">E1667*I1667</f>
        <v>4.0632719999999996</v>
      </c>
      <c r="K1667" s="115">
        <v>34964262.539999999</v>
      </c>
      <c r="L1667" s="123">
        <f t="shared" ref="L1667:L1730" si="105">J1667*K1667*10000</f>
        <v>1420693089794.3086</v>
      </c>
      <c r="M1667" s="123">
        <v>1197815000000</v>
      </c>
      <c r="N1667" s="123">
        <v>245940000000</v>
      </c>
      <c r="O1667" s="116">
        <f t="shared" ref="O1667:O1730" si="106">L1667/M1667</f>
        <v>1.186070544945846</v>
      </c>
      <c r="P1667" s="116">
        <f t="shared" ref="P1667:P1730" si="107">L1667/N1667</f>
        <v>5.7765840847129732</v>
      </c>
    </row>
    <row r="1668" spans="1:16" x14ac:dyDescent="0.15">
      <c r="A1668" s="120">
        <v>41487</v>
      </c>
      <c r="B1668" s="116">
        <v>5.12</v>
      </c>
      <c r="C1668" s="116">
        <v>5.17</v>
      </c>
      <c r="D1668" s="116">
        <v>5.07</v>
      </c>
      <c r="E1668" s="116">
        <v>5.1100000000000003</v>
      </c>
      <c r="F1668" s="116">
        <v>0.01</v>
      </c>
      <c r="G1668" s="116">
        <v>0.2</v>
      </c>
      <c r="H1668" s="117">
        <v>148725108</v>
      </c>
      <c r="I1668" s="115">
        <v>0.79659000000000002</v>
      </c>
      <c r="J1668" s="115">
        <f t="shared" si="104"/>
        <v>4.0705749000000004</v>
      </c>
      <c r="K1668" s="115">
        <v>34964262.539999999</v>
      </c>
      <c r="L1668" s="123">
        <f t="shared" si="105"/>
        <v>1423246494923.3425</v>
      </c>
      <c r="M1668" s="123">
        <v>1197815000000</v>
      </c>
      <c r="N1668" s="123">
        <v>245940000000</v>
      </c>
      <c r="O1668" s="116">
        <f t="shared" si="106"/>
        <v>1.1882022640585921</v>
      </c>
      <c r="P1668" s="116">
        <f t="shared" si="107"/>
        <v>5.7869663126101587</v>
      </c>
    </row>
    <row r="1669" spans="1:16" x14ac:dyDescent="0.15">
      <c r="A1669" s="120">
        <v>41488</v>
      </c>
      <c r="B1669" s="116">
        <v>5.15</v>
      </c>
      <c r="C1669" s="116">
        <v>5.17</v>
      </c>
      <c r="D1669" s="116">
        <v>5.08</v>
      </c>
      <c r="E1669" s="116">
        <v>5.09</v>
      </c>
      <c r="F1669" s="116">
        <v>-0.02</v>
      </c>
      <c r="G1669" s="116">
        <v>-0.39</v>
      </c>
      <c r="H1669" s="117">
        <v>141436843</v>
      </c>
      <c r="I1669" s="115">
        <v>0.79701</v>
      </c>
      <c r="J1669" s="115">
        <f t="shared" si="104"/>
        <v>4.0567808999999997</v>
      </c>
      <c r="K1669" s="115">
        <v>34964262.539999999</v>
      </c>
      <c r="L1669" s="123">
        <f t="shared" si="105"/>
        <v>1418423524548.5747</v>
      </c>
      <c r="M1669" s="123">
        <v>1197815000000</v>
      </c>
      <c r="N1669" s="123">
        <v>245940000000</v>
      </c>
      <c r="O1669" s="116">
        <f t="shared" si="106"/>
        <v>1.1841757905424248</v>
      </c>
      <c r="P1669" s="116">
        <f t="shared" si="107"/>
        <v>5.7673559589679382</v>
      </c>
    </row>
    <row r="1670" spans="1:16" x14ac:dyDescent="0.15">
      <c r="A1670" s="120">
        <v>41491</v>
      </c>
      <c r="B1670" s="116">
        <v>5.13</v>
      </c>
      <c r="C1670" s="116">
        <v>5.13</v>
      </c>
      <c r="D1670" s="116">
        <v>5.05</v>
      </c>
      <c r="E1670" s="116">
        <v>5.07</v>
      </c>
      <c r="F1670" s="116">
        <v>-0.02</v>
      </c>
      <c r="G1670" s="116">
        <v>-0.39</v>
      </c>
      <c r="H1670" s="117">
        <v>116767758</v>
      </c>
      <c r="I1670" s="115">
        <v>0.79637000000000002</v>
      </c>
      <c r="J1670" s="115">
        <f t="shared" si="104"/>
        <v>4.0375959000000003</v>
      </c>
      <c r="K1670" s="115">
        <v>34964262.539999999</v>
      </c>
      <c r="L1670" s="123">
        <f t="shared" si="105"/>
        <v>1411715630780.2761</v>
      </c>
      <c r="M1670" s="123">
        <v>1197815000000</v>
      </c>
      <c r="N1670" s="123">
        <v>245940000000</v>
      </c>
      <c r="O1670" s="116">
        <f t="shared" si="106"/>
        <v>1.1785756822049116</v>
      </c>
      <c r="P1670" s="116">
        <f t="shared" si="107"/>
        <v>5.7400814458009117</v>
      </c>
    </row>
    <row r="1671" spans="1:16" x14ac:dyDescent="0.15">
      <c r="A1671" s="120">
        <v>41492</v>
      </c>
      <c r="B1671" s="116">
        <v>5.03</v>
      </c>
      <c r="C1671" s="116">
        <v>5.05</v>
      </c>
      <c r="D1671" s="116">
        <v>4.9400000000000004</v>
      </c>
      <c r="E1671" s="116">
        <v>5</v>
      </c>
      <c r="F1671" s="116">
        <v>-7.0000000000000007E-2</v>
      </c>
      <c r="G1671" s="116">
        <v>-1.38</v>
      </c>
      <c r="H1671" s="117">
        <v>170304518</v>
      </c>
      <c r="I1671" s="115">
        <v>0.79610000000000003</v>
      </c>
      <c r="J1671" s="115">
        <f t="shared" si="104"/>
        <v>3.9805000000000001</v>
      </c>
      <c r="K1671" s="115">
        <v>34964262.539999999</v>
      </c>
      <c r="L1671" s="123">
        <f t="shared" si="105"/>
        <v>1391752470404.7</v>
      </c>
      <c r="M1671" s="123">
        <v>1197815000000</v>
      </c>
      <c r="N1671" s="123">
        <v>245940000000</v>
      </c>
      <c r="O1671" s="116">
        <f t="shared" si="106"/>
        <v>1.1619093686459929</v>
      </c>
      <c r="P1671" s="116">
        <f t="shared" si="107"/>
        <v>5.6589105895938028</v>
      </c>
    </row>
    <row r="1672" spans="1:16" x14ac:dyDescent="0.15">
      <c r="A1672" s="120">
        <v>41493</v>
      </c>
      <c r="B1672" s="116">
        <v>4.97</v>
      </c>
      <c r="C1672" s="116">
        <v>5.04</v>
      </c>
      <c r="D1672" s="116">
        <v>4.91</v>
      </c>
      <c r="E1672" s="116">
        <v>4.93</v>
      </c>
      <c r="F1672" s="116">
        <v>-7.0000000000000007E-2</v>
      </c>
      <c r="G1672" s="116">
        <v>-1.4</v>
      </c>
      <c r="H1672" s="117">
        <v>197963348</v>
      </c>
      <c r="I1672" s="115">
        <v>0.79579999999999995</v>
      </c>
      <c r="J1672" s="115">
        <f t="shared" si="104"/>
        <v>3.9232939999999994</v>
      </c>
      <c r="K1672" s="115">
        <v>34964262.539999999</v>
      </c>
      <c r="L1672" s="123">
        <f t="shared" si="105"/>
        <v>1371750814376.0671</v>
      </c>
      <c r="M1672" s="123">
        <v>1197815000000</v>
      </c>
      <c r="N1672" s="123">
        <v>245940000000</v>
      </c>
      <c r="O1672" s="116">
        <f t="shared" si="106"/>
        <v>1.1452109168578346</v>
      </c>
      <c r="P1672" s="116">
        <f t="shared" si="107"/>
        <v>5.5775832088154313</v>
      </c>
    </row>
    <row r="1673" spans="1:16" x14ac:dyDescent="0.15">
      <c r="A1673" s="120">
        <v>41494</v>
      </c>
      <c r="B1673" s="116">
        <v>4.9800000000000004</v>
      </c>
      <c r="C1673" s="116">
        <v>4.99</v>
      </c>
      <c r="D1673" s="116">
        <v>4.9000000000000004</v>
      </c>
      <c r="E1673" s="116">
        <v>4.95</v>
      </c>
      <c r="F1673" s="116">
        <v>0.02</v>
      </c>
      <c r="G1673" s="116">
        <v>0.41</v>
      </c>
      <c r="H1673" s="117">
        <v>130397157</v>
      </c>
      <c r="I1673" s="115">
        <v>0.79547000000000001</v>
      </c>
      <c r="J1673" s="115">
        <f t="shared" si="104"/>
        <v>3.9375765</v>
      </c>
      <c r="K1673" s="115">
        <v>34964262.539999999</v>
      </c>
      <c r="L1673" s="123">
        <f t="shared" si="105"/>
        <v>1376744585173.343</v>
      </c>
      <c r="M1673" s="123">
        <v>1197815000000</v>
      </c>
      <c r="N1673" s="123">
        <v>245940000000</v>
      </c>
      <c r="O1673" s="116">
        <f t="shared" si="106"/>
        <v>1.1493799836981029</v>
      </c>
      <c r="P1673" s="116">
        <f t="shared" si="107"/>
        <v>5.597888042503631</v>
      </c>
    </row>
    <row r="1674" spans="1:16" x14ac:dyDescent="0.15">
      <c r="A1674" s="120">
        <v>41495</v>
      </c>
      <c r="B1674" s="116">
        <v>4.96</v>
      </c>
      <c r="C1674" s="116">
        <v>5</v>
      </c>
      <c r="D1674" s="116">
        <v>4.92</v>
      </c>
      <c r="E1674" s="116">
        <v>4.97</v>
      </c>
      <c r="F1674" s="116">
        <v>0.02</v>
      </c>
      <c r="G1674" s="116">
        <v>0.4</v>
      </c>
      <c r="H1674" s="117">
        <v>135798768</v>
      </c>
      <c r="I1674" s="115">
        <v>0.79508999999999996</v>
      </c>
      <c r="J1674" s="115">
        <f t="shared" si="104"/>
        <v>3.9515972999999995</v>
      </c>
      <c r="K1674" s="115">
        <v>34964262.539999999</v>
      </c>
      <c r="L1674" s="123">
        <f t="shared" si="105"/>
        <v>1381646854495.5513</v>
      </c>
      <c r="M1674" s="123">
        <v>1197815000000</v>
      </c>
      <c r="N1674" s="123">
        <v>245940000000</v>
      </c>
      <c r="O1674" s="116">
        <f t="shared" si="106"/>
        <v>1.1534726602151011</v>
      </c>
      <c r="P1674" s="116">
        <f t="shared" si="107"/>
        <v>5.6178208282327038</v>
      </c>
    </row>
    <row r="1675" spans="1:16" x14ac:dyDescent="0.15">
      <c r="A1675" s="120">
        <v>41498</v>
      </c>
      <c r="B1675" s="116">
        <v>4.95</v>
      </c>
      <c r="C1675" s="116">
        <v>5.13</v>
      </c>
      <c r="D1675" s="116">
        <v>4.9000000000000004</v>
      </c>
      <c r="E1675" s="116">
        <v>5.13</v>
      </c>
      <c r="F1675" s="116">
        <v>0.16</v>
      </c>
      <c r="G1675" s="116">
        <v>3.22</v>
      </c>
      <c r="H1675" s="117">
        <v>327483086</v>
      </c>
      <c r="I1675" s="115">
        <v>0.79512000000000005</v>
      </c>
      <c r="J1675" s="115">
        <f t="shared" si="104"/>
        <v>4.0789656000000001</v>
      </c>
      <c r="K1675" s="115">
        <v>34964262.539999999</v>
      </c>
      <c r="L1675" s="123">
        <f t="shared" si="105"/>
        <v>1426180241300.2864</v>
      </c>
      <c r="M1675" s="123">
        <v>1197815000000</v>
      </c>
      <c r="N1675" s="123">
        <v>245940000000</v>
      </c>
      <c r="O1675" s="116">
        <f t="shared" si="106"/>
        <v>1.1906515123790289</v>
      </c>
      <c r="P1675" s="116">
        <f t="shared" si="107"/>
        <v>5.7988950203313259</v>
      </c>
    </row>
    <row r="1676" spans="1:16" x14ac:dyDescent="0.15">
      <c r="A1676" s="120">
        <v>41499</v>
      </c>
      <c r="B1676" s="116">
        <v>5.28</v>
      </c>
      <c r="C1676" s="116">
        <v>5.3</v>
      </c>
      <c r="D1676" s="116">
        <v>5.12</v>
      </c>
      <c r="E1676" s="116">
        <v>5.28</v>
      </c>
      <c r="F1676" s="116">
        <v>0.15</v>
      </c>
      <c r="G1676" s="116">
        <v>2.92</v>
      </c>
      <c r="H1676" s="117">
        <v>470348474</v>
      </c>
      <c r="I1676" s="115">
        <v>0.79561999999999999</v>
      </c>
      <c r="J1676" s="115">
        <f t="shared" si="104"/>
        <v>4.2008736000000004</v>
      </c>
      <c r="K1676" s="115">
        <v>34964262.539999999</v>
      </c>
      <c r="L1676" s="123">
        <f t="shared" si="105"/>
        <v>1468804474477.5496</v>
      </c>
      <c r="M1676" s="123">
        <v>1197815000000</v>
      </c>
      <c r="N1676" s="123">
        <v>245940000000</v>
      </c>
      <c r="O1676" s="116">
        <f t="shared" si="106"/>
        <v>1.2262365010269112</v>
      </c>
      <c r="P1676" s="116">
        <f t="shared" si="107"/>
        <v>5.9722065319897109</v>
      </c>
    </row>
    <row r="1677" spans="1:16" x14ac:dyDescent="0.15">
      <c r="A1677" s="120">
        <v>41501</v>
      </c>
      <c r="B1677" s="116">
        <v>5.28</v>
      </c>
      <c r="C1677" s="116">
        <v>5.32</v>
      </c>
      <c r="D1677" s="116">
        <v>5.24</v>
      </c>
      <c r="E1677" s="116">
        <v>5.29</v>
      </c>
      <c r="F1677" s="116">
        <v>0.01</v>
      </c>
      <c r="G1677" s="116">
        <v>0.19</v>
      </c>
      <c r="H1677" s="117">
        <v>307842747</v>
      </c>
      <c r="I1677" s="115">
        <v>0.79549000000000003</v>
      </c>
      <c r="J1677" s="115">
        <f t="shared" si="104"/>
        <v>4.2081420999999999</v>
      </c>
      <c r="K1677" s="115">
        <v>34964262.539999999</v>
      </c>
      <c r="L1677" s="123">
        <f t="shared" si="105"/>
        <v>1471345851900.2693</v>
      </c>
      <c r="M1677" s="123">
        <v>1197815000000</v>
      </c>
      <c r="N1677" s="123">
        <v>245940000000</v>
      </c>
      <c r="O1677" s="116">
        <f t="shared" si="106"/>
        <v>1.2283581787673967</v>
      </c>
      <c r="P1677" s="116">
        <f t="shared" si="107"/>
        <v>5.9825398548437398</v>
      </c>
    </row>
    <row r="1678" spans="1:16" x14ac:dyDescent="0.15">
      <c r="A1678" s="120">
        <v>41502</v>
      </c>
      <c r="B1678" s="116">
        <v>5.26</v>
      </c>
      <c r="C1678" s="116">
        <v>5.4</v>
      </c>
      <c r="D1678" s="116">
        <v>5.21</v>
      </c>
      <c r="E1678" s="116">
        <v>5.31</v>
      </c>
      <c r="F1678" s="116">
        <v>0.02</v>
      </c>
      <c r="G1678" s="116">
        <v>0.38</v>
      </c>
      <c r="H1678" s="117">
        <v>344808246</v>
      </c>
      <c r="I1678" s="115">
        <v>0.79525999999999997</v>
      </c>
      <c r="J1678" s="115">
        <f t="shared" si="104"/>
        <v>4.2228305999999991</v>
      </c>
      <c r="K1678" s="115">
        <v>34964262.539999999</v>
      </c>
      <c r="L1678" s="123">
        <f t="shared" si="105"/>
        <v>1476481577603.457</v>
      </c>
      <c r="M1678" s="123">
        <v>1197815000000</v>
      </c>
      <c r="N1678" s="123">
        <v>245940000000</v>
      </c>
      <c r="O1678" s="116">
        <f t="shared" si="106"/>
        <v>1.2326457571523624</v>
      </c>
      <c r="P1678" s="116">
        <f t="shared" si="107"/>
        <v>6.0034218817738356</v>
      </c>
    </row>
    <row r="1679" spans="1:16" x14ac:dyDescent="0.15">
      <c r="A1679" s="120">
        <v>41505</v>
      </c>
      <c r="B1679" s="116">
        <v>5.27</v>
      </c>
      <c r="C1679" s="116">
        <v>5.32</v>
      </c>
      <c r="D1679" s="116">
        <v>5.24</v>
      </c>
      <c r="E1679" s="116">
        <v>5.3</v>
      </c>
      <c r="F1679" s="116">
        <v>-0.01</v>
      </c>
      <c r="G1679" s="116">
        <v>-0.19</v>
      </c>
      <c r="H1679" s="117">
        <v>129362050</v>
      </c>
      <c r="I1679" s="115">
        <v>0.79564999999999997</v>
      </c>
      <c r="J1679" s="115">
        <f t="shared" si="104"/>
        <v>4.2169449999999999</v>
      </c>
      <c r="K1679" s="115">
        <v>34964262.539999999</v>
      </c>
      <c r="L1679" s="123">
        <f t="shared" si="105"/>
        <v>1474423720967.4031</v>
      </c>
      <c r="M1679" s="123">
        <v>1197815000000</v>
      </c>
      <c r="N1679" s="123">
        <v>245940000000</v>
      </c>
      <c r="O1679" s="116">
        <f t="shared" si="106"/>
        <v>1.2309277484147412</v>
      </c>
      <c r="P1679" s="116">
        <f t="shared" si="107"/>
        <v>5.9950545700878388</v>
      </c>
    </row>
    <row r="1680" spans="1:16" x14ac:dyDescent="0.15">
      <c r="A1680" s="120">
        <v>41506</v>
      </c>
      <c r="B1680" s="116">
        <v>5.25</v>
      </c>
      <c r="C1680" s="116">
        <v>5.31</v>
      </c>
      <c r="D1680" s="116">
        <v>5.0999999999999996</v>
      </c>
      <c r="E1680" s="116">
        <v>5.15</v>
      </c>
      <c r="F1680" s="116">
        <v>-0.15</v>
      </c>
      <c r="G1680" s="116">
        <v>-2.83</v>
      </c>
      <c r="H1680" s="117">
        <v>259766058</v>
      </c>
      <c r="I1680" s="115">
        <v>0.79559999999999997</v>
      </c>
      <c r="J1680" s="115">
        <f t="shared" si="104"/>
        <v>4.09734</v>
      </c>
      <c r="K1680" s="115">
        <v>34964262.539999999</v>
      </c>
      <c r="L1680" s="123">
        <f t="shared" si="105"/>
        <v>1432604714756.436</v>
      </c>
      <c r="M1680" s="123">
        <v>1197815000000</v>
      </c>
      <c r="N1680" s="123">
        <v>245940000000</v>
      </c>
      <c r="O1680" s="116">
        <f t="shared" si="106"/>
        <v>1.1960150062876453</v>
      </c>
      <c r="P1680" s="116">
        <f t="shared" si="107"/>
        <v>5.825017137336082</v>
      </c>
    </row>
    <row r="1681" spans="1:16" x14ac:dyDescent="0.15">
      <c r="A1681" s="120">
        <v>41507</v>
      </c>
      <c r="B1681" s="116">
        <v>5.16</v>
      </c>
      <c r="C1681" s="116">
        <v>5.16</v>
      </c>
      <c r="D1681" s="116">
        <v>5.04</v>
      </c>
      <c r="E1681" s="116">
        <v>5.08</v>
      </c>
      <c r="F1681" s="116">
        <v>-7.0000000000000007E-2</v>
      </c>
      <c r="G1681" s="116">
        <v>-1.36</v>
      </c>
      <c r="H1681" s="117">
        <v>238024176</v>
      </c>
      <c r="I1681" s="115">
        <v>0.79532000000000003</v>
      </c>
      <c r="J1681" s="115">
        <f t="shared" si="104"/>
        <v>4.0402256000000003</v>
      </c>
      <c r="K1681" s="115">
        <v>34964262.539999999</v>
      </c>
      <c r="L1681" s="123">
        <f t="shared" si="105"/>
        <v>1412635085992.2903</v>
      </c>
      <c r="M1681" s="123">
        <v>1197815000000</v>
      </c>
      <c r="N1681" s="123">
        <v>245940000000</v>
      </c>
      <c r="O1681" s="116">
        <f t="shared" si="106"/>
        <v>1.1793432925721337</v>
      </c>
      <c r="P1681" s="116">
        <f t="shared" si="107"/>
        <v>5.7438199804516969</v>
      </c>
    </row>
    <row r="1682" spans="1:16" x14ac:dyDescent="0.15">
      <c r="A1682" s="120">
        <v>41508</v>
      </c>
      <c r="B1682" s="116">
        <v>5</v>
      </c>
      <c r="C1682" s="116">
        <v>5.18</v>
      </c>
      <c r="D1682" s="116">
        <v>5</v>
      </c>
      <c r="E1682" s="116">
        <v>5.16</v>
      </c>
      <c r="F1682" s="116">
        <v>0.08</v>
      </c>
      <c r="G1682" s="116">
        <v>1.58</v>
      </c>
      <c r="H1682" s="117">
        <v>235931457</v>
      </c>
      <c r="I1682" s="115">
        <v>0.79557999999999995</v>
      </c>
      <c r="J1682" s="115">
        <f t="shared" si="104"/>
        <v>4.1051928000000002</v>
      </c>
      <c r="K1682" s="115">
        <v>34964262.539999999</v>
      </c>
      <c r="L1682" s="123">
        <f t="shared" si="105"/>
        <v>1435350388365.1772</v>
      </c>
      <c r="M1682" s="123">
        <v>1197815000000</v>
      </c>
      <c r="N1682" s="123">
        <v>245940000000</v>
      </c>
      <c r="O1682" s="116">
        <f t="shared" si="106"/>
        <v>1.1983072414063751</v>
      </c>
      <c r="P1682" s="116">
        <f t="shared" si="107"/>
        <v>5.8361811350946464</v>
      </c>
    </row>
    <row r="1683" spans="1:16" x14ac:dyDescent="0.15">
      <c r="A1683" s="120">
        <v>41509</v>
      </c>
      <c r="B1683" s="116">
        <v>5.19</v>
      </c>
      <c r="C1683" s="116">
        <v>5.26</v>
      </c>
      <c r="D1683" s="116">
        <v>5.0999999999999996</v>
      </c>
      <c r="E1683" s="116">
        <v>5.14</v>
      </c>
      <c r="F1683" s="116">
        <v>-0.02</v>
      </c>
      <c r="G1683" s="116">
        <v>-0.39</v>
      </c>
      <c r="H1683" s="117">
        <v>220499907</v>
      </c>
      <c r="I1683" s="115">
        <v>0.79569000000000001</v>
      </c>
      <c r="J1683" s="115">
        <f t="shared" si="104"/>
        <v>4.0898465999999996</v>
      </c>
      <c r="K1683" s="115">
        <v>34964262.539999999</v>
      </c>
      <c r="L1683" s="123">
        <f t="shared" si="105"/>
        <v>1429984702707.2634</v>
      </c>
      <c r="M1683" s="123">
        <v>1197815000000</v>
      </c>
      <c r="N1683" s="123">
        <v>245940000000</v>
      </c>
      <c r="O1683" s="116">
        <f t="shared" si="106"/>
        <v>1.1938276801570054</v>
      </c>
      <c r="P1683" s="116">
        <f t="shared" si="107"/>
        <v>5.8143640835458381</v>
      </c>
    </row>
    <row r="1684" spans="1:16" x14ac:dyDescent="0.15">
      <c r="A1684" s="120">
        <v>41512</v>
      </c>
      <c r="B1684" s="116">
        <v>5.15</v>
      </c>
      <c r="C1684" s="116">
        <v>5.22</v>
      </c>
      <c r="D1684" s="116">
        <v>5.14</v>
      </c>
      <c r="E1684" s="116">
        <v>5.19</v>
      </c>
      <c r="F1684" s="116">
        <v>0.05</v>
      </c>
      <c r="G1684" s="116">
        <v>0.97</v>
      </c>
      <c r="H1684" s="117">
        <v>141191935</v>
      </c>
      <c r="I1684" s="115">
        <v>0.79534000000000005</v>
      </c>
      <c r="J1684" s="115">
        <f t="shared" si="104"/>
        <v>4.1278146000000007</v>
      </c>
      <c r="K1684" s="115">
        <v>34964262.539999999</v>
      </c>
      <c r="L1684" s="123">
        <f t="shared" si="105"/>
        <v>1443259933908.4509</v>
      </c>
      <c r="M1684" s="123">
        <v>1197815000000</v>
      </c>
      <c r="N1684" s="123">
        <v>245940000000</v>
      </c>
      <c r="O1684" s="116">
        <f t="shared" si="106"/>
        <v>1.2049105528887607</v>
      </c>
      <c r="P1684" s="116">
        <f t="shared" si="107"/>
        <v>5.8683416032709239</v>
      </c>
    </row>
    <row r="1685" spans="1:16" x14ac:dyDescent="0.15">
      <c r="A1685" s="120">
        <v>41513</v>
      </c>
      <c r="B1685" s="116">
        <v>5.16</v>
      </c>
      <c r="C1685" s="116">
        <v>5.18</v>
      </c>
      <c r="D1685" s="116">
        <v>5.0599999999999996</v>
      </c>
      <c r="E1685" s="116">
        <v>5.14</v>
      </c>
      <c r="F1685" s="116">
        <v>-0.05</v>
      </c>
      <c r="G1685" s="116">
        <v>-0.96</v>
      </c>
      <c r="H1685" s="117">
        <v>173824382</v>
      </c>
      <c r="I1685" s="115">
        <v>0.7954</v>
      </c>
      <c r="J1685" s="115">
        <f t="shared" si="104"/>
        <v>4.0883560000000001</v>
      </c>
      <c r="K1685" s="115">
        <v>34964262.539999999</v>
      </c>
      <c r="L1685" s="123">
        <f t="shared" si="105"/>
        <v>1429463525409.8425</v>
      </c>
      <c r="M1685" s="123">
        <v>1197815000000</v>
      </c>
      <c r="N1685" s="123">
        <v>245940000000</v>
      </c>
      <c r="O1685" s="116">
        <f t="shared" si="106"/>
        <v>1.1933925734857573</v>
      </c>
      <c r="P1685" s="116">
        <f t="shared" si="107"/>
        <v>5.8122449597863</v>
      </c>
    </row>
    <row r="1686" spans="1:16" x14ac:dyDescent="0.15">
      <c r="A1686" s="120">
        <v>41514</v>
      </c>
      <c r="B1686" s="116">
        <v>5.0599999999999996</v>
      </c>
      <c r="C1686" s="116">
        <v>5.09</v>
      </c>
      <c r="D1686" s="116">
        <v>5.01</v>
      </c>
      <c r="E1686" s="116">
        <v>5.05</v>
      </c>
      <c r="F1686" s="116">
        <v>-0.09</v>
      </c>
      <c r="G1686" s="116">
        <v>-1.75</v>
      </c>
      <c r="H1686" s="117">
        <v>263710350</v>
      </c>
      <c r="I1686" s="115">
        <v>0.79503999999999997</v>
      </c>
      <c r="J1686" s="115">
        <f t="shared" si="104"/>
        <v>4.0149520000000001</v>
      </c>
      <c r="K1686" s="115">
        <v>34964262.539999999</v>
      </c>
      <c r="L1686" s="123">
        <f t="shared" si="105"/>
        <v>1403798358134.9807</v>
      </c>
      <c r="M1686" s="123">
        <v>1197815000000</v>
      </c>
      <c r="N1686" s="123">
        <v>245940000000</v>
      </c>
      <c r="O1686" s="116">
        <f t="shared" si="106"/>
        <v>1.1719659197246493</v>
      </c>
      <c r="P1686" s="116">
        <f t="shared" si="107"/>
        <v>5.7078895589777208</v>
      </c>
    </row>
    <row r="1687" spans="1:16" x14ac:dyDescent="0.15">
      <c r="A1687" s="120">
        <v>41515</v>
      </c>
      <c r="B1687" s="116">
        <v>5.08</v>
      </c>
      <c r="C1687" s="116">
        <v>5.1100000000000003</v>
      </c>
      <c r="D1687" s="116">
        <v>5.03</v>
      </c>
      <c r="E1687" s="116">
        <v>5.0599999999999996</v>
      </c>
      <c r="F1687" s="116">
        <v>0.01</v>
      </c>
      <c r="G1687" s="116">
        <v>0.2</v>
      </c>
      <c r="H1687" s="117">
        <v>263480492</v>
      </c>
      <c r="I1687" s="115">
        <v>0.79544999999999999</v>
      </c>
      <c r="J1687" s="115">
        <f t="shared" si="104"/>
        <v>4.0249769999999998</v>
      </c>
      <c r="K1687" s="115">
        <v>34964262.539999999</v>
      </c>
      <c r="L1687" s="123">
        <f t="shared" si="105"/>
        <v>1407303525454.6157</v>
      </c>
      <c r="M1687" s="123">
        <v>1197815000000</v>
      </c>
      <c r="N1687" s="123">
        <v>245940000000</v>
      </c>
      <c r="O1687" s="116">
        <f t="shared" si="106"/>
        <v>1.1748922207975487</v>
      </c>
      <c r="P1687" s="116">
        <f t="shared" si="107"/>
        <v>5.7221416827462619</v>
      </c>
    </row>
    <row r="1688" spans="1:16" x14ac:dyDescent="0.15">
      <c r="A1688" s="120">
        <v>41516</v>
      </c>
      <c r="B1688" s="116">
        <v>5.07</v>
      </c>
      <c r="C1688" s="116">
        <v>5.0999999999999996</v>
      </c>
      <c r="D1688" s="116">
        <v>5.01</v>
      </c>
      <c r="E1688" s="116">
        <v>5.09</v>
      </c>
      <c r="F1688" s="116">
        <v>0.03</v>
      </c>
      <c r="G1688" s="116">
        <v>0.59</v>
      </c>
      <c r="H1688" s="117">
        <v>238346626</v>
      </c>
      <c r="I1688" s="115">
        <v>0.79569000000000001</v>
      </c>
      <c r="J1688" s="115">
        <f t="shared" si="104"/>
        <v>4.0500620999999999</v>
      </c>
      <c r="K1688" s="115">
        <v>34964885.939999998</v>
      </c>
      <c r="L1688" s="123">
        <f t="shared" si="105"/>
        <v>1416099593764.1687</v>
      </c>
      <c r="M1688" s="123">
        <v>1175093000000</v>
      </c>
      <c r="N1688" s="123">
        <v>253719000000</v>
      </c>
      <c r="O1688" s="116">
        <f t="shared" si="106"/>
        <v>1.2050957615815674</v>
      </c>
      <c r="P1688" s="116">
        <f t="shared" si="107"/>
        <v>5.5813699161835286</v>
      </c>
    </row>
    <row r="1689" spans="1:16" x14ac:dyDescent="0.15">
      <c r="A1689" s="120">
        <v>41519</v>
      </c>
      <c r="B1689" s="116">
        <v>5.18</v>
      </c>
      <c r="C1689" s="116">
        <v>5.31</v>
      </c>
      <c r="D1689" s="116">
        <v>5.14</v>
      </c>
      <c r="E1689" s="116">
        <v>5.22</v>
      </c>
      <c r="F1689" s="116">
        <v>0.13</v>
      </c>
      <c r="G1689" s="116">
        <v>2.5499999999999998</v>
      </c>
      <c r="H1689" s="117">
        <v>348906087</v>
      </c>
      <c r="I1689" s="115">
        <v>0.79568000000000005</v>
      </c>
      <c r="J1689" s="115">
        <f t="shared" si="104"/>
        <v>4.1534496000000001</v>
      </c>
      <c r="K1689" s="115">
        <v>34964885.939999998</v>
      </c>
      <c r="L1689" s="123">
        <f t="shared" si="105"/>
        <v>1452248915215.3862</v>
      </c>
      <c r="M1689" s="123">
        <v>1175093000000</v>
      </c>
      <c r="N1689" s="123">
        <v>253719000000</v>
      </c>
      <c r="O1689" s="116">
        <f t="shared" si="106"/>
        <v>1.2358587066856719</v>
      </c>
      <c r="P1689" s="116">
        <f t="shared" si="107"/>
        <v>5.7238477024400467</v>
      </c>
    </row>
    <row r="1690" spans="1:16" x14ac:dyDescent="0.15">
      <c r="A1690" s="120">
        <v>41520</v>
      </c>
      <c r="B1690" s="116">
        <v>5.25</v>
      </c>
      <c r="C1690" s="116">
        <v>5.29</v>
      </c>
      <c r="D1690" s="116">
        <v>5.23</v>
      </c>
      <c r="E1690" s="116">
        <v>5.25</v>
      </c>
      <c r="F1690" s="116">
        <v>0.03</v>
      </c>
      <c r="G1690" s="116">
        <v>0.57999999999999996</v>
      </c>
      <c r="H1690" s="117">
        <v>328995163</v>
      </c>
      <c r="I1690" s="115">
        <v>0.79591999999999996</v>
      </c>
      <c r="J1690" s="115">
        <f t="shared" si="104"/>
        <v>4.1785800000000002</v>
      </c>
      <c r="K1690" s="115">
        <v>34964885.939999998</v>
      </c>
      <c r="L1690" s="123">
        <f t="shared" si="105"/>
        <v>1461035730911.6519</v>
      </c>
      <c r="M1690" s="123">
        <v>1175093000000</v>
      </c>
      <c r="N1690" s="123">
        <v>253719000000</v>
      </c>
      <c r="O1690" s="116">
        <f t="shared" si="106"/>
        <v>1.2433362558637078</v>
      </c>
      <c r="P1690" s="116">
        <f t="shared" si="107"/>
        <v>5.7584797784622035</v>
      </c>
    </row>
    <row r="1691" spans="1:16" x14ac:dyDescent="0.15">
      <c r="A1691" s="120">
        <v>41521</v>
      </c>
      <c r="B1691" s="116">
        <v>5.18</v>
      </c>
      <c r="C1691" s="116">
        <v>5.26</v>
      </c>
      <c r="D1691" s="116">
        <v>5.16</v>
      </c>
      <c r="E1691" s="116">
        <v>5.23</v>
      </c>
      <c r="F1691" s="116">
        <v>-0.02</v>
      </c>
      <c r="G1691" s="116">
        <v>-0.38</v>
      </c>
      <c r="H1691" s="117">
        <v>325692848</v>
      </c>
      <c r="I1691" s="115">
        <v>0.79593000000000003</v>
      </c>
      <c r="J1691" s="115">
        <f t="shared" si="104"/>
        <v>4.1627139000000009</v>
      </c>
      <c r="K1691" s="115">
        <v>34964885.939999998</v>
      </c>
      <c r="L1691" s="123">
        <f t="shared" si="105"/>
        <v>1455488167143.5259</v>
      </c>
      <c r="M1691" s="123">
        <v>1175093000000</v>
      </c>
      <c r="N1691" s="123">
        <v>253719000000</v>
      </c>
      <c r="O1691" s="116">
        <f t="shared" si="106"/>
        <v>1.2386152986559582</v>
      </c>
      <c r="P1691" s="116">
        <f t="shared" si="107"/>
        <v>5.7366147870026518</v>
      </c>
    </row>
    <row r="1692" spans="1:16" x14ac:dyDescent="0.15">
      <c r="A1692" s="120">
        <v>41522</v>
      </c>
      <c r="B1692" s="116">
        <v>5.29</v>
      </c>
      <c r="C1692" s="116">
        <v>5.3</v>
      </c>
      <c r="D1692" s="116">
        <v>5.26</v>
      </c>
      <c r="E1692" s="116">
        <v>5.29</v>
      </c>
      <c r="F1692" s="116">
        <v>0.06</v>
      </c>
      <c r="G1692" s="116">
        <v>1.1499999999999999</v>
      </c>
      <c r="H1692" s="117">
        <v>328141374</v>
      </c>
      <c r="I1692" s="115">
        <v>0.79552999999999996</v>
      </c>
      <c r="J1692" s="115">
        <f t="shared" si="104"/>
        <v>4.2083537</v>
      </c>
      <c r="K1692" s="115">
        <v>34964885.939999998</v>
      </c>
      <c r="L1692" s="123">
        <f t="shared" si="105"/>
        <v>1471446071156.7698</v>
      </c>
      <c r="M1692" s="123">
        <v>1175093000000</v>
      </c>
      <c r="N1692" s="123">
        <v>253719000000</v>
      </c>
      <c r="O1692" s="116">
        <f t="shared" si="106"/>
        <v>1.2521954187087914</v>
      </c>
      <c r="P1692" s="116">
        <f t="shared" si="107"/>
        <v>5.7995107625237754</v>
      </c>
    </row>
    <row r="1693" spans="1:16" x14ac:dyDescent="0.15">
      <c r="A1693" s="120">
        <v>41523</v>
      </c>
      <c r="B1693" s="116">
        <v>5.28</v>
      </c>
      <c r="C1693" s="116">
        <v>5.32</v>
      </c>
      <c r="D1693" s="116">
        <v>5.26</v>
      </c>
      <c r="E1693" s="116">
        <v>5.28</v>
      </c>
      <c r="F1693" s="116">
        <v>-0.01</v>
      </c>
      <c r="G1693" s="116">
        <v>-0.19</v>
      </c>
      <c r="H1693" s="117">
        <v>372585121</v>
      </c>
      <c r="I1693" s="115">
        <v>0.79588000000000003</v>
      </c>
      <c r="J1693" s="115">
        <f t="shared" si="104"/>
        <v>4.2022463999999999</v>
      </c>
      <c r="K1693" s="115">
        <v>34964885.939999998</v>
      </c>
      <c r="L1693" s="123">
        <f t="shared" si="105"/>
        <v>1469310660677.7561</v>
      </c>
      <c r="M1693" s="123">
        <v>1175093000000</v>
      </c>
      <c r="N1693" s="123">
        <v>253719000000</v>
      </c>
      <c r="O1693" s="116">
        <f t="shared" si="106"/>
        <v>1.2503781919199213</v>
      </c>
      <c r="P1693" s="116">
        <f t="shared" si="107"/>
        <v>5.7910943235538372</v>
      </c>
    </row>
    <row r="1694" spans="1:16" x14ac:dyDescent="0.15">
      <c r="A1694" s="120">
        <v>41526</v>
      </c>
      <c r="B1694" s="116">
        <v>5.32</v>
      </c>
      <c r="C1694" s="116">
        <v>5.39</v>
      </c>
      <c r="D1694" s="116">
        <v>5.31</v>
      </c>
      <c r="E1694" s="116">
        <v>5.39</v>
      </c>
      <c r="F1694" s="116">
        <v>0.11</v>
      </c>
      <c r="G1694" s="116">
        <v>2.08</v>
      </c>
      <c r="H1694" s="117">
        <v>319587778</v>
      </c>
      <c r="I1694" s="115">
        <v>0.79479</v>
      </c>
      <c r="J1694" s="115">
        <f t="shared" si="104"/>
        <v>4.2839180999999993</v>
      </c>
      <c r="K1694" s="115">
        <v>34964885.939999998</v>
      </c>
      <c r="L1694" s="123">
        <f t="shared" si="105"/>
        <v>1497867077428.0149</v>
      </c>
      <c r="M1694" s="123">
        <v>1175093000000</v>
      </c>
      <c r="N1694" s="123">
        <v>253719000000</v>
      </c>
      <c r="O1694" s="116">
        <f t="shared" si="106"/>
        <v>1.2746796018936499</v>
      </c>
      <c r="P1694" s="116">
        <f t="shared" si="107"/>
        <v>5.9036456766265628</v>
      </c>
    </row>
    <row r="1695" spans="1:16" x14ac:dyDescent="0.15">
      <c r="A1695" s="120">
        <v>41527</v>
      </c>
      <c r="B1695" s="116">
        <v>5.43</v>
      </c>
      <c r="C1695" s="116">
        <v>5.5</v>
      </c>
      <c r="D1695" s="116">
        <v>5.42</v>
      </c>
      <c r="E1695" s="116">
        <v>5.49</v>
      </c>
      <c r="F1695" s="116">
        <v>0.1</v>
      </c>
      <c r="G1695" s="116">
        <v>1.86</v>
      </c>
      <c r="H1695" s="117">
        <v>413768188</v>
      </c>
      <c r="I1695" s="115">
        <v>0.79454999999999998</v>
      </c>
      <c r="J1695" s="115">
        <f t="shared" si="104"/>
        <v>4.3620795000000001</v>
      </c>
      <c r="K1695" s="115">
        <v>34964885.939999998</v>
      </c>
      <c r="L1695" s="123">
        <f t="shared" si="105"/>
        <v>1525196121787.1221</v>
      </c>
      <c r="M1695" s="123">
        <v>1175093000000</v>
      </c>
      <c r="N1695" s="123">
        <v>253719000000</v>
      </c>
      <c r="O1695" s="116">
        <f t="shared" si="106"/>
        <v>1.2979365222898291</v>
      </c>
      <c r="P1695" s="116">
        <f t="shared" si="107"/>
        <v>6.0113595031791949</v>
      </c>
    </row>
    <row r="1696" spans="1:16" x14ac:dyDescent="0.15">
      <c r="A1696" s="120">
        <v>41528</v>
      </c>
      <c r="B1696" s="116">
        <v>5.53</v>
      </c>
      <c r="C1696" s="116">
        <v>5.54</v>
      </c>
      <c r="D1696" s="116">
        <v>5.44</v>
      </c>
      <c r="E1696" s="116">
        <v>5.49</v>
      </c>
      <c r="F1696" s="116">
        <v>0</v>
      </c>
      <c r="G1696" s="116">
        <v>0</v>
      </c>
      <c r="H1696" s="117">
        <v>270993743</v>
      </c>
      <c r="I1696" s="115">
        <v>0.79437000000000002</v>
      </c>
      <c r="J1696" s="115">
        <f t="shared" si="104"/>
        <v>4.3610913</v>
      </c>
      <c r="K1696" s="115">
        <v>34964885.939999998</v>
      </c>
      <c r="L1696" s="123">
        <f t="shared" si="105"/>
        <v>1524850598784.2632</v>
      </c>
      <c r="M1696" s="123">
        <v>1175093000000</v>
      </c>
      <c r="N1696" s="123">
        <v>253719000000</v>
      </c>
      <c r="O1696" s="116">
        <f t="shared" si="106"/>
        <v>1.297642483432599</v>
      </c>
      <c r="P1696" s="116">
        <f t="shared" si="107"/>
        <v>6.0099976698010913</v>
      </c>
    </row>
    <row r="1697" spans="1:16" x14ac:dyDescent="0.15">
      <c r="A1697" s="120">
        <v>41529</v>
      </c>
      <c r="B1697" s="116">
        <v>5.48</v>
      </c>
      <c r="C1697" s="116">
        <v>5.51</v>
      </c>
      <c r="D1697" s="116">
        <v>5.47</v>
      </c>
      <c r="E1697" s="116">
        <v>5.48</v>
      </c>
      <c r="F1697" s="116">
        <v>-0.01</v>
      </c>
      <c r="G1697" s="116">
        <v>-0.18</v>
      </c>
      <c r="H1697" s="117">
        <v>198183511</v>
      </c>
      <c r="I1697" s="115">
        <v>0.79408000000000001</v>
      </c>
      <c r="J1697" s="115">
        <f t="shared" si="104"/>
        <v>4.3515584</v>
      </c>
      <c r="K1697" s="115">
        <v>34964885.939999998</v>
      </c>
      <c r="L1697" s="123">
        <f t="shared" si="105"/>
        <v>1521517431172.489</v>
      </c>
      <c r="M1697" s="123">
        <v>1175093000000</v>
      </c>
      <c r="N1697" s="123">
        <v>253719000000</v>
      </c>
      <c r="O1697" s="116">
        <f t="shared" si="106"/>
        <v>1.2948059695466563</v>
      </c>
      <c r="P1697" s="116">
        <f t="shared" si="107"/>
        <v>5.9968604289489118</v>
      </c>
    </row>
    <row r="1698" spans="1:16" x14ac:dyDescent="0.15">
      <c r="A1698" s="120">
        <v>41530</v>
      </c>
      <c r="B1698" s="116">
        <v>5.47</v>
      </c>
      <c r="C1698" s="116">
        <v>5.48</v>
      </c>
      <c r="D1698" s="116">
        <v>5.41</v>
      </c>
      <c r="E1698" s="116">
        <v>5.46</v>
      </c>
      <c r="F1698" s="116">
        <v>-0.02</v>
      </c>
      <c r="G1698" s="116">
        <v>-0.37</v>
      </c>
      <c r="H1698" s="117">
        <v>260172869</v>
      </c>
      <c r="I1698" s="115">
        <v>0.79413</v>
      </c>
      <c r="J1698" s="115">
        <f t="shared" si="104"/>
        <v>4.3359497999999999</v>
      </c>
      <c r="K1698" s="115">
        <v>34964885.939999998</v>
      </c>
      <c r="L1698" s="123">
        <f t="shared" si="105"/>
        <v>1516059901985.6582</v>
      </c>
      <c r="M1698" s="123">
        <v>1175093000000</v>
      </c>
      <c r="N1698" s="123">
        <v>253719000000</v>
      </c>
      <c r="O1698" s="116">
        <f t="shared" si="106"/>
        <v>1.2901616314501561</v>
      </c>
      <c r="P1698" s="116">
        <f t="shared" si="107"/>
        <v>5.9753502969255683</v>
      </c>
    </row>
    <row r="1699" spans="1:16" x14ac:dyDescent="0.15">
      <c r="A1699" s="120">
        <v>41533</v>
      </c>
      <c r="B1699" s="116">
        <v>5.53</v>
      </c>
      <c r="C1699" s="116">
        <v>5.55</v>
      </c>
      <c r="D1699" s="116">
        <v>5.51</v>
      </c>
      <c r="E1699" s="116">
        <v>5.54</v>
      </c>
      <c r="F1699" s="116">
        <v>0.08</v>
      </c>
      <c r="G1699" s="116">
        <v>1.47</v>
      </c>
      <c r="H1699" s="117">
        <v>239611080</v>
      </c>
      <c r="I1699" s="115">
        <v>0.79381000000000002</v>
      </c>
      <c r="J1699" s="115">
        <f t="shared" si="104"/>
        <v>4.3977073999999998</v>
      </c>
      <c r="K1699" s="115">
        <v>34964885.939999998</v>
      </c>
      <c r="L1699" s="123">
        <f t="shared" si="105"/>
        <v>1537653376384.9392</v>
      </c>
      <c r="M1699" s="123">
        <v>1175093000000</v>
      </c>
      <c r="N1699" s="123">
        <v>253719000000</v>
      </c>
      <c r="O1699" s="116">
        <f t="shared" si="106"/>
        <v>1.3085376020322981</v>
      </c>
      <c r="P1699" s="116">
        <f t="shared" si="107"/>
        <v>6.0604581303920444</v>
      </c>
    </row>
    <row r="1700" spans="1:16" x14ac:dyDescent="0.15">
      <c r="A1700" s="120">
        <v>41534</v>
      </c>
      <c r="B1700" s="116">
        <v>5.55</v>
      </c>
      <c r="C1700" s="116">
        <v>5.55</v>
      </c>
      <c r="D1700" s="116">
        <v>5.5</v>
      </c>
      <c r="E1700" s="116">
        <v>5.54</v>
      </c>
      <c r="F1700" s="116">
        <v>0</v>
      </c>
      <c r="G1700" s="116">
        <v>0</v>
      </c>
      <c r="H1700" s="117">
        <v>200843053</v>
      </c>
      <c r="I1700" s="115">
        <v>0.79401999999999995</v>
      </c>
      <c r="J1700" s="115">
        <f t="shared" si="104"/>
        <v>4.3988708000000001</v>
      </c>
      <c r="K1700" s="115">
        <v>34964885.939999998</v>
      </c>
      <c r="L1700" s="123">
        <f t="shared" si="105"/>
        <v>1538060157867.9653</v>
      </c>
      <c r="M1700" s="123">
        <v>1175093000000</v>
      </c>
      <c r="N1700" s="123">
        <v>253719000000</v>
      </c>
      <c r="O1700" s="116">
        <f t="shared" si="106"/>
        <v>1.3088837716401727</v>
      </c>
      <c r="P1700" s="116">
        <f t="shared" si="107"/>
        <v>6.0620614059962605</v>
      </c>
    </row>
    <row r="1701" spans="1:16" x14ac:dyDescent="0.15">
      <c r="A1701" s="120">
        <v>41535</v>
      </c>
      <c r="B1701" s="116">
        <v>5.55</v>
      </c>
      <c r="C1701" s="116">
        <v>5.55</v>
      </c>
      <c r="D1701" s="116">
        <v>5.48</v>
      </c>
      <c r="E1701" s="116">
        <v>5.49</v>
      </c>
      <c r="F1701" s="116">
        <v>-0.05</v>
      </c>
      <c r="G1701" s="116">
        <v>-0.9</v>
      </c>
      <c r="H1701" s="117">
        <v>166711454</v>
      </c>
      <c r="I1701" s="115">
        <v>0.79383999999999999</v>
      </c>
      <c r="J1701" s="115">
        <f t="shared" si="104"/>
        <v>4.3581816</v>
      </c>
      <c r="K1701" s="115">
        <v>34964885.939999998</v>
      </c>
      <c r="L1701" s="123">
        <f t="shared" si="105"/>
        <v>1523833225498.0669</v>
      </c>
      <c r="M1701" s="123">
        <v>1175093000000</v>
      </c>
      <c r="N1701" s="123">
        <v>253719000000</v>
      </c>
      <c r="O1701" s="116">
        <f t="shared" si="106"/>
        <v>1.296776702352977</v>
      </c>
      <c r="P1701" s="116">
        <f t="shared" si="107"/>
        <v>6.0059878270766749</v>
      </c>
    </row>
    <row r="1702" spans="1:16" x14ac:dyDescent="0.15">
      <c r="A1702" s="120">
        <v>41536</v>
      </c>
      <c r="B1702" s="116">
        <v>5.59</v>
      </c>
      <c r="C1702" s="116">
        <v>5.61</v>
      </c>
      <c r="D1702" s="116">
        <v>5.56</v>
      </c>
      <c r="E1702" s="116">
        <v>5.59</v>
      </c>
      <c r="F1702" s="116">
        <v>0.1</v>
      </c>
      <c r="G1702" s="116">
        <v>1.82</v>
      </c>
      <c r="H1702" s="117">
        <v>343224666</v>
      </c>
      <c r="I1702" s="115">
        <v>0.79383999999999999</v>
      </c>
      <c r="J1702" s="115">
        <f t="shared" si="104"/>
        <v>4.4375656000000001</v>
      </c>
      <c r="K1702" s="115">
        <v>34964885.939999998</v>
      </c>
      <c r="L1702" s="123">
        <f t="shared" si="105"/>
        <v>1551589750552.6765</v>
      </c>
      <c r="M1702" s="123">
        <v>1175093000000</v>
      </c>
      <c r="N1702" s="123">
        <v>253719000000</v>
      </c>
      <c r="O1702" s="116">
        <f t="shared" si="106"/>
        <v>1.3203974073138691</v>
      </c>
      <c r="P1702" s="116">
        <f t="shared" si="107"/>
        <v>6.1153865124514777</v>
      </c>
    </row>
    <row r="1703" spans="1:16" x14ac:dyDescent="0.15">
      <c r="A1703" s="120">
        <v>41540</v>
      </c>
      <c r="B1703" s="116">
        <v>5.6</v>
      </c>
      <c r="C1703" s="116">
        <v>5.64</v>
      </c>
      <c r="D1703" s="116">
        <v>5.53</v>
      </c>
      <c r="E1703" s="116">
        <v>5.6</v>
      </c>
      <c r="F1703" s="116">
        <v>0.01</v>
      </c>
      <c r="G1703" s="116">
        <v>0.18</v>
      </c>
      <c r="H1703" s="117">
        <v>249111456</v>
      </c>
      <c r="I1703" s="115">
        <v>0.79285000000000005</v>
      </c>
      <c r="J1703" s="115">
        <f t="shared" si="104"/>
        <v>4.4399600000000001</v>
      </c>
      <c r="K1703" s="115">
        <v>34964885.939999998</v>
      </c>
      <c r="L1703" s="123">
        <f t="shared" si="105"/>
        <v>1552426949781.624</v>
      </c>
      <c r="M1703" s="123">
        <v>1175093000000</v>
      </c>
      <c r="N1703" s="123">
        <v>253719000000</v>
      </c>
      <c r="O1703" s="116">
        <f t="shared" si="106"/>
        <v>1.3211098609060083</v>
      </c>
      <c r="P1703" s="116">
        <f t="shared" si="107"/>
        <v>6.1186862228750076</v>
      </c>
    </row>
    <row r="1704" spans="1:16" x14ac:dyDescent="0.15">
      <c r="A1704" s="120">
        <v>41541</v>
      </c>
      <c r="B1704" s="116">
        <v>5.56</v>
      </c>
      <c r="C1704" s="116">
        <v>5.59</v>
      </c>
      <c r="D1704" s="116">
        <v>5.52</v>
      </c>
      <c r="E1704" s="116">
        <v>5.57</v>
      </c>
      <c r="F1704" s="116">
        <v>-0.03</v>
      </c>
      <c r="G1704" s="116">
        <v>-0.54</v>
      </c>
      <c r="H1704" s="117">
        <v>221549579</v>
      </c>
      <c r="I1704" s="115">
        <v>0.79303000000000001</v>
      </c>
      <c r="J1704" s="115">
        <f t="shared" si="104"/>
        <v>4.4171771</v>
      </c>
      <c r="K1704" s="115">
        <v>34964885.939999998</v>
      </c>
      <c r="L1704" s="123">
        <f t="shared" si="105"/>
        <v>1544460934782.7996</v>
      </c>
      <c r="M1704" s="123">
        <v>1175093000000</v>
      </c>
      <c r="N1704" s="123">
        <v>253719000000</v>
      </c>
      <c r="O1704" s="116">
        <f t="shared" si="106"/>
        <v>1.3143308102276157</v>
      </c>
      <c r="P1704" s="116">
        <f t="shared" si="107"/>
        <v>6.0872892246256667</v>
      </c>
    </row>
    <row r="1705" spans="1:16" x14ac:dyDescent="0.15">
      <c r="A1705" s="120">
        <v>41542</v>
      </c>
      <c r="B1705" s="116">
        <v>5.6</v>
      </c>
      <c r="C1705" s="116">
        <v>5.63</v>
      </c>
      <c r="D1705" s="116">
        <v>5.58</v>
      </c>
      <c r="E1705" s="116">
        <v>5.61</v>
      </c>
      <c r="F1705" s="116">
        <v>0.04</v>
      </c>
      <c r="G1705" s="116">
        <v>0.72</v>
      </c>
      <c r="H1705" s="117">
        <v>266423203</v>
      </c>
      <c r="I1705" s="115">
        <v>0.79317000000000004</v>
      </c>
      <c r="J1705" s="115">
        <f t="shared" si="104"/>
        <v>4.4496837000000005</v>
      </c>
      <c r="K1705" s="115">
        <v>34964885.939999998</v>
      </c>
      <c r="L1705" s="123">
        <f t="shared" si="105"/>
        <v>1555826830395.772</v>
      </c>
      <c r="M1705" s="123">
        <v>1175093000000</v>
      </c>
      <c r="N1705" s="123">
        <v>253719000000</v>
      </c>
      <c r="O1705" s="116">
        <f t="shared" si="106"/>
        <v>1.3240031473217626</v>
      </c>
      <c r="P1705" s="116">
        <f t="shared" si="107"/>
        <v>6.1320864042337071</v>
      </c>
    </row>
    <row r="1706" spans="1:16" x14ac:dyDescent="0.15">
      <c r="A1706" s="120">
        <v>41543</v>
      </c>
      <c r="B1706" s="116">
        <v>5.6</v>
      </c>
      <c r="C1706" s="116">
        <v>5.6</v>
      </c>
      <c r="D1706" s="116">
        <v>5.52</v>
      </c>
      <c r="E1706" s="116">
        <v>5.58</v>
      </c>
      <c r="F1706" s="116">
        <v>0</v>
      </c>
      <c r="G1706" s="116">
        <v>0</v>
      </c>
      <c r="H1706" s="117">
        <v>210805424</v>
      </c>
      <c r="I1706" s="115">
        <v>0.79286000000000001</v>
      </c>
      <c r="J1706" s="115">
        <f t="shared" si="104"/>
        <v>4.4241587999999998</v>
      </c>
      <c r="K1706" s="115">
        <v>34964885.939999998</v>
      </c>
      <c r="L1706" s="123">
        <f t="shared" si="105"/>
        <v>1546902078224.4727</v>
      </c>
      <c r="M1706" s="123">
        <v>1175093000000</v>
      </c>
      <c r="N1706" s="123">
        <v>253719000000</v>
      </c>
      <c r="O1706" s="116">
        <f t="shared" si="106"/>
        <v>1.3164082146897929</v>
      </c>
      <c r="P1706" s="116">
        <f t="shared" si="107"/>
        <v>6.0969106697743278</v>
      </c>
    </row>
    <row r="1707" spans="1:16" x14ac:dyDescent="0.15">
      <c r="A1707" s="120">
        <v>41544</v>
      </c>
      <c r="B1707" s="116">
        <v>5.58</v>
      </c>
      <c r="C1707" s="116">
        <v>5.59</v>
      </c>
      <c r="D1707" s="116">
        <v>5.51</v>
      </c>
      <c r="E1707" s="116">
        <v>5.54</v>
      </c>
      <c r="F1707" s="116">
        <v>-0.04</v>
      </c>
      <c r="G1707" s="116">
        <v>-0.72</v>
      </c>
      <c r="H1707" s="117">
        <v>238594416</v>
      </c>
      <c r="I1707" s="115">
        <v>0.79305000000000003</v>
      </c>
      <c r="J1707" s="115">
        <f t="shared" si="104"/>
        <v>4.393497</v>
      </c>
      <c r="K1707" s="115">
        <v>34964885.939999998</v>
      </c>
      <c r="L1707" s="123">
        <f t="shared" si="105"/>
        <v>1536181214827.3218</v>
      </c>
      <c r="M1707" s="123">
        <v>1175093000000</v>
      </c>
      <c r="N1707" s="123">
        <v>253719000000</v>
      </c>
      <c r="O1707" s="116">
        <f t="shared" si="106"/>
        <v>1.3072847977371338</v>
      </c>
      <c r="P1707" s="116">
        <f t="shared" si="107"/>
        <v>6.0546557996339327</v>
      </c>
    </row>
    <row r="1708" spans="1:16" x14ac:dyDescent="0.15">
      <c r="A1708" s="120">
        <v>41547</v>
      </c>
      <c r="B1708" s="116">
        <v>5.45</v>
      </c>
      <c r="C1708" s="116">
        <v>5.47</v>
      </c>
      <c r="D1708" s="116">
        <v>5.4</v>
      </c>
      <c r="E1708" s="116">
        <v>5.41</v>
      </c>
      <c r="F1708" s="116">
        <v>-0.13</v>
      </c>
      <c r="G1708" s="116">
        <v>-2.35</v>
      </c>
      <c r="H1708" s="117">
        <v>265765811</v>
      </c>
      <c r="I1708" s="115">
        <v>0.79286999999999996</v>
      </c>
      <c r="J1708" s="115">
        <f t="shared" si="104"/>
        <v>4.2894266999999999</v>
      </c>
      <c r="K1708" s="115">
        <v>34964885.939999998</v>
      </c>
      <c r="L1708" s="123">
        <f t="shared" si="105"/>
        <v>1499793153134.906</v>
      </c>
      <c r="M1708" s="123">
        <v>1175093000000</v>
      </c>
      <c r="N1708" s="123">
        <v>253719000000</v>
      </c>
      <c r="O1708" s="116">
        <f t="shared" si="106"/>
        <v>1.2763186855294908</v>
      </c>
      <c r="P1708" s="116">
        <f t="shared" si="107"/>
        <v>5.9112370501811293</v>
      </c>
    </row>
    <row r="1709" spans="1:16" x14ac:dyDescent="0.15">
      <c r="A1709" s="120">
        <v>41549</v>
      </c>
      <c r="B1709" s="116">
        <v>5.47</v>
      </c>
      <c r="C1709" s="116">
        <v>5.5</v>
      </c>
      <c r="D1709" s="116">
        <v>5.42</v>
      </c>
      <c r="E1709" s="116">
        <v>5.46</v>
      </c>
      <c r="F1709" s="116">
        <v>0.05</v>
      </c>
      <c r="G1709" s="116">
        <v>0.92</v>
      </c>
      <c r="H1709" s="117">
        <v>187777578</v>
      </c>
      <c r="I1709" s="115">
        <v>0.79286999999999996</v>
      </c>
      <c r="J1709" s="115">
        <f t="shared" si="104"/>
        <v>4.3290701999999994</v>
      </c>
      <c r="K1709" s="115">
        <v>34964885.939999998</v>
      </c>
      <c r="L1709" s="123">
        <f t="shared" si="105"/>
        <v>1513654457692.5295</v>
      </c>
      <c r="M1709" s="123">
        <v>1175093000000</v>
      </c>
      <c r="N1709" s="123">
        <v>253719000000</v>
      </c>
      <c r="O1709" s="116">
        <f t="shared" si="106"/>
        <v>1.2881146068375264</v>
      </c>
      <c r="P1709" s="116">
        <f t="shared" si="107"/>
        <v>5.9658695552659813</v>
      </c>
    </row>
    <row r="1710" spans="1:16" x14ac:dyDescent="0.15">
      <c r="A1710" s="120">
        <v>41550</v>
      </c>
      <c r="B1710" s="116">
        <v>5.5</v>
      </c>
      <c r="C1710" s="116">
        <v>5.53</v>
      </c>
      <c r="D1710" s="116">
        <v>5.45</v>
      </c>
      <c r="E1710" s="116">
        <v>5.5</v>
      </c>
      <c r="F1710" s="116">
        <v>0.04</v>
      </c>
      <c r="G1710" s="116">
        <v>0.73</v>
      </c>
      <c r="H1710" s="117">
        <v>162271613</v>
      </c>
      <c r="I1710" s="115">
        <v>0.79286999999999996</v>
      </c>
      <c r="J1710" s="115">
        <f t="shared" si="104"/>
        <v>4.3607849999999999</v>
      </c>
      <c r="K1710" s="115">
        <v>34964885.939999998</v>
      </c>
      <c r="L1710" s="123">
        <f t="shared" si="105"/>
        <v>1524743501338.6289</v>
      </c>
      <c r="M1710" s="123">
        <v>1175093000000</v>
      </c>
      <c r="N1710" s="123">
        <v>253719000000</v>
      </c>
      <c r="O1710" s="116">
        <f t="shared" si="106"/>
        <v>1.2975513438839554</v>
      </c>
      <c r="P1710" s="116">
        <f t="shared" si="107"/>
        <v>6.0095755593338653</v>
      </c>
    </row>
    <row r="1711" spans="1:16" x14ac:dyDescent="0.15">
      <c r="A1711" s="120">
        <v>41551</v>
      </c>
      <c r="B1711" s="116">
        <v>5.45</v>
      </c>
      <c r="C1711" s="116">
        <v>5.52</v>
      </c>
      <c r="D1711" s="116">
        <v>5.44</v>
      </c>
      <c r="E1711" s="116">
        <v>5.51</v>
      </c>
      <c r="F1711" s="116">
        <v>0.01</v>
      </c>
      <c r="G1711" s="116">
        <v>0.18</v>
      </c>
      <c r="H1711" s="117">
        <v>121710147</v>
      </c>
      <c r="I1711" s="115">
        <v>0.79286999999999996</v>
      </c>
      <c r="J1711" s="115">
        <f t="shared" si="104"/>
        <v>4.3687136999999998</v>
      </c>
      <c r="K1711" s="115">
        <v>34964885.939999998</v>
      </c>
      <c r="L1711" s="123">
        <f t="shared" si="105"/>
        <v>1527515762250.1538</v>
      </c>
      <c r="M1711" s="123">
        <v>1175093000000</v>
      </c>
      <c r="N1711" s="123">
        <v>253719000000</v>
      </c>
      <c r="O1711" s="116">
        <f t="shared" si="106"/>
        <v>1.2999105281455627</v>
      </c>
      <c r="P1711" s="116">
        <f t="shared" si="107"/>
        <v>6.0205020603508359</v>
      </c>
    </row>
    <row r="1712" spans="1:16" x14ac:dyDescent="0.15">
      <c r="A1712" s="120">
        <v>41554</v>
      </c>
      <c r="B1712" s="116">
        <v>5.5</v>
      </c>
      <c r="C1712" s="116">
        <v>5.5</v>
      </c>
      <c r="D1712" s="116">
        <v>5.41</v>
      </c>
      <c r="E1712" s="116">
        <v>5.47</v>
      </c>
      <c r="F1712" s="116">
        <v>-0.04</v>
      </c>
      <c r="G1712" s="116">
        <v>-0.73</v>
      </c>
      <c r="H1712" s="117">
        <v>150739825</v>
      </c>
      <c r="I1712" s="115">
        <v>0.79286999999999996</v>
      </c>
      <c r="J1712" s="115">
        <f t="shared" si="104"/>
        <v>4.3369988999999993</v>
      </c>
      <c r="K1712" s="115">
        <v>34964885.939999998</v>
      </c>
      <c r="L1712" s="123">
        <f t="shared" si="105"/>
        <v>1516426718604.0544</v>
      </c>
      <c r="M1712" s="123">
        <v>1175093000000</v>
      </c>
      <c r="N1712" s="123">
        <v>253719000000</v>
      </c>
      <c r="O1712" s="116">
        <f t="shared" si="106"/>
        <v>1.2904737910991337</v>
      </c>
      <c r="P1712" s="116">
        <f t="shared" si="107"/>
        <v>5.9767960562829527</v>
      </c>
    </row>
    <row r="1713" spans="1:16" x14ac:dyDescent="0.15">
      <c r="A1713" s="120">
        <v>41555</v>
      </c>
      <c r="B1713" s="116">
        <v>5.45</v>
      </c>
      <c r="C1713" s="116">
        <v>5.52</v>
      </c>
      <c r="D1713" s="116">
        <v>5.43</v>
      </c>
      <c r="E1713" s="116">
        <v>5.51</v>
      </c>
      <c r="F1713" s="116">
        <v>0.04</v>
      </c>
      <c r="G1713" s="116">
        <v>0.73</v>
      </c>
      <c r="H1713" s="117">
        <v>168122222</v>
      </c>
      <c r="I1713" s="115">
        <v>0.79201999999999995</v>
      </c>
      <c r="J1713" s="115">
        <f t="shared" si="104"/>
        <v>4.3640301999999993</v>
      </c>
      <c r="K1713" s="115">
        <v>34964885.939999998</v>
      </c>
      <c r="L1713" s="123">
        <f t="shared" si="105"/>
        <v>1525878181817.1533</v>
      </c>
      <c r="M1713" s="123">
        <v>1175093000000</v>
      </c>
      <c r="N1713" s="123">
        <v>253719000000</v>
      </c>
      <c r="O1713" s="116">
        <f t="shared" si="106"/>
        <v>1.2985169529706613</v>
      </c>
      <c r="P1713" s="116">
        <f t="shared" si="107"/>
        <v>6.0140477528965244</v>
      </c>
    </row>
    <row r="1714" spans="1:16" x14ac:dyDescent="0.15">
      <c r="A1714" s="120">
        <v>41556</v>
      </c>
      <c r="B1714" s="116">
        <v>5.46</v>
      </c>
      <c r="C1714" s="116">
        <v>5.5</v>
      </c>
      <c r="D1714" s="116">
        <v>5.45</v>
      </c>
      <c r="E1714" s="116">
        <v>5.49</v>
      </c>
      <c r="F1714" s="116">
        <v>-0.02</v>
      </c>
      <c r="G1714" s="116">
        <v>-0.36</v>
      </c>
      <c r="H1714" s="117">
        <v>102615616</v>
      </c>
      <c r="I1714" s="115">
        <v>0.79224000000000006</v>
      </c>
      <c r="J1714" s="115">
        <f t="shared" si="104"/>
        <v>4.3493976000000005</v>
      </c>
      <c r="K1714" s="115">
        <v>34964885.939999998</v>
      </c>
      <c r="L1714" s="123">
        <f t="shared" si="105"/>
        <v>1520761909917.0974</v>
      </c>
      <c r="M1714" s="123">
        <v>1175093000000</v>
      </c>
      <c r="N1714" s="123">
        <v>253719000000</v>
      </c>
      <c r="O1714" s="116">
        <f t="shared" si="106"/>
        <v>1.2941630236220429</v>
      </c>
      <c r="P1714" s="116">
        <f t="shared" si="107"/>
        <v>5.9938826414935322</v>
      </c>
    </row>
    <row r="1715" spans="1:16" x14ac:dyDescent="0.15">
      <c r="A1715" s="120">
        <v>41557</v>
      </c>
      <c r="B1715" s="116">
        <v>5.52</v>
      </c>
      <c r="C1715" s="116">
        <v>5.52</v>
      </c>
      <c r="D1715" s="116">
        <v>5.4</v>
      </c>
      <c r="E1715" s="116">
        <v>5.45</v>
      </c>
      <c r="F1715" s="116">
        <v>-0.04</v>
      </c>
      <c r="G1715" s="116">
        <v>-0.73</v>
      </c>
      <c r="H1715" s="117">
        <v>181382774</v>
      </c>
      <c r="I1715" s="115">
        <v>0.79247999999999996</v>
      </c>
      <c r="J1715" s="115">
        <f t="shared" si="104"/>
        <v>4.3190159999999995</v>
      </c>
      <c r="K1715" s="115">
        <v>34964885.939999998</v>
      </c>
      <c r="L1715" s="123">
        <f t="shared" si="105"/>
        <v>1510139018130.3501</v>
      </c>
      <c r="M1715" s="123">
        <v>1175093000000</v>
      </c>
      <c r="N1715" s="123">
        <v>253719000000</v>
      </c>
      <c r="O1715" s="116">
        <f t="shared" si="106"/>
        <v>1.2851229801644211</v>
      </c>
      <c r="P1715" s="116">
        <f t="shared" si="107"/>
        <v>5.952013913543527</v>
      </c>
    </row>
    <row r="1716" spans="1:16" x14ac:dyDescent="0.15">
      <c r="A1716" s="120">
        <v>41558</v>
      </c>
      <c r="B1716" s="116">
        <v>5.54</v>
      </c>
      <c r="C1716" s="116">
        <v>5.56</v>
      </c>
      <c r="D1716" s="116">
        <v>5.5</v>
      </c>
      <c r="E1716" s="116">
        <v>5.52</v>
      </c>
      <c r="F1716" s="116">
        <v>7.0000000000000007E-2</v>
      </c>
      <c r="G1716" s="116">
        <v>1.28</v>
      </c>
      <c r="H1716" s="117">
        <v>179966717</v>
      </c>
      <c r="I1716" s="115">
        <v>0.79254000000000002</v>
      </c>
      <c r="J1716" s="115">
        <f t="shared" si="104"/>
        <v>4.3748208000000002</v>
      </c>
      <c r="K1716" s="115">
        <v>34964885.939999998</v>
      </c>
      <c r="L1716" s="123">
        <f t="shared" si="105"/>
        <v>1529651102799.3955</v>
      </c>
      <c r="M1716" s="123">
        <v>1175093000000</v>
      </c>
      <c r="N1716" s="123">
        <v>253719000000</v>
      </c>
      <c r="O1716" s="116">
        <f t="shared" si="106"/>
        <v>1.3017276954244434</v>
      </c>
      <c r="P1716" s="116">
        <f t="shared" si="107"/>
        <v>6.028918223701794</v>
      </c>
    </row>
    <row r="1717" spans="1:16" x14ac:dyDescent="0.15">
      <c r="A1717" s="120">
        <v>41562</v>
      </c>
      <c r="B1717" s="116">
        <v>5.54</v>
      </c>
      <c r="C1717" s="116">
        <v>5.55</v>
      </c>
      <c r="D1717" s="116">
        <v>5.53</v>
      </c>
      <c r="E1717" s="116">
        <v>5.55</v>
      </c>
      <c r="F1717" s="116">
        <v>0.03</v>
      </c>
      <c r="G1717" s="116">
        <v>0.54</v>
      </c>
      <c r="H1717" s="117">
        <v>227104563</v>
      </c>
      <c r="I1717" s="115">
        <v>0.79193999999999998</v>
      </c>
      <c r="J1717" s="115">
        <f t="shared" si="104"/>
        <v>4.3952669999999996</v>
      </c>
      <c r="K1717" s="115">
        <v>34964885.939999998</v>
      </c>
      <c r="L1717" s="123">
        <f t="shared" si="105"/>
        <v>1536800093308.4595</v>
      </c>
      <c r="M1717" s="123">
        <v>1175093000000</v>
      </c>
      <c r="N1717" s="123">
        <v>253719000000</v>
      </c>
      <c r="O1717" s="116">
        <f t="shared" si="106"/>
        <v>1.3078114611426155</v>
      </c>
      <c r="P1717" s="116">
        <f t="shared" si="107"/>
        <v>6.0570950276032125</v>
      </c>
    </row>
    <row r="1718" spans="1:16" x14ac:dyDescent="0.15">
      <c r="A1718" s="120">
        <v>41563</v>
      </c>
      <c r="B1718" s="116">
        <v>5.55</v>
      </c>
      <c r="C1718" s="116">
        <v>5.55</v>
      </c>
      <c r="D1718" s="116">
        <v>5.48</v>
      </c>
      <c r="E1718" s="116">
        <v>5.53</v>
      </c>
      <c r="F1718" s="116">
        <v>-0.02</v>
      </c>
      <c r="G1718" s="116">
        <v>-0.36</v>
      </c>
      <c r="H1718" s="117">
        <v>130564104</v>
      </c>
      <c r="I1718" s="115">
        <v>0.79190000000000005</v>
      </c>
      <c r="J1718" s="115">
        <f t="shared" si="104"/>
        <v>4.3792070000000001</v>
      </c>
      <c r="K1718" s="115">
        <v>34964885.939999998</v>
      </c>
      <c r="L1718" s="123">
        <f t="shared" si="105"/>
        <v>1531184732626.4956</v>
      </c>
      <c r="M1718" s="123">
        <v>1175093000000</v>
      </c>
      <c r="N1718" s="123">
        <v>253719000000</v>
      </c>
      <c r="O1718" s="116">
        <f t="shared" si="106"/>
        <v>1.3030328090002201</v>
      </c>
      <c r="P1718" s="116">
        <f t="shared" si="107"/>
        <v>6.0349628235429575</v>
      </c>
    </row>
    <row r="1719" spans="1:16" x14ac:dyDescent="0.15">
      <c r="A1719" s="120">
        <v>41564</v>
      </c>
      <c r="B1719" s="116">
        <v>5.57</v>
      </c>
      <c r="C1719" s="116">
        <v>5.57</v>
      </c>
      <c r="D1719" s="116">
        <v>5.43</v>
      </c>
      <c r="E1719" s="116">
        <v>5.44</v>
      </c>
      <c r="F1719" s="116">
        <v>-0.09</v>
      </c>
      <c r="G1719" s="116">
        <v>-1.63</v>
      </c>
      <c r="H1719" s="117">
        <v>194083944</v>
      </c>
      <c r="I1719" s="115">
        <v>0.79220000000000002</v>
      </c>
      <c r="J1719" s="115">
        <f t="shared" si="104"/>
        <v>4.3095680000000005</v>
      </c>
      <c r="K1719" s="115">
        <v>34964885.939999998</v>
      </c>
      <c r="L1719" s="123">
        <f t="shared" si="105"/>
        <v>1506835535706.739</v>
      </c>
      <c r="M1719" s="123">
        <v>1175093000000</v>
      </c>
      <c r="N1719" s="123">
        <v>253719000000</v>
      </c>
      <c r="O1719" s="116">
        <f t="shared" si="106"/>
        <v>1.2823117282689447</v>
      </c>
      <c r="P1719" s="116">
        <f t="shared" si="107"/>
        <v>5.9389936729481789</v>
      </c>
    </row>
    <row r="1720" spans="1:16" x14ac:dyDescent="0.15">
      <c r="A1720" s="120">
        <v>41565</v>
      </c>
      <c r="B1720" s="116">
        <v>5.46</v>
      </c>
      <c r="C1720" s="116">
        <v>5.48</v>
      </c>
      <c r="D1720" s="116">
        <v>5.4</v>
      </c>
      <c r="E1720" s="116">
        <v>5.41</v>
      </c>
      <c r="F1720" s="116">
        <v>-0.03</v>
      </c>
      <c r="G1720" s="116">
        <v>-0.55000000000000004</v>
      </c>
      <c r="H1720" s="117">
        <v>229705702</v>
      </c>
      <c r="I1720" s="115">
        <v>0.79149000000000003</v>
      </c>
      <c r="J1720" s="115">
        <f t="shared" si="104"/>
        <v>4.2819609000000005</v>
      </c>
      <c r="K1720" s="115">
        <v>34964885.939999998</v>
      </c>
      <c r="L1720" s="123">
        <f t="shared" si="105"/>
        <v>1497182744680.3975</v>
      </c>
      <c r="M1720" s="123">
        <v>1175093000000</v>
      </c>
      <c r="N1720" s="123">
        <v>253719000000</v>
      </c>
      <c r="O1720" s="116">
        <f t="shared" si="106"/>
        <v>1.2740972371381647</v>
      </c>
      <c r="P1720" s="116">
        <f t="shared" si="107"/>
        <v>5.9009484692923966</v>
      </c>
    </row>
    <row r="1721" spans="1:16" x14ac:dyDescent="0.15">
      <c r="A1721" s="120">
        <v>41568</v>
      </c>
      <c r="B1721" s="116">
        <v>5.48</v>
      </c>
      <c r="C1721" s="116">
        <v>5.48</v>
      </c>
      <c r="D1721" s="116">
        <v>5.38</v>
      </c>
      <c r="E1721" s="116">
        <v>5.42</v>
      </c>
      <c r="F1721" s="116">
        <v>0.01</v>
      </c>
      <c r="G1721" s="116">
        <v>0.19</v>
      </c>
      <c r="H1721" s="117">
        <v>198889809</v>
      </c>
      <c r="I1721" s="115">
        <v>0.79127999999999998</v>
      </c>
      <c r="J1721" s="115">
        <f t="shared" si="104"/>
        <v>4.2887376000000001</v>
      </c>
      <c r="K1721" s="115">
        <v>34964885.939999998</v>
      </c>
      <c r="L1721" s="123">
        <f t="shared" si="105"/>
        <v>1499552210105.8933</v>
      </c>
      <c r="M1721" s="123">
        <v>1175093000000</v>
      </c>
      <c r="N1721" s="123">
        <v>253719000000</v>
      </c>
      <c r="O1721" s="116">
        <f t="shared" si="106"/>
        <v>1.2761136438612888</v>
      </c>
      <c r="P1721" s="116">
        <f t="shared" si="107"/>
        <v>5.9102874049869865</v>
      </c>
    </row>
    <row r="1722" spans="1:16" x14ac:dyDescent="0.15">
      <c r="A1722" s="120">
        <v>41569</v>
      </c>
      <c r="B1722" s="116">
        <v>5.36</v>
      </c>
      <c r="C1722" s="116">
        <v>5.42</v>
      </c>
      <c r="D1722" s="116">
        <v>5.36</v>
      </c>
      <c r="E1722" s="116">
        <v>5.4</v>
      </c>
      <c r="F1722" s="116">
        <v>-0.02</v>
      </c>
      <c r="G1722" s="116">
        <v>-0.37</v>
      </c>
      <c r="H1722" s="117">
        <v>147979120</v>
      </c>
      <c r="I1722" s="115">
        <v>0.79190000000000005</v>
      </c>
      <c r="J1722" s="115">
        <f t="shared" si="104"/>
        <v>4.2762600000000006</v>
      </c>
      <c r="K1722" s="115">
        <v>34964885.939999998</v>
      </c>
      <c r="L1722" s="123">
        <f t="shared" si="105"/>
        <v>1495189431497.8442</v>
      </c>
      <c r="M1722" s="123">
        <v>1175093000000</v>
      </c>
      <c r="N1722" s="123">
        <v>253719000000</v>
      </c>
      <c r="O1722" s="116">
        <f t="shared" si="106"/>
        <v>1.2724009346475933</v>
      </c>
      <c r="P1722" s="116">
        <f t="shared" si="107"/>
        <v>5.8930920880889657</v>
      </c>
    </row>
    <row r="1723" spans="1:16" x14ac:dyDescent="0.15">
      <c r="A1723" s="120">
        <v>41570</v>
      </c>
      <c r="B1723" s="116">
        <v>5.41</v>
      </c>
      <c r="C1723" s="116">
        <v>5.46</v>
      </c>
      <c r="D1723" s="116">
        <v>5.27</v>
      </c>
      <c r="E1723" s="116">
        <v>5.28</v>
      </c>
      <c r="F1723" s="116">
        <v>-0.12</v>
      </c>
      <c r="G1723" s="116">
        <v>-2.2200000000000002</v>
      </c>
      <c r="H1723" s="117">
        <v>244261463</v>
      </c>
      <c r="I1723" s="115">
        <v>0.79110000000000003</v>
      </c>
      <c r="J1723" s="115">
        <f t="shared" si="104"/>
        <v>4.1770080000000007</v>
      </c>
      <c r="K1723" s="115">
        <v>34964885.939999998</v>
      </c>
      <c r="L1723" s="123">
        <f t="shared" si="105"/>
        <v>1460486082904.6753</v>
      </c>
      <c r="M1723" s="123">
        <v>1175093000000</v>
      </c>
      <c r="N1723" s="123">
        <v>253719000000</v>
      </c>
      <c r="O1723" s="116">
        <f t="shared" si="106"/>
        <v>1.2428685073476526</v>
      </c>
      <c r="P1723" s="116">
        <f t="shared" si="107"/>
        <v>5.7563134132827072</v>
      </c>
    </row>
    <row r="1724" spans="1:16" x14ac:dyDescent="0.15">
      <c r="A1724" s="120">
        <v>41571</v>
      </c>
      <c r="B1724" s="116">
        <v>5.25</v>
      </c>
      <c r="C1724" s="116">
        <v>5.27</v>
      </c>
      <c r="D1724" s="116">
        <v>5.19</v>
      </c>
      <c r="E1724" s="116">
        <v>5.21</v>
      </c>
      <c r="F1724" s="116">
        <v>-7.0000000000000007E-2</v>
      </c>
      <c r="G1724" s="116">
        <v>-1.33</v>
      </c>
      <c r="H1724" s="117">
        <v>310409868</v>
      </c>
      <c r="I1724" s="115">
        <v>0.79110999999999998</v>
      </c>
      <c r="J1724" s="115">
        <f t="shared" si="104"/>
        <v>4.1216831000000003</v>
      </c>
      <c r="K1724" s="115">
        <v>34964885.939999998</v>
      </c>
      <c r="L1724" s="123">
        <f t="shared" si="105"/>
        <v>1441141794723.2563</v>
      </c>
      <c r="M1724" s="123">
        <v>1175093000000</v>
      </c>
      <c r="N1724" s="123">
        <v>253719000000</v>
      </c>
      <c r="O1724" s="116">
        <f t="shared" si="106"/>
        <v>1.2264065863070042</v>
      </c>
      <c r="P1724" s="116">
        <f t="shared" si="107"/>
        <v>5.6800704508659434</v>
      </c>
    </row>
    <row r="1725" spans="1:16" x14ac:dyDescent="0.15">
      <c r="A1725" s="120">
        <v>41572</v>
      </c>
      <c r="B1725" s="116">
        <v>5.16</v>
      </c>
      <c r="C1725" s="116">
        <v>5.21</v>
      </c>
      <c r="D1725" s="116">
        <v>5.0999999999999996</v>
      </c>
      <c r="E1725" s="116">
        <v>5.14</v>
      </c>
      <c r="F1725" s="116">
        <v>-7.0000000000000007E-2</v>
      </c>
      <c r="G1725" s="116">
        <v>-1.34</v>
      </c>
      <c r="H1725" s="117">
        <v>333002406</v>
      </c>
      <c r="I1725" s="115">
        <v>0.79098999999999997</v>
      </c>
      <c r="J1725" s="115">
        <f t="shared" si="104"/>
        <v>4.0656885999999997</v>
      </c>
      <c r="K1725" s="115">
        <v>34964885.939999998</v>
      </c>
      <c r="L1725" s="123">
        <f t="shared" si="105"/>
        <v>1421563381665.5828</v>
      </c>
      <c r="M1725" s="123">
        <v>1175093000000</v>
      </c>
      <c r="N1725" s="123">
        <v>253719000000</v>
      </c>
      <c r="O1725" s="116">
        <f t="shared" si="106"/>
        <v>1.2097454258221116</v>
      </c>
      <c r="P1725" s="116">
        <f t="shared" si="107"/>
        <v>5.6029047161055452</v>
      </c>
    </row>
    <row r="1726" spans="1:16" x14ac:dyDescent="0.15">
      <c r="A1726" s="120">
        <v>41575</v>
      </c>
      <c r="B1726" s="116">
        <v>5.19</v>
      </c>
      <c r="C1726" s="116">
        <v>5.23</v>
      </c>
      <c r="D1726" s="116">
        <v>5.15</v>
      </c>
      <c r="E1726" s="116">
        <v>5.2</v>
      </c>
      <c r="F1726" s="116">
        <v>0</v>
      </c>
      <c r="G1726" s="116">
        <v>0</v>
      </c>
      <c r="H1726" s="117">
        <v>193010724</v>
      </c>
      <c r="I1726" s="115">
        <v>0.79108000000000001</v>
      </c>
      <c r="J1726" s="115">
        <f t="shared" si="104"/>
        <v>4.1136160000000004</v>
      </c>
      <c r="K1726" s="115">
        <v>34964885.939999998</v>
      </c>
      <c r="L1726" s="123">
        <f t="shared" si="105"/>
        <v>1438321142409.5906</v>
      </c>
      <c r="M1726" s="123">
        <v>1175093000000</v>
      </c>
      <c r="N1726" s="123">
        <v>253719000000</v>
      </c>
      <c r="O1726" s="116">
        <f t="shared" si="106"/>
        <v>1.2240062211327873</v>
      </c>
      <c r="P1726" s="116">
        <f t="shared" si="107"/>
        <v>5.6689532215151033</v>
      </c>
    </row>
    <row r="1727" spans="1:16" x14ac:dyDescent="0.15">
      <c r="A1727" s="120">
        <v>41576</v>
      </c>
      <c r="B1727" s="116">
        <v>5.23</v>
      </c>
      <c r="C1727" s="116">
        <v>5.36</v>
      </c>
      <c r="D1727" s="116">
        <v>5.22</v>
      </c>
      <c r="E1727" s="116">
        <v>5.34</v>
      </c>
      <c r="F1727" s="116">
        <v>0.14000000000000001</v>
      </c>
      <c r="G1727" s="116">
        <v>2.69</v>
      </c>
      <c r="H1727" s="117">
        <v>288986005</v>
      </c>
      <c r="I1727" s="115">
        <v>0.79154999999999998</v>
      </c>
      <c r="J1727" s="115">
        <f t="shared" si="104"/>
        <v>4.226877</v>
      </c>
      <c r="K1727" s="115">
        <v>34964885.939999998</v>
      </c>
      <c r="L1727" s="123">
        <f t="shared" si="105"/>
        <v>1477922721874.0938</v>
      </c>
      <c r="M1727" s="123">
        <v>1175093000000</v>
      </c>
      <c r="N1727" s="123">
        <v>253719000000</v>
      </c>
      <c r="O1727" s="116">
        <f t="shared" si="106"/>
        <v>1.2577070256346465</v>
      </c>
      <c r="P1727" s="116">
        <f t="shared" si="107"/>
        <v>5.825037627746025</v>
      </c>
    </row>
    <row r="1728" spans="1:16" x14ac:dyDescent="0.15">
      <c r="A1728" s="120">
        <v>41577</v>
      </c>
      <c r="B1728" s="116">
        <v>5.38</v>
      </c>
      <c r="C1728" s="116">
        <v>5.49</v>
      </c>
      <c r="D1728" s="116">
        <v>5.36</v>
      </c>
      <c r="E1728" s="116">
        <v>5.47</v>
      </c>
      <c r="F1728" s="116">
        <v>0.13</v>
      </c>
      <c r="G1728" s="116">
        <v>2.4300000000000002</v>
      </c>
      <c r="H1728" s="117">
        <v>284798186</v>
      </c>
      <c r="I1728" s="115">
        <v>0.79208000000000001</v>
      </c>
      <c r="J1728" s="115">
        <f t="shared" si="104"/>
        <v>4.3326776000000002</v>
      </c>
      <c r="K1728" s="115">
        <v>34964885.939999998</v>
      </c>
      <c r="L1728" s="123">
        <f t="shared" si="105"/>
        <v>1514915780987.9294</v>
      </c>
      <c r="M1728" s="123">
        <v>1175093000000</v>
      </c>
      <c r="N1728" s="123">
        <v>253719000000</v>
      </c>
      <c r="O1728" s="116">
        <f t="shared" si="106"/>
        <v>1.2891879885148916</v>
      </c>
      <c r="P1728" s="116">
        <f t="shared" si="107"/>
        <v>5.9708408948006628</v>
      </c>
    </row>
    <row r="1729" spans="1:16" x14ac:dyDescent="0.15">
      <c r="A1729" s="120">
        <v>41578</v>
      </c>
      <c r="B1729" s="116">
        <v>5.39</v>
      </c>
      <c r="C1729" s="116">
        <v>5.45</v>
      </c>
      <c r="D1729" s="116">
        <v>5.37</v>
      </c>
      <c r="E1729" s="116">
        <v>5.43</v>
      </c>
      <c r="F1729" s="116">
        <v>-0.04</v>
      </c>
      <c r="G1729" s="116">
        <v>-0.73</v>
      </c>
      <c r="H1729" s="117">
        <v>355339740</v>
      </c>
      <c r="I1729" s="115">
        <v>0.79225999999999996</v>
      </c>
      <c r="J1729" s="115">
        <f t="shared" si="104"/>
        <v>4.3019717999999996</v>
      </c>
      <c r="K1729" s="115">
        <v>35057119.640000001</v>
      </c>
      <c r="L1729" s="123">
        <f t="shared" si="105"/>
        <v>1508147400805.0615</v>
      </c>
      <c r="M1729" s="123">
        <v>1235389000000</v>
      </c>
      <c r="N1729" s="123">
        <v>258463000000</v>
      </c>
      <c r="O1729" s="116">
        <f t="shared" si="106"/>
        <v>1.2207874611195839</v>
      </c>
      <c r="P1729" s="116">
        <f t="shared" si="107"/>
        <v>5.8350611143763773</v>
      </c>
    </row>
    <row r="1730" spans="1:16" x14ac:dyDescent="0.15">
      <c r="A1730" s="120">
        <v>41579</v>
      </c>
      <c r="B1730" s="116">
        <v>5.43</v>
      </c>
      <c r="C1730" s="116">
        <v>5.46</v>
      </c>
      <c r="D1730" s="116">
        <v>5.4</v>
      </c>
      <c r="E1730" s="116">
        <v>5.42</v>
      </c>
      <c r="F1730" s="116">
        <v>-0.01</v>
      </c>
      <c r="G1730" s="116">
        <v>-0.18</v>
      </c>
      <c r="H1730" s="117">
        <v>180250308</v>
      </c>
      <c r="I1730" s="115">
        <v>0.79262999999999995</v>
      </c>
      <c r="J1730" s="115">
        <f t="shared" si="104"/>
        <v>4.2960545999999997</v>
      </c>
      <c r="K1730" s="115">
        <v>35057119.640000001</v>
      </c>
      <c r="L1730" s="123">
        <f t="shared" si="105"/>
        <v>1506073000921.7231</v>
      </c>
      <c r="M1730" s="123">
        <v>1235389000000</v>
      </c>
      <c r="N1730" s="123">
        <v>258463000000</v>
      </c>
      <c r="O1730" s="116">
        <f t="shared" si="106"/>
        <v>1.2191083139980388</v>
      </c>
      <c r="P1730" s="116">
        <f t="shared" si="107"/>
        <v>5.8270352078313845</v>
      </c>
    </row>
    <row r="1731" spans="1:16" x14ac:dyDescent="0.15">
      <c r="A1731" s="120">
        <v>41582</v>
      </c>
      <c r="B1731" s="116">
        <v>5.45</v>
      </c>
      <c r="C1731" s="116">
        <v>5.46</v>
      </c>
      <c r="D1731" s="116">
        <v>5.4</v>
      </c>
      <c r="E1731" s="116">
        <v>5.41</v>
      </c>
      <c r="F1731" s="116">
        <v>-0.01</v>
      </c>
      <c r="G1731" s="116">
        <v>-0.19</v>
      </c>
      <c r="H1731" s="117">
        <v>113365636</v>
      </c>
      <c r="I1731" s="115">
        <v>0.79307000000000005</v>
      </c>
      <c r="J1731" s="115">
        <f t="shared" ref="J1731:J1794" si="108">E1731*I1731</f>
        <v>4.2905087000000002</v>
      </c>
      <c r="K1731" s="115">
        <v>35057119.640000001</v>
      </c>
      <c r="L1731" s="123">
        <f t="shared" ref="L1731:L1794" si="109">J1731*K1731*10000</f>
        <v>1504128768123.6089</v>
      </c>
      <c r="M1731" s="123">
        <v>1235389000000</v>
      </c>
      <c r="N1731" s="123">
        <v>258463000000</v>
      </c>
      <c r="O1731" s="116">
        <f t="shared" ref="O1731:O1794" si="110">L1731/M1731</f>
        <v>1.2175345321381434</v>
      </c>
      <c r="P1731" s="116">
        <f t="shared" ref="P1731:P1794" si="111">L1731/N1731</f>
        <v>5.8195129210897072</v>
      </c>
    </row>
    <row r="1732" spans="1:16" x14ac:dyDescent="0.15">
      <c r="A1732" s="120">
        <v>41583</v>
      </c>
      <c r="B1732" s="116">
        <v>5.43</v>
      </c>
      <c r="C1732" s="116">
        <v>5.43</v>
      </c>
      <c r="D1732" s="116">
        <v>5.33</v>
      </c>
      <c r="E1732" s="116">
        <v>5.34</v>
      </c>
      <c r="F1732" s="116">
        <v>-7.0000000000000007E-2</v>
      </c>
      <c r="G1732" s="116">
        <v>-1.29</v>
      </c>
      <c r="H1732" s="117">
        <v>160157038</v>
      </c>
      <c r="I1732" s="115">
        <v>0.79271000000000003</v>
      </c>
      <c r="J1732" s="115">
        <f t="shared" si="108"/>
        <v>4.2330714</v>
      </c>
      <c r="K1732" s="115">
        <v>35057119.640000001</v>
      </c>
      <c r="L1732" s="123">
        <f t="shared" si="109"/>
        <v>1483992905144.6228</v>
      </c>
      <c r="M1732" s="123">
        <v>1235389000000</v>
      </c>
      <c r="N1732" s="123">
        <v>258463000000</v>
      </c>
      <c r="O1732" s="116">
        <f t="shared" si="110"/>
        <v>1.201235323565794</v>
      </c>
      <c r="P1732" s="116">
        <f t="shared" si="111"/>
        <v>5.7416067489142462</v>
      </c>
    </row>
    <row r="1733" spans="1:16" x14ac:dyDescent="0.15">
      <c r="A1733" s="120">
        <v>41584</v>
      </c>
      <c r="B1733" s="116">
        <v>5.32</v>
      </c>
      <c r="C1733" s="116">
        <v>5.35</v>
      </c>
      <c r="D1733" s="116">
        <v>5.3</v>
      </c>
      <c r="E1733" s="116">
        <v>5.32</v>
      </c>
      <c r="F1733" s="116">
        <v>-0.02</v>
      </c>
      <c r="G1733" s="116">
        <v>-0.38</v>
      </c>
      <c r="H1733" s="117">
        <v>185776152</v>
      </c>
      <c r="I1733" s="115">
        <v>0.79307000000000005</v>
      </c>
      <c r="J1733" s="115">
        <f t="shared" si="108"/>
        <v>4.2191324000000003</v>
      </c>
      <c r="K1733" s="115">
        <v>35057119.640000001</v>
      </c>
      <c r="L1733" s="123">
        <f t="shared" si="109"/>
        <v>1479106293238.0037</v>
      </c>
      <c r="M1733" s="123">
        <v>1235389000000</v>
      </c>
      <c r="N1733" s="123">
        <v>258463000000</v>
      </c>
      <c r="O1733" s="116">
        <f t="shared" si="110"/>
        <v>1.1972797987014645</v>
      </c>
      <c r="P1733" s="116">
        <f t="shared" si="111"/>
        <v>5.7227003216630763</v>
      </c>
    </row>
    <row r="1734" spans="1:16" x14ac:dyDescent="0.15">
      <c r="A1734" s="120">
        <v>41585</v>
      </c>
      <c r="B1734" s="116">
        <v>5.32</v>
      </c>
      <c r="C1734" s="116">
        <v>5.32</v>
      </c>
      <c r="D1734" s="116">
        <v>5.25</v>
      </c>
      <c r="E1734" s="116">
        <v>5.27</v>
      </c>
      <c r="F1734" s="116">
        <v>-0.05</v>
      </c>
      <c r="G1734" s="116">
        <v>-0.94</v>
      </c>
      <c r="H1734" s="117">
        <v>162898706</v>
      </c>
      <c r="I1734" s="115">
        <v>0.79273000000000005</v>
      </c>
      <c r="J1734" s="115">
        <f t="shared" si="108"/>
        <v>4.1776871</v>
      </c>
      <c r="K1734" s="115">
        <v>35057119.640000001</v>
      </c>
      <c r="L1734" s="123">
        <f t="shared" si="109"/>
        <v>1464576764831.8464</v>
      </c>
      <c r="M1734" s="123">
        <v>1235389000000</v>
      </c>
      <c r="N1734" s="123">
        <v>258463000000</v>
      </c>
      <c r="O1734" s="116">
        <f t="shared" si="110"/>
        <v>1.1855187028796974</v>
      </c>
      <c r="P1734" s="116">
        <f t="shared" si="111"/>
        <v>5.6664852022604641</v>
      </c>
    </row>
    <row r="1735" spans="1:16" x14ac:dyDescent="0.15">
      <c r="A1735" s="120">
        <v>41586</v>
      </c>
      <c r="B1735" s="116">
        <v>5.21</v>
      </c>
      <c r="C1735" s="116">
        <v>5.27</v>
      </c>
      <c r="D1735" s="116">
        <v>5.21</v>
      </c>
      <c r="E1735" s="116">
        <v>5.22</v>
      </c>
      <c r="F1735" s="116">
        <v>-0.05</v>
      </c>
      <c r="G1735" s="116">
        <v>-0.95</v>
      </c>
      <c r="H1735" s="117">
        <v>162991440</v>
      </c>
      <c r="I1735" s="115">
        <v>0.79151000000000005</v>
      </c>
      <c r="J1735" s="115">
        <f t="shared" si="108"/>
        <v>4.1316822000000002</v>
      </c>
      <c r="K1735" s="115">
        <v>35057119.640000001</v>
      </c>
      <c r="L1735" s="123">
        <f t="shared" si="109"/>
        <v>1448448771998.5842</v>
      </c>
      <c r="M1735" s="123">
        <v>1235389000000</v>
      </c>
      <c r="N1735" s="123">
        <v>258463000000</v>
      </c>
      <c r="O1735" s="116">
        <f t="shared" si="110"/>
        <v>1.1724637114290188</v>
      </c>
      <c r="P1735" s="116">
        <f t="shared" si="111"/>
        <v>5.6040855828439051</v>
      </c>
    </row>
    <row r="1736" spans="1:16" x14ac:dyDescent="0.15">
      <c r="A1736" s="120">
        <v>41589</v>
      </c>
      <c r="B1736" s="116">
        <v>5.21</v>
      </c>
      <c r="C1736" s="116">
        <v>5.38</v>
      </c>
      <c r="D1736" s="116">
        <v>5.2</v>
      </c>
      <c r="E1736" s="116">
        <v>5.36</v>
      </c>
      <c r="F1736" s="116">
        <v>0.14000000000000001</v>
      </c>
      <c r="G1736" s="116">
        <v>2.68</v>
      </c>
      <c r="H1736" s="117">
        <v>190968207</v>
      </c>
      <c r="I1736" s="115">
        <v>0.79196</v>
      </c>
      <c r="J1736" s="115">
        <f t="shared" si="108"/>
        <v>4.2449056000000001</v>
      </c>
      <c r="K1736" s="115">
        <v>35057119.640000001</v>
      </c>
      <c r="L1736" s="123">
        <f t="shared" si="109"/>
        <v>1488141634797.0598</v>
      </c>
      <c r="M1736" s="123">
        <v>1235389000000</v>
      </c>
      <c r="N1736" s="123">
        <v>258463000000</v>
      </c>
      <c r="O1736" s="116">
        <f t="shared" si="110"/>
        <v>1.204593561054097</v>
      </c>
      <c r="P1736" s="116">
        <f t="shared" si="111"/>
        <v>5.7576582907304328</v>
      </c>
    </row>
    <row r="1737" spans="1:16" x14ac:dyDescent="0.15">
      <c r="A1737" s="120">
        <v>41590</v>
      </c>
      <c r="B1737" s="116">
        <v>5.36</v>
      </c>
      <c r="C1737" s="116">
        <v>5.39</v>
      </c>
      <c r="D1737" s="116">
        <v>5.31</v>
      </c>
      <c r="E1737" s="116">
        <v>5.35</v>
      </c>
      <c r="F1737" s="116">
        <v>-0.01</v>
      </c>
      <c r="G1737" s="116">
        <v>-0.19</v>
      </c>
      <c r="H1737" s="117">
        <v>150851064</v>
      </c>
      <c r="I1737" s="115">
        <v>0.79147000000000001</v>
      </c>
      <c r="J1737" s="115">
        <f t="shared" si="108"/>
        <v>4.2343644999999999</v>
      </c>
      <c r="K1737" s="115">
        <v>35057119.640000001</v>
      </c>
      <c r="L1737" s="123">
        <f t="shared" si="109"/>
        <v>1484446228758.6877</v>
      </c>
      <c r="M1737" s="123">
        <v>1235389000000</v>
      </c>
      <c r="N1737" s="123">
        <v>258463000000</v>
      </c>
      <c r="O1737" s="116">
        <f t="shared" si="110"/>
        <v>1.2016022716396921</v>
      </c>
      <c r="P1737" s="116">
        <f t="shared" si="111"/>
        <v>5.7433606696458979</v>
      </c>
    </row>
    <row r="1738" spans="1:16" x14ac:dyDescent="0.15">
      <c r="A1738" s="120">
        <v>41591</v>
      </c>
      <c r="B1738" s="116">
        <v>5.3</v>
      </c>
      <c r="C1738" s="116">
        <v>5.3</v>
      </c>
      <c r="D1738" s="116">
        <v>5.15</v>
      </c>
      <c r="E1738" s="116">
        <v>5.16</v>
      </c>
      <c r="F1738" s="116">
        <v>-0.19</v>
      </c>
      <c r="G1738" s="116">
        <v>-3.55</v>
      </c>
      <c r="H1738" s="117">
        <v>439269643</v>
      </c>
      <c r="I1738" s="115">
        <v>0.79120000000000001</v>
      </c>
      <c r="J1738" s="115">
        <f t="shared" si="108"/>
        <v>4.082592</v>
      </c>
      <c r="K1738" s="115">
        <v>35057119.640000001</v>
      </c>
      <c r="L1738" s="123">
        <f t="shared" si="109"/>
        <v>1431239161853.0688</v>
      </c>
      <c r="M1738" s="123">
        <v>1235389000000</v>
      </c>
      <c r="N1738" s="123">
        <v>258463000000</v>
      </c>
      <c r="O1738" s="116">
        <f t="shared" si="110"/>
        <v>1.1585331922601454</v>
      </c>
      <c r="P1738" s="116">
        <f t="shared" si="111"/>
        <v>5.5375011582047291</v>
      </c>
    </row>
    <row r="1739" spans="1:16" x14ac:dyDescent="0.15">
      <c r="A1739" s="120">
        <v>41592</v>
      </c>
      <c r="B1739" s="116">
        <v>5.19</v>
      </c>
      <c r="C1739" s="116">
        <v>5.23</v>
      </c>
      <c r="D1739" s="116">
        <v>5.16</v>
      </c>
      <c r="E1739" s="116">
        <v>5.19</v>
      </c>
      <c r="F1739" s="116">
        <v>0.03</v>
      </c>
      <c r="G1739" s="116">
        <v>0.57999999999999996</v>
      </c>
      <c r="H1739" s="117">
        <v>205315644</v>
      </c>
      <c r="I1739" s="115">
        <v>0.79081999999999997</v>
      </c>
      <c r="J1739" s="115">
        <f t="shared" si="108"/>
        <v>4.1043558000000004</v>
      </c>
      <c r="K1739" s="115">
        <v>35057119.640000001</v>
      </c>
      <c r="L1739" s="123">
        <f t="shared" si="109"/>
        <v>1438868923257.2793</v>
      </c>
      <c r="M1739" s="123">
        <v>1235389000000</v>
      </c>
      <c r="N1739" s="123">
        <v>258463000000</v>
      </c>
      <c r="O1739" s="116">
        <f t="shared" si="110"/>
        <v>1.1647091914022865</v>
      </c>
      <c r="P1739" s="116">
        <f t="shared" si="111"/>
        <v>5.5670209014724712</v>
      </c>
    </row>
    <row r="1740" spans="1:16" x14ac:dyDescent="0.15">
      <c r="A1740" s="120">
        <v>41593</v>
      </c>
      <c r="B1740" s="116">
        <v>5.21</v>
      </c>
      <c r="C1740" s="116">
        <v>5.34</v>
      </c>
      <c r="D1740" s="116">
        <v>5.21</v>
      </c>
      <c r="E1740" s="116">
        <v>5.33</v>
      </c>
      <c r="F1740" s="116">
        <v>0.14000000000000001</v>
      </c>
      <c r="G1740" s="116">
        <v>2.7</v>
      </c>
      <c r="H1740" s="117">
        <v>381420764</v>
      </c>
      <c r="I1740" s="115">
        <v>0.79125999999999996</v>
      </c>
      <c r="J1740" s="115">
        <f t="shared" si="108"/>
        <v>4.2174157999999995</v>
      </c>
      <c r="K1740" s="115">
        <v>35057119.640000001</v>
      </c>
      <c r="L1740" s="123">
        <f t="shared" si="109"/>
        <v>1478504502722.2629</v>
      </c>
      <c r="M1740" s="123">
        <v>1235389000000</v>
      </c>
      <c r="N1740" s="123">
        <v>258463000000</v>
      </c>
      <c r="O1740" s="116">
        <f t="shared" si="110"/>
        <v>1.1967926723665687</v>
      </c>
      <c r="P1740" s="116">
        <f t="shared" si="111"/>
        <v>5.7203719786672096</v>
      </c>
    </row>
    <row r="1741" spans="1:16" x14ac:dyDescent="0.15">
      <c r="A1741" s="120">
        <v>41596</v>
      </c>
      <c r="B1741" s="116">
        <v>5.45</v>
      </c>
      <c r="C1741" s="116">
        <v>5.56</v>
      </c>
      <c r="D1741" s="116">
        <v>5.44</v>
      </c>
      <c r="E1741" s="116">
        <v>5.53</v>
      </c>
      <c r="F1741" s="116">
        <v>0.2</v>
      </c>
      <c r="G1741" s="116">
        <v>3.75</v>
      </c>
      <c r="H1741" s="117">
        <v>641071325</v>
      </c>
      <c r="I1741" s="115">
        <v>0.79100000000000004</v>
      </c>
      <c r="J1741" s="115">
        <f t="shared" si="108"/>
        <v>4.3742300000000007</v>
      </c>
      <c r="K1741" s="115">
        <v>35057119.640000001</v>
      </c>
      <c r="L1741" s="123">
        <f t="shared" si="109"/>
        <v>1533479044428.7722</v>
      </c>
      <c r="M1741" s="123">
        <v>1235389000000</v>
      </c>
      <c r="N1741" s="123">
        <v>258463000000</v>
      </c>
      <c r="O1741" s="116">
        <f t="shared" si="110"/>
        <v>1.2412924547885502</v>
      </c>
      <c r="P1741" s="116">
        <f t="shared" si="111"/>
        <v>5.9330698956089352</v>
      </c>
    </row>
    <row r="1742" spans="1:16" x14ac:dyDescent="0.15">
      <c r="A1742" s="120">
        <v>41597</v>
      </c>
      <c r="B1742" s="116">
        <v>5.6</v>
      </c>
      <c r="C1742" s="116">
        <v>5.63</v>
      </c>
      <c r="D1742" s="116">
        <v>5.53</v>
      </c>
      <c r="E1742" s="116">
        <v>5.55</v>
      </c>
      <c r="F1742" s="116">
        <v>0.02</v>
      </c>
      <c r="G1742" s="116">
        <v>0.36</v>
      </c>
      <c r="H1742" s="117">
        <v>435622181</v>
      </c>
      <c r="I1742" s="115">
        <v>0.79093000000000002</v>
      </c>
      <c r="J1742" s="115">
        <f t="shared" si="108"/>
        <v>4.3896614999999999</v>
      </c>
      <c r="K1742" s="115">
        <v>35057119.640000001</v>
      </c>
      <c r="L1742" s="123">
        <f t="shared" si="109"/>
        <v>1538888883846.0186</v>
      </c>
      <c r="M1742" s="123">
        <v>1235389000000</v>
      </c>
      <c r="N1742" s="123">
        <v>258463000000</v>
      </c>
      <c r="O1742" s="116">
        <f t="shared" si="110"/>
        <v>1.2456715122491933</v>
      </c>
      <c r="P1742" s="116">
        <f t="shared" si="111"/>
        <v>5.9540007035669262</v>
      </c>
    </row>
    <row r="1743" spans="1:16" x14ac:dyDescent="0.15">
      <c r="A1743" s="120">
        <v>41598</v>
      </c>
      <c r="B1743" s="116">
        <v>5.56</v>
      </c>
      <c r="C1743" s="116">
        <v>5.6</v>
      </c>
      <c r="D1743" s="116">
        <v>5.53</v>
      </c>
      <c r="E1743" s="116">
        <v>5.54</v>
      </c>
      <c r="F1743" s="116">
        <v>-0.01</v>
      </c>
      <c r="G1743" s="116">
        <v>-0.18</v>
      </c>
      <c r="H1743" s="117">
        <v>312665517</v>
      </c>
      <c r="I1743" s="115">
        <v>0.79086000000000001</v>
      </c>
      <c r="J1743" s="115">
        <f t="shared" si="108"/>
        <v>4.3813643999999998</v>
      </c>
      <c r="K1743" s="115">
        <v>35057119.640000001</v>
      </c>
      <c r="L1743" s="123">
        <f t="shared" si="109"/>
        <v>1535980159572.3682</v>
      </c>
      <c r="M1743" s="123">
        <v>1235389000000</v>
      </c>
      <c r="N1743" s="123">
        <v>258463000000</v>
      </c>
      <c r="O1743" s="116">
        <f t="shared" si="110"/>
        <v>1.2433170115424115</v>
      </c>
      <c r="P1743" s="116">
        <f t="shared" si="111"/>
        <v>5.9427467744797831</v>
      </c>
    </row>
    <row r="1744" spans="1:16" x14ac:dyDescent="0.15">
      <c r="A1744" s="120">
        <v>41599</v>
      </c>
      <c r="B1744" s="116">
        <v>5.54</v>
      </c>
      <c r="C1744" s="116">
        <v>5.55</v>
      </c>
      <c r="D1744" s="116">
        <v>5.47</v>
      </c>
      <c r="E1744" s="116">
        <v>5.51</v>
      </c>
      <c r="F1744" s="116">
        <v>-0.03</v>
      </c>
      <c r="G1744" s="116">
        <v>-0.54</v>
      </c>
      <c r="H1744" s="117">
        <v>246124189</v>
      </c>
      <c r="I1744" s="115">
        <v>0.79164000000000001</v>
      </c>
      <c r="J1744" s="115">
        <f t="shared" si="108"/>
        <v>4.3619364000000003</v>
      </c>
      <c r="K1744" s="115">
        <v>35057119.640000001</v>
      </c>
      <c r="L1744" s="123">
        <f t="shared" si="109"/>
        <v>1529169262368.7092</v>
      </c>
      <c r="M1744" s="123">
        <v>1235389000000</v>
      </c>
      <c r="N1744" s="123">
        <v>258463000000</v>
      </c>
      <c r="O1744" s="116">
        <f t="shared" si="110"/>
        <v>1.2378038515550238</v>
      </c>
      <c r="P1744" s="116">
        <f t="shared" si="111"/>
        <v>5.9163952378820532</v>
      </c>
    </row>
    <row r="1745" spans="1:16" x14ac:dyDescent="0.15">
      <c r="A1745" s="120">
        <v>41600</v>
      </c>
      <c r="B1745" s="116">
        <v>5.57</v>
      </c>
      <c r="C1745" s="116">
        <v>5.59</v>
      </c>
      <c r="D1745" s="116">
        <v>5.51</v>
      </c>
      <c r="E1745" s="116">
        <v>5.55</v>
      </c>
      <c r="F1745" s="116">
        <v>0.04</v>
      </c>
      <c r="G1745" s="116">
        <v>0.73</v>
      </c>
      <c r="H1745" s="117">
        <v>141984226</v>
      </c>
      <c r="I1745" s="115">
        <v>0.79176999999999997</v>
      </c>
      <c r="J1745" s="115">
        <f t="shared" si="108"/>
        <v>4.3943234999999996</v>
      </c>
      <c r="K1745" s="115">
        <v>35057119.640000001</v>
      </c>
      <c r="L1745" s="123">
        <f t="shared" si="109"/>
        <v>1540523246763.6353</v>
      </c>
      <c r="M1745" s="123">
        <v>1235389000000</v>
      </c>
      <c r="N1745" s="123">
        <v>258463000000</v>
      </c>
      <c r="O1745" s="116">
        <f t="shared" si="110"/>
        <v>1.2469944663289338</v>
      </c>
      <c r="P1745" s="116">
        <f t="shared" si="111"/>
        <v>5.9603240957647143</v>
      </c>
    </row>
    <row r="1746" spans="1:16" x14ac:dyDescent="0.15">
      <c r="A1746" s="120">
        <v>41603</v>
      </c>
      <c r="B1746" s="116">
        <v>5.59</v>
      </c>
      <c r="C1746" s="116">
        <v>5.59</v>
      </c>
      <c r="D1746" s="116">
        <v>5.51</v>
      </c>
      <c r="E1746" s="116">
        <v>5.52</v>
      </c>
      <c r="F1746" s="116">
        <v>-0.03</v>
      </c>
      <c r="G1746" s="116">
        <v>-0.54</v>
      </c>
      <c r="H1746" s="117">
        <v>171477013</v>
      </c>
      <c r="I1746" s="115">
        <v>0.79122999999999999</v>
      </c>
      <c r="J1746" s="115">
        <f t="shared" si="108"/>
        <v>4.3675895999999996</v>
      </c>
      <c r="K1746" s="115">
        <v>35057119.640000001</v>
      </c>
      <c r="L1746" s="123">
        <f t="shared" si="109"/>
        <v>1531151111456.1973</v>
      </c>
      <c r="M1746" s="123">
        <v>1235389000000</v>
      </c>
      <c r="N1746" s="123">
        <v>258463000000</v>
      </c>
      <c r="O1746" s="116">
        <f t="shared" si="110"/>
        <v>1.2394080823580242</v>
      </c>
      <c r="P1746" s="116">
        <f t="shared" si="111"/>
        <v>5.9240630630155851</v>
      </c>
    </row>
    <row r="1747" spans="1:16" x14ac:dyDescent="0.15">
      <c r="A1747" s="120">
        <v>41604</v>
      </c>
      <c r="B1747" s="116">
        <v>5.55</v>
      </c>
      <c r="C1747" s="116">
        <v>5.56</v>
      </c>
      <c r="D1747" s="116">
        <v>5.48</v>
      </c>
      <c r="E1747" s="116">
        <v>5.51</v>
      </c>
      <c r="F1747" s="116">
        <v>-0.01</v>
      </c>
      <c r="G1747" s="116">
        <v>-0.18</v>
      </c>
      <c r="H1747" s="117">
        <v>175314283</v>
      </c>
      <c r="I1747" s="115">
        <v>0.79142000000000001</v>
      </c>
      <c r="J1747" s="115">
        <f t="shared" si="108"/>
        <v>4.3607241999999999</v>
      </c>
      <c r="K1747" s="115">
        <v>35057119.640000001</v>
      </c>
      <c r="L1747" s="123">
        <f t="shared" si="109"/>
        <v>1528744299964.4331</v>
      </c>
      <c r="M1747" s="123">
        <v>1235389000000</v>
      </c>
      <c r="N1747" s="123">
        <v>258463000000</v>
      </c>
      <c r="O1747" s="116">
        <f t="shared" si="110"/>
        <v>1.2374598607923764</v>
      </c>
      <c r="P1747" s="116">
        <f t="shared" si="111"/>
        <v>5.9147510474011105</v>
      </c>
    </row>
    <row r="1748" spans="1:16" x14ac:dyDescent="0.15">
      <c r="A1748" s="120">
        <v>41605</v>
      </c>
      <c r="B1748" s="116">
        <v>5.51</v>
      </c>
      <c r="C1748" s="116">
        <v>5.58</v>
      </c>
      <c r="D1748" s="116">
        <v>5.49</v>
      </c>
      <c r="E1748" s="116">
        <v>5.55</v>
      </c>
      <c r="F1748" s="116">
        <v>0.04</v>
      </c>
      <c r="G1748" s="116">
        <v>0.73</v>
      </c>
      <c r="H1748" s="117">
        <v>216741440</v>
      </c>
      <c r="I1748" s="115">
        <v>0.79113</v>
      </c>
      <c r="J1748" s="115">
        <f t="shared" si="108"/>
        <v>4.3907714999999996</v>
      </c>
      <c r="K1748" s="115">
        <v>35057119.640000001</v>
      </c>
      <c r="L1748" s="123">
        <f t="shared" si="109"/>
        <v>1539278017874.0225</v>
      </c>
      <c r="M1748" s="123">
        <v>1235389000000</v>
      </c>
      <c r="N1748" s="123">
        <v>258463000000</v>
      </c>
      <c r="O1748" s="116">
        <f t="shared" si="110"/>
        <v>1.245986501315798</v>
      </c>
      <c r="P1748" s="116">
        <f t="shared" si="111"/>
        <v>5.9555062731378277</v>
      </c>
    </row>
    <row r="1749" spans="1:16" x14ac:dyDescent="0.15">
      <c r="A1749" s="120">
        <v>41606</v>
      </c>
      <c r="B1749" s="116">
        <v>5.6</v>
      </c>
      <c r="C1749" s="116">
        <v>5.63</v>
      </c>
      <c r="D1749" s="116">
        <v>5.53</v>
      </c>
      <c r="E1749" s="116">
        <v>5.55</v>
      </c>
      <c r="F1749" s="116">
        <v>0</v>
      </c>
      <c r="G1749" s="116">
        <v>0</v>
      </c>
      <c r="H1749" s="117">
        <v>174659025</v>
      </c>
      <c r="I1749" s="115">
        <v>0.79125000000000001</v>
      </c>
      <c r="J1749" s="115">
        <f t="shared" si="108"/>
        <v>4.3914375000000003</v>
      </c>
      <c r="K1749" s="115">
        <v>35057119.640000001</v>
      </c>
      <c r="L1749" s="123">
        <f t="shared" si="109"/>
        <v>1539511498290.8252</v>
      </c>
      <c r="M1749" s="123">
        <v>1235389000000</v>
      </c>
      <c r="N1749" s="123">
        <v>258463000000</v>
      </c>
      <c r="O1749" s="116">
        <f t="shared" si="110"/>
        <v>1.2461754947557613</v>
      </c>
      <c r="P1749" s="116">
        <f t="shared" si="111"/>
        <v>5.9564096148803705</v>
      </c>
    </row>
    <row r="1750" spans="1:16" x14ac:dyDescent="0.15">
      <c r="A1750" s="120">
        <v>41607</v>
      </c>
      <c r="B1750" s="116">
        <v>5.57</v>
      </c>
      <c r="C1750" s="116">
        <v>5.59</v>
      </c>
      <c r="D1750" s="116">
        <v>5.53</v>
      </c>
      <c r="E1750" s="116">
        <v>5.57</v>
      </c>
      <c r="F1750" s="116">
        <v>0.02</v>
      </c>
      <c r="G1750" s="116">
        <v>0.36</v>
      </c>
      <c r="H1750" s="117">
        <v>117260575</v>
      </c>
      <c r="I1750" s="115">
        <v>0.79103000000000001</v>
      </c>
      <c r="J1750" s="115">
        <f t="shared" si="108"/>
        <v>4.4060371000000007</v>
      </c>
      <c r="K1750" s="115">
        <v>35057119.640000001</v>
      </c>
      <c r="L1750" s="123">
        <f t="shared" si="109"/>
        <v>1544629697529.7869</v>
      </c>
      <c r="M1750" s="123">
        <v>1235389000000</v>
      </c>
      <c r="N1750" s="123">
        <v>258463000000</v>
      </c>
      <c r="O1750" s="116">
        <f t="shared" si="110"/>
        <v>1.2503184806808114</v>
      </c>
      <c r="P1750" s="116">
        <f t="shared" si="111"/>
        <v>5.9762120594815773</v>
      </c>
    </row>
    <row r="1751" spans="1:16" x14ac:dyDescent="0.15">
      <c r="A1751" s="120">
        <v>41610</v>
      </c>
      <c r="B1751" s="116">
        <v>5.6</v>
      </c>
      <c r="C1751" s="116">
        <v>5.65</v>
      </c>
      <c r="D1751" s="116">
        <v>5.55</v>
      </c>
      <c r="E1751" s="116">
        <v>5.6</v>
      </c>
      <c r="F1751" s="116">
        <v>0.03</v>
      </c>
      <c r="G1751" s="116">
        <v>0.54</v>
      </c>
      <c r="H1751" s="117">
        <v>216547872</v>
      </c>
      <c r="I1751" s="115">
        <v>0.79105999999999999</v>
      </c>
      <c r="J1751" s="115">
        <f t="shared" si="108"/>
        <v>4.4299359999999997</v>
      </c>
      <c r="K1751" s="115">
        <v>35057119.640000001</v>
      </c>
      <c r="L1751" s="123">
        <f t="shared" si="109"/>
        <v>1553007963495.4304</v>
      </c>
      <c r="M1751" s="123">
        <v>1235389000000</v>
      </c>
      <c r="N1751" s="123">
        <v>258463000000</v>
      </c>
      <c r="O1751" s="116">
        <f t="shared" si="110"/>
        <v>1.2571003655491755</v>
      </c>
      <c r="P1751" s="116">
        <f t="shared" si="111"/>
        <v>6.0086277861644817</v>
      </c>
    </row>
    <row r="1752" spans="1:16" x14ac:dyDescent="0.15">
      <c r="A1752" s="120">
        <v>41611</v>
      </c>
      <c r="B1752" s="116">
        <v>5.6</v>
      </c>
      <c r="C1752" s="116">
        <v>5.6</v>
      </c>
      <c r="D1752" s="116">
        <v>5.54</v>
      </c>
      <c r="E1752" s="116">
        <v>5.58</v>
      </c>
      <c r="F1752" s="116">
        <v>-0.02</v>
      </c>
      <c r="G1752" s="116">
        <v>-0.36</v>
      </c>
      <c r="H1752" s="117">
        <v>190351190</v>
      </c>
      <c r="I1752" s="115">
        <v>0.79139999999999999</v>
      </c>
      <c r="J1752" s="115">
        <f t="shared" si="108"/>
        <v>4.4160120000000003</v>
      </c>
      <c r="K1752" s="115">
        <v>35057119.640000001</v>
      </c>
      <c r="L1752" s="123">
        <f t="shared" si="109"/>
        <v>1548126610156.7568</v>
      </c>
      <c r="M1752" s="123">
        <v>1235389000000</v>
      </c>
      <c r="N1752" s="123">
        <v>258463000000</v>
      </c>
      <c r="O1752" s="116">
        <f t="shared" si="110"/>
        <v>1.2531490972938539</v>
      </c>
      <c r="P1752" s="116">
        <f t="shared" si="111"/>
        <v>5.9897417044480523</v>
      </c>
    </row>
    <row r="1753" spans="1:16" x14ac:dyDescent="0.15">
      <c r="A1753" s="120">
        <v>41612</v>
      </c>
      <c r="B1753" s="116">
        <v>5.51</v>
      </c>
      <c r="C1753" s="116">
        <v>5.59</v>
      </c>
      <c r="D1753" s="116">
        <v>5.46</v>
      </c>
      <c r="E1753" s="116">
        <v>5.51</v>
      </c>
      <c r="F1753" s="116">
        <v>-7.0000000000000007E-2</v>
      </c>
      <c r="G1753" s="116">
        <v>-1.25</v>
      </c>
      <c r="H1753" s="117">
        <v>222799523</v>
      </c>
      <c r="I1753" s="115">
        <v>0.79069</v>
      </c>
      <c r="J1753" s="115">
        <f t="shared" si="108"/>
        <v>4.3567019</v>
      </c>
      <c r="K1753" s="115">
        <v>35057119.640000001</v>
      </c>
      <c r="L1753" s="123">
        <f t="shared" si="109"/>
        <v>1527334197441.1533</v>
      </c>
      <c r="M1753" s="123">
        <v>1235389000000</v>
      </c>
      <c r="N1753" s="123">
        <v>258463000000</v>
      </c>
      <c r="O1753" s="116">
        <f t="shared" si="110"/>
        <v>1.2363184368981377</v>
      </c>
      <c r="P1753" s="116">
        <f t="shared" si="111"/>
        <v>5.909295324441616</v>
      </c>
    </row>
    <row r="1754" spans="1:16" x14ac:dyDescent="0.15">
      <c r="A1754" s="120">
        <v>41613</v>
      </c>
      <c r="B1754" s="116">
        <v>5.44</v>
      </c>
      <c r="C1754" s="116">
        <v>5.52</v>
      </c>
      <c r="D1754" s="116">
        <v>5.44</v>
      </c>
      <c r="E1754" s="116">
        <v>5.51</v>
      </c>
      <c r="F1754" s="116">
        <v>0</v>
      </c>
      <c r="G1754" s="116">
        <v>0</v>
      </c>
      <c r="H1754" s="117">
        <v>168749336</v>
      </c>
      <c r="I1754" s="115">
        <v>0.79076999999999997</v>
      </c>
      <c r="J1754" s="115">
        <f t="shared" si="108"/>
        <v>4.3571426999999998</v>
      </c>
      <c r="K1754" s="115">
        <v>35057119.640000001</v>
      </c>
      <c r="L1754" s="123">
        <f t="shared" si="109"/>
        <v>1527488729224.5264</v>
      </c>
      <c r="M1754" s="123">
        <v>1235389000000</v>
      </c>
      <c r="N1754" s="123">
        <v>258463000000</v>
      </c>
      <c r="O1754" s="116">
        <f t="shared" si="110"/>
        <v>1.2364435244481911</v>
      </c>
      <c r="P1754" s="116">
        <f t="shared" si="111"/>
        <v>5.9098932118892309</v>
      </c>
    </row>
    <row r="1755" spans="1:16" x14ac:dyDescent="0.15">
      <c r="A1755" s="120">
        <v>41614</v>
      </c>
      <c r="B1755" s="116">
        <v>5.45</v>
      </c>
      <c r="C1755" s="116">
        <v>5.6</v>
      </c>
      <c r="D1755" s="116">
        <v>5.45</v>
      </c>
      <c r="E1755" s="116">
        <v>5.59</v>
      </c>
      <c r="F1755" s="116">
        <v>0.08</v>
      </c>
      <c r="G1755" s="116">
        <v>1.45</v>
      </c>
      <c r="H1755" s="117">
        <v>310154219</v>
      </c>
      <c r="I1755" s="115">
        <v>0.78969</v>
      </c>
      <c r="J1755" s="115">
        <f t="shared" si="108"/>
        <v>4.4143670999999998</v>
      </c>
      <c r="K1755" s="115">
        <v>35057119.640000001</v>
      </c>
      <c r="L1755" s="123">
        <f t="shared" si="109"/>
        <v>1547549955595.7986</v>
      </c>
      <c r="M1755" s="123">
        <v>1235389000000</v>
      </c>
      <c r="N1755" s="123">
        <v>258463000000</v>
      </c>
      <c r="O1755" s="116">
        <f t="shared" si="110"/>
        <v>1.2526823175500175</v>
      </c>
      <c r="P1755" s="116">
        <f t="shared" si="111"/>
        <v>5.9875106131082534</v>
      </c>
    </row>
    <row r="1756" spans="1:16" x14ac:dyDescent="0.15">
      <c r="A1756" s="120">
        <v>41617</v>
      </c>
      <c r="B1756" s="116">
        <v>5.65</v>
      </c>
      <c r="C1756" s="116">
        <v>5.66</v>
      </c>
      <c r="D1756" s="116">
        <v>5.56</v>
      </c>
      <c r="E1756" s="116">
        <v>5.6</v>
      </c>
      <c r="F1756" s="116">
        <v>0.01</v>
      </c>
      <c r="G1756" s="116">
        <v>0.18</v>
      </c>
      <c r="H1756" s="117">
        <v>235934960</v>
      </c>
      <c r="I1756" s="115">
        <v>0.78834000000000004</v>
      </c>
      <c r="J1756" s="115">
        <f t="shared" si="108"/>
        <v>4.4147039999999995</v>
      </c>
      <c r="K1756" s="115">
        <v>35057119.640000001</v>
      </c>
      <c r="L1756" s="123">
        <f t="shared" si="109"/>
        <v>1547668063031.8655</v>
      </c>
      <c r="M1756" s="123">
        <v>1235389000000</v>
      </c>
      <c r="N1756" s="123">
        <v>258463000000</v>
      </c>
      <c r="O1756" s="116">
        <f t="shared" si="110"/>
        <v>1.252777920988341</v>
      </c>
      <c r="P1756" s="116">
        <f t="shared" si="111"/>
        <v>5.9879675738185565</v>
      </c>
    </row>
    <row r="1757" spans="1:16" x14ac:dyDescent="0.15">
      <c r="A1757" s="120">
        <v>41618</v>
      </c>
      <c r="B1757" s="116">
        <v>5.59</v>
      </c>
      <c r="C1757" s="116">
        <v>5.6</v>
      </c>
      <c r="D1757" s="116">
        <v>5.54</v>
      </c>
      <c r="E1757" s="116">
        <v>5.58</v>
      </c>
      <c r="F1757" s="116">
        <v>-0.02</v>
      </c>
      <c r="G1757" s="116">
        <v>-0.36</v>
      </c>
      <c r="H1757" s="117">
        <v>198904405</v>
      </c>
      <c r="I1757" s="115">
        <v>0.78822999999999999</v>
      </c>
      <c r="J1757" s="115">
        <f t="shared" si="108"/>
        <v>4.3983233999999998</v>
      </c>
      <c r="K1757" s="115">
        <v>35057119.640000001</v>
      </c>
      <c r="L1757" s="123">
        <f t="shared" si="109"/>
        <v>1541925496492.116</v>
      </c>
      <c r="M1757" s="123">
        <v>1235389000000</v>
      </c>
      <c r="N1757" s="123">
        <v>258463000000</v>
      </c>
      <c r="O1757" s="116">
        <f t="shared" si="110"/>
        <v>1.2481295336870539</v>
      </c>
      <c r="P1757" s="116">
        <f t="shared" si="111"/>
        <v>5.9657494360589949</v>
      </c>
    </row>
    <row r="1758" spans="1:16" x14ac:dyDescent="0.15">
      <c r="A1758" s="120">
        <v>41619</v>
      </c>
      <c r="B1758" s="116">
        <v>5.56</v>
      </c>
      <c r="C1758" s="116">
        <v>5.56</v>
      </c>
      <c r="D1758" s="116">
        <v>5.4</v>
      </c>
      <c r="E1758" s="116">
        <v>5.43</v>
      </c>
      <c r="F1758" s="116">
        <v>-0.15</v>
      </c>
      <c r="G1758" s="116">
        <v>-2.69</v>
      </c>
      <c r="H1758" s="117">
        <v>280024705</v>
      </c>
      <c r="I1758" s="115">
        <v>0.78805000000000003</v>
      </c>
      <c r="J1758" s="115">
        <f t="shared" si="108"/>
        <v>4.2791115</v>
      </c>
      <c r="K1758" s="115">
        <v>35057119.640000001</v>
      </c>
      <c r="L1758" s="123">
        <f t="shared" si="109"/>
        <v>1500133238083.9985</v>
      </c>
      <c r="M1758" s="123">
        <v>1235389000000</v>
      </c>
      <c r="N1758" s="123">
        <v>258463000000</v>
      </c>
      <c r="O1758" s="116">
        <f t="shared" si="110"/>
        <v>1.2143003038589453</v>
      </c>
      <c r="P1758" s="116">
        <f t="shared" si="111"/>
        <v>5.8040541125190011</v>
      </c>
    </row>
    <row r="1759" spans="1:16" x14ac:dyDescent="0.15">
      <c r="A1759" s="120">
        <v>41620</v>
      </c>
      <c r="B1759" s="116">
        <v>5.37</v>
      </c>
      <c r="C1759" s="116">
        <v>5.4</v>
      </c>
      <c r="D1759" s="116">
        <v>5.35</v>
      </c>
      <c r="E1759" s="116">
        <v>5.36</v>
      </c>
      <c r="F1759" s="116">
        <v>-7.0000000000000007E-2</v>
      </c>
      <c r="G1759" s="116">
        <v>-1.29</v>
      </c>
      <c r="H1759" s="117">
        <v>311008322</v>
      </c>
      <c r="I1759" s="115">
        <v>0.78815999999999997</v>
      </c>
      <c r="J1759" s="115">
        <f t="shared" si="108"/>
        <v>4.2245375999999997</v>
      </c>
      <c r="K1759" s="115">
        <v>35057119.640000001</v>
      </c>
      <c r="L1759" s="123">
        <f t="shared" si="109"/>
        <v>1481001200668.7847</v>
      </c>
      <c r="M1759" s="123">
        <v>1235389000000</v>
      </c>
      <c r="N1759" s="123">
        <v>258463000000</v>
      </c>
      <c r="O1759" s="116">
        <f t="shared" si="110"/>
        <v>1.1988136535688634</v>
      </c>
      <c r="P1759" s="116">
        <f t="shared" si="111"/>
        <v>5.7300317672888754</v>
      </c>
    </row>
    <row r="1760" spans="1:16" x14ac:dyDescent="0.15">
      <c r="A1760" s="120">
        <v>41621</v>
      </c>
      <c r="B1760" s="116">
        <v>5.31</v>
      </c>
      <c r="C1760" s="116">
        <v>5.4</v>
      </c>
      <c r="D1760" s="116">
        <v>5.3</v>
      </c>
      <c r="E1760" s="116">
        <v>5.38</v>
      </c>
      <c r="F1760" s="116">
        <v>0.02</v>
      </c>
      <c r="G1760" s="116">
        <v>0.37</v>
      </c>
      <c r="H1760" s="117">
        <v>219224996</v>
      </c>
      <c r="I1760" s="115">
        <v>0.78863000000000005</v>
      </c>
      <c r="J1760" s="115">
        <f t="shared" si="108"/>
        <v>4.2428294000000006</v>
      </c>
      <c r="K1760" s="115">
        <v>35057119.640000001</v>
      </c>
      <c r="L1760" s="123">
        <f t="shared" si="109"/>
        <v>1487413778879.0945</v>
      </c>
      <c r="M1760" s="123">
        <v>1235389000000</v>
      </c>
      <c r="N1760" s="123">
        <v>258463000000</v>
      </c>
      <c r="O1760" s="116">
        <f t="shared" si="110"/>
        <v>1.2040043896125792</v>
      </c>
      <c r="P1760" s="116">
        <f t="shared" si="111"/>
        <v>5.7548421974483563</v>
      </c>
    </row>
    <row r="1761" spans="1:16" x14ac:dyDescent="0.15">
      <c r="A1761" s="120">
        <v>41624</v>
      </c>
      <c r="B1761" s="116">
        <v>5.31</v>
      </c>
      <c r="C1761" s="116">
        <v>5.33</v>
      </c>
      <c r="D1761" s="116">
        <v>5.28</v>
      </c>
      <c r="E1761" s="116">
        <v>5.29</v>
      </c>
      <c r="F1761" s="116">
        <v>-0.09</v>
      </c>
      <c r="G1761" s="116">
        <v>-1.67</v>
      </c>
      <c r="H1761" s="117">
        <v>248420369</v>
      </c>
      <c r="I1761" s="115">
        <v>0.78835999999999995</v>
      </c>
      <c r="J1761" s="115">
        <f t="shared" si="108"/>
        <v>4.1704243999999999</v>
      </c>
      <c r="K1761" s="115">
        <v>35057119.640000001</v>
      </c>
      <c r="L1761" s="123">
        <f t="shared" si="109"/>
        <v>1462030671403.7522</v>
      </c>
      <c r="M1761" s="123">
        <v>1235389000000</v>
      </c>
      <c r="N1761" s="123">
        <v>258463000000</v>
      </c>
      <c r="O1761" s="116">
        <f t="shared" si="110"/>
        <v>1.1834577379301194</v>
      </c>
      <c r="P1761" s="116">
        <f t="shared" si="111"/>
        <v>5.6566343012491238</v>
      </c>
    </row>
    <row r="1762" spans="1:16" x14ac:dyDescent="0.15">
      <c r="A1762" s="120">
        <v>41625</v>
      </c>
      <c r="B1762" s="116">
        <v>5.31</v>
      </c>
      <c r="C1762" s="116">
        <v>5.32</v>
      </c>
      <c r="D1762" s="116">
        <v>5.25</v>
      </c>
      <c r="E1762" s="116">
        <v>5.27</v>
      </c>
      <c r="F1762" s="116">
        <v>-0.02</v>
      </c>
      <c r="G1762" s="116">
        <v>-0.38</v>
      </c>
      <c r="H1762" s="117">
        <v>233295634</v>
      </c>
      <c r="I1762" s="115">
        <v>0.78813</v>
      </c>
      <c r="J1762" s="115">
        <f t="shared" si="108"/>
        <v>4.1534450999999999</v>
      </c>
      <c r="K1762" s="115">
        <v>35057119.640000001</v>
      </c>
      <c r="L1762" s="123">
        <f t="shared" si="109"/>
        <v>1456078217888.7178</v>
      </c>
      <c r="M1762" s="123">
        <v>1235389000000</v>
      </c>
      <c r="N1762" s="123">
        <v>258463000000</v>
      </c>
      <c r="O1762" s="116">
        <f t="shared" si="110"/>
        <v>1.1786394551746193</v>
      </c>
      <c r="P1762" s="116">
        <f t="shared" si="111"/>
        <v>5.633604105379562</v>
      </c>
    </row>
    <row r="1763" spans="1:16" x14ac:dyDescent="0.15">
      <c r="A1763" s="120">
        <v>41626</v>
      </c>
      <c r="B1763" s="116">
        <v>5.25</v>
      </c>
      <c r="C1763" s="116">
        <v>5.3</v>
      </c>
      <c r="D1763" s="116">
        <v>5.23</v>
      </c>
      <c r="E1763" s="116">
        <v>5.25</v>
      </c>
      <c r="F1763" s="116">
        <v>-0.02</v>
      </c>
      <c r="G1763" s="116">
        <v>-0.38</v>
      </c>
      <c r="H1763" s="117">
        <v>234739536</v>
      </c>
      <c r="I1763" s="115">
        <v>0.78822999999999999</v>
      </c>
      <c r="J1763" s="115">
        <f t="shared" si="108"/>
        <v>4.1382075</v>
      </c>
      <c r="K1763" s="115">
        <v>35057119.640000001</v>
      </c>
      <c r="L1763" s="123">
        <f t="shared" si="109"/>
        <v>1450736354226.4531</v>
      </c>
      <c r="M1763" s="123">
        <v>1235389000000</v>
      </c>
      <c r="N1763" s="123">
        <v>258463000000</v>
      </c>
      <c r="O1763" s="116">
        <f t="shared" si="110"/>
        <v>1.1743154214797551</v>
      </c>
      <c r="P1763" s="116">
        <f t="shared" si="111"/>
        <v>5.6129362973673338</v>
      </c>
    </row>
    <row r="1764" spans="1:16" x14ac:dyDescent="0.15">
      <c r="A1764" s="120">
        <v>41627</v>
      </c>
      <c r="B1764" s="116">
        <v>5.28</v>
      </c>
      <c r="C1764" s="116">
        <v>5.32</v>
      </c>
      <c r="D1764" s="116">
        <v>5.16</v>
      </c>
      <c r="E1764" s="116">
        <v>5.19</v>
      </c>
      <c r="F1764" s="116">
        <v>-0.06</v>
      </c>
      <c r="G1764" s="116">
        <v>-1.1399999999999999</v>
      </c>
      <c r="H1764" s="117">
        <v>359889748</v>
      </c>
      <c r="I1764" s="115">
        <v>0.78917999999999999</v>
      </c>
      <c r="J1764" s="115">
        <f t="shared" si="108"/>
        <v>4.0958442000000002</v>
      </c>
      <c r="K1764" s="115">
        <v>35057119.640000001</v>
      </c>
      <c r="L1764" s="123">
        <f t="shared" si="109"/>
        <v>1435885001462.001</v>
      </c>
      <c r="M1764" s="123">
        <v>1235389000000</v>
      </c>
      <c r="N1764" s="123">
        <v>258463000000</v>
      </c>
      <c r="O1764" s="116">
        <f t="shared" si="110"/>
        <v>1.1622938211866878</v>
      </c>
      <c r="P1764" s="116">
        <f t="shared" si="111"/>
        <v>5.5554760312385172</v>
      </c>
    </row>
    <row r="1765" spans="1:16" x14ac:dyDescent="0.15">
      <c r="A1765" s="120">
        <v>41628</v>
      </c>
      <c r="B1765" s="116">
        <v>5.16</v>
      </c>
      <c r="C1765" s="116">
        <v>5.22</v>
      </c>
      <c r="D1765" s="116">
        <v>5.16</v>
      </c>
      <c r="E1765" s="116">
        <v>5.19</v>
      </c>
      <c r="F1765" s="116">
        <v>0</v>
      </c>
      <c r="G1765" s="116">
        <v>0</v>
      </c>
      <c r="H1765" s="117">
        <v>382057340</v>
      </c>
      <c r="I1765" s="115">
        <v>0.78922999999999999</v>
      </c>
      <c r="J1765" s="115">
        <f t="shared" si="108"/>
        <v>4.0961037000000005</v>
      </c>
      <c r="K1765" s="115">
        <v>35057119.640000001</v>
      </c>
      <c r="L1765" s="123">
        <f t="shared" si="109"/>
        <v>1435975974687.467</v>
      </c>
      <c r="M1765" s="123">
        <v>1235389000000</v>
      </c>
      <c r="N1765" s="123">
        <v>258463000000</v>
      </c>
      <c r="O1765" s="116">
        <f t="shared" si="110"/>
        <v>1.1623674605225294</v>
      </c>
      <c r="P1765" s="116">
        <f t="shared" si="111"/>
        <v>5.555828008989554</v>
      </c>
    </row>
    <row r="1766" spans="1:16" x14ac:dyDescent="0.15">
      <c r="A1766" s="120">
        <v>41631</v>
      </c>
      <c r="B1766" s="116">
        <v>5.25</v>
      </c>
      <c r="C1766" s="116">
        <v>5.27</v>
      </c>
      <c r="D1766" s="116">
        <v>5.16</v>
      </c>
      <c r="E1766" s="116">
        <v>5.19</v>
      </c>
      <c r="F1766" s="116">
        <v>0</v>
      </c>
      <c r="G1766" s="116">
        <v>0</v>
      </c>
      <c r="H1766" s="117">
        <v>199544214</v>
      </c>
      <c r="I1766" s="115">
        <v>0.78871999999999998</v>
      </c>
      <c r="J1766" s="115">
        <f t="shared" si="108"/>
        <v>4.0934568000000002</v>
      </c>
      <c r="K1766" s="115">
        <v>35057119.640000001</v>
      </c>
      <c r="L1766" s="123">
        <f t="shared" si="109"/>
        <v>1435048047787.7156</v>
      </c>
      <c r="M1766" s="123">
        <v>1235389000000</v>
      </c>
      <c r="N1766" s="123">
        <v>258463000000</v>
      </c>
      <c r="O1766" s="116">
        <f t="shared" si="110"/>
        <v>1.1616163392969465</v>
      </c>
      <c r="P1766" s="116">
        <f t="shared" si="111"/>
        <v>5.5522378359289943</v>
      </c>
    </row>
    <row r="1767" spans="1:16" x14ac:dyDescent="0.15">
      <c r="A1767" s="120">
        <v>41632</v>
      </c>
      <c r="B1767" s="116">
        <v>5.22</v>
      </c>
      <c r="C1767" s="116">
        <v>5.29</v>
      </c>
      <c r="D1767" s="116">
        <v>5.2</v>
      </c>
      <c r="E1767" s="116">
        <v>5.26</v>
      </c>
      <c r="F1767" s="116">
        <v>7.0000000000000007E-2</v>
      </c>
      <c r="G1767" s="116">
        <v>1.35</v>
      </c>
      <c r="H1767" s="117">
        <v>122094293</v>
      </c>
      <c r="I1767" s="115">
        <v>0.78857999999999995</v>
      </c>
      <c r="J1767" s="115">
        <f t="shared" si="108"/>
        <v>4.1479307999999993</v>
      </c>
      <c r="K1767" s="115">
        <v>35057119.640000001</v>
      </c>
      <c r="L1767" s="123">
        <f t="shared" si="109"/>
        <v>1454145063140.4089</v>
      </c>
      <c r="M1767" s="123">
        <v>1235389000000</v>
      </c>
      <c r="N1767" s="123">
        <v>258463000000</v>
      </c>
      <c r="O1767" s="116">
        <f t="shared" si="110"/>
        <v>1.1770746405710339</v>
      </c>
      <c r="P1767" s="116">
        <f t="shared" si="111"/>
        <v>5.6261246798977371</v>
      </c>
    </row>
    <row r="1768" spans="1:16" x14ac:dyDescent="0.15">
      <c r="A1768" s="120">
        <v>41635</v>
      </c>
      <c r="B1768" s="116">
        <v>5.24</v>
      </c>
      <c r="C1768" s="116">
        <v>5.28</v>
      </c>
      <c r="D1768" s="116">
        <v>5.21</v>
      </c>
      <c r="E1768" s="116">
        <v>5.23</v>
      </c>
      <c r="F1768" s="116">
        <v>-0.03</v>
      </c>
      <c r="G1768" s="116">
        <v>-0.56999999999999995</v>
      </c>
      <c r="H1768" s="117">
        <v>155169601</v>
      </c>
      <c r="I1768" s="115">
        <v>0.78720999999999997</v>
      </c>
      <c r="J1768" s="115">
        <f t="shared" si="108"/>
        <v>4.1171082999999999</v>
      </c>
      <c r="K1768" s="115">
        <v>35057119.640000001</v>
      </c>
      <c r="L1768" s="123">
        <f t="shared" si="109"/>
        <v>1443339582439.3701</v>
      </c>
      <c r="M1768" s="123">
        <v>1235389000000</v>
      </c>
      <c r="N1768" s="123">
        <v>258463000000</v>
      </c>
      <c r="O1768" s="116">
        <f t="shared" si="110"/>
        <v>1.1683280184940696</v>
      </c>
      <c r="P1768" s="116">
        <f t="shared" si="111"/>
        <v>5.5843179969255567</v>
      </c>
    </row>
    <row r="1769" spans="1:16" x14ac:dyDescent="0.15">
      <c r="A1769" s="120">
        <v>41638</v>
      </c>
      <c r="B1769" s="116">
        <v>5.27</v>
      </c>
      <c r="C1769" s="116">
        <v>5.27</v>
      </c>
      <c r="D1769" s="116">
        <v>5.18</v>
      </c>
      <c r="E1769" s="116">
        <v>5.22</v>
      </c>
      <c r="F1769" s="116">
        <v>-0.01</v>
      </c>
      <c r="G1769" s="116">
        <v>-0.19</v>
      </c>
      <c r="H1769" s="117">
        <v>192494948</v>
      </c>
      <c r="I1769" s="115">
        <v>0.78693000000000002</v>
      </c>
      <c r="J1769" s="115">
        <f t="shared" si="108"/>
        <v>4.1077745999999999</v>
      </c>
      <c r="K1769" s="115">
        <v>35057119.640000001</v>
      </c>
      <c r="L1769" s="123">
        <f t="shared" si="109"/>
        <v>1440067456063.5312</v>
      </c>
      <c r="M1769" s="123">
        <v>1235389000000</v>
      </c>
      <c r="N1769" s="123">
        <v>258463000000</v>
      </c>
      <c r="O1769" s="116">
        <f t="shared" si="110"/>
        <v>1.1656793577274294</v>
      </c>
      <c r="P1769" s="116">
        <f t="shared" si="111"/>
        <v>5.5716580557508477</v>
      </c>
    </row>
    <row r="1770" spans="1:16" x14ac:dyDescent="0.15">
      <c r="A1770" s="120">
        <v>41639</v>
      </c>
      <c r="B1770" s="116">
        <v>5.22</v>
      </c>
      <c r="C1770" s="116">
        <v>5.26</v>
      </c>
      <c r="D1770" s="116">
        <v>5.2</v>
      </c>
      <c r="E1770" s="116">
        <v>5.24</v>
      </c>
      <c r="F1770" s="116">
        <v>0.02</v>
      </c>
      <c r="G1770" s="116">
        <v>0.38</v>
      </c>
      <c r="H1770" s="117">
        <v>107476827</v>
      </c>
      <c r="I1770" s="115">
        <v>0.78622999999999998</v>
      </c>
      <c r="J1770" s="115">
        <f t="shared" si="108"/>
        <v>4.1198452000000003</v>
      </c>
      <c r="K1770" s="115">
        <v>35057119.640000001</v>
      </c>
      <c r="L1770" s="123">
        <f t="shared" si="109"/>
        <v>1444299060746.7974</v>
      </c>
      <c r="M1770" s="123">
        <v>1235389000000</v>
      </c>
      <c r="N1770" s="123">
        <v>258463000000</v>
      </c>
      <c r="O1770" s="116">
        <f t="shared" si="110"/>
        <v>1.1691046793737012</v>
      </c>
      <c r="P1770" s="116">
        <f t="shared" si="111"/>
        <v>5.5880302431945665</v>
      </c>
    </row>
    <row r="1771" spans="1:16" x14ac:dyDescent="0.15">
      <c r="A1771" s="120">
        <v>41641</v>
      </c>
      <c r="B1771" s="116">
        <v>5.24</v>
      </c>
      <c r="C1771" s="116">
        <v>5.27</v>
      </c>
      <c r="D1771" s="116">
        <v>5.16</v>
      </c>
      <c r="E1771" s="116">
        <v>5.2</v>
      </c>
      <c r="F1771" s="116">
        <v>-0.04</v>
      </c>
      <c r="G1771" s="116">
        <v>-0.76</v>
      </c>
      <c r="H1771" s="117">
        <v>161906994</v>
      </c>
      <c r="I1771" s="115">
        <v>0.78657999999999995</v>
      </c>
      <c r="J1771" s="115">
        <f t="shared" si="108"/>
        <v>4.0902159999999999</v>
      </c>
      <c r="K1771" s="115">
        <v>35057119.640000001</v>
      </c>
      <c r="L1771" s="123">
        <f t="shared" si="109"/>
        <v>1433911916654.4224</v>
      </c>
      <c r="M1771" s="123">
        <v>1235389000000</v>
      </c>
      <c r="N1771" s="123">
        <v>258463000000</v>
      </c>
      <c r="O1771" s="116">
        <f t="shared" si="110"/>
        <v>1.1606966847320337</v>
      </c>
      <c r="P1771" s="116">
        <f t="shared" si="111"/>
        <v>5.5478421153295532</v>
      </c>
    </row>
    <row r="1772" spans="1:16" x14ac:dyDescent="0.15">
      <c r="A1772" s="120">
        <v>41642</v>
      </c>
      <c r="B1772" s="116">
        <v>5.1100000000000003</v>
      </c>
      <c r="C1772" s="116">
        <v>5.13</v>
      </c>
      <c r="D1772" s="116">
        <v>5.05</v>
      </c>
      <c r="E1772" s="116">
        <v>5.0599999999999996</v>
      </c>
      <c r="F1772" s="116">
        <v>-0.14000000000000001</v>
      </c>
      <c r="G1772" s="116">
        <v>-2.69</v>
      </c>
      <c r="H1772" s="117">
        <v>379870079</v>
      </c>
      <c r="I1772" s="115">
        <v>0.78720000000000001</v>
      </c>
      <c r="J1772" s="115">
        <f t="shared" si="108"/>
        <v>3.9832319999999997</v>
      </c>
      <c r="K1772" s="115">
        <v>35057119.640000001</v>
      </c>
      <c r="L1772" s="123">
        <f t="shared" si="109"/>
        <v>1396406407778.7646</v>
      </c>
      <c r="M1772" s="123">
        <v>1235389000000</v>
      </c>
      <c r="N1772" s="123">
        <v>258463000000</v>
      </c>
      <c r="O1772" s="116">
        <f t="shared" si="110"/>
        <v>1.1303374141899958</v>
      </c>
      <c r="P1772" s="116">
        <f t="shared" si="111"/>
        <v>5.4027323360742727</v>
      </c>
    </row>
    <row r="1773" spans="1:16" x14ac:dyDescent="0.15">
      <c r="A1773" s="120">
        <v>41645</v>
      </c>
      <c r="B1773" s="116">
        <v>5.03</v>
      </c>
      <c r="C1773" s="116">
        <v>5.05</v>
      </c>
      <c r="D1773" s="116">
        <v>4.9400000000000004</v>
      </c>
      <c r="E1773" s="116">
        <v>4.96</v>
      </c>
      <c r="F1773" s="116">
        <v>-0.1</v>
      </c>
      <c r="G1773" s="116">
        <v>-1.98</v>
      </c>
      <c r="H1773" s="117">
        <v>324748735</v>
      </c>
      <c r="I1773" s="115">
        <v>0.78742000000000001</v>
      </c>
      <c r="J1773" s="115">
        <f t="shared" si="108"/>
        <v>3.9056031999999998</v>
      </c>
      <c r="K1773" s="115">
        <v>35057119.640000001</v>
      </c>
      <c r="L1773" s="123">
        <f t="shared" si="109"/>
        <v>1369191986487.6685</v>
      </c>
      <c r="M1773" s="123">
        <v>1235389000000</v>
      </c>
      <c r="N1773" s="123">
        <v>258463000000</v>
      </c>
      <c r="O1773" s="116">
        <f t="shared" si="110"/>
        <v>1.1083083842317427</v>
      </c>
      <c r="P1773" s="116">
        <f t="shared" si="111"/>
        <v>5.29743903958272</v>
      </c>
    </row>
    <row r="1774" spans="1:16" x14ac:dyDescent="0.15">
      <c r="A1774" s="120">
        <v>41646</v>
      </c>
      <c r="B1774" s="116">
        <v>4.9400000000000004</v>
      </c>
      <c r="C1774" s="116">
        <v>4.97</v>
      </c>
      <c r="D1774" s="116">
        <v>4.91</v>
      </c>
      <c r="E1774" s="116">
        <v>4.95</v>
      </c>
      <c r="F1774" s="116">
        <v>-0.01</v>
      </c>
      <c r="G1774" s="116">
        <v>-0.2</v>
      </c>
      <c r="H1774" s="117">
        <v>263267148</v>
      </c>
      <c r="I1774" s="115">
        <v>0.78717000000000004</v>
      </c>
      <c r="J1774" s="115">
        <f t="shared" si="108"/>
        <v>3.8964915000000002</v>
      </c>
      <c r="K1774" s="115">
        <v>35057119.640000001</v>
      </c>
      <c r="L1774" s="123">
        <f t="shared" si="109"/>
        <v>1365997686917.4307</v>
      </c>
      <c r="M1774" s="123">
        <v>1235389000000</v>
      </c>
      <c r="N1774" s="123">
        <v>258463000000</v>
      </c>
      <c r="O1774" s="116">
        <f t="shared" si="110"/>
        <v>1.1057227212784237</v>
      </c>
      <c r="P1774" s="116">
        <f t="shared" si="111"/>
        <v>5.2850802123221916</v>
      </c>
    </row>
    <row r="1775" spans="1:16" x14ac:dyDescent="0.15">
      <c r="A1775" s="120">
        <v>41647</v>
      </c>
      <c r="B1775" s="116">
        <v>4.93</v>
      </c>
      <c r="C1775" s="116">
        <v>5.0599999999999996</v>
      </c>
      <c r="D1775" s="116">
        <v>4.91</v>
      </c>
      <c r="E1775" s="116">
        <v>5.04</v>
      </c>
      <c r="F1775" s="116">
        <v>0.09</v>
      </c>
      <c r="G1775" s="116">
        <v>1.82</v>
      </c>
      <c r="H1775" s="117">
        <v>337714372</v>
      </c>
      <c r="I1775" s="115">
        <v>0.78769</v>
      </c>
      <c r="J1775" s="115">
        <f t="shared" si="108"/>
        <v>3.9699575999999999</v>
      </c>
      <c r="K1775" s="115">
        <v>35057119.640000001</v>
      </c>
      <c r="L1775" s="123">
        <f t="shared" si="109"/>
        <v>1391752785489.2725</v>
      </c>
      <c r="M1775" s="123">
        <v>1235389000000</v>
      </c>
      <c r="N1775" s="123">
        <v>258463000000</v>
      </c>
      <c r="O1775" s="116">
        <f t="shared" si="110"/>
        <v>1.1265704854821215</v>
      </c>
      <c r="P1775" s="116">
        <f t="shared" si="111"/>
        <v>5.3847273516490652</v>
      </c>
    </row>
    <row r="1776" spans="1:16" x14ac:dyDescent="0.15">
      <c r="A1776" s="120">
        <v>41648</v>
      </c>
      <c r="B1776" s="116">
        <v>4.9800000000000004</v>
      </c>
      <c r="C1776" s="116">
        <v>5.03</v>
      </c>
      <c r="D1776" s="116">
        <v>4.93</v>
      </c>
      <c r="E1776" s="116">
        <v>4.9400000000000004</v>
      </c>
      <c r="F1776" s="116">
        <v>-0.1</v>
      </c>
      <c r="G1776" s="116">
        <v>-1.98</v>
      </c>
      <c r="H1776" s="117">
        <v>242933205</v>
      </c>
      <c r="I1776" s="115">
        <v>0.78805999999999998</v>
      </c>
      <c r="J1776" s="115">
        <f t="shared" si="108"/>
        <v>3.8930164</v>
      </c>
      <c r="K1776" s="115">
        <v>35057119.640000001</v>
      </c>
      <c r="L1776" s="123">
        <f t="shared" si="109"/>
        <v>1364779416952.821</v>
      </c>
      <c r="M1776" s="123">
        <v>1235389000000</v>
      </c>
      <c r="N1776" s="123">
        <v>258463000000</v>
      </c>
      <c r="O1776" s="116">
        <f t="shared" si="110"/>
        <v>1.1047365784808032</v>
      </c>
      <c r="P1776" s="116">
        <f t="shared" si="111"/>
        <v>5.2803666944700831</v>
      </c>
    </row>
    <row r="1777" spans="1:16" x14ac:dyDescent="0.15">
      <c r="A1777" s="120">
        <v>41649</v>
      </c>
      <c r="B1777" s="116">
        <v>4.9000000000000004</v>
      </c>
      <c r="C1777" s="116">
        <v>4.96</v>
      </c>
      <c r="D1777" s="116">
        <v>4.9000000000000004</v>
      </c>
      <c r="E1777" s="116">
        <v>4.95</v>
      </c>
      <c r="F1777" s="116">
        <v>0.01</v>
      </c>
      <c r="G1777" s="116">
        <v>0.2</v>
      </c>
      <c r="H1777" s="117">
        <v>194253820</v>
      </c>
      <c r="I1777" s="115">
        <v>0.78676000000000001</v>
      </c>
      <c r="J1777" s="115">
        <f t="shared" si="108"/>
        <v>3.8944620000000003</v>
      </c>
      <c r="K1777" s="115">
        <v>35057119.640000001</v>
      </c>
      <c r="L1777" s="123">
        <f t="shared" si="109"/>
        <v>1365286202674.3369</v>
      </c>
      <c r="M1777" s="123">
        <v>1235389000000</v>
      </c>
      <c r="N1777" s="123">
        <v>258463000000</v>
      </c>
      <c r="O1777" s="116">
        <f t="shared" si="110"/>
        <v>1.1051468020796178</v>
      </c>
      <c r="P1777" s="116">
        <f t="shared" si="111"/>
        <v>5.2823274614716107</v>
      </c>
    </row>
    <row r="1778" spans="1:16" x14ac:dyDescent="0.15">
      <c r="A1778" s="120">
        <v>41652</v>
      </c>
      <c r="B1778" s="116">
        <v>5</v>
      </c>
      <c r="C1778" s="116">
        <v>5.01</v>
      </c>
      <c r="D1778" s="116">
        <v>4.91</v>
      </c>
      <c r="E1778" s="116">
        <v>4.95</v>
      </c>
      <c r="F1778" s="116">
        <v>0</v>
      </c>
      <c r="G1778" s="116">
        <v>0</v>
      </c>
      <c r="H1778" s="117">
        <v>134921061</v>
      </c>
      <c r="I1778" s="115">
        <v>0.78600999999999999</v>
      </c>
      <c r="J1778" s="115">
        <f t="shared" si="108"/>
        <v>3.8907495000000001</v>
      </c>
      <c r="K1778" s="115">
        <v>35057119.640000001</v>
      </c>
      <c r="L1778" s="123">
        <f t="shared" si="109"/>
        <v>1363984707107.7019</v>
      </c>
      <c r="M1778" s="123">
        <v>1235389000000</v>
      </c>
      <c r="N1778" s="123">
        <v>258463000000</v>
      </c>
      <c r="O1778" s="116">
        <f t="shared" si="110"/>
        <v>1.1040932913500945</v>
      </c>
      <c r="P1778" s="116">
        <f t="shared" si="111"/>
        <v>5.2772919416229866</v>
      </c>
    </row>
    <row r="1779" spans="1:16" x14ac:dyDescent="0.15">
      <c r="A1779" s="120">
        <v>41653</v>
      </c>
      <c r="B1779" s="116">
        <v>4.88</v>
      </c>
      <c r="C1779" s="116">
        <v>4.95</v>
      </c>
      <c r="D1779" s="116">
        <v>4.88</v>
      </c>
      <c r="E1779" s="116">
        <v>4.93</v>
      </c>
      <c r="F1779" s="116">
        <v>-0.02</v>
      </c>
      <c r="G1779" s="116">
        <v>-0.4</v>
      </c>
      <c r="H1779" s="117">
        <v>162756512</v>
      </c>
      <c r="I1779" s="115">
        <v>0.78574999999999995</v>
      </c>
      <c r="J1779" s="115">
        <f t="shared" si="108"/>
        <v>3.8737474999999995</v>
      </c>
      <c r="K1779" s="115">
        <v>35057119.640000001</v>
      </c>
      <c r="L1779" s="123">
        <f t="shared" si="109"/>
        <v>1358024295626.5088</v>
      </c>
      <c r="M1779" s="123">
        <v>1235389000000</v>
      </c>
      <c r="N1779" s="123">
        <v>258463000000</v>
      </c>
      <c r="O1779" s="116">
        <f t="shared" si="110"/>
        <v>1.0992685669262952</v>
      </c>
      <c r="P1779" s="116">
        <f t="shared" si="111"/>
        <v>5.2542309561775138</v>
      </c>
    </row>
    <row r="1780" spans="1:16" x14ac:dyDescent="0.15">
      <c r="A1780" s="120">
        <v>41654</v>
      </c>
      <c r="B1780" s="116">
        <v>5</v>
      </c>
      <c r="C1780" s="116">
        <v>5</v>
      </c>
      <c r="D1780" s="116">
        <v>4.91</v>
      </c>
      <c r="E1780" s="116">
        <v>4.9400000000000004</v>
      </c>
      <c r="F1780" s="116">
        <v>0.01</v>
      </c>
      <c r="G1780" s="116">
        <v>0.2</v>
      </c>
      <c r="H1780" s="117">
        <v>171007314</v>
      </c>
      <c r="I1780" s="115">
        <v>0.78673000000000004</v>
      </c>
      <c r="J1780" s="115">
        <f t="shared" si="108"/>
        <v>3.8864462000000004</v>
      </c>
      <c r="K1780" s="115">
        <v>35057119.640000001</v>
      </c>
      <c r="L1780" s="123">
        <f t="shared" si="109"/>
        <v>1362476094078.2339</v>
      </c>
      <c r="M1780" s="123">
        <v>1235389000000</v>
      </c>
      <c r="N1780" s="123">
        <v>258463000000</v>
      </c>
      <c r="O1780" s="116">
        <f t="shared" si="110"/>
        <v>1.102872126980436</v>
      </c>
      <c r="P1780" s="116">
        <f t="shared" si="111"/>
        <v>5.2714550789793275</v>
      </c>
    </row>
    <row r="1781" spans="1:16" x14ac:dyDescent="0.15">
      <c r="A1781" s="120">
        <v>41655</v>
      </c>
      <c r="B1781" s="116">
        <v>4.95</v>
      </c>
      <c r="C1781" s="116">
        <v>4.9800000000000004</v>
      </c>
      <c r="D1781" s="116">
        <v>4.92</v>
      </c>
      <c r="E1781" s="116">
        <v>4.9400000000000004</v>
      </c>
      <c r="F1781" s="116">
        <v>0</v>
      </c>
      <c r="G1781" s="116">
        <v>0</v>
      </c>
      <c r="H1781" s="117">
        <v>188880519</v>
      </c>
      <c r="I1781" s="115">
        <v>0.78749000000000002</v>
      </c>
      <c r="J1781" s="115">
        <f t="shared" si="108"/>
        <v>3.8902006000000005</v>
      </c>
      <c r="K1781" s="115">
        <v>35057119.640000001</v>
      </c>
      <c r="L1781" s="123">
        <f t="shared" si="109"/>
        <v>1363792278577.998</v>
      </c>
      <c r="M1781" s="123">
        <v>1235389000000</v>
      </c>
      <c r="N1781" s="123">
        <v>258463000000</v>
      </c>
      <c r="O1781" s="116">
        <f t="shared" si="110"/>
        <v>1.1039375278377888</v>
      </c>
      <c r="P1781" s="116">
        <f t="shared" si="111"/>
        <v>5.2765474306883311</v>
      </c>
    </row>
    <row r="1782" spans="1:16" x14ac:dyDescent="0.15">
      <c r="A1782" s="120">
        <v>41656</v>
      </c>
      <c r="B1782" s="116">
        <v>4.91</v>
      </c>
      <c r="C1782" s="116">
        <v>4.9400000000000004</v>
      </c>
      <c r="D1782" s="116">
        <v>4.8600000000000003</v>
      </c>
      <c r="E1782" s="116">
        <v>4.88</v>
      </c>
      <c r="F1782" s="116">
        <v>-0.06</v>
      </c>
      <c r="G1782" s="116">
        <v>-1.22</v>
      </c>
      <c r="H1782" s="117">
        <v>314250872</v>
      </c>
      <c r="I1782" s="115">
        <v>0.78715999999999997</v>
      </c>
      <c r="J1782" s="115">
        <f t="shared" si="108"/>
        <v>3.8413407999999998</v>
      </c>
      <c r="K1782" s="115">
        <v>35057119.640000001</v>
      </c>
      <c r="L1782" s="123">
        <f t="shared" si="109"/>
        <v>1346663440036.1328</v>
      </c>
      <c r="M1782" s="123">
        <v>1235389000000</v>
      </c>
      <c r="N1782" s="123">
        <v>258463000000</v>
      </c>
      <c r="O1782" s="116">
        <f t="shared" si="110"/>
        <v>1.0900723901832805</v>
      </c>
      <c r="P1782" s="116">
        <f t="shared" si="111"/>
        <v>5.2102755134627889</v>
      </c>
    </row>
    <row r="1783" spans="1:16" x14ac:dyDescent="0.15">
      <c r="A1783" s="120">
        <v>41659</v>
      </c>
      <c r="B1783" s="116">
        <v>4.83</v>
      </c>
      <c r="C1783" s="116">
        <v>4.8600000000000003</v>
      </c>
      <c r="D1783" s="116">
        <v>4.7699999999999996</v>
      </c>
      <c r="E1783" s="116">
        <v>4.78</v>
      </c>
      <c r="F1783" s="116">
        <v>-0.1</v>
      </c>
      <c r="G1783" s="116">
        <v>-2.0499999999999998</v>
      </c>
      <c r="H1783" s="117">
        <v>334888285</v>
      </c>
      <c r="I1783" s="115">
        <v>0.78756999999999999</v>
      </c>
      <c r="J1783" s="115">
        <f t="shared" si="108"/>
        <v>3.7645846000000001</v>
      </c>
      <c r="K1783" s="115">
        <v>35057119.640000001</v>
      </c>
      <c r="L1783" s="123">
        <f t="shared" si="109"/>
        <v>1319754927171.0154</v>
      </c>
      <c r="M1783" s="123">
        <v>1235389000000</v>
      </c>
      <c r="N1783" s="123">
        <v>258463000000</v>
      </c>
      <c r="O1783" s="116">
        <f t="shared" si="110"/>
        <v>1.0682909813597299</v>
      </c>
      <c r="P1783" s="116">
        <f t="shared" si="111"/>
        <v>5.106165784545623</v>
      </c>
    </row>
    <row r="1784" spans="1:16" x14ac:dyDescent="0.15">
      <c r="A1784" s="120">
        <v>41660</v>
      </c>
      <c r="B1784" s="116">
        <v>4.83</v>
      </c>
      <c r="C1784" s="116">
        <v>4.93</v>
      </c>
      <c r="D1784" s="116">
        <v>4.82</v>
      </c>
      <c r="E1784" s="116">
        <v>4.91</v>
      </c>
      <c r="F1784" s="116">
        <v>0.13</v>
      </c>
      <c r="G1784" s="116">
        <v>2.72</v>
      </c>
      <c r="H1784" s="117">
        <v>267870750</v>
      </c>
      <c r="I1784" s="115">
        <v>0.78729000000000005</v>
      </c>
      <c r="J1784" s="115">
        <f t="shared" si="108"/>
        <v>3.8655939000000004</v>
      </c>
      <c r="K1784" s="115">
        <v>35057119.640000001</v>
      </c>
      <c r="L1784" s="123">
        <f t="shared" si="109"/>
        <v>1355165878319.542</v>
      </c>
      <c r="M1784" s="123">
        <v>1235389000000</v>
      </c>
      <c r="N1784" s="123">
        <v>258463000000</v>
      </c>
      <c r="O1784" s="116">
        <f t="shared" si="110"/>
        <v>1.0969547877790251</v>
      </c>
      <c r="P1784" s="116">
        <f t="shared" si="111"/>
        <v>5.2431716660394025</v>
      </c>
    </row>
    <row r="1785" spans="1:16" x14ac:dyDescent="0.15">
      <c r="A1785" s="120">
        <v>41661</v>
      </c>
      <c r="B1785" s="116">
        <v>4.8600000000000003</v>
      </c>
      <c r="C1785" s="116">
        <v>5</v>
      </c>
      <c r="D1785" s="116">
        <v>4.8600000000000003</v>
      </c>
      <c r="E1785" s="116">
        <v>4.9800000000000004</v>
      </c>
      <c r="F1785" s="116">
        <v>7.0000000000000007E-2</v>
      </c>
      <c r="G1785" s="116">
        <v>1.43</v>
      </c>
      <c r="H1785" s="117">
        <v>285113634</v>
      </c>
      <c r="I1785" s="115">
        <v>0.78752</v>
      </c>
      <c r="J1785" s="115">
        <f t="shared" si="108"/>
        <v>3.9218496000000003</v>
      </c>
      <c r="K1785" s="115">
        <v>35057119.640000001</v>
      </c>
      <c r="L1785" s="123">
        <f t="shared" si="109"/>
        <v>1374887506372.8616</v>
      </c>
      <c r="M1785" s="123">
        <v>1235389000000</v>
      </c>
      <c r="N1785" s="123">
        <v>258463000000</v>
      </c>
      <c r="O1785" s="116">
        <f t="shared" si="110"/>
        <v>1.1129186890711036</v>
      </c>
      <c r="P1785" s="116">
        <f t="shared" si="111"/>
        <v>5.3194751526247916</v>
      </c>
    </row>
    <row r="1786" spans="1:16" x14ac:dyDescent="0.15">
      <c r="A1786" s="120">
        <v>41662</v>
      </c>
      <c r="B1786" s="116">
        <v>4.9400000000000004</v>
      </c>
      <c r="C1786" s="116">
        <v>5</v>
      </c>
      <c r="D1786" s="116">
        <v>4.8</v>
      </c>
      <c r="E1786" s="116">
        <v>4.8099999999999996</v>
      </c>
      <c r="F1786" s="116">
        <v>-0.17</v>
      </c>
      <c r="G1786" s="116">
        <v>-3.41</v>
      </c>
      <c r="H1786" s="117">
        <v>355306514</v>
      </c>
      <c r="I1786" s="115">
        <v>0.78768000000000005</v>
      </c>
      <c r="J1786" s="115">
        <f t="shared" si="108"/>
        <v>3.7887407999999998</v>
      </c>
      <c r="K1786" s="115">
        <v>35057119.640000001</v>
      </c>
      <c r="L1786" s="123">
        <f t="shared" si="109"/>
        <v>1328223395105.4932</v>
      </c>
      <c r="M1786" s="123">
        <v>1235389000000</v>
      </c>
      <c r="N1786" s="123">
        <v>258463000000</v>
      </c>
      <c r="O1786" s="116">
        <f t="shared" si="110"/>
        <v>1.0751458812612813</v>
      </c>
      <c r="P1786" s="116">
        <f t="shared" si="111"/>
        <v>5.1389305049678029</v>
      </c>
    </row>
    <row r="1787" spans="1:16" x14ac:dyDescent="0.15">
      <c r="A1787" s="120">
        <v>41663</v>
      </c>
      <c r="B1787" s="116">
        <v>4.74</v>
      </c>
      <c r="C1787" s="116">
        <v>4.8</v>
      </c>
      <c r="D1787" s="116">
        <v>4.74</v>
      </c>
      <c r="E1787" s="116">
        <v>4.76</v>
      </c>
      <c r="F1787" s="116">
        <v>-0.05</v>
      </c>
      <c r="G1787" s="116">
        <v>-1.04</v>
      </c>
      <c r="H1787" s="117">
        <v>330539034</v>
      </c>
      <c r="I1787" s="115">
        <v>0.78661000000000003</v>
      </c>
      <c r="J1787" s="115">
        <f t="shared" si="108"/>
        <v>3.7442636</v>
      </c>
      <c r="K1787" s="115">
        <v>35057119.640000001</v>
      </c>
      <c r="L1787" s="123">
        <f t="shared" si="109"/>
        <v>1312630969888.9709</v>
      </c>
      <c r="M1787" s="123">
        <v>1235389000000</v>
      </c>
      <c r="N1787" s="123">
        <v>258463000000</v>
      </c>
      <c r="O1787" s="116">
        <f t="shared" si="110"/>
        <v>1.0625244112493886</v>
      </c>
      <c r="P1787" s="116">
        <f t="shared" si="111"/>
        <v>5.0786030104462574</v>
      </c>
    </row>
    <row r="1788" spans="1:16" x14ac:dyDescent="0.15">
      <c r="A1788" s="120">
        <v>41666</v>
      </c>
      <c r="B1788" s="116">
        <v>4.6399999999999997</v>
      </c>
      <c r="C1788" s="116">
        <v>4.74</v>
      </c>
      <c r="D1788" s="116">
        <v>4.62</v>
      </c>
      <c r="E1788" s="116">
        <v>4.67</v>
      </c>
      <c r="F1788" s="116">
        <v>-0.09</v>
      </c>
      <c r="G1788" s="116">
        <v>-1.89</v>
      </c>
      <c r="H1788" s="117">
        <v>407626944</v>
      </c>
      <c r="I1788" s="115">
        <v>0.78593999999999997</v>
      </c>
      <c r="J1788" s="115">
        <f t="shared" si="108"/>
        <v>3.6703397999999998</v>
      </c>
      <c r="K1788" s="115">
        <v>35057119.640000001</v>
      </c>
      <c r="L1788" s="123">
        <f t="shared" si="109"/>
        <v>1286715414880.5366</v>
      </c>
      <c r="M1788" s="123">
        <v>1235389000000</v>
      </c>
      <c r="N1788" s="123">
        <v>258463000000</v>
      </c>
      <c r="O1788" s="116">
        <f t="shared" si="110"/>
        <v>1.0415467637161546</v>
      </c>
      <c r="P1788" s="116">
        <f t="shared" si="111"/>
        <v>4.9783350610359571</v>
      </c>
    </row>
    <row r="1789" spans="1:16" x14ac:dyDescent="0.15">
      <c r="A1789" s="120">
        <v>41667</v>
      </c>
      <c r="B1789" s="116">
        <v>4.66</v>
      </c>
      <c r="C1789" s="116">
        <v>4.7300000000000004</v>
      </c>
      <c r="D1789" s="116">
        <v>4.66</v>
      </c>
      <c r="E1789" s="116">
        <v>4.67</v>
      </c>
      <c r="F1789" s="116">
        <v>0</v>
      </c>
      <c r="G1789" s="116">
        <v>0</v>
      </c>
      <c r="H1789" s="117">
        <v>275247274</v>
      </c>
      <c r="I1789" s="115">
        <v>0.78620000000000001</v>
      </c>
      <c r="J1789" s="115">
        <f t="shared" si="108"/>
        <v>3.671554</v>
      </c>
      <c r="K1789" s="115">
        <v>35057119.640000001</v>
      </c>
      <c r="L1789" s="123">
        <f t="shared" si="109"/>
        <v>1287141078427.2056</v>
      </c>
      <c r="M1789" s="123">
        <v>1235389000000</v>
      </c>
      <c r="N1789" s="123">
        <v>258463000000</v>
      </c>
      <c r="O1789" s="116">
        <f t="shared" si="110"/>
        <v>1.0418913220266699</v>
      </c>
      <c r="P1789" s="116">
        <f t="shared" si="111"/>
        <v>4.9799819642548666</v>
      </c>
    </row>
    <row r="1790" spans="1:16" x14ac:dyDescent="0.15">
      <c r="A1790" s="120">
        <v>41668</v>
      </c>
      <c r="B1790" s="116">
        <v>4.7300000000000004</v>
      </c>
      <c r="C1790" s="116">
        <v>4.88</v>
      </c>
      <c r="D1790" s="116">
        <v>4.71</v>
      </c>
      <c r="E1790" s="116">
        <v>4.8600000000000003</v>
      </c>
      <c r="F1790" s="116">
        <v>0.19</v>
      </c>
      <c r="G1790" s="116">
        <v>4.07</v>
      </c>
      <c r="H1790" s="117">
        <v>408175724</v>
      </c>
      <c r="I1790" s="115">
        <v>0.78669999999999995</v>
      </c>
      <c r="J1790" s="115">
        <f t="shared" si="108"/>
        <v>3.8233619999999999</v>
      </c>
      <c r="K1790" s="115">
        <v>35057119.640000001</v>
      </c>
      <c r="L1790" s="123">
        <f t="shared" si="109"/>
        <v>1340360590610.2966</v>
      </c>
      <c r="M1790" s="123">
        <v>1235389000000</v>
      </c>
      <c r="N1790" s="123">
        <v>258463000000</v>
      </c>
      <c r="O1790" s="116">
        <f t="shared" si="110"/>
        <v>1.0849704753808691</v>
      </c>
      <c r="P1790" s="116">
        <f t="shared" si="111"/>
        <v>5.1858896267949248</v>
      </c>
    </row>
    <row r="1791" spans="1:16" x14ac:dyDescent="0.15">
      <c r="A1791" s="120">
        <v>41669</v>
      </c>
      <c r="B1791" s="116">
        <v>4.79</v>
      </c>
      <c r="C1791" s="116">
        <v>4.83</v>
      </c>
      <c r="D1791" s="116">
        <v>4.75</v>
      </c>
      <c r="E1791" s="116">
        <v>4.8099999999999996</v>
      </c>
      <c r="F1791" s="116">
        <v>-0.05</v>
      </c>
      <c r="G1791" s="116">
        <v>-1.03</v>
      </c>
      <c r="H1791" s="117">
        <v>244233447</v>
      </c>
      <c r="I1791" s="115">
        <v>0.78625</v>
      </c>
      <c r="J1791" s="115">
        <f t="shared" si="108"/>
        <v>3.7818624999999999</v>
      </c>
      <c r="K1791" s="115">
        <v>35057119.640000001</v>
      </c>
      <c r="L1791" s="123">
        <f t="shared" si="109"/>
        <v>1325812061245.2949</v>
      </c>
      <c r="M1791" s="123">
        <v>1235389000000</v>
      </c>
      <c r="N1791" s="123">
        <v>258463000000</v>
      </c>
      <c r="O1791" s="116">
        <f t="shared" si="110"/>
        <v>1.0731939990118862</v>
      </c>
      <c r="P1791" s="116">
        <f t="shared" si="111"/>
        <v>5.1296009921934473</v>
      </c>
    </row>
    <row r="1792" spans="1:16" x14ac:dyDescent="0.15">
      <c r="A1792" s="120">
        <v>41674</v>
      </c>
      <c r="B1792" s="116">
        <v>4.67</v>
      </c>
      <c r="C1792" s="116">
        <v>4.71</v>
      </c>
      <c r="D1792" s="116">
        <v>4.6500000000000004</v>
      </c>
      <c r="E1792" s="116">
        <v>4.66</v>
      </c>
      <c r="F1792" s="116">
        <v>-0.15</v>
      </c>
      <c r="G1792" s="116">
        <v>-3.12</v>
      </c>
      <c r="H1792" s="117">
        <v>333839273</v>
      </c>
      <c r="I1792" s="115">
        <v>0.78625</v>
      </c>
      <c r="J1792" s="115">
        <f t="shared" si="108"/>
        <v>3.6639250000000003</v>
      </c>
      <c r="K1792" s="115">
        <v>35057119.640000001</v>
      </c>
      <c r="L1792" s="123">
        <f t="shared" si="109"/>
        <v>1284466570769.8701</v>
      </c>
      <c r="M1792" s="123">
        <v>1235389000000</v>
      </c>
      <c r="N1792" s="123">
        <v>258463000000</v>
      </c>
      <c r="O1792" s="116">
        <f t="shared" si="110"/>
        <v>1.0397264106851123</v>
      </c>
      <c r="P1792" s="116">
        <f t="shared" si="111"/>
        <v>4.9696342252851284</v>
      </c>
    </row>
    <row r="1793" spans="1:16" x14ac:dyDescent="0.15">
      <c r="A1793" s="120">
        <v>41675</v>
      </c>
      <c r="B1793" s="116">
        <v>4.68</v>
      </c>
      <c r="C1793" s="116">
        <v>4.7</v>
      </c>
      <c r="D1793" s="116">
        <v>4.6100000000000003</v>
      </c>
      <c r="E1793" s="116">
        <v>4.63</v>
      </c>
      <c r="F1793" s="116">
        <v>-0.03</v>
      </c>
      <c r="G1793" s="116">
        <v>-0.64</v>
      </c>
      <c r="H1793" s="117">
        <v>221681571</v>
      </c>
      <c r="I1793" s="115">
        <v>0.78625</v>
      </c>
      <c r="J1793" s="115">
        <f t="shared" si="108"/>
        <v>3.6403374999999998</v>
      </c>
      <c r="K1793" s="115">
        <v>35057119.640000001</v>
      </c>
      <c r="L1793" s="123">
        <f t="shared" si="109"/>
        <v>1276197472674.7849</v>
      </c>
      <c r="M1793" s="123">
        <v>1235389000000</v>
      </c>
      <c r="N1793" s="123">
        <v>258463000000</v>
      </c>
      <c r="O1793" s="116">
        <f t="shared" si="110"/>
        <v>1.0330328930197572</v>
      </c>
      <c r="P1793" s="116">
        <f t="shared" si="111"/>
        <v>4.9376408719034632</v>
      </c>
    </row>
    <row r="1794" spans="1:16" x14ac:dyDescent="0.15">
      <c r="A1794" s="120">
        <v>41676</v>
      </c>
      <c r="B1794" s="116">
        <v>4.66</v>
      </c>
      <c r="C1794" s="116">
        <v>4.67</v>
      </c>
      <c r="D1794" s="116">
        <v>4.62</v>
      </c>
      <c r="E1794" s="116">
        <v>4.66</v>
      </c>
      <c r="F1794" s="116">
        <v>0.03</v>
      </c>
      <c r="G1794" s="116">
        <v>0.65</v>
      </c>
      <c r="H1794" s="117">
        <v>196595082</v>
      </c>
      <c r="I1794" s="115">
        <v>0.78625</v>
      </c>
      <c r="J1794" s="115">
        <f t="shared" si="108"/>
        <v>3.6639250000000003</v>
      </c>
      <c r="K1794" s="115">
        <v>35057119.640000001</v>
      </c>
      <c r="L1794" s="123">
        <f t="shared" si="109"/>
        <v>1284466570769.8701</v>
      </c>
      <c r="M1794" s="123">
        <v>1235389000000</v>
      </c>
      <c r="N1794" s="123">
        <v>258463000000</v>
      </c>
      <c r="O1794" s="116">
        <f t="shared" si="110"/>
        <v>1.0397264106851123</v>
      </c>
      <c r="P1794" s="116">
        <f t="shared" si="111"/>
        <v>4.9696342252851284</v>
      </c>
    </row>
    <row r="1795" spans="1:16" x14ac:dyDescent="0.15">
      <c r="A1795" s="120">
        <v>41677</v>
      </c>
      <c r="B1795" s="116">
        <v>4.71</v>
      </c>
      <c r="C1795" s="116">
        <v>4.74</v>
      </c>
      <c r="D1795" s="116">
        <v>4.66</v>
      </c>
      <c r="E1795" s="116">
        <v>4.7</v>
      </c>
      <c r="F1795" s="116">
        <v>0.04</v>
      </c>
      <c r="G1795" s="116">
        <v>0.86</v>
      </c>
      <c r="H1795" s="117">
        <v>177265224</v>
      </c>
      <c r="I1795" s="115">
        <v>0.78732999999999997</v>
      </c>
      <c r="J1795" s="115">
        <f t="shared" ref="J1795:J1858" si="112">E1795*I1795</f>
        <v>3.7004510000000002</v>
      </c>
      <c r="K1795" s="115">
        <v>35057119.640000001</v>
      </c>
      <c r="L1795" s="123">
        <f t="shared" ref="L1795:L1858" si="113">J1795*K1795*10000</f>
        <v>1297271534289.5764</v>
      </c>
      <c r="M1795" s="123">
        <v>1235389000000</v>
      </c>
      <c r="N1795" s="123">
        <v>258463000000</v>
      </c>
      <c r="O1795" s="116">
        <f t="shared" ref="O1795:O1858" si="114">L1795/M1795</f>
        <v>1.0500915373939514</v>
      </c>
      <c r="P1795" s="116">
        <f t="shared" ref="P1795:P1858" si="115">L1795/N1795</f>
        <v>5.0191769587506778</v>
      </c>
    </row>
    <row r="1796" spans="1:16" x14ac:dyDescent="0.15">
      <c r="A1796" s="120">
        <v>41680</v>
      </c>
      <c r="B1796" s="116">
        <v>4.7</v>
      </c>
      <c r="C1796" s="116">
        <v>4.72</v>
      </c>
      <c r="D1796" s="116">
        <v>4.62</v>
      </c>
      <c r="E1796" s="116">
        <v>4.6399999999999997</v>
      </c>
      <c r="F1796" s="116">
        <v>-0.06</v>
      </c>
      <c r="G1796" s="116">
        <v>-1.28</v>
      </c>
      <c r="H1796" s="117">
        <v>193746393</v>
      </c>
      <c r="I1796" s="115">
        <v>0.78732999999999997</v>
      </c>
      <c r="J1796" s="115">
        <f t="shared" si="112"/>
        <v>3.6532111999999994</v>
      </c>
      <c r="K1796" s="115">
        <v>35057119.640000001</v>
      </c>
      <c r="L1796" s="123">
        <f t="shared" si="113"/>
        <v>1280710621085.8794</v>
      </c>
      <c r="M1796" s="123">
        <v>1235389000000</v>
      </c>
      <c r="N1796" s="123">
        <v>258463000000</v>
      </c>
      <c r="O1796" s="116">
        <f t="shared" si="114"/>
        <v>1.0366861135123264</v>
      </c>
      <c r="P1796" s="116">
        <f t="shared" si="115"/>
        <v>4.9551023592772641</v>
      </c>
    </row>
    <row r="1797" spans="1:16" x14ac:dyDescent="0.15">
      <c r="A1797" s="120">
        <v>41681</v>
      </c>
      <c r="B1797" s="116">
        <v>4.6500000000000004</v>
      </c>
      <c r="C1797" s="116">
        <v>4.78</v>
      </c>
      <c r="D1797" s="116">
        <v>4.6399999999999997</v>
      </c>
      <c r="E1797" s="116">
        <v>4.75</v>
      </c>
      <c r="F1797" s="116">
        <v>0.11</v>
      </c>
      <c r="G1797" s="116">
        <v>2.37</v>
      </c>
      <c r="H1797" s="117">
        <v>304553844</v>
      </c>
      <c r="I1797" s="115">
        <v>0.78725000000000001</v>
      </c>
      <c r="J1797" s="115">
        <f t="shared" si="112"/>
        <v>3.7394375000000002</v>
      </c>
      <c r="K1797" s="115">
        <v>35057119.640000001</v>
      </c>
      <c r="L1797" s="123">
        <f t="shared" si="113"/>
        <v>1310939078238.0251</v>
      </c>
      <c r="M1797" s="123">
        <v>1235389000000</v>
      </c>
      <c r="N1797" s="123">
        <v>258463000000</v>
      </c>
      <c r="O1797" s="116">
        <f t="shared" si="114"/>
        <v>1.0611548898670986</v>
      </c>
      <c r="P1797" s="116">
        <f t="shared" si="115"/>
        <v>5.0720570380983938</v>
      </c>
    </row>
    <row r="1798" spans="1:16" x14ac:dyDescent="0.15">
      <c r="A1798" s="120">
        <v>41682</v>
      </c>
      <c r="B1798" s="116">
        <v>4.8</v>
      </c>
      <c r="C1798" s="116">
        <v>4.83</v>
      </c>
      <c r="D1798" s="116">
        <v>4.76</v>
      </c>
      <c r="E1798" s="116">
        <v>4.82</v>
      </c>
      <c r="F1798" s="116">
        <v>7.0000000000000007E-2</v>
      </c>
      <c r="G1798" s="116">
        <v>1.47</v>
      </c>
      <c r="H1798" s="117">
        <v>250091262</v>
      </c>
      <c r="I1798" s="115">
        <v>0.78747</v>
      </c>
      <c r="J1798" s="115">
        <f t="shared" si="112"/>
        <v>3.7956054000000004</v>
      </c>
      <c r="K1798" s="115">
        <v>35057119.640000001</v>
      </c>
      <c r="L1798" s="123">
        <f t="shared" si="113"/>
        <v>1330629926140.3005</v>
      </c>
      <c r="M1798" s="123">
        <v>1235389000000</v>
      </c>
      <c r="N1798" s="123">
        <v>258463000000</v>
      </c>
      <c r="O1798" s="116">
        <f t="shared" si="114"/>
        <v>1.0770938758077824</v>
      </c>
      <c r="P1798" s="116">
        <f t="shared" si="115"/>
        <v>5.1482414354870931</v>
      </c>
    </row>
    <row r="1799" spans="1:16" x14ac:dyDescent="0.15">
      <c r="A1799" s="120">
        <v>41683</v>
      </c>
      <c r="B1799" s="116">
        <v>4.8</v>
      </c>
      <c r="C1799" s="116">
        <v>4.8099999999999996</v>
      </c>
      <c r="D1799" s="116">
        <v>4.72</v>
      </c>
      <c r="E1799" s="116">
        <v>4.76</v>
      </c>
      <c r="F1799" s="116">
        <v>-0.06</v>
      </c>
      <c r="G1799" s="116">
        <v>-1.25</v>
      </c>
      <c r="H1799" s="117">
        <v>229208297</v>
      </c>
      <c r="I1799" s="115">
        <v>0.78774999999999995</v>
      </c>
      <c r="J1799" s="115">
        <f t="shared" si="112"/>
        <v>3.7496899999999997</v>
      </c>
      <c r="K1799" s="115">
        <v>35057119.640000001</v>
      </c>
      <c r="L1799" s="123">
        <f t="shared" si="113"/>
        <v>1314533309429.116</v>
      </c>
      <c r="M1799" s="123">
        <v>1235389000000</v>
      </c>
      <c r="N1799" s="123">
        <v>258463000000</v>
      </c>
      <c r="O1799" s="116">
        <f t="shared" si="114"/>
        <v>1.0640642821241859</v>
      </c>
      <c r="P1799" s="116">
        <f t="shared" si="115"/>
        <v>5.0859632110944935</v>
      </c>
    </row>
    <row r="1800" spans="1:16" x14ac:dyDescent="0.15">
      <c r="A1800" s="120">
        <v>41684</v>
      </c>
      <c r="B1800" s="116">
        <v>4.8</v>
      </c>
      <c r="C1800" s="116">
        <v>4.8099999999999996</v>
      </c>
      <c r="D1800" s="116">
        <v>4.76</v>
      </c>
      <c r="E1800" s="116">
        <v>4.79</v>
      </c>
      <c r="F1800" s="116">
        <v>0.03</v>
      </c>
      <c r="G1800" s="116">
        <v>0.63</v>
      </c>
      <c r="H1800" s="117">
        <v>170203094</v>
      </c>
      <c r="I1800" s="115">
        <v>0.78737999999999997</v>
      </c>
      <c r="J1800" s="115">
        <f t="shared" si="112"/>
        <v>3.7715502000000001</v>
      </c>
      <c r="K1800" s="115">
        <v>35057119.640000001</v>
      </c>
      <c r="L1800" s="123">
        <f t="shared" si="113"/>
        <v>1322196865896.6594</v>
      </c>
      <c r="M1800" s="123">
        <v>1235389000000</v>
      </c>
      <c r="N1800" s="123">
        <v>258463000000</v>
      </c>
      <c r="O1800" s="116">
        <f t="shared" si="114"/>
        <v>1.0702676370735529</v>
      </c>
      <c r="P1800" s="116">
        <f t="shared" si="115"/>
        <v>5.1156137083321767</v>
      </c>
    </row>
    <row r="1801" spans="1:16" x14ac:dyDescent="0.15">
      <c r="A1801" s="120">
        <v>41687</v>
      </c>
      <c r="B1801" s="116">
        <v>4.84</v>
      </c>
      <c r="C1801" s="116">
        <v>4.88</v>
      </c>
      <c r="D1801" s="116">
        <v>4.82</v>
      </c>
      <c r="E1801" s="116">
        <v>4.8600000000000003</v>
      </c>
      <c r="F1801" s="116">
        <v>7.0000000000000007E-2</v>
      </c>
      <c r="G1801" s="116">
        <v>1.46</v>
      </c>
      <c r="H1801" s="117">
        <v>142873918</v>
      </c>
      <c r="I1801" s="115">
        <v>0.78722000000000003</v>
      </c>
      <c r="J1801" s="115">
        <f t="shared" si="112"/>
        <v>3.8258892000000002</v>
      </c>
      <c r="K1801" s="115">
        <v>35057119.640000001</v>
      </c>
      <c r="L1801" s="123">
        <f t="shared" si="113"/>
        <v>1341246554137.8389</v>
      </c>
      <c r="M1801" s="123">
        <v>1235389000000</v>
      </c>
      <c r="N1801" s="123">
        <v>258463000000</v>
      </c>
      <c r="O1801" s="116">
        <f t="shared" si="114"/>
        <v>1.0856876288665667</v>
      </c>
      <c r="P1801" s="116">
        <f t="shared" si="115"/>
        <v>5.1893174424882433</v>
      </c>
    </row>
    <row r="1802" spans="1:16" x14ac:dyDescent="0.15">
      <c r="A1802" s="120">
        <v>41688</v>
      </c>
      <c r="B1802" s="116">
        <v>4.84</v>
      </c>
      <c r="C1802" s="116">
        <v>4.88</v>
      </c>
      <c r="D1802" s="116">
        <v>4.78</v>
      </c>
      <c r="E1802" s="116">
        <v>4.84</v>
      </c>
      <c r="F1802" s="116">
        <v>-0.02</v>
      </c>
      <c r="G1802" s="116">
        <v>-0.41</v>
      </c>
      <c r="H1802" s="117">
        <v>205928738</v>
      </c>
      <c r="I1802" s="115">
        <v>0.78754999999999997</v>
      </c>
      <c r="J1802" s="115">
        <f t="shared" si="112"/>
        <v>3.8117419999999997</v>
      </c>
      <c r="K1802" s="115">
        <v>35057119.640000001</v>
      </c>
      <c r="L1802" s="123">
        <f t="shared" si="113"/>
        <v>1336286953308.1287</v>
      </c>
      <c r="M1802" s="123">
        <v>1235389000000</v>
      </c>
      <c r="N1802" s="123">
        <v>258463000000</v>
      </c>
      <c r="O1802" s="116">
        <f t="shared" si="114"/>
        <v>1.0816730222692033</v>
      </c>
      <c r="P1802" s="116">
        <f t="shared" si="115"/>
        <v>5.1701286192148537</v>
      </c>
    </row>
    <row r="1803" spans="1:16" x14ac:dyDescent="0.15">
      <c r="A1803" s="120">
        <v>41689</v>
      </c>
      <c r="B1803" s="116">
        <v>4.8099999999999996</v>
      </c>
      <c r="C1803" s="116">
        <v>4.8499999999999996</v>
      </c>
      <c r="D1803" s="116">
        <v>4.79</v>
      </c>
      <c r="E1803" s="116">
        <v>4.84</v>
      </c>
      <c r="F1803" s="116">
        <v>0</v>
      </c>
      <c r="G1803" s="116">
        <v>0</v>
      </c>
      <c r="H1803" s="117">
        <v>181432805</v>
      </c>
      <c r="I1803" s="115">
        <v>0.78793999999999997</v>
      </c>
      <c r="J1803" s="115">
        <f t="shared" si="112"/>
        <v>3.8136295999999996</v>
      </c>
      <c r="K1803" s="115">
        <v>35057119.640000001</v>
      </c>
      <c r="L1803" s="123">
        <f t="shared" si="113"/>
        <v>1336948691498.4534</v>
      </c>
      <c r="M1803" s="123">
        <v>1235389000000</v>
      </c>
      <c r="N1803" s="123">
        <v>258463000000</v>
      </c>
      <c r="O1803" s="116">
        <f t="shared" si="114"/>
        <v>1.082208673946792</v>
      </c>
      <c r="P1803" s="116">
        <f t="shared" si="115"/>
        <v>5.1726889013067767</v>
      </c>
    </row>
    <row r="1804" spans="1:16" x14ac:dyDescent="0.15">
      <c r="A1804" s="120">
        <v>41690</v>
      </c>
      <c r="B1804" s="116">
        <v>4.78</v>
      </c>
      <c r="C1804" s="116">
        <v>4.83</v>
      </c>
      <c r="D1804" s="116">
        <v>4.68</v>
      </c>
      <c r="E1804" s="116">
        <v>4.71</v>
      </c>
      <c r="F1804" s="116">
        <v>0</v>
      </c>
      <c r="G1804" s="116">
        <v>0</v>
      </c>
      <c r="H1804" s="117">
        <v>377003648</v>
      </c>
      <c r="I1804" s="115">
        <v>0.78839999999999999</v>
      </c>
      <c r="J1804" s="115">
        <f t="shared" si="112"/>
        <v>3.7133639999999999</v>
      </c>
      <c r="K1804" s="115">
        <v>35057119.640000001</v>
      </c>
      <c r="L1804" s="123">
        <f t="shared" si="113"/>
        <v>1301798460148.6897</v>
      </c>
      <c r="M1804" s="123">
        <v>1235389000000</v>
      </c>
      <c r="N1804" s="123">
        <v>258463000000</v>
      </c>
      <c r="O1804" s="116">
        <f t="shared" si="114"/>
        <v>1.0537559102021223</v>
      </c>
      <c r="P1804" s="116">
        <f t="shared" si="115"/>
        <v>5.0366917514255025</v>
      </c>
    </row>
    <row r="1805" spans="1:16" x14ac:dyDescent="0.15">
      <c r="A1805" s="120">
        <v>41691</v>
      </c>
      <c r="B1805" s="116">
        <v>4.76</v>
      </c>
      <c r="C1805" s="116">
        <v>4.76</v>
      </c>
      <c r="D1805" s="116">
        <v>4.6500000000000004</v>
      </c>
      <c r="E1805" s="116">
        <v>4.68</v>
      </c>
      <c r="F1805" s="116">
        <v>-0.03</v>
      </c>
      <c r="G1805" s="116">
        <v>-0.64</v>
      </c>
      <c r="H1805" s="117">
        <v>364972375</v>
      </c>
      <c r="I1805" s="115">
        <v>0.78878999999999999</v>
      </c>
      <c r="J1805" s="115">
        <f t="shared" si="112"/>
        <v>3.6915371999999995</v>
      </c>
      <c r="K1805" s="115">
        <v>35057119.640000001</v>
      </c>
      <c r="L1805" s="123">
        <f t="shared" si="113"/>
        <v>1294146612759.106</v>
      </c>
      <c r="M1805" s="123">
        <v>1235389000000</v>
      </c>
      <c r="N1805" s="123">
        <v>258463000000</v>
      </c>
      <c r="O1805" s="116">
        <f t="shared" si="114"/>
        <v>1.0475620333021469</v>
      </c>
      <c r="P1805" s="116">
        <f t="shared" si="115"/>
        <v>5.0070865569118439</v>
      </c>
    </row>
    <row r="1806" spans="1:16" x14ac:dyDescent="0.15">
      <c r="A1806" s="120">
        <v>41694</v>
      </c>
      <c r="B1806" s="116">
        <v>4.66</v>
      </c>
      <c r="C1806" s="116">
        <v>4.67</v>
      </c>
      <c r="D1806" s="116">
        <v>4.57</v>
      </c>
      <c r="E1806" s="116">
        <v>4.6500000000000004</v>
      </c>
      <c r="F1806" s="116">
        <v>-0.03</v>
      </c>
      <c r="G1806" s="116">
        <v>-0.64</v>
      </c>
      <c r="H1806" s="117">
        <v>239400018</v>
      </c>
      <c r="I1806" s="115">
        <v>0.78893000000000002</v>
      </c>
      <c r="J1806" s="115">
        <f t="shared" si="112"/>
        <v>3.6685245000000002</v>
      </c>
      <c r="K1806" s="115">
        <v>35057119.640000001</v>
      </c>
      <c r="L1806" s="123">
        <f t="shared" si="113"/>
        <v>1286079022987.7119</v>
      </c>
      <c r="M1806" s="123">
        <v>1235389000000</v>
      </c>
      <c r="N1806" s="123">
        <v>258463000000</v>
      </c>
      <c r="O1806" s="116">
        <f t="shared" si="114"/>
        <v>1.0410316288939856</v>
      </c>
      <c r="P1806" s="116">
        <f t="shared" si="115"/>
        <v>4.9758728444214917</v>
      </c>
    </row>
    <row r="1807" spans="1:16" x14ac:dyDescent="0.15">
      <c r="A1807" s="120">
        <v>41695</v>
      </c>
      <c r="B1807" s="116">
        <v>4.68</v>
      </c>
      <c r="C1807" s="116">
        <v>4.7</v>
      </c>
      <c r="D1807" s="116">
        <v>4.5999999999999996</v>
      </c>
      <c r="E1807" s="116">
        <v>4.63</v>
      </c>
      <c r="F1807" s="116">
        <v>-0.02</v>
      </c>
      <c r="G1807" s="116">
        <v>-0.43</v>
      </c>
      <c r="H1807" s="117">
        <v>200125816</v>
      </c>
      <c r="I1807" s="115">
        <v>0.78861999999999999</v>
      </c>
      <c r="J1807" s="115">
        <f t="shared" si="112"/>
        <v>3.6513106</v>
      </c>
      <c r="K1807" s="115">
        <v>35057119.640000001</v>
      </c>
      <c r="L1807" s="123">
        <f t="shared" si="113"/>
        <v>1280044325470.002</v>
      </c>
      <c r="M1807" s="123">
        <v>1235389000000</v>
      </c>
      <c r="N1807" s="123">
        <v>258463000000</v>
      </c>
      <c r="O1807" s="116">
        <f t="shared" si="114"/>
        <v>1.0361467727735976</v>
      </c>
      <c r="P1807" s="116">
        <f t="shared" si="115"/>
        <v>4.9525244443885663</v>
      </c>
    </row>
    <row r="1808" spans="1:16" x14ac:dyDescent="0.15">
      <c r="A1808" s="120">
        <v>41696</v>
      </c>
      <c r="B1808" s="116">
        <v>4.63</v>
      </c>
      <c r="C1808" s="116">
        <v>4.63</v>
      </c>
      <c r="D1808" s="116">
        <v>4.57</v>
      </c>
      <c r="E1808" s="116">
        <v>4.59</v>
      </c>
      <c r="F1808" s="116">
        <v>-0.04</v>
      </c>
      <c r="G1808" s="116">
        <v>-0.86</v>
      </c>
      <c r="H1808" s="117">
        <v>320449757</v>
      </c>
      <c r="I1808" s="115">
        <v>0.78847999999999996</v>
      </c>
      <c r="J1808" s="115">
        <f t="shared" si="112"/>
        <v>3.6191231999999998</v>
      </c>
      <c r="K1808" s="115">
        <v>35057119.640000001</v>
      </c>
      <c r="L1808" s="123">
        <f t="shared" si="113"/>
        <v>1268760350142.9966</v>
      </c>
      <c r="M1808" s="123">
        <v>1235389000000</v>
      </c>
      <c r="N1808" s="123">
        <v>258463000000</v>
      </c>
      <c r="O1808" s="116">
        <f t="shared" si="114"/>
        <v>1.0270128276542827</v>
      </c>
      <c r="P1808" s="116">
        <f t="shared" si="115"/>
        <v>4.9088664533917683</v>
      </c>
    </row>
    <row r="1809" spans="1:16" x14ac:dyDescent="0.15">
      <c r="A1809" s="120">
        <v>41697</v>
      </c>
      <c r="B1809" s="116">
        <v>4.5999999999999996</v>
      </c>
      <c r="C1809" s="116">
        <v>4.7</v>
      </c>
      <c r="D1809" s="116">
        <v>4.5999999999999996</v>
      </c>
      <c r="E1809" s="116">
        <v>4.68</v>
      </c>
      <c r="F1809" s="116">
        <v>0.09</v>
      </c>
      <c r="G1809" s="116">
        <v>1.96</v>
      </c>
      <c r="H1809" s="117">
        <v>248128266</v>
      </c>
      <c r="I1809" s="115">
        <v>0.78886999999999996</v>
      </c>
      <c r="J1809" s="115">
        <f t="shared" si="112"/>
        <v>3.6919115999999996</v>
      </c>
      <c r="K1809" s="115">
        <v>35057119.640000001</v>
      </c>
      <c r="L1809" s="123">
        <f t="shared" si="113"/>
        <v>1294277866615.0381</v>
      </c>
      <c r="M1809" s="123">
        <v>1235389000000</v>
      </c>
      <c r="N1809" s="123">
        <v>258463000000</v>
      </c>
      <c r="O1809" s="116">
        <f t="shared" si="114"/>
        <v>1.0476682782629909</v>
      </c>
      <c r="P1809" s="116">
        <f t="shared" si="115"/>
        <v>5.0075943814590023</v>
      </c>
    </row>
    <row r="1810" spans="1:16" x14ac:dyDescent="0.15">
      <c r="A1810" s="120">
        <v>41698</v>
      </c>
      <c r="B1810" s="116">
        <v>4.71</v>
      </c>
      <c r="C1810" s="116">
        <v>4.7300000000000004</v>
      </c>
      <c r="D1810" s="116">
        <v>4.62</v>
      </c>
      <c r="E1810" s="116">
        <v>4.6500000000000004</v>
      </c>
      <c r="F1810" s="116">
        <v>-0.03</v>
      </c>
      <c r="G1810" s="116">
        <v>-0.64</v>
      </c>
      <c r="H1810" s="117">
        <v>247153540</v>
      </c>
      <c r="I1810" s="115">
        <v>0.78878000000000004</v>
      </c>
      <c r="J1810" s="115">
        <f t="shared" si="112"/>
        <v>3.6678270000000004</v>
      </c>
      <c r="K1810" s="115">
        <v>35057119.640000001</v>
      </c>
      <c r="L1810" s="123">
        <f t="shared" si="113"/>
        <v>1285834499578.2229</v>
      </c>
      <c r="M1810" s="123">
        <v>1235389000000</v>
      </c>
      <c r="N1810" s="123">
        <v>258463000000</v>
      </c>
      <c r="O1810" s="116">
        <f t="shared" si="114"/>
        <v>1.0408336965751055</v>
      </c>
      <c r="P1810" s="116">
        <f t="shared" si="115"/>
        <v>4.974926777055992</v>
      </c>
    </row>
    <row r="1811" spans="1:16" x14ac:dyDescent="0.15">
      <c r="A1811" s="120">
        <v>41701</v>
      </c>
      <c r="B1811" s="116">
        <v>4.62</v>
      </c>
      <c r="C1811" s="116">
        <v>4.67</v>
      </c>
      <c r="D1811" s="116">
        <v>4.58</v>
      </c>
      <c r="E1811" s="116">
        <v>4.59</v>
      </c>
      <c r="F1811" s="116">
        <v>-0.06</v>
      </c>
      <c r="G1811" s="116">
        <v>-1.29</v>
      </c>
      <c r="H1811" s="117">
        <v>177773826</v>
      </c>
      <c r="I1811" s="115">
        <v>0.78835999999999995</v>
      </c>
      <c r="J1811" s="115">
        <f t="shared" si="112"/>
        <v>3.6185723999999997</v>
      </c>
      <c r="K1811" s="115">
        <v>35057119.640000001</v>
      </c>
      <c r="L1811" s="123">
        <f t="shared" si="113"/>
        <v>1268567255528.0193</v>
      </c>
      <c r="M1811" s="123">
        <v>1235389000000</v>
      </c>
      <c r="N1811" s="123">
        <v>258463000000</v>
      </c>
      <c r="O1811" s="116">
        <f t="shared" si="114"/>
        <v>1.0268565249715023</v>
      </c>
      <c r="P1811" s="116">
        <f t="shared" si="115"/>
        <v>4.9081193653560442</v>
      </c>
    </row>
    <row r="1812" spans="1:16" x14ac:dyDescent="0.15">
      <c r="A1812" s="120">
        <v>41702</v>
      </c>
      <c r="B1812" s="116">
        <v>4.63</v>
      </c>
      <c r="C1812" s="116">
        <v>4.63</v>
      </c>
      <c r="D1812" s="116">
        <v>4.57</v>
      </c>
      <c r="E1812" s="116">
        <v>4.5999999999999996</v>
      </c>
      <c r="F1812" s="116">
        <v>0.01</v>
      </c>
      <c r="G1812" s="116">
        <v>0.22</v>
      </c>
      <c r="H1812" s="117">
        <v>170535975</v>
      </c>
      <c r="I1812" s="115">
        <v>0.78907000000000005</v>
      </c>
      <c r="J1812" s="115">
        <f t="shared" si="112"/>
        <v>3.6297220000000001</v>
      </c>
      <c r="K1812" s="115">
        <v>35057119.640000001</v>
      </c>
      <c r="L1812" s="123">
        <f t="shared" si="113"/>
        <v>1272475984139.4009</v>
      </c>
      <c r="M1812" s="123">
        <v>1235389000000</v>
      </c>
      <c r="N1812" s="123">
        <v>258463000000</v>
      </c>
      <c r="O1812" s="116">
        <f t="shared" si="114"/>
        <v>1.0300204908246722</v>
      </c>
      <c r="P1812" s="116">
        <f t="shared" si="115"/>
        <v>4.9232423369666094</v>
      </c>
    </row>
    <row r="1813" spans="1:16" x14ac:dyDescent="0.15">
      <c r="A1813" s="120">
        <v>41703</v>
      </c>
      <c r="B1813" s="116">
        <v>4.66</v>
      </c>
      <c r="C1813" s="116">
        <v>4.66</v>
      </c>
      <c r="D1813" s="116">
        <v>4.55</v>
      </c>
      <c r="E1813" s="116">
        <v>4.55</v>
      </c>
      <c r="F1813" s="116">
        <v>-0.05</v>
      </c>
      <c r="G1813" s="116">
        <v>-1.0900000000000001</v>
      </c>
      <c r="H1813" s="117">
        <v>231115386</v>
      </c>
      <c r="I1813" s="115">
        <v>0.78929000000000005</v>
      </c>
      <c r="J1813" s="115">
        <f t="shared" si="112"/>
        <v>3.5912695000000001</v>
      </c>
      <c r="K1813" s="115">
        <v>35057119.640000001</v>
      </c>
      <c r="L1813" s="123">
        <f t="shared" si="113"/>
        <v>1258995645209.8298</v>
      </c>
      <c r="M1813" s="123">
        <v>1235389000000</v>
      </c>
      <c r="N1813" s="123">
        <v>258463000000</v>
      </c>
      <c r="O1813" s="116">
        <f t="shared" si="114"/>
        <v>1.0191086736322161</v>
      </c>
      <c r="P1813" s="116">
        <f t="shared" si="115"/>
        <v>4.8710865586557066</v>
      </c>
    </row>
    <row r="1814" spans="1:16" x14ac:dyDescent="0.15">
      <c r="A1814" s="120">
        <v>41704</v>
      </c>
      <c r="B1814" s="116">
        <v>4.54</v>
      </c>
      <c r="C1814" s="116">
        <v>4.6100000000000003</v>
      </c>
      <c r="D1814" s="116">
        <v>4.51</v>
      </c>
      <c r="E1814" s="116">
        <v>4.5199999999999996</v>
      </c>
      <c r="F1814" s="116">
        <v>-0.03</v>
      </c>
      <c r="G1814" s="116">
        <v>-0.66</v>
      </c>
      <c r="H1814" s="117">
        <v>240197511</v>
      </c>
      <c r="I1814" s="115">
        <v>0.78924000000000005</v>
      </c>
      <c r="J1814" s="115">
        <f t="shared" si="112"/>
        <v>3.5673648</v>
      </c>
      <c r="K1814" s="115">
        <v>35057119.640000001</v>
      </c>
      <c r="L1814" s="123">
        <f t="shared" si="113"/>
        <v>1250615345931.2468</v>
      </c>
      <c r="M1814" s="123">
        <v>1235389000000</v>
      </c>
      <c r="N1814" s="123">
        <v>258463000000</v>
      </c>
      <c r="O1814" s="116">
        <f t="shared" si="114"/>
        <v>1.0123251428750353</v>
      </c>
      <c r="P1814" s="116">
        <f t="shared" si="115"/>
        <v>4.8386629650327002</v>
      </c>
    </row>
    <row r="1815" spans="1:16" x14ac:dyDescent="0.15">
      <c r="A1815" s="120">
        <v>41705</v>
      </c>
      <c r="B1815" s="116">
        <v>4.54</v>
      </c>
      <c r="C1815" s="116">
        <v>4.5999999999999996</v>
      </c>
      <c r="D1815" s="116">
        <v>4.53</v>
      </c>
      <c r="E1815" s="116">
        <v>4.58</v>
      </c>
      <c r="F1815" s="116">
        <v>0.06</v>
      </c>
      <c r="G1815" s="116">
        <v>1.33</v>
      </c>
      <c r="H1815" s="117">
        <v>186221013</v>
      </c>
      <c r="I1815" s="115">
        <v>0.78857999999999995</v>
      </c>
      <c r="J1815" s="115">
        <f t="shared" si="112"/>
        <v>3.6116964</v>
      </c>
      <c r="K1815" s="115">
        <v>35057119.640000001</v>
      </c>
      <c r="L1815" s="123">
        <f t="shared" si="113"/>
        <v>1266156727981.573</v>
      </c>
      <c r="M1815" s="123">
        <v>1235389000000</v>
      </c>
      <c r="N1815" s="123">
        <v>258463000000</v>
      </c>
      <c r="O1815" s="116">
        <f t="shared" si="114"/>
        <v>1.0249052954021551</v>
      </c>
      <c r="P1815" s="116">
        <f t="shared" si="115"/>
        <v>4.8987929722303498</v>
      </c>
    </row>
    <row r="1816" spans="1:16" x14ac:dyDescent="0.15">
      <c r="A1816" s="120">
        <v>41708</v>
      </c>
      <c r="B1816" s="116">
        <v>4.5199999999999996</v>
      </c>
      <c r="C1816" s="116">
        <v>4.54</v>
      </c>
      <c r="D1816" s="116">
        <v>4.5</v>
      </c>
      <c r="E1816" s="116">
        <v>4.51</v>
      </c>
      <c r="F1816" s="116">
        <v>-7.0000000000000007E-2</v>
      </c>
      <c r="G1816" s="116">
        <v>-1.53</v>
      </c>
      <c r="H1816" s="117">
        <v>235119783</v>
      </c>
      <c r="I1816" s="115">
        <v>0.79003999999999996</v>
      </c>
      <c r="J1816" s="115">
        <f t="shared" si="112"/>
        <v>3.5630803999999996</v>
      </c>
      <c r="K1816" s="115">
        <v>35057119.640000001</v>
      </c>
      <c r="L1816" s="123">
        <f t="shared" si="113"/>
        <v>1249113358697.3904</v>
      </c>
      <c r="M1816" s="123">
        <v>1235389000000</v>
      </c>
      <c r="N1816" s="123">
        <v>258463000000</v>
      </c>
      <c r="O1816" s="116">
        <f t="shared" si="114"/>
        <v>1.0111093418327266</v>
      </c>
      <c r="P1816" s="116">
        <f t="shared" si="115"/>
        <v>4.8328517377628151</v>
      </c>
    </row>
    <row r="1817" spans="1:16" x14ac:dyDescent="0.15">
      <c r="A1817" s="120">
        <v>41709</v>
      </c>
      <c r="B1817" s="116">
        <v>4.5</v>
      </c>
      <c r="C1817" s="116">
        <v>4.53</v>
      </c>
      <c r="D1817" s="116">
        <v>4.49</v>
      </c>
      <c r="E1817" s="116">
        <v>4.5</v>
      </c>
      <c r="F1817" s="116">
        <v>-0.01</v>
      </c>
      <c r="G1817" s="116">
        <v>-0.22</v>
      </c>
      <c r="H1817" s="117">
        <v>170873892</v>
      </c>
      <c r="I1817" s="115">
        <v>0.79020999999999997</v>
      </c>
      <c r="J1817" s="115">
        <f t="shared" si="112"/>
        <v>3.5559449999999999</v>
      </c>
      <c r="K1817" s="115">
        <v>35057119.640000001</v>
      </c>
      <c r="L1817" s="123">
        <f t="shared" si="113"/>
        <v>1246611892982.5979</v>
      </c>
      <c r="M1817" s="123">
        <v>1235389000000</v>
      </c>
      <c r="N1817" s="123">
        <v>258463000000</v>
      </c>
      <c r="O1817" s="116">
        <f t="shared" si="114"/>
        <v>1.0090845013049314</v>
      </c>
      <c r="P1817" s="116">
        <f t="shared" si="115"/>
        <v>4.8231735025229838</v>
      </c>
    </row>
    <row r="1818" spans="1:16" x14ac:dyDescent="0.15">
      <c r="A1818" s="120">
        <v>41710</v>
      </c>
      <c r="B1818" s="116">
        <v>4.47</v>
      </c>
      <c r="C1818" s="116">
        <v>4.47</v>
      </c>
      <c r="D1818" s="116">
        <v>4.41</v>
      </c>
      <c r="E1818" s="116">
        <v>4.4400000000000004</v>
      </c>
      <c r="F1818" s="116">
        <v>-0.06</v>
      </c>
      <c r="G1818" s="116">
        <v>-1.33</v>
      </c>
      <c r="H1818" s="117">
        <v>259433263</v>
      </c>
      <c r="I1818" s="115">
        <v>0.79032999999999998</v>
      </c>
      <c r="J1818" s="115">
        <f t="shared" si="112"/>
        <v>3.5090652000000002</v>
      </c>
      <c r="K1818" s="115">
        <v>35057119.640000001</v>
      </c>
      <c r="L1818" s="123">
        <f t="shared" si="113"/>
        <v>1230177185409.6055</v>
      </c>
      <c r="M1818" s="123">
        <v>1235389000000</v>
      </c>
      <c r="N1818" s="123">
        <v>258463000000</v>
      </c>
      <c r="O1818" s="116">
        <f t="shared" si="114"/>
        <v>0.99578123603950297</v>
      </c>
      <c r="P1818" s="116">
        <f t="shared" si="115"/>
        <v>4.7595871958833778</v>
      </c>
    </row>
    <row r="1819" spans="1:16" x14ac:dyDescent="0.15">
      <c r="A1819" s="120">
        <v>41711</v>
      </c>
      <c r="B1819" s="116">
        <v>4.4400000000000004</v>
      </c>
      <c r="C1819" s="116">
        <v>4.54</v>
      </c>
      <c r="D1819" s="116">
        <v>4.43</v>
      </c>
      <c r="E1819" s="116">
        <v>4.46</v>
      </c>
      <c r="F1819" s="116">
        <v>0.02</v>
      </c>
      <c r="G1819" s="116">
        <v>0.45</v>
      </c>
      <c r="H1819" s="117">
        <v>286499376</v>
      </c>
      <c r="I1819" s="115">
        <v>0.78983999999999999</v>
      </c>
      <c r="J1819" s="115">
        <f t="shared" si="112"/>
        <v>3.5226864</v>
      </c>
      <c r="K1819" s="115">
        <v>35057119.640000001</v>
      </c>
      <c r="L1819" s="123">
        <f t="shared" si="113"/>
        <v>1234952385790.009</v>
      </c>
      <c r="M1819" s="123">
        <v>1235389000000</v>
      </c>
      <c r="N1819" s="123">
        <v>258463000000</v>
      </c>
      <c r="O1819" s="116">
        <f t="shared" si="114"/>
        <v>0.99964657754764619</v>
      </c>
      <c r="P1819" s="116">
        <f t="shared" si="115"/>
        <v>4.7780625690718166</v>
      </c>
    </row>
    <row r="1820" spans="1:16" x14ac:dyDescent="0.15">
      <c r="A1820" s="120">
        <v>41712</v>
      </c>
      <c r="B1820" s="116">
        <v>4.4000000000000004</v>
      </c>
      <c r="C1820" s="116">
        <v>4.43</v>
      </c>
      <c r="D1820" s="116">
        <v>4.38</v>
      </c>
      <c r="E1820" s="116">
        <v>4.43</v>
      </c>
      <c r="F1820" s="116">
        <v>-0.03</v>
      </c>
      <c r="G1820" s="116">
        <v>-0.67</v>
      </c>
      <c r="H1820" s="117">
        <v>242434840</v>
      </c>
      <c r="I1820" s="115">
        <v>0.79</v>
      </c>
      <c r="J1820" s="115">
        <f t="shared" si="112"/>
        <v>3.4996999999999998</v>
      </c>
      <c r="K1820" s="115">
        <v>35057119.640000001</v>
      </c>
      <c r="L1820" s="123">
        <f t="shared" si="113"/>
        <v>1226894016041.0798</v>
      </c>
      <c r="M1820" s="123">
        <v>1235389000000</v>
      </c>
      <c r="N1820" s="123">
        <v>258463000000</v>
      </c>
      <c r="O1820" s="116">
        <f t="shared" si="114"/>
        <v>0.99312363639394541</v>
      </c>
      <c r="P1820" s="116">
        <f t="shared" si="115"/>
        <v>4.74688452908571</v>
      </c>
    </row>
    <row r="1821" spans="1:16" x14ac:dyDescent="0.15">
      <c r="A1821" s="120">
        <v>41715</v>
      </c>
      <c r="B1821" s="116">
        <v>4.43</v>
      </c>
      <c r="C1821" s="116">
        <v>4.45</v>
      </c>
      <c r="D1821" s="116">
        <v>4.4000000000000004</v>
      </c>
      <c r="E1821" s="116">
        <v>4.42</v>
      </c>
      <c r="F1821" s="116">
        <v>-0.01</v>
      </c>
      <c r="G1821" s="116">
        <v>-0.23</v>
      </c>
      <c r="H1821" s="117">
        <v>107472009</v>
      </c>
      <c r="I1821" s="115">
        <v>0.78954000000000002</v>
      </c>
      <c r="J1821" s="115">
        <f t="shared" si="112"/>
        <v>3.4897667999999999</v>
      </c>
      <c r="K1821" s="115">
        <v>35057119.640000001</v>
      </c>
      <c r="L1821" s="123">
        <f t="shared" si="113"/>
        <v>1223411722232.9995</v>
      </c>
      <c r="M1821" s="123">
        <v>1235389000000</v>
      </c>
      <c r="N1821" s="123">
        <v>258463000000</v>
      </c>
      <c r="O1821" s="116">
        <f t="shared" si="114"/>
        <v>0.99030485315394545</v>
      </c>
      <c r="P1821" s="116">
        <f t="shared" si="115"/>
        <v>4.7334114447058164</v>
      </c>
    </row>
    <row r="1822" spans="1:16" x14ac:dyDescent="0.15">
      <c r="A1822" s="120">
        <v>41716</v>
      </c>
      <c r="B1822" s="116">
        <v>4.45</v>
      </c>
      <c r="C1822" s="116">
        <v>4.45</v>
      </c>
      <c r="D1822" s="116">
        <v>4.4000000000000004</v>
      </c>
      <c r="E1822" s="116">
        <v>4.41</v>
      </c>
      <c r="F1822" s="116">
        <v>-0.01</v>
      </c>
      <c r="G1822" s="116">
        <v>-0.23</v>
      </c>
      <c r="H1822" s="117">
        <v>225896450</v>
      </c>
      <c r="I1822" s="115">
        <v>0.78988999999999998</v>
      </c>
      <c r="J1822" s="115">
        <f t="shared" si="112"/>
        <v>3.4834149000000001</v>
      </c>
      <c r="K1822" s="115">
        <v>35057119.640000001</v>
      </c>
      <c r="L1822" s="123">
        <f t="shared" si="113"/>
        <v>1221184929050.5864</v>
      </c>
      <c r="M1822" s="123">
        <v>1235389000000</v>
      </c>
      <c r="N1822" s="123">
        <v>258463000000</v>
      </c>
      <c r="O1822" s="116">
        <f t="shared" si="114"/>
        <v>0.98850234950334381</v>
      </c>
      <c r="P1822" s="116">
        <f t="shared" si="115"/>
        <v>4.7247959245640052</v>
      </c>
    </row>
    <row r="1823" spans="1:16" x14ac:dyDescent="0.15">
      <c r="A1823" s="120">
        <v>41717</v>
      </c>
      <c r="B1823" s="116">
        <v>4.3899999999999997</v>
      </c>
      <c r="C1823" s="116">
        <v>4.45</v>
      </c>
      <c r="D1823" s="116">
        <v>4.3600000000000003</v>
      </c>
      <c r="E1823" s="116">
        <v>4.41</v>
      </c>
      <c r="F1823" s="116">
        <v>0</v>
      </c>
      <c r="G1823" s="116">
        <v>0</v>
      </c>
      <c r="H1823" s="117">
        <v>142361828</v>
      </c>
      <c r="I1823" s="115">
        <v>0.79003000000000001</v>
      </c>
      <c r="J1823" s="115">
        <f t="shared" si="112"/>
        <v>3.4840323</v>
      </c>
      <c r="K1823" s="115">
        <v>35057119.640000001</v>
      </c>
      <c r="L1823" s="123">
        <f t="shared" si="113"/>
        <v>1221401371707.2437</v>
      </c>
      <c r="M1823" s="123">
        <v>1235389000000</v>
      </c>
      <c r="N1823" s="123">
        <v>258463000000</v>
      </c>
      <c r="O1823" s="116">
        <f t="shared" si="114"/>
        <v>0.98867755153012016</v>
      </c>
      <c r="P1823" s="116">
        <f t="shared" si="115"/>
        <v>4.7256333467739822</v>
      </c>
    </row>
    <row r="1824" spans="1:16" x14ac:dyDescent="0.15">
      <c r="A1824" s="120">
        <v>41718</v>
      </c>
      <c r="B1824" s="116">
        <v>4.3600000000000003</v>
      </c>
      <c r="C1824" s="116">
        <v>4.4000000000000004</v>
      </c>
      <c r="D1824" s="116">
        <v>4.33</v>
      </c>
      <c r="E1824" s="116">
        <v>4.34</v>
      </c>
      <c r="F1824" s="116">
        <v>-7.0000000000000007E-2</v>
      </c>
      <c r="G1824" s="116">
        <v>-1.59</v>
      </c>
      <c r="H1824" s="117">
        <v>269667283</v>
      </c>
      <c r="I1824" s="115">
        <v>0.79144000000000003</v>
      </c>
      <c r="J1824" s="115">
        <f t="shared" si="112"/>
        <v>3.4348496000000002</v>
      </c>
      <c r="K1824" s="115">
        <v>35057119.640000001</v>
      </c>
      <c r="L1824" s="123">
        <f t="shared" si="113"/>
        <v>1204159333726.0615</v>
      </c>
      <c r="M1824" s="123">
        <v>1235389000000</v>
      </c>
      <c r="N1824" s="123">
        <v>258463000000</v>
      </c>
      <c r="O1824" s="116">
        <f t="shared" si="114"/>
        <v>0.97472078327236322</v>
      </c>
      <c r="P1824" s="116">
        <f t="shared" si="115"/>
        <v>4.6589234580038985</v>
      </c>
    </row>
    <row r="1825" spans="1:16" x14ac:dyDescent="0.15">
      <c r="A1825" s="120">
        <v>41719</v>
      </c>
      <c r="B1825" s="116">
        <v>4.3600000000000003</v>
      </c>
      <c r="C1825" s="116">
        <v>4.46</v>
      </c>
      <c r="D1825" s="116">
        <v>4.33</v>
      </c>
      <c r="E1825" s="116">
        <v>4.43</v>
      </c>
      <c r="F1825" s="116">
        <v>0.09</v>
      </c>
      <c r="G1825" s="116">
        <v>2.0699999999999998</v>
      </c>
      <c r="H1825" s="117">
        <v>399480085</v>
      </c>
      <c r="I1825" s="115">
        <v>0.79176000000000002</v>
      </c>
      <c r="J1825" s="115">
        <f t="shared" si="112"/>
        <v>3.5074967999999997</v>
      </c>
      <c r="K1825" s="115">
        <v>35057119.640000001</v>
      </c>
      <c r="L1825" s="123">
        <f t="shared" si="113"/>
        <v>1229627349545.1714</v>
      </c>
      <c r="M1825" s="123">
        <v>1235389000000</v>
      </c>
      <c r="N1825" s="123">
        <v>258463000000</v>
      </c>
      <c r="O1825" s="116">
        <f t="shared" si="114"/>
        <v>0.99533616500160793</v>
      </c>
      <c r="P1825" s="116">
        <f t="shared" si="115"/>
        <v>4.7574598667707617</v>
      </c>
    </row>
    <row r="1826" spans="1:16" x14ac:dyDescent="0.15">
      <c r="A1826" s="120">
        <v>41722</v>
      </c>
      <c r="B1826" s="116">
        <v>4.54</v>
      </c>
      <c r="C1826" s="116">
        <v>4.59</v>
      </c>
      <c r="D1826" s="116">
        <v>4.45</v>
      </c>
      <c r="E1826" s="116">
        <v>4.5599999999999996</v>
      </c>
      <c r="F1826" s="116">
        <v>0.13</v>
      </c>
      <c r="G1826" s="116">
        <v>2.94</v>
      </c>
      <c r="H1826" s="117">
        <v>430219957</v>
      </c>
      <c r="I1826" s="115">
        <v>0.79207000000000005</v>
      </c>
      <c r="J1826" s="115">
        <f t="shared" si="112"/>
        <v>3.6118391999999999</v>
      </c>
      <c r="K1826" s="115">
        <v>35057119.640000001</v>
      </c>
      <c r="L1826" s="123">
        <f t="shared" si="113"/>
        <v>1266206789548.4187</v>
      </c>
      <c r="M1826" s="123">
        <v>1235389000000</v>
      </c>
      <c r="N1826" s="123">
        <v>258463000000</v>
      </c>
      <c r="O1826" s="116">
        <f t="shared" si="114"/>
        <v>1.0249458183199127</v>
      </c>
      <c r="P1826" s="116">
        <f t="shared" si="115"/>
        <v>4.898986661721092</v>
      </c>
    </row>
    <row r="1827" spans="1:16" x14ac:dyDescent="0.15">
      <c r="A1827" s="120">
        <v>41723</v>
      </c>
      <c r="B1827" s="116">
        <v>4.5199999999999996</v>
      </c>
      <c r="C1827" s="116">
        <v>4.62</v>
      </c>
      <c r="D1827" s="116">
        <v>4.5</v>
      </c>
      <c r="E1827" s="116">
        <v>4.57</v>
      </c>
      <c r="F1827" s="116">
        <v>0.01</v>
      </c>
      <c r="G1827" s="116">
        <v>0.22</v>
      </c>
      <c r="H1827" s="117">
        <v>298397555</v>
      </c>
      <c r="I1827" s="115">
        <v>0.79179999999999995</v>
      </c>
      <c r="J1827" s="115">
        <f t="shared" si="112"/>
        <v>3.6185260000000001</v>
      </c>
      <c r="K1827" s="115">
        <v>35057119.640000001</v>
      </c>
      <c r="L1827" s="123">
        <f t="shared" si="113"/>
        <v>1268550989024.5066</v>
      </c>
      <c r="M1827" s="123">
        <v>1235389000000</v>
      </c>
      <c r="N1827" s="123">
        <v>258463000000</v>
      </c>
      <c r="O1827" s="116">
        <f t="shared" si="114"/>
        <v>1.0268433578609706</v>
      </c>
      <c r="P1827" s="116">
        <f t="shared" si="115"/>
        <v>4.908056429835244</v>
      </c>
    </row>
    <row r="1828" spans="1:16" x14ac:dyDescent="0.15">
      <c r="A1828" s="120">
        <v>41724</v>
      </c>
      <c r="B1828" s="116">
        <v>4.58</v>
      </c>
      <c r="C1828" s="116">
        <v>4.67</v>
      </c>
      <c r="D1828" s="116">
        <v>4.58</v>
      </c>
      <c r="E1828" s="116">
        <v>4.63</v>
      </c>
      <c r="F1828" s="116">
        <v>0.06</v>
      </c>
      <c r="G1828" s="116">
        <v>1.31</v>
      </c>
      <c r="H1828" s="117">
        <v>402642783</v>
      </c>
      <c r="I1828" s="115">
        <v>0.79210999999999998</v>
      </c>
      <c r="J1828" s="115">
        <f t="shared" si="112"/>
        <v>3.6674693</v>
      </c>
      <c r="K1828" s="115">
        <v>35057119.640000001</v>
      </c>
      <c r="L1828" s="123">
        <f t="shared" si="113"/>
        <v>1285709100261.2705</v>
      </c>
      <c r="M1828" s="123">
        <v>1235389000000</v>
      </c>
      <c r="N1828" s="123">
        <v>258463000000</v>
      </c>
      <c r="O1828" s="116">
        <f t="shared" si="114"/>
        <v>1.0407321906389571</v>
      </c>
      <c r="P1828" s="116">
        <f t="shared" si="115"/>
        <v>4.9744416038708463</v>
      </c>
    </row>
    <row r="1829" spans="1:16" x14ac:dyDescent="0.15">
      <c r="A1829" s="120">
        <v>41725</v>
      </c>
      <c r="B1829" s="116">
        <v>4.67</v>
      </c>
      <c r="C1829" s="116">
        <v>4.67</v>
      </c>
      <c r="D1829" s="116">
        <v>4.57</v>
      </c>
      <c r="E1829" s="116">
        <v>4.62</v>
      </c>
      <c r="F1829" s="116">
        <v>-0.01</v>
      </c>
      <c r="G1829" s="116">
        <v>-0.22</v>
      </c>
      <c r="H1829" s="117">
        <v>391848277</v>
      </c>
      <c r="I1829" s="115">
        <v>0.79220000000000002</v>
      </c>
      <c r="J1829" s="115">
        <f t="shared" si="112"/>
        <v>3.659964</v>
      </c>
      <c r="K1829" s="115">
        <v>35057119.640000001</v>
      </c>
      <c r="L1829" s="123">
        <f t="shared" si="113"/>
        <v>1283077958260.9297</v>
      </c>
      <c r="M1829" s="123">
        <v>1235389000000</v>
      </c>
      <c r="N1829" s="123">
        <v>258463000000</v>
      </c>
      <c r="O1829" s="116">
        <f t="shared" si="114"/>
        <v>1.0386023821330201</v>
      </c>
      <c r="P1829" s="116">
        <f t="shared" si="115"/>
        <v>4.9642616477442791</v>
      </c>
    </row>
    <row r="1830" spans="1:16" x14ac:dyDescent="0.15">
      <c r="A1830" s="120">
        <v>41726</v>
      </c>
      <c r="B1830" s="116">
        <v>4.63</v>
      </c>
      <c r="C1830" s="116">
        <v>4.75</v>
      </c>
      <c r="D1830" s="116">
        <v>4.62</v>
      </c>
      <c r="E1830" s="116">
        <v>4.72</v>
      </c>
      <c r="F1830" s="116">
        <v>0.1</v>
      </c>
      <c r="G1830" s="116">
        <v>2.16</v>
      </c>
      <c r="H1830" s="117">
        <v>473896912</v>
      </c>
      <c r="I1830" s="115">
        <v>0.79257</v>
      </c>
      <c r="J1830" s="115">
        <f t="shared" si="112"/>
        <v>3.7409303999999999</v>
      </c>
      <c r="K1830" s="115">
        <v>35138867.289999999</v>
      </c>
      <c r="L1830" s="123">
        <f t="shared" si="113"/>
        <v>1314520568667.2661</v>
      </c>
      <c r="M1830" s="123">
        <v>1278463000000</v>
      </c>
      <c r="N1830" s="123">
        <v>262649000000</v>
      </c>
      <c r="O1830" s="116">
        <f t="shared" si="114"/>
        <v>1.0282038421661528</v>
      </c>
      <c r="P1830" s="116">
        <f t="shared" si="115"/>
        <v>5.0048565525369071</v>
      </c>
    </row>
    <row r="1831" spans="1:16" x14ac:dyDescent="0.15">
      <c r="A1831" s="120">
        <v>41729</v>
      </c>
      <c r="B1831" s="116">
        <v>4.76</v>
      </c>
      <c r="C1831" s="116">
        <v>4.7699999999999996</v>
      </c>
      <c r="D1831" s="116">
        <v>4.68</v>
      </c>
      <c r="E1831" s="116">
        <v>4.7699999999999996</v>
      </c>
      <c r="F1831" s="116">
        <v>0.05</v>
      </c>
      <c r="G1831" s="116">
        <v>1.06</v>
      </c>
      <c r="H1831" s="117">
        <v>299122485</v>
      </c>
      <c r="I1831" s="115">
        <v>0.79305000000000003</v>
      </c>
      <c r="J1831" s="115">
        <f t="shared" si="112"/>
        <v>3.7828484999999996</v>
      </c>
      <c r="K1831" s="115">
        <v>35138867.289999999</v>
      </c>
      <c r="L1831" s="123">
        <f t="shared" si="113"/>
        <v>1329250114196.7554</v>
      </c>
      <c r="M1831" s="123">
        <v>1278463000000</v>
      </c>
      <c r="N1831" s="123">
        <v>262649000000</v>
      </c>
      <c r="O1831" s="116">
        <f t="shared" si="114"/>
        <v>1.0397251341624711</v>
      </c>
      <c r="P1831" s="116">
        <f t="shared" si="115"/>
        <v>5.0609372744489995</v>
      </c>
    </row>
    <row r="1832" spans="1:16" x14ac:dyDescent="0.15">
      <c r="A1832" s="120">
        <v>41730</v>
      </c>
      <c r="B1832" s="116">
        <v>4.79</v>
      </c>
      <c r="C1832" s="116">
        <v>4.8</v>
      </c>
      <c r="D1832" s="116">
        <v>4.72</v>
      </c>
      <c r="E1832" s="116">
        <v>4.76</v>
      </c>
      <c r="F1832" s="116">
        <v>-0.01</v>
      </c>
      <c r="G1832" s="116">
        <v>-0.21</v>
      </c>
      <c r="H1832" s="117">
        <v>265039942</v>
      </c>
      <c r="I1832" s="115">
        <v>0.79285000000000005</v>
      </c>
      <c r="J1832" s="115">
        <f t="shared" si="112"/>
        <v>3.7739660000000002</v>
      </c>
      <c r="K1832" s="115">
        <v>35138867.289999999</v>
      </c>
      <c r="L1832" s="123">
        <f t="shared" si="113"/>
        <v>1326128904309.7214</v>
      </c>
      <c r="M1832" s="123">
        <v>1278463000000</v>
      </c>
      <c r="N1832" s="123">
        <v>262649000000</v>
      </c>
      <c r="O1832" s="116">
        <f t="shared" si="114"/>
        <v>1.0372837573787599</v>
      </c>
      <c r="P1832" s="116">
        <f t="shared" si="115"/>
        <v>5.0490536964150685</v>
      </c>
    </row>
    <row r="1833" spans="1:16" x14ac:dyDescent="0.15">
      <c r="A1833" s="120">
        <v>41731</v>
      </c>
      <c r="B1833" s="116">
        <v>4.76</v>
      </c>
      <c r="C1833" s="116">
        <v>4.7699999999999996</v>
      </c>
      <c r="D1833" s="116">
        <v>4.66</v>
      </c>
      <c r="E1833" s="116">
        <v>4.6900000000000004</v>
      </c>
      <c r="F1833" s="116">
        <v>-7.0000000000000007E-2</v>
      </c>
      <c r="G1833" s="116">
        <v>-1.47</v>
      </c>
      <c r="H1833" s="117">
        <v>211133140</v>
      </c>
      <c r="I1833" s="115">
        <v>0.79271999999999998</v>
      </c>
      <c r="J1833" s="115">
        <f t="shared" si="112"/>
        <v>3.7178568000000003</v>
      </c>
      <c r="K1833" s="115">
        <v>35138867.289999999</v>
      </c>
      <c r="L1833" s="123">
        <f t="shared" si="113"/>
        <v>1306412766984.241</v>
      </c>
      <c r="M1833" s="123">
        <v>1278463000000</v>
      </c>
      <c r="N1833" s="123">
        <v>262649000000</v>
      </c>
      <c r="O1833" s="116">
        <f t="shared" si="114"/>
        <v>1.0218620069444646</v>
      </c>
      <c r="P1833" s="116">
        <f t="shared" si="115"/>
        <v>4.9739872110087644</v>
      </c>
    </row>
    <row r="1834" spans="1:16" x14ac:dyDescent="0.15">
      <c r="A1834" s="120">
        <v>41732</v>
      </c>
      <c r="B1834" s="116">
        <v>4.75</v>
      </c>
      <c r="C1834" s="116">
        <v>4.7699999999999996</v>
      </c>
      <c r="D1834" s="116">
        <v>4.6900000000000004</v>
      </c>
      <c r="E1834" s="116">
        <v>4.71</v>
      </c>
      <c r="F1834" s="116">
        <v>0.02</v>
      </c>
      <c r="G1834" s="116">
        <v>0.43</v>
      </c>
      <c r="H1834" s="117">
        <v>156350427</v>
      </c>
      <c r="I1834" s="115">
        <v>0.79310999999999998</v>
      </c>
      <c r="J1834" s="115">
        <f t="shared" si="112"/>
        <v>3.7355480999999999</v>
      </c>
      <c r="K1834" s="115">
        <v>35138867.289999999</v>
      </c>
      <c r="L1834" s="123">
        <f t="shared" si="113"/>
        <v>1312629289413.1165</v>
      </c>
      <c r="M1834" s="123">
        <v>1278463000000</v>
      </c>
      <c r="N1834" s="123">
        <v>262649000000</v>
      </c>
      <c r="O1834" s="116">
        <f t="shared" si="114"/>
        <v>1.0267245038871806</v>
      </c>
      <c r="P1834" s="116">
        <f t="shared" si="115"/>
        <v>4.997655766491083</v>
      </c>
    </row>
    <row r="1835" spans="1:16" x14ac:dyDescent="0.15">
      <c r="A1835" s="120">
        <v>41733</v>
      </c>
      <c r="B1835" s="116">
        <v>4.72</v>
      </c>
      <c r="C1835" s="116">
        <v>4.76</v>
      </c>
      <c r="D1835" s="116">
        <v>4.71</v>
      </c>
      <c r="E1835" s="116">
        <v>4.74</v>
      </c>
      <c r="F1835" s="116">
        <v>0.03</v>
      </c>
      <c r="G1835" s="116">
        <v>0.64</v>
      </c>
      <c r="H1835" s="117">
        <v>228713123</v>
      </c>
      <c r="I1835" s="115">
        <v>0.79352</v>
      </c>
      <c r="J1835" s="115">
        <f t="shared" si="112"/>
        <v>3.7612848000000003</v>
      </c>
      <c r="K1835" s="115">
        <v>35138867.289999999</v>
      </c>
      <c r="L1835" s="123">
        <f t="shared" si="113"/>
        <v>1321672874270.9421</v>
      </c>
      <c r="M1835" s="123">
        <v>1278463000000</v>
      </c>
      <c r="N1835" s="123">
        <v>262649000000</v>
      </c>
      <c r="O1835" s="116">
        <f t="shared" si="114"/>
        <v>1.0337982986374592</v>
      </c>
      <c r="P1835" s="116">
        <f t="shared" si="115"/>
        <v>5.0320879739536117</v>
      </c>
    </row>
    <row r="1836" spans="1:16" x14ac:dyDescent="0.15">
      <c r="A1836" s="120">
        <v>41736</v>
      </c>
      <c r="B1836" s="116">
        <v>4.75</v>
      </c>
      <c r="C1836" s="116">
        <v>4.79</v>
      </c>
      <c r="D1836" s="116">
        <v>4.7300000000000004</v>
      </c>
      <c r="E1836" s="116">
        <v>4.78</v>
      </c>
      <c r="F1836" s="116">
        <v>0.04</v>
      </c>
      <c r="G1836" s="116">
        <v>0.84</v>
      </c>
      <c r="H1836" s="117">
        <v>202384876</v>
      </c>
      <c r="I1836" s="115">
        <v>0.79352</v>
      </c>
      <c r="J1836" s="115">
        <f t="shared" si="112"/>
        <v>3.7930256</v>
      </c>
      <c r="K1836" s="115">
        <v>35138867.289999999</v>
      </c>
      <c r="L1836" s="123">
        <f t="shared" si="113"/>
        <v>1332826231859.7261</v>
      </c>
      <c r="M1836" s="123">
        <v>1278463000000</v>
      </c>
      <c r="N1836" s="123">
        <v>262649000000</v>
      </c>
      <c r="O1836" s="116">
        <f t="shared" si="114"/>
        <v>1.0425223349128807</v>
      </c>
      <c r="P1836" s="116">
        <f t="shared" si="115"/>
        <v>5.0745528513709406</v>
      </c>
    </row>
    <row r="1837" spans="1:16" x14ac:dyDescent="0.15">
      <c r="A1837" s="120">
        <v>41737</v>
      </c>
      <c r="B1837" s="116">
        <v>4.8</v>
      </c>
      <c r="C1837" s="116">
        <v>4.93</v>
      </c>
      <c r="D1837" s="116">
        <v>4.7699999999999996</v>
      </c>
      <c r="E1837" s="116">
        <v>4.9000000000000004</v>
      </c>
      <c r="F1837" s="116">
        <v>0.12</v>
      </c>
      <c r="G1837" s="116">
        <v>2.5099999999999998</v>
      </c>
      <c r="H1837" s="117">
        <v>519945142</v>
      </c>
      <c r="I1837" s="115">
        <v>0.79334000000000005</v>
      </c>
      <c r="J1837" s="115">
        <f t="shared" si="112"/>
        <v>3.8873660000000005</v>
      </c>
      <c r="K1837" s="115">
        <v>35138867.289999999</v>
      </c>
      <c r="L1837" s="123">
        <f t="shared" si="113"/>
        <v>1365976379816.5815</v>
      </c>
      <c r="M1837" s="123">
        <v>1278463000000</v>
      </c>
      <c r="N1837" s="123">
        <v>262649000000</v>
      </c>
      <c r="O1837" s="116">
        <f t="shared" si="114"/>
        <v>1.0684520238885142</v>
      </c>
      <c r="P1837" s="116">
        <f t="shared" si="115"/>
        <v>5.2007674874702801</v>
      </c>
    </row>
    <row r="1838" spans="1:16" x14ac:dyDescent="0.15">
      <c r="A1838" s="120">
        <v>41738</v>
      </c>
      <c r="B1838" s="116">
        <v>4.93</v>
      </c>
      <c r="C1838" s="116">
        <v>4.95</v>
      </c>
      <c r="D1838" s="116">
        <v>4.88</v>
      </c>
      <c r="E1838" s="116">
        <v>4.93</v>
      </c>
      <c r="F1838" s="116">
        <v>0.03</v>
      </c>
      <c r="G1838" s="116">
        <v>0.61</v>
      </c>
      <c r="H1838" s="117">
        <v>350850254</v>
      </c>
      <c r="I1838" s="115">
        <v>0.79301999999999995</v>
      </c>
      <c r="J1838" s="115">
        <f t="shared" si="112"/>
        <v>3.9095885999999993</v>
      </c>
      <c r="K1838" s="115">
        <v>35138867.289999999</v>
      </c>
      <c r="L1838" s="123">
        <f t="shared" si="113"/>
        <v>1373785149738.9685</v>
      </c>
      <c r="M1838" s="123">
        <v>1278463000000</v>
      </c>
      <c r="N1838" s="123">
        <v>262649000000</v>
      </c>
      <c r="O1838" s="116">
        <f t="shared" si="114"/>
        <v>1.0745599596851598</v>
      </c>
      <c r="P1838" s="116">
        <f t="shared" si="115"/>
        <v>5.2304983066334483</v>
      </c>
    </row>
    <row r="1839" spans="1:16" x14ac:dyDescent="0.15">
      <c r="A1839" s="120">
        <v>41739</v>
      </c>
      <c r="B1839" s="116">
        <v>4.93</v>
      </c>
      <c r="C1839" s="116">
        <v>4.97</v>
      </c>
      <c r="D1839" s="116">
        <v>4.84</v>
      </c>
      <c r="E1839" s="116">
        <v>4.8899999999999997</v>
      </c>
      <c r="F1839" s="116">
        <v>-0.04</v>
      </c>
      <c r="G1839" s="116">
        <v>-0.81</v>
      </c>
      <c r="H1839" s="117">
        <v>467734288</v>
      </c>
      <c r="I1839" s="115">
        <v>0.79332999999999998</v>
      </c>
      <c r="J1839" s="115">
        <f t="shared" si="112"/>
        <v>3.8793836999999995</v>
      </c>
      <c r="K1839" s="115">
        <v>35138867.289999999</v>
      </c>
      <c r="L1839" s="123">
        <f t="shared" si="113"/>
        <v>1363171490012.8916</v>
      </c>
      <c r="M1839" s="123">
        <v>1278463000000</v>
      </c>
      <c r="N1839" s="123">
        <v>262649000000</v>
      </c>
      <c r="O1839" s="116">
        <f t="shared" si="114"/>
        <v>1.066258069269812</v>
      </c>
      <c r="P1839" s="116">
        <f t="shared" si="115"/>
        <v>5.1900882547159579</v>
      </c>
    </row>
    <row r="1840" spans="1:16" x14ac:dyDescent="0.15">
      <c r="A1840" s="120">
        <v>41740</v>
      </c>
      <c r="B1840" s="116">
        <v>4.83</v>
      </c>
      <c r="C1840" s="116">
        <v>4.84</v>
      </c>
      <c r="D1840" s="116">
        <v>4.75</v>
      </c>
      <c r="E1840" s="116">
        <v>4.8099999999999996</v>
      </c>
      <c r="F1840" s="116">
        <v>-0.08</v>
      </c>
      <c r="G1840" s="116">
        <v>-1.64</v>
      </c>
      <c r="H1840" s="117">
        <v>380086289</v>
      </c>
      <c r="I1840" s="115">
        <v>0.79310999999999998</v>
      </c>
      <c r="J1840" s="115">
        <f t="shared" si="112"/>
        <v>3.8148590999999996</v>
      </c>
      <c r="K1840" s="115">
        <v>35138867.289999999</v>
      </c>
      <c r="L1840" s="123">
        <f t="shared" si="113"/>
        <v>1340498276449.4883</v>
      </c>
      <c r="M1840" s="123">
        <v>1278463000000</v>
      </c>
      <c r="N1840" s="123">
        <v>262649000000</v>
      </c>
      <c r="O1840" s="116">
        <f t="shared" si="114"/>
        <v>1.0485233256257618</v>
      </c>
      <c r="P1840" s="116">
        <f t="shared" si="115"/>
        <v>5.103763107605543</v>
      </c>
    </row>
    <row r="1841" spans="1:16" x14ac:dyDescent="0.15">
      <c r="A1841" s="120">
        <v>41743</v>
      </c>
      <c r="B1841" s="116">
        <v>4.8099999999999996</v>
      </c>
      <c r="C1841" s="116">
        <v>4.88</v>
      </c>
      <c r="D1841" s="116">
        <v>4.79</v>
      </c>
      <c r="E1841" s="116">
        <v>4.84</v>
      </c>
      <c r="F1841" s="116">
        <v>0.03</v>
      </c>
      <c r="G1841" s="116">
        <v>0.62</v>
      </c>
      <c r="H1841" s="117">
        <v>198298625</v>
      </c>
      <c r="I1841" s="115">
        <v>0.79357999999999995</v>
      </c>
      <c r="J1841" s="115">
        <f t="shared" si="112"/>
        <v>3.8409271999999999</v>
      </c>
      <c r="K1841" s="115">
        <v>35138867.289999999</v>
      </c>
      <c r="L1841" s="123">
        <f t="shared" si="113"/>
        <v>1349658311513.5127</v>
      </c>
      <c r="M1841" s="123">
        <v>1278463000000</v>
      </c>
      <c r="N1841" s="123">
        <v>262649000000</v>
      </c>
      <c r="O1841" s="116">
        <f t="shared" si="114"/>
        <v>1.055688206474112</v>
      </c>
      <c r="P1841" s="116">
        <f t="shared" si="115"/>
        <v>5.1386386832369917</v>
      </c>
    </row>
    <row r="1842" spans="1:16" x14ac:dyDescent="0.15">
      <c r="A1842" s="120">
        <v>41744</v>
      </c>
      <c r="B1842" s="116">
        <v>4.82</v>
      </c>
      <c r="C1842" s="116">
        <v>4.84</v>
      </c>
      <c r="D1842" s="116">
        <v>4.7699999999999996</v>
      </c>
      <c r="E1842" s="116">
        <v>4.79</v>
      </c>
      <c r="F1842" s="116">
        <v>-0.05</v>
      </c>
      <c r="G1842" s="116">
        <v>-1.03</v>
      </c>
      <c r="H1842" s="117">
        <v>254832965</v>
      </c>
      <c r="I1842" s="115">
        <v>0.79408000000000001</v>
      </c>
      <c r="J1842" s="115">
        <f t="shared" si="112"/>
        <v>3.8036432000000002</v>
      </c>
      <c r="K1842" s="115">
        <v>35138867.289999999</v>
      </c>
      <c r="L1842" s="123">
        <f t="shared" si="113"/>
        <v>1336557136233.1094</v>
      </c>
      <c r="M1842" s="123">
        <v>1278463000000</v>
      </c>
      <c r="N1842" s="123">
        <v>262649000000</v>
      </c>
      <c r="O1842" s="116">
        <f t="shared" si="114"/>
        <v>1.0454406081623866</v>
      </c>
      <c r="P1842" s="116">
        <f t="shared" si="115"/>
        <v>5.0887577574371479</v>
      </c>
    </row>
    <row r="1843" spans="1:16" x14ac:dyDescent="0.15">
      <c r="A1843" s="120">
        <v>41745</v>
      </c>
      <c r="B1843" s="116">
        <v>4.8099999999999996</v>
      </c>
      <c r="C1843" s="116">
        <v>4.83</v>
      </c>
      <c r="D1843" s="116">
        <v>4.74</v>
      </c>
      <c r="E1843" s="116">
        <v>4.79</v>
      </c>
      <c r="F1843" s="116">
        <v>0</v>
      </c>
      <c r="G1843" s="116">
        <v>0</v>
      </c>
      <c r="H1843" s="117">
        <v>148220553</v>
      </c>
      <c r="I1843" s="115">
        <v>0.79425999999999997</v>
      </c>
      <c r="J1843" s="115">
        <f t="shared" si="112"/>
        <v>3.8045054</v>
      </c>
      <c r="K1843" s="115">
        <v>35138867.289999999</v>
      </c>
      <c r="L1843" s="123">
        <f t="shared" si="113"/>
        <v>1336860103546.8835</v>
      </c>
      <c r="M1843" s="123">
        <v>1278463000000</v>
      </c>
      <c r="N1843" s="123">
        <v>262649000000</v>
      </c>
      <c r="O1843" s="116">
        <f t="shared" si="114"/>
        <v>1.0456775859347385</v>
      </c>
      <c r="P1843" s="116">
        <f t="shared" si="115"/>
        <v>5.0899112638802491</v>
      </c>
    </row>
    <row r="1844" spans="1:16" x14ac:dyDescent="0.15">
      <c r="A1844" s="120">
        <v>41746</v>
      </c>
      <c r="B1844" s="116">
        <v>4.83</v>
      </c>
      <c r="C1844" s="116">
        <v>4.83</v>
      </c>
      <c r="D1844" s="116">
        <v>4.7699999999999996</v>
      </c>
      <c r="E1844" s="116">
        <v>4.8099999999999996</v>
      </c>
      <c r="F1844" s="116">
        <v>0.02</v>
      </c>
      <c r="G1844" s="116">
        <v>0.42</v>
      </c>
      <c r="H1844" s="117">
        <v>149212264</v>
      </c>
      <c r="I1844" s="115">
        <v>0.79408999999999996</v>
      </c>
      <c r="J1844" s="115">
        <f t="shared" si="112"/>
        <v>3.8195728999999994</v>
      </c>
      <c r="K1844" s="115">
        <v>35138867.289999999</v>
      </c>
      <c r="L1844" s="123">
        <f t="shared" si="113"/>
        <v>1342154652375.8042</v>
      </c>
      <c r="M1844" s="123">
        <v>1278463000000</v>
      </c>
      <c r="N1844" s="123">
        <v>262649000000</v>
      </c>
      <c r="O1844" s="116">
        <f t="shared" si="114"/>
        <v>1.0498189250496919</v>
      </c>
      <c r="P1844" s="116">
        <f t="shared" si="115"/>
        <v>5.1100695314880475</v>
      </c>
    </row>
    <row r="1845" spans="1:16" x14ac:dyDescent="0.15">
      <c r="A1845" s="120">
        <v>41751</v>
      </c>
      <c r="B1845" s="116">
        <v>4.78</v>
      </c>
      <c r="C1845" s="116">
        <v>4.82</v>
      </c>
      <c r="D1845" s="116">
        <v>4.7699999999999996</v>
      </c>
      <c r="E1845" s="116">
        <v>4.8</v>
      </c>
      <c r="F1845" s="116">
        <v>-0.01</v>
      </c>
      <c r="G1845" s="116">
        <v>-0.21</v>
      </c>
      <c r="H1845" s="117">
        <v>164363495</v>
      </c>
      <c r="I1845" s="115">
        <v>0.79459999999999997</v>
      </c>
      <c r="J1845" s="115">
        <f t="shared" si="112"/>
        <v>3.8140799999999997</v>
      </c>
      <c r="K1845" s="115">
        <v>35138867.289999999</v>
      </c>
      <c r="L1845" s="123">
        <f t="shared" si="113"/>
        <v>1340224509534.4319</v>
      </c>
      <c r="M1845" s="123">
        <v>1278463000000</v>
      </c>
      <c r="N1845" s="123">
        <v>262649000000</v>
      </c>
      <c r="O1845" s="116">
        <f t="shared" si="114"/>
        <v>1.0483091880910373</v>
      </c>
      <c r="P1845" s="116">
        <f t="shared" si="115"/>
        <v>5.1027207776707009</v>
      </c>
    </row>
    <row r="1846" spans="1:16" x14ac:dyDescent="0.15">
      <c r="A1846" s="120">
        <v>41752</v>
      </c>
      <c r="B1846" s="116">
        <v>4.8499999999999996</v>
      </c>
      <c r="C1846" s="116">
        <v>4.8499999999999996</v>
      </c>
      <c r="D1846" s="116">
        <v>4.71</v>
      </c>
      <c r="E1846" s="116">
        <v>4.7300000000000004</v>
      </c>
      <c r="F1846" s="116">
        <v>-7.0000000000000007E-2</v>
      </c>
      <c r="G1846" s="116">
        <v>-1.46</v>
      </c>
      <c r="H1846" s="117">
        <v>218283493</v>
      </c>
      <c r="I1846" s="115">
        <v>0.79459999999999997</v>
      </c>
      <c r="J1846" s="115">
        <f t="shared" si="112"/>
        <v>3.7584580000000001</v>
      </c>
      <c r="K1846" s="115">
        <v>35138867.289999999</v>
      </c>
      <c r="L1846" s="123">
        <f t="shared" si="113"/>
        <v>1320679568770.3882</v>
      </c>
      <c r="M1846" s="123">
        <v>1278463000000</v>
      </c>
      <c r="N1846" s="123">
        <v>262649000000</v>
      </c>
      <c r="O1846" s="116">
        <f t="shared" si="114"/>
        <v>1.0330213457647097</v>
      </c>
      <c r="P1846" s="116">
        <f t="shared" si="115"/>
        <v>5.0283060996630038</v>
      </c>
    </row>
    <row r="1847" spans="1:16" x14ac:dyDescent="0.15">
      <c r="A1847" s="120">
        <v>41753</v>
      </c>
      <c r="B1847" s="116">
        <v>4.7300000000000004</v>
      </c>
      <c r="C1847" s="116">
        <v>4.76</v>
      </c>
      <c r="D1847" s="116">
        <v>4.6900000000000004</v>
      </c>
      <c r="E1847" s="116">
        <v>4.71</v>
      </c>
      <c r="F1847" s="116">
        <v>-0.02</v>
      </c>
      <c r="G1847" s="116">
        <v>-0.42</v>
      </c>
      <c r="H1847" s="117">
        <v>235763353</v>
      </c>
      <c r="I1847" s="115">
        <v>0.7944</v>
      </c>
      <c r="J1847" s="115">
        <f t="shared" si="112"/>
        <v>3.7416239999999998</v>
      </c>
      <c r="K1847" s="115">
        <v>35138867.289999999</v>
      </c>
      <c r="L1847" s="123">
        <f t="shared" si="113"/>
        <v>1314764291850.7896</v>
      </c>
      <c r="M1847" s="123">
        <v>1278463000000</v>
      </c>
      <c r="N1847" s="123">
        <v>262649000000</v>
      </c>
      <c r="O1847" s="116">
        <f t="shared" si="114"/>
        <v>1.0283944798173976</v>
      </c>
      <c r="P1847" s="116">
        <f t="shared" si="115"/>
        <v>5.0057844950896042</v>
      </c>
    </row>
    <row r="1848" spans="1:16" x14ac:dyDescent="0.15">
      <c r="A1848" s="120">
        <v>41754</v>
      </c>
      <c r="B1848" s="116">
        <v>4.68</v>
      </c>
      <c r="C1848" s="116">
        <v>4.7</v>
      </c>
      <c r="D1848" s="116">
        <v>4.62</v>
      </c>
      <c r="E1848" s="116">
        <v>4.63</v>
      </c>
      <c r="F1848" s="116">
        <v>-0.08</v>
      </c>
      <c r="G1848" s="116">
        <v>-1.7</v>
      </c>
      <c r="H1848" s="117">
        <v>264931693</v>
      </c>
      <c r="I1848" s="115">
        <v>0.79420000000000002</v>
      </c>
      <c r="J1848" s="115">
        <f t="shared" si="112"/>
        <v>3.677146</v>
      </c>
      <c r="K1848" s="115">
        <v>35138867.289999999</v>
      </c>
      <c r="L1848" s="123">
        <f t="shared" si="113"/>
        <v>1292107452999.5435</v>
      </c>
      <c r="M1848" s="123">
        <v>1278463000000</v>
      </c>
      <c r="N1848" s="123">
        <v>262649000000</v>
      </c>
      <c r="O1848" s="116">
        <f t="shared" si="114"/>
        <v>1.0106725442969748</v>
      </c>
      <c r="P1848" s="116">
        <f t="shared" si="115"/>
        <v>4.9195216924471197</v>
      </c>
    </row>
    <row r="1849" spans="1:16" x14ac:dyDescent="0.15">
      <c r="A1849" s="120">
        <v>41757</v>
      </c>
      <c r="B1849" s="116">
        <v>4.5999999999999996</v>
      </c>
      <c r="C1849" s="116">
        <v>4.67</v>
      </c>
      <c r="D1849" s="116">
        <v>4.5999999999999996</v>
      </c>
      <c r="E1849" s="116">
        <v>4.62</v>
      </c>
      <c r="F1849" s="116">
        <v>-0.01</v>
      </c>
      <c r="G1849" s="116">
        <v>-0.22</v>
      </c>
      <c r="H1849" s="117">
        <v>156207461</v>
      </c>
      <c r="I1849" s="115">
        <v>0.79400000000000004</v>
      </c>
      <c r="J1849" s="115">
        <f t="shared" si="112"/>
        <v>3.6682800000000002</v>
      </c>
      <c r="K1849" s="115">
        <v>35138867.289999999</v>
      </c>
      <c r="L1849" s="123">
        <f t="shared" si="113"/>
        <v>1288992041025.6121</v>
      </c>
      <c r="M1849" s="123">
        <v>1278463000000</v>
      </c>
      <c r="N1849" s="123">
        <v>262649000000</v>
      </c>
      <c r="O1849" s="116">
        <f t="shared" si="114"/>
        <v>1.0082357025784963</v>
      </c>
      <c r="P1849" s="116">
        <f t="shared" si="115"/>
        <v>4.9076601891711453</v>
      </c>
    </row>
    <row r="1850" spans="1:16" x14ac:dyDescent="0.15">
      <c r="A1850" s="120">
        <v>41758</v>
      </c>
      <c r="B1850" s="116">
        <v>4.6500000000000004</v>
      </c>
      <c r="C1850" s="116">
        <v>4.6900000000000004</v>
      </c>
      <c r="D1850" s="116">
        <v>4.5599999999999996</v>
      </c>
      <c r="E1850" s="116">
        <v>4.67</v>
      </c>
      <c r="F1850" s="116">
        <v>0.05</v>
      </c>
      <c r="G1850" s="116">
        <v>1.08</v>
      </c>
      <c r="H1850" s="117">
        <v>245257942</v>
      </c>
      <c r="I1850" s="115">
        <v>0.79400000000000004</v>
      </c>
      <c r="J1850" s="115">
        <f t="shared" si="112"/>
        <v>3.7079800000000001</v>
      </c>
      <c r="K1850" s="115">
        <v>35138867.289999999</v>
      </c>
      <c r="L1850" s="123">
        <f t="shared" si="113"/>
        <v>1302942171339.7419</v>
      </c>
      <c r="M1850" s="123">
        <v>1278463000000</v>
      </c>
      <c r="N1850" s="123">
        <v>262649000000</v>
      </c>
      <c r="O1850" s="116">
        <f t="shared" si="114"/>
        <v>1.0191473443812937</v>
      </c>
      <c r="P1850" s="116">
        <f t="shared" si="115"/>
        <v>4.960773394681655</v>
      </c>
    </row>
    <row r="1851" spans="1:16" x14ac:dyDescent="0.15">
      <c r="A1851" s="120">
        <v>41759</v>
      </c>
      <c r="B1851" s="116">
        <v>4.68</v>
      </c>
      <c r="C1851" s="116">
        <v>4.68</v>
      </c>
      <c r="D1851" s="116">
        <v>4.58</v>
      </c>
      <c r="E1851" s="116">
        <v>4.62</v>
      </c>
      <c r="F1851" s="116">
        <v>-0.05</v>
      </c>
      <c r="G1851" s="116">
        <v>-1.07</v>
      </c>
      <c r="H1851" s="117">
        <v>227127963</v>
      </c>
      <c r="I1851" s="115">
        <v>0.79430000000000001</v>
      </c>
      <c r="J1851" s="115">
        <f t="shared" si="112"/>
        <v>3.6696660000000003</v>
      </c>
      <c r="K1851" s="115">
        <v>35138970.689999998</v>
      </c>
      <c r="L1851" s="123">
        <f t="shared" si="113"/>
        <v>1289482860160.8955</v>
      </c>
      <c r="M1851" s="123">
        <v>1362920000000</v>
      </c>
      <c r="N1851" s="123">
        <v>267208000000</v>
      </c>
      <c r="O1851" s="116">
        <f t="shared" si="114"/>
        <v>0.94611779133103591</v>
      </c>
      <c r="P1851" s="116">
        <f t="shared" si="115"/>
        <v>4.8257644238229975</v>
      </c>
    </row>
    <row r="1852" spans="1:16" x14ac:dyDescent="0.15">
      <c r="A1852" s="120">
        <v>41761</v>
      </c>
      <c r="B1852" s="116">
        <v>4.58</v>
      </c>
      <c r="C1852" s="116">
        <v>4.67</v>
      </c>
      <c r="D1852" s="116">
        <v>4.58</v>
      </c>
      <c r="E1852" s="116">
        <v>4.62</v>
      </c>
      <c r="F1852" s="116">
        <v>0</v>
      </c>
      <c r="G1852" s="116">
        <v>0</v>
      </c>
      <c r="H1852" s="117">
        <v>150220366</v>
      </c>
      <c r="I1852" s="115">
        <v>0.79430000000000001</v>
      </c>
      <c r="J1852" s="115">
        <f t="shared" si="112"/>
        <v>3.6696660000000003</v>
      </c>
      <c r="K1852" s="115">
        <v>35138970.689999998</v>
      </c>
      <c r="L1852" s="123">
        <f t="shared" si="113"/>
        <v>1289482860160.8955</v>
      </c>
      <c r="M1852" s="123">
        <v>1362920000000</v>
      </c>
      <c r="N1852" s="123">
        <v>267208000000</v>
      </c>
      <c r="O1852" s="116">
        <f t="shared" si="114"/>
        <v>0.94611779133103591</v>
      </c>
      <c r="P1852" s="116">
        <f t="shared" si="115"/>
        <v>4.8257644238229975</v>
      </c>
    </row>
    <row r="1853" spans="1:16" x14ac:dyDescent="0.15">
      <c r="A1853" s="120">
        <v>41764</v>
      </c>
      <c r="B1853" s="116">
        <v>4.63</v>
      </c>
      <c r="C1853" s="116">
        <v>4.66</v>
      </c>
      <c r="D1853" s="116">
        <v>4.58</v>
      </c>
      <c r="E1853" s="116">
        <v>4.62</v>
      </c>
      <c r="F1853" s="116">
        <v>0</v>
      </c>
      <c r="G1853" s="116">
        <v>0</v>
      </c>
      <c r="H1853" s="117">
        <v>130143551</v>
      </c>
      <c r="I1853" s="115">
        <v>0.79400000000000004</v>
      </c>
      <c r="J1853" s="115">
        <f t="shared" si="112"/>
        <v>3.6682800000000002</v>
      </c>
      <c r="K1853" s="115">
        <v>35138970.689999998</v>
      </c>
      <c r="L1853" s="123">
        <f t="shared" si="113"/>
        <v>1288995834027.1318</v>
      </c>
      <c r="M1853" s="123">
        <v>1362920000000</v>
      </c>
      <c r="N1853" s="123">
        <v>267208000000</v>
      </c>
      <c r="O1853" s="116">
        <f t="shared" si="114"/>
        <v>0.94576045111021323</v>
      </c>
      <c r="P1853" s="116">
        <f t="shared" si="115"/>
        <v>4.823941775796877</v>
      </c>
    </row>
    <row r="1854" spans="1:16" x14ac:dyDescent="0.15">
      <c r="A1854" s="120">
        <v>41766</v>
      </c>
      <c r="B1854" s="116">
        <v>4.57</v>
      </c>
      <c r="C1854" s="116">
        <v>4.6100000000000003</v>
      </c>
      <c r="D1854" s="116">
        <v>4.5599999999999996</v>
      </c>
      <c r="E1854" s="116">
        <v>4.5999999999999996</v>
      </c>
      <c r="F1854" s="116">
        <v>-0.02</v>
      </c>
      <c r="G1854" s="116">
        <v>-0.43</v>
      </c>
      <c r="H1854" s="117">
        <v>160792193</v>
      </c>
      <c r="I1854" s="115">
        <v>0.79390000000000005</v>
      </c>
      <c r="J1854" s="115">
        <f t="shared" si="112"/>
        <v>3.6519399999999997</v>
      </c>
      <c r="K1854" s="115">
        <v>35138970.689999998</v>
      </c>
      <c r="L1854" s="123">
        <f t="shared" si="113"/>
        <v>1283254126216.3857</v>
      </c>
      <c r="M1854" s="123">
        <v>1362920000000</v>
      </c>
      <c r="N1854" s="123">
        <v>267208000000</v>
      </c>
      <c r="O1854" s="116">
        <f t="shared" si="114"/>
        <v>0.94154765225866943</v>
      </c>
      <c r="P1854" s="116">
        <f t="shared" si="115"/>
        <v>4.8024539917082789</v>
      </c>
    </row>
    <row r="1855" spans="1:16" x14ac:dyDescent="0.15">
      <c r="A1855" s="120">
        <v>41767</v>
      </c>
      <c r="B1855" s="116">
        <v>4.63</v>
      </c>
      <c r="C1855" s="116">
        <v>4.68</v>
      </c>
      <c r="D1855" s="116">
        <v>4.58</v>
      </c>
      <c r="E1855" s="116">
        <v>4.6500000000000004</v>
      </c>
      <c r="F1855" s="116">
        <v>0.05</v>
      </c>
      <c r="G1855" s="116">
        <v>1.0900000000000001</v>
      </c>
      <c r="H1855" s="117">
        <v>144717371</v>
      </c>
      <c r="I1855" s="115">
        <v>0.79400000000000004</v>
      </c>
      <c r="J1855" s="115">
        <f t="shared" si="112"/>
        <v>3.6921000000000004</v>
      </c>
      <c r="K1855" s="115">
        <v>35138970.689999998</v>
      </c>
      <c r="L1855" s="123">
        <f t="shared" si="113"/>
        <v>1297365936845.49</v>
      </c>
      <c r="M1855" s="123">
        <v>1362920000000</v>
      </c>
      <c r="N1855" s="123">
        <v>267208000000</v>
      </c>
      <c r="O1855" s="116">
        <f t="shared" si="114"/>
        <v>0.95190175274079913</v>
      </c>
      <c r="P1855" s="116">
        <f t="shared" si="115"/>
        <v>4.8552660730423112</v>
      </c>
    </row>
    <row r="1856" spans="1:16" x14ac:dyDescent="0.15">
      <c r="A1856" s="120">
        <v>41768</v>
      </c>
      <c r="B1856" s="116">
        <v>4.6500000000000004</v>
      </c>
      <c r="C1856" s="116">
        <v>4.6900000000000004</v>
      </c>
      <c r="D1856" s="116">
        <v>4.6399999999999997</v>
      </c>
      <c r="E1856" s="116">
        <v>4.67</v>
      </c>
      <c r="F1856" s="116">
        <v>0.02</v>
      </c>
      <c r="G1856" s="116">
        <v>0.43</v>
      </c>
      <c r="H1856" s="117">
        <v>118649242</v>
      </c>
      <c r="I1856" s="115">
        <v>0.7944</v>
      </c>
      <c r="J1856" s="115">
        <f t="shared" si="112"/>
        <v>3.709848</v>
      </c>
      <c r="K1856" s="115">
        <v>35138970.689999998</v>
      </c>
      <c r="L1856" s="123">
        <f t="shared" si="113"/>
        <v>1303602401363.5513</v>
      </c>
      <c r="M1856" s="123">
        <v>1362920000000</v>
      </c>
      <c r="N1856" s="123">
        <v>267208000000</v>
      </c>
      <c r="O1856" s="116">
        <f t="shared" si="114"/>
        <v>0.9564775638801627</v>
      </c>
      <c r="P1856" s="116">
        <f t="shared" si="115"/>
        <v>4.8786054360780788</v>
      </c>
    </row>
    <row r="1857" spans="1:16" x14ac:dyDescent="0.15">
      <c r="A1857" s="120">
        <v>41771</v>
      </c>
      <c r="B1857" s="116">
        <v>4.6399999999999997</v>
      </c>
      <c r="C1857" s="116">
        <v>4.76</v>
      </c>
      <c r="D1857" s="116">
        <v>4.62</v>
      </c>
      <c r="E1857" s="116">
        <v>4.72</v>
      </c>
      <c r="F1857" s="116">
        <v>0.05</v>
      </c>
      <c r="G1857" s="116">
        <v>1.07</v>
      </c>
      <c r="H1857" s="117">
        <v>249550887</v>
      </c>
      <c r="I1857" s="115">
        <v>0.79500000000000004</v>
      </c>
      <c r="J1857" s="115">
        <f t="shared" si="112"/>
        <v>3.7524000000000002</v>
      </c>
      <c r="K1857" s="115">
        <v>35138970.689999998</v>
      </c>
      <c r="L1857" s="123">
        <f t="shared" si="113"/>
        <v>1318554736171.5601</v>
      </c>
      <c r="M1857" s="123">
        <v>1362920000000</v>
      </c>
      <c r="N1857" s="123">
        <v>267208000000</v>
      </c>
      <c r="O1857" s="116">
        <f t="shared" si="114"/>
        <v>0.96744837273762219</v>
      </c>
      <c r="P1857" s="116">
        <f t="shared" si="115"/>
        <v>4.934563097555313</v>
      </c>
    </row>
    <row r="1858" spans="1:16" x14ac:dyDescent="0.15">
      <c r="A1858" s="120">
        <v>41772</v>
      </c>
      <c r="B1858" s="116">
        <v>4.72</v>
      </c>
      <c r="C1858" s="116">
        <v>4.75</v>
      </c>
      <c r="D1858" s="116">
        <v>4.67</v>
      </c>
      <c r="E1858" s="116">
        <v>4.6900000000000004</v>
      </c>
      <c r="F1858" s="116">
        <v>-0.03</v>
      </c>
      <c r="G1858" s="116">
        <v>-0.64</v>
      </c>
      <c r="H1858" s="117">
        <v>189269472</v>
      </c>
      <c r="I1858" s="115">
        <v>0.79510000000000003</v>
      </c>
      <c r="J1858" s="115">
        <f t="shared" si="112"/>
        <v>3.7290190000000005</v>
      </c>
      <c r="K1858" s="115">
        <v>35138970.689999998</v>
      </c>
      <c r="L1858" s="123">
        <f t="shared" si="113"/>
        <v>1310338893434.5312</v>
      </c>
      <c r="M1858" s="123">
        <v>1362920000000</v>
      </c>
      <c r="N1858" s="123">
        <v>267208000000</v>
      </c>
      <c r="O1858" s="116">
        <f t="shared" si="114"/>
        <v>0.96142025462575298</v>
      </c>
      <c r="P1858" s="116">
        <f t="shared" si="115"/>
        <v>4.9038161036890031</v>
      </c>
    </row>
    <row r="1859" spans="1:16" x14ac:dyDescent="0.15">
      <c r="A1859" s="120">
        <v>41773</v>
      </c>
      <c r="B1859" s="116">
        <v>4.72</v>
      </c>
      <c r="C1859" s="116">
        <v>4.8099999999999996</v>
      </c>
      <c r="D1859" s="116">
        <v>4.7</v>
      </c>
      <c r="E1859" s="116">
        <v>4.79</v>
      </c>
      <c r="F1859" s="116">
        <v>0.1</v>
      </c>
      <c r="G1859" s="116">
        <v>2.13</v>
      </c>
      <c r="H1859" s="117">
        <v>321508683</v>
      </c>
      <c r="I1859" s="115">
        <v>0.7954</v>
      </c>
      <c r="J1859" s="115">
        <f t="shared" ref="J1859:J1922" si="116">E1859*I1859</f>
        <v>3.8099660000000002</v>
      </c>
      <c r="K1859" s="115">
        <v>35138970.689999998</v>
      </c>
      <c r="L1859" s="123">
        <f t="shared" ref="L1859:L1922" si="117">J1859*K1859*10000</f>
        <v>1338782836038.9653</v>
      </c>
      <c r="M1859" s="123">
        <v>1362920000000</v>
      </c>
      <c r="N1859" s="123">
        <v>267208000000</v>
      </c>
      <c r="O1859" s="116">
        <f t="shared" ref="O1859:O1922" si="118">L1859/M1859</f>
        <v>0.98229010949943163</v>
      </c>
      <c r="P1859" s="116">
        <f t="shared" ref="P1859:P1922" si="119">L1859/N1859</f>
        <v>5.0102647976069781</v>
      </c>
    </row>
    <row r="1860" spans="1:16" x14ac:dyDescent="0.15">
      <c r="A1860" s="120">
        <v>41774</v>
      </c>
      <c r="B1860" s="116">
        <v>4.83</v>
      </c>
      <c r="C1860" s="116">
        <v>4.83</v>
      </c>
      <c r="D1860" s="116">
        <v>4.78</v>
      </c>
      <c r="E1860" s="116">
        <v>4.82</v>
      </c>
      <c r="F1860" s="116">
        <v>0.03</v>
      </c>
      <c r="G1860" s="116">
        <v>0.63</v>
      </c>
      <c r="H1860" s="117">
        <v>200694045</v>
      </c>
      <c r="I1860" s="115">
        <v>0.79520000000000002</v>
      </c>
      <c r="J1860" s="115">
        <f t="shared" si="116"/>
        <v>3.8328640000000003</v>
      </c>
      <c r="K1860" s="115">
        <v>35138970.689999998</v>
      </c>
      <c r="L1860" s="123">
        <f t="shared" si="117"/>
        <v>1346828957547.5615</v>
      </c>
      <c r="M1860" s="123">
        <v>1362920000000</v>
      </c>
      <c r="N1860" s="123">
        <v>267208000000</v>
      </c>
      <c r="O1860" s="116">
        <f t="shared" si="118"/>
        <v>0.98819369995859008</v>
      </c>
      <c r="P1860" s="116">
        <f t="shared" si="119"/>
        <v>5.0403766262520637</v>
      </c>
    </row>
    <row r="1861" spans="1:16" x14ac:dyDescent="0.15">
      <c r="A1861" s="120">
        <v>41775</v>
      </c>
      <c r="B1861" s="116">
        <v>4.8</v>
      </c>
      <c r="C1861" s="116">
        <v>4.8499999999999996</v>
      </c>
      <c r="D1861" s="116">
        <v>4.78</v>
      </c>
      <c r="E1861" s="116">
        <v>4.82</v>
      </c>
      <c r="F1861" s="116">
        <v>0</v>
      </c>
      <c r="G1861" s="116">
        <v>0</v>
      </c>
      <c r="H1861" s="117">
        <v>178577668</v>
      </c>
      <c r="I1861" s="115">
        <v>0.79500000000000004</v>
      </c>
      <c r="J1861" s="115">
        <f t="shared" si="116"/>
        <v>3.8319000000000005</v>
      </c>
      <c r="K1861" s="115">
        <v>35138970.689999998</v>
      </c>
      <c r="L1861" s="123">
        <f t="shared" si="117"/>
        <v>1346490217870.1099</v>
      </c>
      <c r="M1861" s="123">
        <v>1362920000000</v>
      </c>
      <c r="N1861" s="123">
        <v>267208000000</v>
      </c>
      <c r="O1861" s="116">
        <f t="shared" si="118"/>
        <v>0.98794516029562252</v>
      </c>
      <c r="P1861" s="116">
        <f t="shared" si="119"/>
        <v>5.0391089258933484</v>
      </c>
    </row>
    <row r="1862" spans="1:16" x14ac:dyDescent="0.15">
      <c r="A1862" s="120">
        <v>41778</v>
      </c>
      <c r="B1862" s="116">
        <v>4.83</v>
      </c>
      <c r="C1862" s="116">
        <v>4.83</v>
      </c>
      <c r="D1862" s="116">
        <v>4.7699999999999996</v>
      </c>
      <c r="E1862" s="116">
        <v>4.82</v>
      </c>
      <c r="F1862" s="116">
        <v>0</v>
      </c>
      <c r="G1862" s="116">
        <v>0</v>
      </c>
      <c r="H1862" s="117">
        <v>153380310</v>
      </c>
      <c r="I1862" s="115">
        <v>0.79510000000000003</v>
      </c>
      <c r="J1862" s="115">
        <f t="shared" si="116"/>
        <v>3.8323820000000004</v>
      </c>
      <c r="K1862" s="115">
        <v>35138970.689999998</v>
      </c>
      <c r="L1862" s="123">
        <f t="shared" si="117"/>
        <v>1346659587708.8359</v>
      </c>
      <c r="M1862" s="123">
        <v>1362920000000</v>
      </c>
      <c r="N1862" s="123">
        <v>267208000000</v>
      </c>
      <c r="O1862" s="116">
        <f t="shared" si="118"/>
        <v>0.98806943012710646</v>
      </c>
      <c r="P1862" s="116">
        <f t="shared" si="119"/>
        <v>5.0397427760727069</v>
      </c>
    </row>
    <row r="1863" spans="1:16" x14ac:dyDescent="0.15">
      <c r="A1863" s="120">
        <v>41779</v>
      </c>
      <c r="B1863" s="116">
        <v>4.82</v>
      </c>
      <c r="C1863" s="116">
        <v>4.88</v>
      </c>
      <c r="D1863" s="116">
        <v>4.8099999999999996</v>
      </c>
      <c r="E1863" s="116">
        <v>4.84</v>
      </c>
      <c r="F1863" s="116">
        <v>0.02</v>
      </c>
      <c r="G1863" s="116">
        <v>0.42</v>
      </c>
      <c r="H1863" s="117">
        <v>248852532</v>
      </c>
      <c r="I1863" s="115">
        <v>0.79500000000000004</v>
      </c>
      <c r="J1863" s="115">
        <f t="shared" si="116"/>
        <v>3.8477999999999999</v>
      </c>
      <c r="K1863" s="115">
        <v>35138970.689999998</v>
      </c>
      <c r="L1863" s="123">
        <f t="shared" si="117"/>
        <v>1352077314209.8198</v>
      </c>
      <c r="M1863" s="123">
        <v>1362920000000</v>
      </c>
      <c r="N1863" s="123">
        <v>267208000000</v>
      </c>
      <c r="O1863" s="116">
        <f t="shared" si="118"/>
        <v>0.99204451780722258</v>
      </c>
      <c r="P1863" s="116">
        <f t="shared" si="119"/>
        <v>5.0600180915609556</v>
      </c>
    </row>
    <row r="1864" spans="1:16" x14ac:dyDescent="0.15">
      <c r="A1864" s="120">
        <v>41780</v>
      </c>
      <c r="B1864" s="116">
        <v>4.83</v>
      </c>
      <c r="C1864" s="116">
        <v>4.92</v>
      </c>
      <c r="D1864" s="116">
        <v>4.8099999999999996</v>
      </c>
      <c r="E1864" s="116">
        <v>4.9000000000000004</v>
      </c>
      <c r="F1864" s="116">
        <v>0.06</v>
      </c>
      <c r="G1864" s="116">
        <v>1.24</v>
      </c>
      <c r="H1864" s="117">
        <v>319743610</v>
      </c>
      <c r="I1864" s="115">
        <v>0.79520000000000002</v>
      </c>
      <c r="J1864" s="115">
        <f t="shared" si="116"/>
        <v>3.8964800000000004</v>
      </c>
      <c r="K1864" s="115">
        <v>35138970.689999998</v>
      </c>
      <c r="L1864" s="123">
        <f t="shared" si="117"/>
        <v>1369182965141.7122</v>
      </c>
      <c r="M1864" s="123">
        <v>1362920000000</v>
      </c>
      <c r="N1864" s="123">
        <v>267208000000</v>
      </c>
      <c r="O1864" s="116">
        <f t="shared" si="118"/>
        <v>1.0045952551446249</v>
      </c>
      <c r="P1864" s="116">
        <f t="shared" si="119"/>
        <v>5.1240343295923481</v>
      </c>
    </row>
    <row r="1865" spans="1:16" x14ac:dyDescent="0.15">
      <c r="A1865" s="120">
        <v>41781</v>
      </c>
      <c r="B1865" s="116">
        <v>4.9400000000000004</v>
      </c>
      <c r="C1865" s="116">
        <v>5.0199999999999996</v>
      </c>
      <c r="D1865" s="116">
        <v>4.92</v>
      </c>
      <c r="E1865" s="116">
        <v>4.97</v>
      </c>
      <c r="F1865" s="116">
        <v>7.0000000000000007E-2</v>
      </c>
      <c r="G1865" s="116">
        <v>1.43</v>
      </c>
      <c r="H1865" s="117">
        <v>392078933</v>
      </c>
      <c r="I1865" s="115">
        <v>0.79530000000000001</v>
      </c>
      <c r="J1865" s="115">
        <f t="shared" si="116"/>
        <v>3.9526409999999998</v>
      </c>
      <c r="K1865" s="115">
        <v>35138970.689999998</v>
      </c>
      <c r="L1865" s="123">
        <f t="shared" si="117"/>
        <v>1388917362470.9229</v>
      </c>
      <c r="M1865" s="123">
        <v>1362920000000</v>
      </c>
      <c r="N1865" s="123">
        <v>267208000000</v>
      </c>
      <c r="O1865" s="116">
        <f t="shared" si="118"/>
        <v>1.0190747530822959</v>
      </c>
      <c r="P1865" s="116">
        <f t="shared" si="119"/>
        <v>5.1978883958224413</v>
      </c>
    </row>
    <row r="1866" spans="1:16" x14ac:dyDescent="0.15">
      <c r="A1866" s="120">
        <v>41782</v>
      </c>
      <c r="B1866" s="116">
        <v>5</v>
      </c>
      <c r="C1866" s="116">
        <v>5.0199999999999996</v>
      </c>
      <c r="D1866" s="116">
        <v>4.96</v>
      </c>
      <c r="E1866" s="116">
        <v>4.99</v>
      </c>
      <c r="F1866" s="116">
        <v>0.02</v>
      </c>
      <c r="G1866" s="116">
        <v>0.4</v>
      </c>
      <c r="H1866" s="117">
        <v>275363873</v>
      </c>
      <c r="I1866" s="115">
        <v>0.79549999999999998</v>
      </c>
      <c r="J1866" s="115">
        <f t="shared" si="116"/>
        <v>3.9695450000000001</v>
      </c>
      <c r="K1866" s="115">
        <v>35138970.689999998</v>
      </c>
      <c r="L1866" s="123">
        <f t="shared" si="117"/>
        <v>1394857254076.3604</v>
      </c>
      <c r="M1866" s="123">
        <v>1362920000000</v>
      </c>
      <c r="N1866" s="123">
        <v>267208000000</v>
      </c>
      <c r="O1866" s="116">
        <f t="shared" si="118"/>
        <v>1.0234329631059493</v>
      </c>
      <c r="P1866" s="116">
        <f t="shared" si="119"/>
        <v>5.2201178635233987</v>
      </c>
    </row>
    <row r="1867" spans="1:16" x14ac:dyDescent="0.15">
      <c r="A1867" s="120">
        <v>41785</v>
      </c>
      <c r="B1867" s="116">
        <v>5.03</v>
      </c>
      <c r="C1867" s="116">
        <v>5.03</v>
      </c>
      <c r="D1867" s="116">
        <v>4.9400000000000004</v>
      </c>
      <c r="E1867" s="116">
        <v>4.97</v>
      </c>
      <c r="F1867" s="116">
        <v>-0.02</v>
      </c>
      <c r="G1867" s="116">
        <v>-0.4</v>
      </c>
      <c r="H1867" s="117">
        <v>194670032</v>
      </c>
      <c r="I1867" s="115">
        <v>0.79579999999999995</v>
      </c>
      <c r="J1867" s="115">
        <f t="shared" si="116"/>
        <v>3.9551259999999995</v>
      </c>
      <c r="K1867" s="115">
        <v>35138970.689999998</v>
      </c>
      <c r="L1867" s="123">
        <f t="shared" si="117"/>
        <v>1389790565892.5691</v>
      </c>
      <c r="M1867" s="123">
        <v>1362920000000</v>
      </c>
      <c r="N1867" s="123">
        <v>267208000000</v>
      </c>
      <c r="O1867" s="116">
        <f t="shared" si="118"/>
        <v>1.0197154388317502</v>
      </c>
      <c r="P1867" s="116">
        <f t="shared" si="119"/>
        <v>5.2011562748591702</v>
      </c>
    </row>
    <row r="1868" spans="1:16" x14ac:dyDescent="0.15">
      <c r="A1868" s="120">
        <v>41786</v>
      </c>
      <c r="B1868" s="116">
        <v>4.96</v>
      </c>
      <c r="C1868" s="116">
        <v>4.97</v>
      </c>
      <c r="D1868" s="116">
        <v>4.93</v>
      </c>
      <c r="E1868" s="116">
        <v>4.96</v>
      </c>
      <c r="F1868" s="116">
        <v>-0.01</v>
      </c>
      <c r="G1868" s="116">
        <v>-0.2</v>
      </c>
      <c r="H1868" s="117">
        <v>150600582</v>
      </c>
      <c r="I1868" s="115">
        <v>0.79559999999999997</v>
      </c>
      <c r="J1868" s="115">
        <f t="shared" si="116"/>
        <v>3.9461759999999999</v>
      </c>
      <c r="K1868" s="115">
        <v>35138970.689999998</v>
      </c>
      <c r="L1868" s="123">
        <f t="shared" si="117"/>
        <v>1386645628015.8142</v>
      </c>
      <c r="M1868" s="123">
        <v>1362920000000</v>
      </c>
      <c r="N1868" s="123">
        <v>267208000000</v>
      </c>
      <c r="O1868" s="116">
        <f t="shared" si="118"/>
        <v>1.0174079388488058</v>
      </c>
      <c r="P1868" s="116">
        <f t="shared" si="119"/>
        <v>5.1893866501594799</v>
      </c>
    </row>
    <row r="1869" spans="1:16" x14ac:dyDescent="0.15">
      <c r="A1869" s="120">
        <v>41787</v>
      </c>
      <c r="B1869" s="116">
        <v>5</v>
      </c>
      <c r="C1869" s="116">
        <v>5.05</v>
      </c>
      <c r="D1869" s="116">
        <v>4.95</v>
      </c>
      <c r="E1869" s="116">
        <v>5.04</v>
      </c>
      <c r="F1869" s="116">
        <v>0.08</v>
      </c>
      <c r="G1869" s="116">
        <v>1.61</v>
      </c>
      <c r="H1869" s="117">
        <v>279817857</v>
      </c>
      <c r="I1869" s="115">
        <v>0.79579999999999995</v>
      </c>
      <c r="J1869" s="115">
        <f t="shared" si="116"/>
        <v>4.0108319999999997</v>
      </c>
      <c r="K1869" s="115">
        <v>35138970.689999998</v>
      </c>
      <c r="L1869" s="123">
        <f t="shared" si="117"/>
        <v>1409365080905.1406</v>
      </c>
      <c r="M1869" s="123">
        <v>1362920000000</v>
      </c>
      <c r="N1869" s="123">
        <v>267208000000</v>
      </c>
      <c r="O1869" s="116">
        <f t="shared" si="118"/>
        <v>1.0340776281110708</v>
      </c>
      <c r="P1869" s="116">
        <f t="shared" si="119"/>
        <v>5.2744119970402856</v>
      </c>
    </row>
    <row r="1870" spans="1:16" x14ac:dyDescent="0.15">
      <c r="A1870" s="120">
        <v>41788</v>
      </c>
      <c r="B1870" s="116">
        <v>5.04</v>
      </c>
      <c r="C1870" s="116">
        <v>5.05</v>
      </c>
      <c r="D1870" s="116">
        <v>4.99</v>
      </c>
      <c r="E1870" s="116">
        <v>5.0199999999999996</v>
      </c>
      <c r="F1870" s="116">
        <v>-0.02</v>
      </c>
      <c r="G1870" s="116">
        <v>-0.4</v>
      </c>
      <c r="H1870" s="117">
        <v>310420637</v>
      </c>
      <c r="I1870" s="115">
        <v>0.79590000000000005</v>
      </c>
      <c r="J1870" s="115">
        <f t="shared" si="116"/>
        <v>3.9954179999999999</v>
      </c>
      <c r="K1870" s="115">
        <v>35138970.689999998</v>
      </c>
      <c r="L1870" s="123">
        <f t="shared" si="117"/>
        <v>1403948759962.9841</v>
      </c>
      <c r="M1870" s="123">
        <v>1362920000000</v>
      </c>
      <c r="N1870" s="123">
        <v>267208000000</v>
      </c>
      <c r="O1870" s="116">
        <f t="shared" si="118"/>
        <v>1.0301035717158631</v>
      </c>
      <c r="P1870" s="116">
        <f t="shared" si="119"/>
        <v>5.2541419417195003</v>
      </c>
    </row>
    <row r="1871" spans="1:16" x14ac:dyDescent="0.15">
      <c r="A1871" s="120">
        <v>41789</v>
      </c>
      <c r="B1871" s="116">
        <v>5.0199999999999996</v>
      </c>
      <c r="C1871" s="116">
        <v>5.09</v>
      </c>
      <c r="D1871" s="116">
        <v>5.01</v>
      </c>
      <c r="E1871" s="116">
        <v>5.04</v>
      </c>
      <c r="F1871" s="116">
        <v>0.02</v>
      </c>
      <c r="G1871" s="116">
        <v>0.4</v>
      </c>
      <c r="H1871" s="117">
        <v>372559782</v>
      </c>
      <c r="I1871" s="115">
        <v>0.79579999999999995</v>
      </c>
      <c r="J1871" s="115">
        <f t="shared" si="116"/>
        <v>4.0108319999999997</v>
      </c>
      <c r="K1871" s="115">
        <v>35138970.689999998</v>
      </c>
      <c r="L1871" s="123">
        <f t="shared" si="117"/>
        <v>1409365080905.1406</v>
      </c>
      <c r="M1871" s="123">
        <v>1362920000000</v>
      </c>
      <c r="N1871" s="123">
        <v>267208000000</v>
      </c>
      <c r="O1871" s="116">
        <f t="shared" si="118"/>
        <v>1.0340776281110708</v>
      </c>
      <c r="P1871" s="116">
        <f t="shared" si="119"/>
        <v>5.2744119970402856</v>
      </c>
    </row>
    <row r="1872" spans="1:16" x14ac:dyDescent="0.15">
      <c r="A1872" s="120">
        <v>41793</v>
      </c>
      <c r="B1872" s="116">
        <v>5.13</v>
      </c>
      <c r="C1872" s="116">
        <v>5.14</v>
      </c>
      <c r="D1872" s="116">
        <v>5.09</v>
      </c>
      <c r="E1872" s="116">
        <v>5.14</v>
      </c>
      <c r="F1872" s="116">
        <v>0.1</v>
      </c>
      <c r="G1872" s="116">
        <v>1.98</v>
      </c>
      <c r="H1872" s="117">
        <v>344453208</v>
      </c>
      <c r="I1872" s="115">
        <v>0.79590000000000005</v>
      </c>
      <c r="J1872" s="115">
        <f t="shared" si="116"/>
        <v>4.0909259999999996</v>
      </c>
      <c r="K1872" s="115">
        <v>35138970.689999998</v>
      </c>
      <c r="L1872" s="123">
        <f t="shared" si="117"/>
        <v>1437509288089.5891</v>
      </c>
      <c r="M1872" s="123">
        <v>1362920000000</v>
      </c>
      <c r="N1872" s="123">
        <v>267208000000</v>
      </c>
      <c r="O1872" s="116">
        <f t="shared" si="118"/>
        <v>1.0547275614779952</v>
      </c>
      <c r="P1872" s="116">
        <f t="shared" si="119"/>
        <v>5.3797389602466588</v>
      </c>
    </row>
    <row r="1873" spans="1:16" x14ac:dyDescent="0.15">
      <c r="A1873" s="120">
        <v>41794</v>
      </c>
      <c r="B1873" s="116">
        <v>5.15</v>
      </c>
      <c r="C1873" s="116">
        <v>5.16</v>
      </c>
      <c r="D1873" s="116">
        <v>5.1100000000000003</v>
      </c>
      <c r="E1873" s="116">
        <v>5.16</v>
      </c>
      <c r="F1873" s="116">
        <v>0.02</v>
      </c>
      <c r="G1873" s="116">
        <v>0.39</v>
      </c>
      <c r="H1873" s="117">
        <v>224790389</v>
      </c>
      <c r="I1873" s="115">
        <v>0.79579999999999995</v>
      </c>
      <c r="J1873" s="115">
        <f t="shared" si="116"/>
        <v>4.1063279999999995</v>
      </c>
      <c r="K1873" s="115">
        <v>35138970.689999998</v>
      </c>
      <c r="L1873" s="123">
        <f t="shared" si="117"/>
        <v>1442921392355.2629</v>
      </c>
      <c r="M1873" s="123">
        <v>1362920000000</v>
      </c>
      <c r="N1873" s="123">
        <v>267208000000</v>
      </c>
      <c r="O1873" s="116">
        <f t="shared" si="118"/>
        <v>1.0586985240184772</v>
      </c>
      <c r="P1873" s="116">
        <f t="shared" si="119"/>
        <v>5.3999932350650539</v>
      </c>
    </row>
    <row r="1874" spans="1:16" x14ac:dyDescent="0.15">
      <c r="A1874" s="120">
        <v>41795</v>
      </c>
      <c r="B1874" s="116">
        <v>5.16</v>
      </c>
      <c r="C1874" s="116">
        <v>5.18</v>
      </c>
      <c r="D1874" s="116">
        <v>5.1100000000000003</v>
      </c>
      <c r="E1874" s="116">
        <v>5.17</v>
      </c>
      <c r="F1874" s="116">
        <v>0.01</v>
      </c>
      <c r="G1874" s="116">
        <v>0.19</v>
      </c>
      <c r="H1874" s="117">
        <v>284309408</v>
      </c>
      <c r="I1874" s="115">
        <v>0.79590000000000005</v>
      </c>
      <c r="J1874" s="115">
        <f t="shared" si="116"/>
        <v>4.1148030000000002</v>
      </c>
      <c r="K1874" s="115">
        <v>35138970.689999998</v>
      </c>
      <c r="L1874" s="123">
        <f t="shared" si="117"/>
        <v>1445899420121.2407</v>
      </c>
      <c r="M1874" s="123">
        <v>1362920000000</v>
      </c>
      <c r="N1874" s="123">
        <v>267208000000</v>
      </c>
      <c r="O1874" s="116">
        <f t="shared" si="118"/>
        <v>1.0608835589185284</v>
      </c>
      <c r="P1874" s="116">
        <f t="shared" si="119"/>
        <v>5.4111382148784495</v>
      </c>
    </row>
    <row r="1875" spans="1:16" x14ac:dyDescent="0.15">
      <c r="A1875" s="120">
        <v>41796</v>
      </c>
      <c r="B1875" s="116">
        <v>5.19</v>
      </c>
      <c r="C1875" s="116">
        <v>5.19</v>
      </c>
      <c r="D1875" s="116">
        <v>5.12</v>
      </c>
      <c r="E1875" s="116">
        <v>5.16</v>
      </c>
      <c r="F1875" s="116">
        <v>-0.01</v>
      </c>
      <c r="G1875" s="116">
        <v>-0.19</v>
      </c>
      <c r="H1875" s="117">
        <v>338787475</v>
      </c>
      <c r="I1875" s="115">
        <v>0.79490000000000005</v>
      </c>
      <c r="J1875" s="115">
        <f t="shared" si="116"/>
        <v>4.1016840000000006</v>
      </c>
      <c r="K1875" s="115">
        <v>35138970.689999998</v>
      </c>
      <c r="L1875" s="123">
        <f t="shared" si="117"/>
        <v>1441289538556.4197</v>
      </c>
      <c r="M1875" s="123">
        <v>1362920000000</v>
      </c>
      <c r="N1875" s="123">
        <v>267208000000</v>
      </c>
      <c r="O1875" s="116">
        <f t="shared" si="118"/>
        <v>1.0575012022396177</v>
      </c>
      <c r="P1875" s="116">
        <f t="shared" si="119"/>
        <v>5.3938861806398748</v>
      </c>
    </row>
    <row r="1876" spans="1:16" x14ac:dyDescent="0.15">
      <c r="A1876" s="120">
        <v>41799</v>
      </c>
      <c r="B1876" s="116">
        <v>5.18</v>
      </c>
      <c r="C1876" s="116">
        <v>5.18</v>
      </c>
      <c r="D1876" s="116">
        <v>5.15</v>
      </c>
      <c r="E1876" s="116">
        <v>5.17</v>
      </c>
      <c r="F1876" s="116">
        <v>0.01</v>
      </c>
      <c r="G1876" s="116">
        <v>0.19</v>
      </c>
      <c r="H1876" s="117">
        <v>222484438</v>
      </c>
      <c r="I1876" s="115">
        <v>0.79310000000000003</v>
      </c>
      <c r="J1876" s="115">
        <f t="shared" si="116"/>
        <v>4.1003270000000001</v>
      </c>
      <c r="K1876" s="115">
        <v>35138970.689999998</v>
      </c>
      <c r="L1876" s="123">
        <f t="shared" si="117"/>
        <v>1440812702724.156</v>
      </c>
      <c r="M1876" s="123">
        <v>1362920000000</v>
      </c>
      <c r="N1876" s="123">
        <v>267208000000</v>
      </c>
      <c r="O1876" s="116">
        <f t="shared" si="118"/>
        <v>1.0571513388343821</v>
      </c>
      <c r="P1876" s="116">
        <f t="shared" si="119"/>
        <v>5.3921016688278645</v>
      </c>
    </row>
    <row r="1877" spans="1:16" x14ac:dyDescent="0.15">
      <c r="A1877" s="120">
        <v>41800</v>
      </c>
      <c r="B1877" s="116">
        <v>5.18</v>
      </c>
      <c r="C1877" s="116">
        <v>5.23</v>
      </c>
      <c r="D1877" s="116">
        <v>5.16</v>
      </c>
      <c r="E1877" s="116">
        <v>5.23</v>
      </c>
      <c r="F1877" s="116">
        <v>0.06</v>
      </c>
      <c r="G1877" s="116">
        <v>1.1599999999999999</v>
      </c>
      <c r="H1877" s="117">
        <v>349864703</v>
      </c>
      <c r="I1877" s="115">
        <v>0.79269999999999996</v>
      </c>
      <c r="J1877" s="115">
        <f t="shared" si="116"/>
        <v>4.1458209999999998</v>
      </c>
      <c r="K1877" s="115">
        <v>35138970.689999998</v>
      </c>
      <c r="L1877" s="123">
        <f t="shared" si="117"/>
        <v>1456798826049.8645</v>
      </c>
      <c r="M1877" s="123">
        <v>1362920000000</v>
      </c>
      <c r="N1877" s="123">
        <v>267208000000</v>
      </c>
      <c r="O1877" s="116">
        <f t="shared" si="118"/>
        <v>1.0688806577421011</v>
      </c>
      <c r="P1877" s="116">
        <f t="shared" si="119"/>
        <v>5.4519281834745383</v>
      </c>
    </row>
    <row r="1878" spans="1:16" x14ac:dyDescent="0.15">
      <c r="A1878" s="120">
        <v>41801</v>
      </c>
      <c r="B1878" s="116">
        <v>5.21</v>
      </c>
      <c r="C1878" s="116">
        <v>5.25</v>
      </c>
      <c r="D1878" s="116">
        <v>5.2</v>
      </c>
      <c r="E1878" s="116">
        <v>5.24</v>
      </c>
      <c r="F1878" s="116">
        <v>0.01</v>
      </c>
      <c r="G1878" s="116">
        <v>0.19</v>
      </c>
      <c r="H1878" s="117">
        <v>319820770</v>
      </c>
      <c r="I1878" s="115">
        <v>0.79349999999999998</v>
      </c>
      <c r="J1878" s="115">
        <f t="shared" si="116"/>
        <v>4.15794</v>
      </c>
      <c r="K1878" s="115">
        <v>35138970.689999998</v>
      </c>
      <c r="L1878" s="123">
        <f t="shared" si="117"/>
        <v>1461057317907.7859</v>
      </c>
      <c r="M1878" s="123">
        <v>1362920000000</v>
      </c>
      <c r="N1878" s="123">
        <v>267208000000</v>
      </c>
      <c r="O1878" s="116">
        <f t="shared" si="118"/>
        <v>1.0720051931938674</v>
      </c>
      <c r="P1878" s="116">
        <f t="shared" si="119"/>
        <v>5.4678651758472272</v>
      </c>
    </row>
    <row r="1879" spans="1:16" x14ac:dyDescent="0.15">
      <c r="A1879" s="120">
        <v>41802</v>
      </c>
      <c r="B1879" s="116">
        <v>4.9000000000000004</v>
      </c>
      <c r="C1879" s="116">
        <v>4.91</v>
      </c>
      <c r="D1879" s="116">
        <v>4.8600000000000003</v>
      </c>
      <c r="E1879" s="116">
        <v>4.87</v>
      </c>
      <c r="F1879" s="116">
        <v>-0.04</v>
      </c>
      <c r="G1879" s="116">
        <v>-0.9</v>
      </c>
      <c r="H1879" s="117">
        <v>318721379</v>
      </c>
      <c r="I1879" s="115">
        <v>0.79359999999999997</v>
      </c>
      <c r="J1879" s="115">
        <f t="shared" si="116"/>
        <v>3.8648319999999998</v>
      </c>
      <c r="K1879" s="115">
        <v>35138970.689999998</v>
      </c>
      <c r="L1879" s="123">
        <f t="shared" si="117"/>
        <v>1358062183697.7407</v>
      </c>
      <c r="M1879" s="123">
        <v>1362920000000</v>
      </c>
      <c r="N1879" s="123">
        <v>267208000000</v>
      </c>
      <c r="O1879" s="116">
        <f t="shared" si="118"/>
        <v>0.99643572894795052</v>
      </c>
      <c r="P1879" s="116">
        <f t="shared" si="119"/>
        <v>5.0824158846207474</v>
      </c>
    </row>
    <row r="1880" spans="1:16" x14ac:dyDescent="0.15">
      <c r="A1880" s="120">
        <v>41803</v>
      </c>
      <c r="B1880" s="116">
        <v>4.88</v>
      </c>
      <c r="C1880" s="116">
        <v>4.9800000000000004</v>
      </c>
      <c r="D1880" s="116">
        <v>4.88</v>
      </c>
      <c r="E1880" s="116">
        <v>4.96</v>
      </c>
      <c r="F1880" s="116">
        <v>0.09</v>
      </c>
      <c r="G1880" s="116">
        <v>1.85</v>
      </c>
      <c r="H1880" s="117">
        <v>243110405</v>
      </c>
      <c r="I1880" s="115">
        <v>0.79339999999999999</v>
      </c>
      <c r="J1880" s="115">
        <f t="shared" si="116"/>
        <v>3.9352640000000001</v>
      </c>
      <c r="K1880" s="115">
        <v>35138970.689999998</v>
      </c>
      <c r="L1880" s="123">
        <f t="shared" si="117"/>
        <v>1382811263534.1216</v>
      </c>
      <c r="M1880" s="123">
        <v>1362920000000</v>
      </c>
      <c r="N1880" s="123">
        <v>267208000000</v>
      </c>
      <c r="O1880" s="116">
        <f t="shared" si="118"/>
        <v>1.0145945936182033</v>
      </c>
      <c r="P1880" s="116">
        <f t="shared" si="119"/>
        <v>5.1750369133189187</v>
      </c>
    </row>
    <row r="1881" spans="1:16" x14ac:dyDescent="0.15">
      <c r="A1881" s="120">
        <v>41806</v>
      </c>
      <c r="B1881" s="116">
        <v>4.96</v>
      </c>
      <c r="C1881" s="116">
        <v>4.97</v>
      </c>
      <c r="D1881" s="116">
        <v>4.92</v>
      </c>
      <c r="E1881" s="116">
        <v>4.95</v>
      </c>
      <c r="F1881" s="116">
        <v>-0.01</v>
      </c>
      <c r="G1881" s="116">
        <v>-0.2</v>
      </c>
      <c r="H1881" s="117">
        <v>171985928</v>
      </c>
      <c r="I1881" s="115">
        <v>0.79390000000000005</v>
      </c>
      <c r="J1881" s="115">
        <f t="shared" si="116"/>
        <v>3.9298050000000004</v>
      </c>
      <c r="K1881" s="115">
        <v>35138970.689999998</v>
      </c>
      <c r="L1881" s="123">
        <f t="shared" si="117"/>
        <v>1380893027124.1545</v>
      </c>
      <c r="M1881" s="123">
        <v>1362920000000</v>
      </c>
      <c r="N1881" s="123">
        <v>267208000000</v>
      </c>
      <c r="O1881" s="116">
        <f t="shared" si="118"/>
        <v>1.0131871475392207</v>
      </c>
      <c r="P1881" s="116">
        <f t="shared" si="119"/>
        <v>5.1678580997730403</v>
      </c>
    </row>
    <row r="1882" spans="1:16" x14ac:dyDescent="0.15">
      <c r="A1882" s="120">
        <v>41807</v>
      </c>
      <c r="B1882" s="116">
        <v>4.96</v>
      </c>
      <c r="C1882" s="116">
        <v>4.97</v>
      </c>
      <c r="D1882" s="116">
        <v>4.91</v>
      </c>
      <c r="E1882" s="116">
        <v>4.9400000000000004</v>
      </c>
      <c r="F1882" s="116">
        <v>-0.01</v>
      </c>
      <c r="G1882" s="116">
        <v>-0.2</v>
      </c>
      <c r="H1882" s="117">
        <v>205831997</v>
      </c>
      <c r="I1882" s="115">
        <v>0.79379999999999995</v>
      </c>
      <c r="J1882" s="115">
        <f t="shared" si="116"/>
        <v>3.9213719999999999</v>
      </c>
      <c r="K1882" s="115">
        <v>35138970.689999998</v>
      </c>
      <c r="L1882" s="123">
        <f t="shared" si="117"/>
        <v>1377929757725.8667</v>
      </c>
      <c r="M1882" s="123">
        <v>1362920000000</v>
      </c>
      <c r="N1882" s="123">
        <v>267208000000</v>
      </c>
      <c r="O1882" s="116">
        <f t="shared" si="118"/>
        <v>1.0110129411307096</v>
      </c>
      <c r="P1882" s="116">
        <f t="shared" si="119"/>
        <v>5.1567683517180125</v>
      </c>
    </row>
    <row r="1883" spans="1:16" x14ac:dyDescent="0.15">
      <c r="A1883" s="120">
        <v>41808</v>
      </c>
      <c r="B1883" s="116">
        <v>4.92</v>
      </c>
      <c r="C1883" s="116">
        <v>4.99</v>
      </c>
      <c r="D1883" s="116">
        <v>4.92</v>
      </c>
      <c r="E1883" s="116">
        <v>4.9400000000000004</v>
      </c>
      <c r="F1883" s="116">
        <v>0</v>
      </c>
      <c r="G1883" s="116">
        <v>0</v>
      </c>
      <c r="H1883" s="117">
        <v>187539688</v>
      </c>
      <c r="I1883" s="115">
        <v>0.79420000000000002</v>
      </c>
      <c r="J1883" s="115">
        <f t="shared" si="116"/>
        <v>3.9233480000000003</v>
      </c>
      <c r="K1883" s="115">
        <v>35138970.689999998</v>
      </c>
      <c r="L1883" s="123">
        <f t="shared" si="117"/>
        <v>1378624103786.7012</v>
      </c>
      <c r="M1883" s="123">
        <v>1362920000000</v>
      </c>
      <c r="N1883" s="123">
        <v>267208000000</v>
      </c>
      <c r="O1883" s="116">
        <f t="shared" si="118"/>
        <v>1.0115223958755475</v>
      </c>
      <c r="P1883" s="116">
        <f t="shared" si="119"/>
        <v>5.1593668744450056</v>
      </c>
    </row>
    <row r="1884" spans="1:16" x14ac:dyDescent="0.15">
      <c r="A1884" s="120">
        <v>41809</v>
      </c>
      <c r="B1884" s="116">
        <v>4.99</v>
      </c>
      <c r="C1884" s="116">
        <v>4.99</v>
      </c>
      <c r="D1884" s="116">
        <v>4.92</v>
      </c>
      <c r="E1884" s="116">
        <v>4.9400000000000004</v>
      </c>
      <c r="F1884" s="116">
        <v>0</v>
      </c>
      <c r="G1884" s="116">
        <v>0</v>
      </c>
      <c r="H1884" s="117">
        <v>139740935</v>
      </c>
      <c r="I1884" s="115">
        <v>0.79379999999999995</v>
      </c>
      <c r="J1884" s="115">
        <f t="shared" si="116"/>
        <v>3.9213719999999999</v>
      </c>
      <c r="K1884" s="115">
        <v>35138970.689999998</v>
      </c>
      <c r="L1884" s="123">
        <f t="shared" si="117"/>
        <v>1377929757725.8667</v>
      </c>
      <c r="M1884" s="123">
        <v>1362920000000</v>
      </c>
      <c r="N1884" s="123">
        <v>267208000000</v>
      </c>
      <c r="O1884" s="116">
        <f t="shared" si="118"/>
        <v>1.0110129411307096</v>
      </c>
      <c r="P1884" s="116">
        <f t="shared" si="119"/>
        <v>5.1567683517180125</v>
      </c>
    </row>
    <row r="1885" spans="1:16" x14ac:dyDescent="0.15">
      <c r="A1885" s="120">
        <v>41810</v>
      </c>
      <c r="B1885" s="116">
        <v>4.97</v>
      </c>
      <c r="C1885" s="116">
        <v>4.97</v>
      </c>
      <c r="D1885" s="116">
        <v>4.91</v>
      </c>
      <c r="E1885" s="116">
        <v>4.93</v>
      </c>
      <c r="F1885" s="116">
        <v>-0.01</v>
      </c>
      <c r="G1885" s="116">
        <v>-0.2</v>
      </c>
      <c r="H1885" s="117">
        <v>173366940</v>
      </c>
      <c r="I1885" s="115">
        <v>0.79379999999999995</v>
      </c>
      <c r="J1885" s="115">
        <f t="shared" si="116"/>
        <v>3.9134339999999996</v>
      </c>
      <c r="K1885" s="115">
        <v>35138970.689999998</v>
      </c>
      <c r="L1885" s="123">
        <f t="shared" si="117"/>
        <v>1375140426232.4944</v>
      </c>
      <c r="M1885" s="123">
        <v>1362920000000</v>
      </c>
      <c r="N1885" s="123">
        <v>267208000000</v>
      </c>
      <c r="O1885" s="116">
        <f t="shared" si="118"/>
        <v>1.0089663562296352</v>
      </c>
      <c r="P1885" s="116">
        <f t="shared" si="119"/>
        <v>5.146329549386599</v>
      </c>
    </row>
    <row r="1886" spans="1:16" x14ac:dyDescent="0.15">
      <c r="A1886" s="120">
        <v>41813</v>
      </c>
      <c r="B1886" s="116">
        <v>4.9400000000000004</v>
      </c>
      <c r="C1886" s="116">
        <v>4.9800000000000004</v>
      </c>
      <c r="D1886" s="116">
        <v>4.8099999999999996</v>
      </c>
      <c r="E1886" s="116">
        <v>4.84</v>
      </c>
      <c r="F1886" s="116">
        <v>-0.09</v>
      </c>
      <c r="G1886" s="116">
        <v>-1.83</v>
      </c>
      <c r="H1886" s="117">
        <v>320626356</v>
      </c>
      <c r="I1886" s="115">
        <v>0.79420000000000002</v>
      </c>
      <c r="J1886" s="115">
        <f t="shared" si="116"/>
        <v>3.843928</v>
      </c>
      <c r="K1886" s="115">
        <v>35138970.689999998</v>
      </c>
      <c r="L1886" s="123">
        <f t="shared" si="117"/>
        <v>1350716733264.7031</v>
      </c>
      <c r="M1886" s="123">
        <v>1362920000000</v>
      </c>
      <c r="N1886" s="123">
        <v>267208000000</v>
      </c>
      <c r="O1886" s="116">
        <f t="shared" si="118"/>
        <v>0.99104623401571856</v>
      </c>
      <c r="P1886" s="116">
        <f t="shared" si="119"/>
        <v>5.0549262494562406</v>
      </c>
    </row>
    <row r="1887" spans="1:16" x14ac:dyDescent="0.15">
      <c r="A1887" s="120">
        <v>41814</v>
      </c>
      <c r="B1887" s="116">
        <v>4.8600000000000003</v>
      </c>
      <c r="C1887" s="116">
        <v>4.8600000000000003</v>
      </c>
      <c r="D1887" s="116">
        <v>4.82</v>
      </c>
      <c r="E1887" s="116">
        <v>4.84</v>
      </c>
      <c r="F1887" s="116">
        <v>0</v>
      </c>
      <c r="G1887" s="116">
        <v>0</v>
      </c>
      <c r="H1887" s="117">
        <v>232617909</v>
      </c>
      <c r="I1887" s="115">
        <v>0.79400000000000004</v>
      </c>
      <c r="J1887" s="115">
        <f t="shared" si="116"/>
        <v>3.8429600000000002</v>
      </c>
      <c r="K1887" s="115">
        <v>35138970.689999998</v>
      </c>
      <c r="L1887" s="123">
        <f t="shared" si="117"/>
        <v>1350376588028.4241</v>
      </c>
      <c r="M1887" s="123">
        <v>1362920000000</v>
      </c>
      <c r="N1887" s="123">
        <v>267208000000</v>
      </c>
      <c r="O1887" s="116">
        <f t="shared" si="118"/>
        <v>0.99079666306784264</v>
      </c>
      <c r="P1887" s="116">
        <f t="shared" si="119"/>
        <v>5.0536532889300618</v>
      </c>
    </row>
    <row r="1888" spans="1:16" x14ac:dyDescent="0.15">
      <c r="A1888" s="120">
        <v>41815</v>
      </c>
      <c r="B1888" s="116">
        <v>4.8499999999999996</v>
      </c>
      <c r="C1888" s="116">
        <v>4.8600000000000003</v>
      </c>
      <c r="D1888" s="116">
        <v>4.8</v>
      </c>
      <c r="E1888" s="116">
        <v>4.8099999999999996</v>
      </c>
      <c r="F1888" s="116">
        <v>-0.03</v>
      </c>
      <c r="G1888" s="116">
        <v>-0.62</v>
      </c>
      <c r="H1888" s="117">
        <v>160321945</v>
      </c>
      <c r="I1888" s="115">
        <v>0.79410000000000003</v>
      </c>
      <c r="J1888" s="115">
        <f t="shared" si="116"/>
        <v>3.8196209999999997</v>
      </c>
      <c r="K1888" s="115">
        <v>35138970.689999998</v>
      </c>
      <c r="L1888" s="123">
        <f t="shared" si="117"/>
        <v>1342175503659.0847</v>
      </c>
      <c r="M1888" s="123">
        <v>1362920000000</v>
      </c>
      <c r="N1888" s="123">
        <v>267208000000</v>
      </c>
      <c r="O1888" s="116">
        <f t="shared" si="118"/>
        <v>0.98477937344751321</v>
      </c>
      <c r="P1888" s="116">
        <f t="shared" si="119"/>
        <v>5.0229615268221188</v>
      </c>
    </row>
    <row r="1889" spans="1:16" x14ac:dyDescent="0.15">
      <c r="A1889" s="120">
        <v>41816</v>
      </c>
      <c r="B1889" s="116">
        <v>4.83</v>
      </c>
      <c r="C1889" s="116">
        <v>4.9000000000000004</v>
      </c>
      <c r="D1889" s="116">
        <v>4.82</v>
      </c>
      <c r="E1889" s="116">
        <v>4.9000000000000004</v>
      </c>
      <c r="F1889" s="116">
        <v>0.09</v>
      </c>
      <c r="G1889" s="116">
        <v>1.87</v>
      </c>
      <c r="H1889" s="117">
        <v>175030659</v>
      </c>
      <c r="I1889" s="115">
        <v>0.79390000000000005</v>
      </c>
      <c r="J1889" s="115">
        <f t="shared" si="116"/>
        <v>3.8901100000000004</v>
      </c>
      <c r="K1889" s="115">
        <v>35138970.689999998</v>
      </c>
      <c r="L1889" s="123">
        <f t="shared" si="117"/>
        <v>1366944612708.759</v>
      </c>
      <c r="M1889" s="123">
        <v>1362920000000</v>
      </c>
      <c r="N1889" s="123">
        <v>267208000000</v>
      </c>
      <c r="O1889" s="116">
        <f t="shared" si="118"/>
        <v>1.0029529339277132</v>
      </c>
      <c r="P1889" s="116">
        <f t="shared" si="119"/>
        <v>5.1156575129066457</v>
      </c>
    </row>
    <row r="1890" spans="1:16" x14ac:dyDescent="0.15">
      <c r="A1890" s="120">
        <v>41817</v>
      </c>
      <c r="B1890" s="116">
        <v>4.93</v>
      </c>
      <c r="C1890" s="116">
        <v>4.93</v>
      </c>
      <c r="D1890" s="116">
        <v>4.8600000000000003</v>
      </c>
      <c r="E1890" s="116">
        <v>4.9000000000000004</v>
      </c>
      <c r="F1890" s="116">
        <v>0</v>
      </c>
      <c r="G1890" s="116">
        <v>0</v>
      </c>
      <c r="H1890" s="117">
        <v>206674792</v>
      </c>
      <c r="I1890" s="115">
        <v>0.79390000000000005</v>
      </c>
      <c r="J1890" s="115">
        <f t="shared" si="116"/>
        <v>3.8901100000000004</v>
      </c>
      <c r="K1890" s="115">
        <v>35138970.689999998</v>
      </c>
      <c r="L1890" s="123">
        <f t="shared" si="117"/>
        <v>1366944612708.759</v>
      </c>
      <c r="M1890" s="123">
        <v>1362920000000</v>
      </c>
      <c r="N1890" s="123">
        <v>267208000000</v>
      </c>
      <c r="O1890" s="116">
        <f t="shared" si="118"/>
        <v>1.0029529339277132</v>
      </c>
      <c r="P1890" s="116">
        <f t="shared" si="119"/>
        <v>5.1156575129066457</v>
      </c>
    </row>
    <row r="1891" spans="1:16" x14ac:dyDescent="0.15">
      <c r="A1891" s="120">
        <v>41820</v>
      </c>
      <c r="B1891" s="116">
        <v>4.92</v>
      </c>
      <c r="C1891" s="116">
        <v>4.9400000000000004</v>
      </c>
      <c r="D1891" s="116">
        <v>4.84</v>
      </c>
      <c r="E1891" s="116">
        <v>4.9000000000000004</v>
      </c>
      <c r="F1891" s="116">
        <v>0</v>
      </c>
      <c r="G1891" s="116">
        <v>0</v>
      </c>
      <c r="H1891" s="117">
        <v>216111529</v>
      </c>
      <c r="I1891" s="115">
        <v>0.79379999999999995</v>
      </c>
      <c r="J1891" s="115">
        <f t="shared" si="116"/>
        <v>3.8896199999999999</v>
      </c>
      <c r="K1891" s="115">
        <v>35138970.689999998</v>
      </c>
      <c r="L1891" s="123">
        <f t="shared" si="117"/>
        <v>1366772431752.3777</v>
      </c>
      <c r="M1891" s="123">
        <v>1362920000000</v>
      </c>
      <c r="N1891" s="123">
        <v>267208000000</v>
      </c>
      <c r="O1891" s="116">
        <f t="shared" si="118"/>
        <v>1.0028266015264122</v>
      </c>
      <c r="P1891" s="116">
        <f t="shared" si="119"/>
        <v>5.1150131423923595</v>
      </c>
    </row>
    <row r="1892" spans="1:16" x14ac:dyDescent="0.15">
      <c r="A1892" s="120">
        <v>41822</v>
      </c>
      <c r="B1892" s="116">
        <v>4.96</v>
      </c>
      <c r="C1892" s="116">
        <v>4.99</v>
      </c>
      <c r="D1892" s="116">
        <v>4.93</v>
      </c>
      <c r="E1892" s="116">
        <v>4.97</v>
      </c>
      <c r="F1892" s="116">
        <v>7.0000000000000007E-2</v>
      </c>
      <c r="G1892" s="116">
        <v>1.43</v>
      </c>
      <c r="H1892" s="117">
        <v>281627750</v>
      </c>
      <c r="I1892" s="115">
        <v>0.79410000000000003</v>
      </c>
      <c r="J1892" s="115">
        <f t="shared" si="116"/>
        <v>3.9466769999999998</v>
      </c>
      <c r="K1892" s="115">
        <v>35138970.689999998</v>
      </c>
      <c r="L1892" s="123">
        <f t="shared" si="117"/>
        <v>1386821674258.9712</v>
      </c>
      <c r="M1892" s="123">
        <v>1362920000000</v>
      </c>
      <c r="N1892" s="123">
        <v>267208000000</v>
      </c>
      <c r="O1892" s="116">
        <f t="shared" si="118"/>
        <v>1.0175371072836052</v>
      </c>
      <c r="P1892" s="116">
        <f t="shared" si="119"/>
        <v>5.1900454861342897</v>
      </c>
    </row>
    <row r="1893" spans="1:16" x14ac:dyDescent="0.15">
      <c r="A1893" s="120">
        <v>41823</v>
      </c>
      <c r="B1893" s="116">
        <v>4.99</v>
      </c>
      <c r="C1893" s="116">
        <v>5</v>
      </c>
      <c r="D1893" s="116">
        <v>4.96</v>
      </c>
      <c r="E1893" s="116">
        <v>4.99</v>
      </c>
      <c r="F1893" s="116">
        <v>0.02</v>
      </c>
      <c r="G1893" s="116">
        <v>0.4</v>
      </c>
      <c r="H1893" s="117">
        <v>147902718</v>
      </c>
      <c r="I1893" s="115">
        <v>0.79459999999999997</v>
      </c>
      <c r="J1893" s="115">
        <f t="shared" si="116"/>
        <v>3.9650539999999999</v>
      </c>
      <c r="K1893" s="115">
        <v>35138970.689999998</v>
      </c>
      <c r="L1893" s="123">
        <f t="shared" si="117"/>
        <v>1393279162902.6726</v>
      </c>
      <c r="M1893" s="123">
        <v>1362920000000</v>
      </c>
      <c r="N1893" s="123">
        <v>267208000000</v>
      </c>
      <c r="O1893" s="116">
        <f t="shared" si="118"/>
        <v>1.0222750879748428</v>
      </c>
      <c r="P1893" s="116">
        <f t="shared" si="119"/>
        <v>5.2142120105037</v>
      </c>
    </row>
    <row r="1894" spans="1:16" x14ac:dyDescent="0.15">
      <c r="A1894" s="120">
        <v>41824</v>
      </c>
      <c r="B1894" s="116">
        <v>5.03</v>
      </c>
      <c r="C1894" s="116">
        <v>5.03</v>
      </c>
      <c r="D1894" s="116">
        <v>4.99</v>
      </c>
      <c r="E1894" s="116">
        <v>5.01</v>
      </c>
      <c r="F1894" s="116">
        <v>0.02</v>
      </c>
      <c r="G1894" s="116">
        <v>0.4</v>
      </c>
      <c r="H1894" s="117">
        <v>133170367</v>
      </c>
      <c r="I1894" s="115">
        <v>0.79530000000000001</v>
      </c>
      <c r="J1894" s="115">
        <f t="shared" si="116"/>
        <v>3.9844529999999998</v>
      </c>
      <c r="K1894" s="115">
        <v>35138970.689999998</v>
      </c>
      <c r="L1894" s="123">
        <f t="shared" si="117"/>
        <v>1400095771826.8254</v>
      </c>
      <c r="M1894" s="123">
        <v>1362920000000</v>
      </c>
      <c r="N1894" s="123">
        <v>267208000000</v>
      </c>
      <c r="O1894" s="116">
        <f t="shared" si="118"/>
        <v>1.0272765619602218</v>
      </c>
      <c r="P1894" s="116">
        <f t="shared" si="119"/>
        <v>5.2397225076600451</v>
      </c>
    </row>
    <row r="1895" spans="1:16" x14ac:dyDescent="0.15">
      <c r="A1895" s="120">
        <v>41827</v>
      </c>
      <c r="B1895" s="116">
        <v>5.0199999999999996</v>
      </c>
      <c r="C1895" s="116">
        <v>5.0199999999999996</v>
      </c>
      <c r="D1895" s="116">
        <v>4.97</v>
      </c>
      <c r="E1895" s="116">
        <v>4.99</v>
      </c>
      <c r="F1895" s="116">
        <v>-0.02</v>
      </c>
      <c r="G1895" s="116">
        <v>-0.4</v>
      </c>
      <c r="H1895" s="117">
        <v>112374308</v>
      </c>
      <c r="I1895" s="115">
        <v>0.79559999999999997</v>
      </c>
      <c r="J1895" s="115">
        <f t="shared" si="116"/>
        <v>3.9700440000000001</v>
      </c>
      <c r="K1895" s="115">
        <v>35138970.689999998</v>
      </c>
      <c r="L1895" s="123">
        <f t="shared" si="117"/>
        <v>1395032597540.1035</v>
      </c>
      <c r="M1895" s="123">
        <v>1362920000000</v>
      </c>
      <c r="N1895" s="123">
        <v>267208000000</v>
      </c>
      <c r="O1895" s="116">
        <f t="shared" si="118"/>
        <v>1.0235616158982945</v>
      </c>
      <c r="P1895" s="116">
        <f t="shared" si="119"/>
        <v>5.2207740694144764</v>
      </c>
    </row>
    <row r="1896" spans="1:16" x14ac:dyDescent="0.15">
      <c r="A1896" s="120">
        <v>41828</v>
      </c>
      <c r="B1896" s="116">
        <v>5.01</v>
      </c>
      <c r="C1896" s="116">
        <v>5.03</v>
      </c>
      <c r="D1896" s="116">
        <v>4.99</v>
      </c>
      <c r="E1896" s="116">
        <v>5.0199999999999996</v>
      </c>
      <c r="F1896" s="116">
        <v>0.03</v>
      </c>
      <c r="G1896" s="116">
        <v>0.6</v>
      </c>
      <c r="H1896" s="117">
        <v>152068431</v>
      </c>
      <c r="I1896" s="115">
        <v>0.79510000000000003</v>
      </c>
      <c r="J1896" s="115">
        <f t="shared" si="116"/>
        <v>3.9914019999999999</v>
      </c>
      <c r="K1896" s="115">
        <v>35138970.689999998</v>
      </c>
      <c r="L1896" s="123">
        <f t="shared" si="117"/>
        <v>1402537578900.0737</v>
      </c>
      <c r="M1896" s="123">
        <v>1362920000000</v>
      </c>
      <c r="N1896" s="123">
        <v>267208000000</v>
      </c>
      <c r="O1896" s="116">
        <f t="shared" si="118"/>
        <v>1.0290681616676502</v>
      </c>
      <c r="P1896" s="116">
        <f t="shared" si="119"/>
        <v>5.2488607335860964</v>
      </c>
    </row>
    <row r="1897" spans="1:16" x14ac:dyDescent="0.15">
      <c r="A1897" s="120">
        <v>41829</v>
      </c>
      <c r="B1897" s="116">
        <v>5.01</v>
      </c>
      <c r="C1897" s="116">
        <v>5.01</v>
      </c>
      <c r="D1897" s="116">
        <v>4.93</v>
      </c>
      <c r="E1897" s="116">
        <v>4.95</v>
      </c>
      <c r="F1897" s="116">
        <v>-7.0000000000000007E-2</v>
      </c>
      <c r="G1897" s="116">
        <v>-1.39</v>
      </c>
      <c r="H1897" s="117">
        <v>194717339</v>
      </c>
      <c r="I1897" s="115">
        <v>0.7944</v>
      </c>
      <c r="J1897" s="115">
        <f t="shared" si="116"/>
        <v>3.93228</v>
      </c>
      <c r="K1897" s="115">
        <v>35138970.689999998</v>
      </c>
      <c r="L1897" s="123">
        <f t="shared" si="117"/>
        <v>1381762716648.7319</v>
      </c>
      <c r="M1897" s="123">
        <v>1362920000000</v>
      </c>
      <c r="N1897" s="123">
        <v>267208000000</v>
      </c>
      <c r="O1897" s="116">
        <f t="shared" si="118"/>
        <v>1.0138252550764035</v>
      </c>
      <c r="P1897" s="116">
        <f t="shared" si="119"/>
        <v>5.1711128283911112</v>
      </c>
    </row>
    <row r="1898" spans="1:16" x14ac:dyDescent="0.15">
      <c r="A1898" s="120">
        <v>41830</v>
      </c>
      <c r="B1898" s="116">
        <v>4.99</v>
      </c>
      <c r="C1898" s="116">
        <v>4.99</v>
      </c>
      <c r="D1898" s="116">
        <v>4.9400000000000004</v>
      </c>
      <c r="E1898" s="116">
        <v>4.99</v>
      </c>
      <c r="F1898" s="116">
        <v>0.04</v>
      </c>
      <c r="G1898" s="116">
        <v>0.81</v>
      </c>
      <c r="H1898" s="117">
        <v>138783113</v>
      </c>
      <c r="I1898" s="115">
        <v>0.79279999999999995</v>
      </c>
      <c r="J1898" s="115">
        <f t="shared" si="116"/>
        <v>3.9560719999999998</v>
      </c>
      <c r="K1898" s="115">
        <v>35138970.689999998</v>
      </c>
      <c r="L1898" s="123">
        <f t="shared" si="117"/>
        <v>1390122980555.2966</v>
      </c>
      <c r="M1898" s="123">
        <v>1362920000000</v>
      </c>
      <c r="N1898" s="123">
        <v>267208000000</v>
      </c>
      <c r="O1898" s="116">
        <f t="shared" si="118"/>
        <v>1.0199593377126293</v>
      </c>
      <c r="P1898" s="116">
        <f t="shared" si="119"/>
        <v>5.2024003044642999</v>
      </c>
    </row>
    <row r="1899" spans="1:16" x14ac:dyDescent="0.15">
      <c r="A1899" s="120">
        <v>41831</v>
      </c>
      <c r="B1899" s="116">
        <v>4.9800000000000004</v>
      </c>
      <c r="C1899" s="116">
        <v>5</v>
      </c>
      <c r="D1899" s="116">
        <v>4.93</v>
      </c>
      <c r="E1899" s="116">
        <v>4.9800000000000004</v>
      </c>
      <c r="F1899" s="116">
        <v>-0.01</v>
      </c>
      <c r="G1899" s="116">
        <v>-0.2</v>
      </c>
      <c r="H1899" s="117">
        <v>150711770</v>
      </c>
      <c r="I1899" s="115">
        <v>0.79320000000000002</v>
      </c>
      <c r="J1899" s="115">
        <f t="shared" si="116"/>
        <v>3.9501360000000005</v>
      </c>
      <c r="K1899" s="115">
        <v>35138970.689999998</v>
      </c>
      <c r="L1899" s="123">
        <f t="shared" si="117"/>
        <v>1388037131255.1384</v>
      </c>
      <c r="M1899" s="123">
        <v>1362920000000</v>
      </c>
      <c r="N1899" s="123">
        <v>267208000000</v>
      </c>
      <c r="O1899" s="116">
        <f t="shared" si="118"/>
        <v>1.0184289109082987</v>
      </c>
      <c r="P1899" s="116">
        <f t="shared" si="119"/>
        <v>5.1945942159483938</v>
      </c>
    </row>
    <row r="1900" spans="1:16" x14ac:dyDescent="0.15">
      <c r="A1900" s="120">
        <v>41834</v>
      </c>
      <c r="B1900" s="116">
        <v>5.01</v>
      </c>
      <c r="C1900" s="116">
        <v>5.04</v>
      </c>
      <c r="D1900" s="116">
        <v>4.99</v>
      </c>
      <c r="E1900" s="116">
        <v>5.01</v>
      </c>
      <c r="F1900" s="116">
        <v>0.03</v>
      </c>
      <c r="G1900" s="116">
        <v>0.6</v>
      </c>
      <c r="H1900" s="117">
        <v>140191011</v>
      </c>
      <c r="I1900" s="115">
        <v>0.79339999999999999</v>
      </c>
      <c r="J1900" s="115">
        <f t="shared" si="116"/>
        <v>3.9749339999999997</v>
      </c>
      <c r="K1900" s="115">
        <v>35138970.689999998</v>
      </c>
      <c r="L1900" s="123">
        <f t="shared" si="117"/>
        <v>1396750893206.8442</v>
      </c>
      <c r="M1900" s="123">
        <v>1362920000000</v>
      </c>
      <c r="N1900" s="123">
        <v>267208000000</v>
      </c>
      <c r="O1900" s="116">
        <f t="shared" si="118"/>
        <v>1.0248223616990317</v>
      </c>
      <c r="P1900" s="116">
        <f t="shared" si="119"/>
        <v>5.2272046241386647</v>
      </c>
    </row>
    <row r="1901" spans="1:16" x14ac:dyDescent="0.15">
      <c r="A1901" s="120">
        <v>41835</v>
      </c>
      <c r="B1901" s="116">
        <v>5.03</v>
      </c>
      <c r="C1901" s="116">
        <v>5.04</v>
      </c>
      <c r="D1901" s="116">
        <v>4.9800000000000004</v>
      </c>
      <c r="E1901" s="116">
        <v>5</v>
      </c>
      <c r="F1901" s="116">
        <v>-0.01</v>
      </c>
      <c r="G1901" s="116">
        <v>-0.2</v>
      </c>
      <c r="H1901" s="117">
        <v>157201153</v>
      </c>
      <c r="I1901" s="115">
        <v>0.79339999999999999</v>
      </c>
      <c r="J1901" s="115">
        <f t="shared" si="116"/>
        <v>3.9670000000000001</v>
      </c>
      <c r="K1901" s="115">
        <v>35138970.689999998</v>
      </c>
      <c r="L1901" s="123">
        <f t="shared" si="117"/>
        <v>1393962967272.2998</v>
      </c>
      <c r="M1901" s="123">
        <v>1362920000000</v>
      </c>
      <c r="N1901" s="123">
        <v>267208000000</v>
      </c>
      <c r="O1901" s="116">
        <f t="shared" si="118"/>
        <v>1.0227768080828661</v>
      </c>
      <c r="P1901" s="116">
        <f t="shared" si="119"/>
        <v>5.2167710819747155</v>
      </c>
    </row>
    <row r="1902" spans="1:16" x14ac:dyDescent="0.15">
      <c r="A1902" s="120">
        <v>41836</v>
      </c>
      <c r="B1902" s="116">
        <v>4.9800000000000004</v>
      </c>
      <c r="C1902" s="116">
        <v>5.01</v>
      </c>
      <c r="D1902" s="116">
        <v>4.97</v>
      </c>
      <c r="E1902" s="116">
        <v>4.9800000000000004</v>
      </c>
      <c r="F1902" s="116">
        <v>-0.02</v>
      </c>
      <c r="G1902" s="116">
        <v>-0.4</v>
      </c>
      <c r="H1902" s="117">
        <v>122067863</v>
      </c>
      <c r="I1902" s="115">
        <v>0.79400000000000004</v>
      </c>
      <c r="J1902" s="115">
        <f t="shared" si="116"/>
        <v>3.9541200000000005</v>
      </c>
      <c r="K1902" s="115">
        <v>35138970.689999998</v>
      </c>
      <c r="L1902" s="123">
        <f t="shared" si="117"/>
        <v>1389437067847.428</v>
      </c>
      <c r="M1902" s="123">
        <v>1362920000000</v>
      </c>
      <c r="N1902" s="123">
        <v>267208000000</v>
      </c>
      <c r="O1902" s="116">
        <f t="shared" si="118"/>
        <v>1.0194560706772429</v>
      </c>
      <c r="P1902" s="116">
        <f t="shared" si="119"/>
        <v>5.1998333427420889</v>
      </c>
    </row>
    <row r="1903" spans="1:16" x14ac:dyDescent="0.15">
      <c r="A1903" s="120">
        <v>41837</v>
      </c>
      <c r="B1903" s="116">
        <v>5</v>
      </c>
      <c r="C1903" s="116">
        <v>5</v>
      </c>
      <c r="D1903" s="116">
        <v>4.93</v>
      </c>
      <c r="E1903" s="116">
        <v>4.97</v>
      </c>
      <c r="F1903" s="116">
        <v>-0.01</v>
      </c>
      <c r="G1903" s="116">
        <v>-0.2</v>
      </c>
      <c r="H1903" s="117">
        <v>164115626</v>
      </c>
      <c r="I1903" s="115">
        <v>0.79430000000000001</v>
      </c>
      <c r="J1903" s="115">
        <f t="shared" si="116"/>
        <v>3.9476709999999997</v>
      </c>
      <c r="K1903" s="115">
        <v>35138970.689999998</v>
      </c>
      <c r="L1903" s="123">
        <f t="shared" si="117"/>
        <v>1387170955627.6296</v>
      </c>
      <c r="M1903" s="123">
        <v>1362920000000</v>
      </c>
      <c r="N1903" s="123">
        <v>267208000000</v>
      </c>
      <c r="O1903" s="116">
        <f t="shared" si="118"/>
        <v>1.0177933815833868</v>
      </c>
      <c r="P1903" s="116">
        <f t="shared" si="119"/>
        <v>5.1913526377489809</v>
      </c>
    </row>
    <row r="1904" spans="1:16" x14ac:dyDescent="0.15">
      <c r="A1904" s="120">
        <v>41838</v>
      </c>
      <c r="B1904" s="116">
        <v>4.92</v>
      </c>
      <c r="C1904" s="116">
        <v>4.9800000000000004</v>
      </c>
      <c r="D1904" s="116">
        <v>4.9000000000000004</v>
      </c>
      <c r="E1904" s="116">
        <v>4.97</v>
      </c>
      <c r="F1904" s="116">
        <v>0</v>
      </c>
      <c r="G1904" s="116">
        <v>0</v>
      </c>
      <c r="H1904" s="117">
        <v>149692713</v>
      </c>
      <c r="I1904" s="115">
        <v>0.79430000000000001</v>
      </c>
      <c r="J1904" s="115">
        <f t="shared" si="116"/>
        <v>3.9476709999999997</v>
      </c>
      <c r="K1904" s="115">
        <v>35138970.689999998</v>
      </c>
      <c r="L1904" s="123">
        <f t="shared" si="117"/>
        <v>1387170955627.6296</v>
      </c>
      <c r="M1904" s="123">
        <v>1362920000000</v>
      </c>
      <c r="N1904" s="123">
        <v>267208000000</v>
      </c>
      <c r="O1904" s="116">
        <f t="shared" si="118"/>
        <v>1.0177933815833868</v>
      </c>
      <c r="P1904" s="116">
        <f t="shared" si="119"/>
        <v>5.1913526377489809</v>
      </c>
    </row>
    <row r="1905" spans="1:16" x14ac:dyDescent="0.15">
      <c r="A1905" s="120">
        <v>41841</v>
      </c>
      <c r="B1905" s="116">
        <v>4.9800000000000004</v>
      </c>
      <c r="C1905" s="116">
        <v>5</v>
      </c>
      <c r="D1905" s="116">
        <v>4.95</v>
      </c>
      <c r="E1905" s="116">
        <v>4.97</v>
      </c>
      <c r="F1905" s="116">
        <v>0</v>
      </c>
      <c r="G1905" s="116">
        <v>0</v>
      </c>
      <c r="H1905" s="117">
        <v>199921991</v>
      </c>
      <c r="I1905" s="115">
        <v>0.79400000000000004</v>
      </c>
      <c r="J1905" s="115">
        <f t="shared" si="116"/>
        <v>3.94618</v>
      </c>
      <c r="K1905" s="115">
        <v>35138970.689999998</v>
      </c>
      <c r="L1905" s="123">
        <f t="shared" si="117"/>
        <v>1386647033574.6418</v>
      </c>
      <c r="M1905" s="123">
        <v>1362920000000</v>
      </c>
      <c r="N1905" s="123">
        <v>267208000000</v>
      </c>
      <c r="O1905" s="116">
        <f t="shared" si="118"/>
        <v>1.0174089701337143</v>
      </c>
      <c r="P1905" s="116">
        <f t="shared" si="119"/>
        <v>5.1893919103269432</v>
      </c>
    </row>
    <row r="1906" spans="1:16" x14ac:dyDescent="0.15">
      <c r="A1906" s="120">
        <v>41842</v>
      </c>
      <c r="B1906" s="116">
        <v>4.99</v>
      </c>
      <c r="C1906" s="116">
        <v>5.07</v>
      </c>
      <c r="D1906" s="116">
        <v>4.97</v>
      </c>
      <c r="E1906" s="116">
        <v>5.05</v>
      </c>
      <c r="F1906" s="116">
        <v>0.08</v>
      </c>
      <c r="G1906" s="116">
        <v>1.61</v>
      </c>
      <c r="H1906" s="117">
        <v>360056944</v>
      </c>
      <c r="I1906" s="115">
        <v>0.79400000000000004</v>
      </c>
      <c r="J1906" s="115">
        <f t="shared" si="116"/>
        <v>4.0097000000000005</v>
      </c>
      <c r="K1906" s="115">
        <v>35138970.689999998</v>
      </c>
      <c r="L1906" s="123">
        <f t="shared" si="117"/>
        <v>1408967307756.9299</v>
      </c>
      <c r="M1906" s="123">
        <v>1362920000000</v>
      </c>
      <c r="N1906" s="123">
        <v>267208000000</v>
      </c>
      <c r="O1906" s="116">
        <f t="shared" si="118"/>
        <v>1.0337857744819432</v>
      </c>
      <c r="P1906" s="116">
        <f t="shared" si="119"/>
        <v>5.2729233696481019</v>
      </c>
    </row>
    <row r="1907" spans="1:16" x14ac:dyDescent="0.15">
      <c r="A1907" s="120">
        <v>41843</v>
      </c>
      <c r="B1907" s="116">
        <v>5.05</v>
      </c>
      <c r="C1907" s="116">
        <v>5.13</v>
      </c>
      <c r="D1907" s="116">
        <v>5.04</v>
      </c>
      <c r="E1907" s="116">
        <v>5.13</v>
      </c>
      <c r="F1907" s="116">
        <v>0.08</v>
      </c>
      <c r="G1907" s="116">
        <v>1.58</v>
      </c>
      <c r="H1907" s="117">
        <v>313376947</v>
      </c>
      <c r="I1907" s="115">
        <v>0.79430000000000001</v>
      </c>
      <c r="J1907" s="115">
        <f t="shared" si="116"/>
        <v>4.0747590000000002</v>
      </c>
      <c r="K1907" s="115">
        <v>35138970.689999998</v>
      </c>
      <c r="L1907" s="123">
        <f t="shared" si="117"/>
        <v>1431828370698.137</v>
      </c>
      <c r="M1907" s="123">
        <v>1362920000000</v>
      </c>
      <c r="N1907" s="123">
        <v>267208000000</v>
      </c>
      <c r="O1907" s="116">
        <f t="shared" si="118"/>
        <v>1.0505593656987475</v>
      </c>
      <c r="P1907" s="116">
        <f t="shared" si="119"/>
        <v>5.3584786784008598</v>
      </c>
    </row>
    <row r="1908" spans="1:16" x14ac:dyDescent="0.15">
      <c r="A1908" s="120">
        <v>41844</v>
      </c>
      <c r="B1908" s="116">
        <v>5.15</v>
      </c>
      <c r="C1908" s="116">
        <v>5.2</v>
      </c>
      <c r="D1908" s="116">
        <v>5.15</v>
      </c>
      <c r="E1908" s="116">
        <v>5.19</v>
      </c>
      <c r="F1908" s="116">
        <v>0.06</v>
      </c>
      <c r="G1908" s="116">
        <v>1.17</v>
      </c>
      <c r="H1908" s="117">
        <v>358333313</v>
      </c>
      <c r="I1908" s="115">
        <v>0.79449999999999998</v>
      </c>
      <c r="J1908" s="115">
        <f t="shared" si="116"/>
        <v>4.1234549999999999</v>
      </c>
      <c r="K1908" s="115">
        <v>35138970.689999998</v>
      </c>
      <c r="L1908" s="123">
        <f t="shared" si="117"/>
        <v>1448939643865.3394</v>
      </c>
      <c r="M1908" s="123">
        <v>1362920000000</v>
      </c>
      <c r="N1908" s="123">
        <v>267208000000</v>
      </c>
      <c r="O1908" s="116">
        <f t="shared" si="118"/>
        <v>1.0631142281757839</v>
      </c>
      <c r="P1908" s="116">
        <f t="shared" si="119"/>
        <v>5.4225159571021049</v>
      </c>
    </row>
    <row r="1909" spans="1:16" x14ac:dyDescent="0.15">
      <c r="A1909" s="120">
        <v>41845</v>
      </c>
      <c r="B1909" s="116">
        <v>5.21</v>
      </c>
      <c r="C1909" s="116">
        <v>5.23</v>
      </c>
      <c r="D1909" s="116">
        <v>5.17</v>
      </c>
      <c r="E1909" s="116">
        <v>5.2</v>
      </c>
      <c r="F1909" s="116">
        <v>0.01</v>
      </c>
      <c r="G1909" s="116">
        <v>0.19</v>
      </c>
      <c r="H1909" s="117">
        <v>291239996</v>
      </c>
      <c r="I1909" s="115">
        <v>0.79479999999999995</v>
      </c>
      <c r="J1909" s="115">
        <f t="shared" si="116"/>
        <v>4.1329599999999997</v>
      </c>
      <c r="K1909" s="115">
        <v>35138970.689999998</v>
      </c>
      <c r="L1909" s="123">
        <f t="shared" si="117"/>
        <v>1452279603029.4241</v>
      </c>
      <c r="M1909" s="123">
        <v>1362920000000</v>
      </c>
      <c r="N1909" s="123">
        <v>267208000000</v>
      </c>
      <c r="O1909" s="116">
        <f t="shared" si="118"/>
        <v>1.0655648189397939</v>
      </c>
      <c r="P1909" s="116">
        <f t="shared" si="119"/>
        <v>5.4350154300373648</v>
      </c>
    </row>
    <row r="1910" spans="1:16" x14ac:dyDescent="0.15">
      <c r="A1910" s="120">
        <v>41848</v>
      </c>
      <c r="B1910" s="116">
        <v>5.23</v>
      </c>
      <c r="C1910" s="116">
        <v>5.29</v>
      </c>
      <c r="D1910" s="116">
        <v>5.22</v>
      </c>
      <c r="E1910" s="116">
        <v>5.28</v>
      </c>
      <c r="F1910" s="116">
        <v>0.08</v>
      </c>
      <c r="G1910" s="116">
        <v>1.54</v>
      </c>
      <c r="H1910" s="117">
        <v>307851700</v>
      </c>
      <c r="I1910" s="115">
        <v>0.79510000000000003</v>
      </c>
      <c r="J1910" s="115">
        <f t="shared" si="116"/>
        <v>4.1981280000000005</v>
      </c>
      <c r="K1910" s="115">
        <v>35138970.689999998</v>
      </c>
      <c r="L1910" s="123">
        <f t="shared" si="117"/>
        <v>1475178967448.6833</v>
      </c>
      <c r="M1910" s="123">
        <v>1362920000000</v>
      </c>
      <c r="N1910" s="123">
        <v>267208000000</v>
      </c>
      <c r="O1910" s="116">
        <f t="shared" si="118"/>
        <v>1.0823665126703572</v>
      </c>
      <c r="P1910" s="116">
        <f t="shared" si="119"/>
        <v>5.5207140783535049</v>
      </c>
    </row>
    <row r="1911" spans="1:16" x14ac:dyDescent="0.15">
      <c r="A1911" s="120">
        <v>41849</v>
      </c>
      <c r="B1911" s="116">
        <v>5.3</v>
      </c>
      <c r="C1911" s="116">
        <v>5.3</v>
      </c>
      <c r="D1911" s="116">
        <v>5.25</v>
      </c>
      <c r="E1911" s="116">
        <v>5.28</v>
      </c>
      <c r="F1911" s="116">
        <v>0</v>
      </c>
      <c r="G1911" s="116">
        <v>0</v>
      </c>
      <c r="H1911" s="117">
        <v>305195452</v>
      </c>
      <c r="I1911" s="115">
        <v>0.79500000000000004</v>
      </c>
      <c r="J1911" s="115">
        <f t="shared" si="116"/>
        <v>4.1976000000000004</v>
      </c>
      <c r="K1911" s="115">
        <v>35138970.689999998</v>
      </c>
      <c r="L1911" s="123">
        <f t="shared" si="117"/>
        <v>1474993433683.4402</v>
      </c>
      <c r="M1911" s="123">
        <v>1362920000000</v>
      </c>
      <c r="N1911" s="123">
        <v>267208000000</v>
      </c>
      <c r="O1911" s="116">
        <f t="shared" si="118"/>
        <v>1.0822303830624249</v>
      </c>
      <c r="P1911" s="116">
        <f t="shared" si="119"/>
        <v>5.520019736248317</v>
      </c>
    </row>
    <row r="1912" spans="1:16" x14ac:dyDescent="0.15">
      <c r="A1912" s="120">
        <v>41850</v>
      </c>
      <c r="B1912" s="116">
        <v>5.3</v>
      </c>
      <c r="C1912" s="116">
        <v>5.34</v>
      </c>
      <c r="D1912" s="116">
        <v>5.28</v>
      </c>
      <c r="E1912" s="116">
        <v>5.32</v>
      </c>
      <c r="F1912" s="116">
        <v>0.04</v>
      </c>
      <c r="G1912" s="116">
        <v>0.76</v>
      </c>
      <c r="H1912" s="117">
        <v>403776526</v>
      </c>
      <c r="I1912" s="115">
        <v>0.7954</v>
      </c>
      <c r="J1912" s="115">
        <f t="shared" si="116"/>
        <v>4.231528</v>
      </c>
      <c r="K1912" s="115">
        <v>35138970.689999998</v>
      </c>
      <c r="L1912" s="123">
        <f t="shared" si="117"/>
        <v>1486915383659.1431</v>
      </c>
      <c r="M1912" s="123">
        <v>1362920000000</v>
      </c>
      <c r="N1912" s="123">
        <v>267208000000</v>
      </c>
      <c r="O1912" s="116">
        <f t="shared" si="118"/>
        <v>1.0909777416569888</v>
      </c>
      <c r="P1912" s="116">
        <f t="shared" si="119"/>
        <v>5.5646364766741376</v>
      </c>
    </row>
    <row r="1913" spans="1:16" x14ac:dyDescent="0.15">
      <c r="A1913" s="120">
        <v>41851</v>
      </c>
      <c r="B1913" s="116">
        <v>5.34</v>
      </c>
      <c r="C1913" s="116">
        <v>5.35</v>
      </c>
      <c r="D1913" s="116">
        <v>5.3</v>
      </c>
      <c r="E1913" s="116">
        <v>5.33</v>
      </c>
      <c r="F1913" s="116">
        <v>0.01</v>
      </c>
      <c r="G1913" s="116">
        <v>0.19</v>
      </c>
      <c r="H1913" s="117">
        <v>317309739</v>
      </c>
      <c r="I1913" s="115">
        <v>0.7954</v>
      </c>
      <c r="J1913" s="115">
        <f t="shared" si="116"/>
        <v>4.2394819999999998</v>
      </c>
      <c r="K1913" s="115">
        <v>35138970.689999998</v>
      </c>
      <c r="L1913" s="123">
        <f t="shared" si="117"/>
        <v>1489710337387.8254</v>
      </c>
      <c r="M1913" s="123">
        <v>1362920000000</v>
      </c>
      <c r="N1913" s="123">
        <v>267208000000</v>
      </c>
      <c r="O1913" s="116">
        <f t="shared" si="118"/>
        <v>1.0930284516976971</v>
      </c>
      <c r="P1913" s="116">
        <f t="shared" si="119"/>
        <v>5.5750963196754046</v>
      </c>
    </row>
    <row r="1914" spans="1:16" x14ac:dyDescent="0.15">
      <c r="A1914" s="120">
        <v>41852</v>
      </c>
      <c r="B1914" s="116">
        <v>5.27</v>
      </c>
      <c r="C1914" s="116">
        <v>5.3</v>
      </c>
      <c r="D1914" s="116">
        <v>5.23</v>
      </c>
      <c r="E1914" s="116">
        <v>5.24</v>
      </c>
      <c r="F1914" s="116">
        <v>-0.09</v>
      </c>
      <c r="G1914" s="116">
        <v>-1.69</v>
      </c>
      <c r="H1914" s="117">
        <v>274640591</v>
      </c>
      <c r="I1914" s="115">
        <v>0.79590000000000005</v>
      </c>
      <c r="J1914" s="115">
        <f t="shared" si="116"/>
        <v>4.1705160000000001</v>
      </c>
      <c r="K1914" s="115">
        <v>35138970.689999998</v>
      </c>
      <c r="L1914" s="123">
        <f t="shared" si="117"/>
        <v>1465476394861.7605</v>
      </c>
      <c r="M1914" s="123">
        <v>1362920000000</v>
      </c>
      <c r="N1914" s="123">
        <v>267208000000</v>
      </c>
      <c r="O1914" s="116">
        <f t="shared" si="118"/>
        <v>1.0752475529464389</v>
      </c>
      <c r="P1914" s="116">
        <f t="shared" si="119"/>
        <v>5.484403142352626</v>
      </c>
    </row>
    <row r="1915" spans="1:16" x14ac:dyDescent="0.15">
      <c r="A1915" s="120">
        <v>41855</v>
      </c>
      <c r="B1915" s="116">
        <v>5.3</v>
      </c>
      <c r="C1915" s="116">
        <v>5.31</v>
      </c>
      <c r="D1915" s="116">
        <v>5.26</v>
      </c>
      <c r="E1915" s="116">
        <v>5.29</v>
      </c>
      <c r="F1915" s="116">
        <v>0.05</v>
      </c>
      <c r="G1915" s="116">
        <v>0.95</v>
      </c>
      <c r="H1915" s="117">
        <v>153750294</v>
      </c>
      <c r="I1915" s="115">
        <v>0.79559999999999997</v>
      </c>
      <c r="J1915" s="115">
        <f t="shared" si="116"/>
        <v>4.2087240000000001</v>
      </c>
      <c r="K1915" s="115">
        <v>35138970.689999998</v>
      </c>
      <c r="L1915" s="123">
        <f t="shared" si="117"/>
        <v>1478902292782.9954</v>
      </c>
      <c r="M1915" s="123">
        <v>1362920000000</v>
      </c>
      <c r="N1915" s="123">
        <v>267208000000</v>
      </c>
      <c r="O1915" s="116">
        <f t="shared" si="118"/>
        <v>1.0850983863931818</v>
      </c>
      <c r="P1915" s="116">
        <f t="shared" si="119"/>
        <v>5.5346482619644446</v>
      </c>
    </row>
    <row r="1916" spans="1:16" x14ac:dyDescent="0.15">
      <c r="A1916" s="120">
        <v>41856</v>
      </c>
      <c r="B1916" s="116">
        <v>5.33</v>
      </c>
      <c r="C1916" s="116">
        <v>5.33</v>
      </c>
      <c r="D1916" s="116">
        <v>5.2</v>
      </c>
      <c r="E1916" s="116">
        <v>5.24</v>
      </c>
      <c r="F1916" s="116">
        <v>-0.05</v>
      </c>
      <c r="G1916" s="116">
        <v>-0.95</v>
      </c>
      <c r="H1916" s="117">
        <v>163254693</v>
      </c>
      <c r="I1916" s="115">
        <v>0.79559999999999997</v>
      </c>
      <c r="J1916" s="115">
        <f t="shared" si="116"/>
        <v>4.1689439999999998</v>
      </c>
      <c r="K1916" s="115">
        <v>35138970.689999998</v>
      </c>
      <c r="L1916" s="123">
        <f t="shared" si="117"/>
        <v>1464924010242.5134</v>
      </c>
      <c r="M1916" s="123">
        <v>1362920000000</v>
      </c>
      <c r="N1916" s="123">
        <v>267208000000</v>
      </c>
      <c r="O1916" s="116">
        <f t="shared" si="118"/>
        <v>1.0748422579773673</v>
      </c>
      <c r="P1916" s="116">
        <f t="shared" si="119"/>
        <v>5.4823358965394506</v>
      </c>
    </row>
    <row r="1917" spans="1:16" x14ac:dyDescent="0.15">
      <c r="A1917" s="120">
        <v>41857</v>
      </c>
      <c r="B1917" s="116">
        <v>5.24</v>
      </c>
      <c r="C1917" s="116">
        <v>5.24</v>
      </c>
      <c r="D1917" s="116">
        <v>5.17</v>
      </c>
      <c r="E1917" s="116">
        <v>5.22</v>
      </c>
      <c r="F1917" s="116">
        <v>-0.02</v>
      </c>
      <c r="G1917" s="116">
        <v>-0.38</v>
      </c>
      <c r="H1917" s="117">
        <v>173942501</v>
      </c>
      <c r="I1917" s="115">
        <v>0.79590000000000005</v>
      </c>
      <c r="J1917" s="115">
        <f t="shared" si="116"/>
        <v>4.154598</v>
      </c>
      <c r="K1917" s="115">
        <v>35138970.689999998</v>
      </c>
      <c r="L1917" s="123">
        <f t="shared" si="117"/>
        <v>1459882973507.3262</v>
      </c>
      <c r="M1917" s="123">
        <v>1362920000000</v>
      </c>
      <c r="N1917" s="123">
        <v>267208000000</v>
      </c>
      <c r="O1917" s="116">
        <f t="shared" si="118"/>
        <v>1.0711435546527501</v>
      </c>
      <c r="P1917" s="116">
        <f t="shared" si="119"/>
        <v>5.4634703059314322</v>
      </c>
    </row>
    <row r="1918" spans="1:16" x14ac:dyDescent="0.15">
      <c r="A1918" s="120">
        <v>41858</v>
      </c>
      <c r="B1918" s="116">
        <v>5.21</v>
      </c>
      <c r="C1918" s="116">
        <v>5.21</v>
      </c>
      <c r="D1918" s="116">
        <v>5.13</v>
      </c>
      <c r="E1918" s="116">
        <v>5.16</v>
      </c>
      <c r="F1918" s="116">
        <v>-0.06</v>
      </c>
      <c r="G1918" s="116">
        <v>-1.1499999999999999</v>
      </c>
      <c r="H1918" s="117">
        <v>208939303</v>
      </c>
      <c r="I1918" s="115">
        <v>0.79569999999999996</v>
      </c>
      <c r="J1918" s="115">
        <f t="shared" si="116"/>
        <v>4.1058120000000002</v>
      </c>
      <c r="K1918" s="115">
        <v>35138970.689999998</v>
      </c>
      <c r="L1918" s="123">
        <f t="shared" si="117"/>
        <v>1442740075266.5027</v>
      </c>
      <c r="M1918" s="123">
        <v>1362920000000</v>
      </c>
      <c r="N1918" s="123">
        <v>267208000000</v>
      </c>
      <c r="O1918" s="116">
        <f t="shared" si="118"/>
        <v>1.0585654882652706</v>
      </c>
      <c r="P1918" s="116">
        <f t="shared" si="119"/>
        <v>5.399314673462257</v>
      </c>
    </row>
    <row r="1919" spans="1:16" x14ac:dyDescent="0.15">
      <c r="A1919" s="120">
        <v>41859</v>
      </c>
      <c r="B1919" s="116">
        <v>5.15</v>
      </c>
      <c r="C1919" s="116">
        <v>5.18</v>
      </c>
      <c r="D1919" s="116">
        <v>5.08</v>
      </c>
      <c r="E1919" s="116">
        <v>5.14</v>
      </c>
      <c r="F1919" s="116">
        <v>-0.02</v>
      </c>
      <c r="G1919" s="116">
        <v>-0.39</v>
      </c>
      <c r="H1919" s="117">
        <v>185259362</v>
      </c>
      <c r="I1919" s="115">
        <v>0.79420000000000002</v>
      </c>
      <c r="J1919" s="115">
        <f t="shared" si="116"/>
        <v>4.0821879999999995</v>
      </c>
      <c r="K1919" s="115">
        <v>35138970.689999998</v>
      </c>
      <c r="L1919" s="123">
        <f t="shared" si="117"/>
        <v>1434438844830.6968</v>
      </c>
      <c r="M1919" s="123">
        <v>1362920000000</v>
      </c>
      <c r="N1919" s="123">
        <v>267208000000</v>
      </c>
      <c r="O1919" s="116">
        <f t="shared" si="118"/>
        <v>1.0524747195952049</v>
      </c>
      <c r="P1919" s="116">
        <f t="shared" si="119"/>
        <v>5.3682481244225349</v>
      </c>
    </row>
    <row r="1920" spans="1:16" x14ac:dyDescent="0.15">
      <c r="A1920" s="120">
        <v>41862</v>
      </c>
      <c r="B1920" s="116">
        <v>5.22</v>
      </c>
      <c r="C1920" s="116">
        <v>5.25</v>
      </c>
      <c r="D1920" s="116">
        <v>5.18</v>
      </c>
      <c r="E1920" s="116">
        <v>5.23</v>
      </c>
      <c r="F1920" s="116">
        <v>0.09</v>
      </c>
      <c r="G1920" s="116">
        <v>1.75</v>
      </c>
      <c r="H1920" s="117">
        <v>136208352</v>
      </c>
      <c r="I1920" s="115">
        <v>0.79369999999999996</v>
      </c>
      <c r="J1920" s="115">
        <f t="shared" si="116"/>
        <v>4.1510509999999998</v>
      </c>
      <c r="K1920" s="115">
        <v>35138970.689999998</v>
      </c>
      <c r="L1920" s="123">
        <f t="shared" si="117"/>
        <v>1458636594216.9517</v>
      </c>
      <c r="M1920" s="123">
        <v>1362920000000</v>
      </c>
      <c r="N1920" s="123">
        <v>267208000000</v>
      </c>
      <c r="O1920" s="116">
        <f t="shared" si="118"/>
        <v>1.0702290627600679</v>
      </c>
      <c r="P1920" s="116">
        <f t="shared" si="119"/>
        <v>5.4588058524331293</v>
      </c>
    </row>
    <row r="1921" spans="1:16" x14ac:dyDescent="0.15">
      <c r="A1921" s="120">
        <v>41863</v>
      </c>
      <c r="B1921" s="116">
        <v>5.23</v>
      </c>
      <c r="C1921" s="116">
        <v>5.24</v>
      </c>
      <c r="D1921" s="116">
        <v>5.2</v>
      </c>
      <c r="E1921" s="116">
        <v>5.24</v>
      </c>
      <c r="F1921" s="116">
        <v>0.01</v>
      </c>
      <c r="G1921" s="116">
        <v>0.19</v>
      </c>
      <c r="H1921" s="117">
        <v>118706427</v>
      </c>
      <c r="I1921" s="115">
        <v>0.79369999999999996</v>
      </c>
      <c r="J1921" s="115">
        <f t="shared" si="116"/>
        <v>4.1589879999999999</v>
      </c>
      <c r="K1921" s="115">
        <v>35138970.689999998</v>
      </c>
      <c r="L1921" s="123">
        <f t="shared" si="117"/>
        <v>1461425574320.6169</v>
      </c>
      <c r="M1921" s="123">
        <v>1362920000000</v>
      </c>
      <c r="N1921" s="123">
        <v>267208000000</v>
      </c>
      <c r="O1921" s="116">
        <f t="shared" si="118"/>
        <v>1.0722753898399149</v>
      </c>
      <c r="P1921" s="116">
        <f t="shared" si="119"/>
        <v>5.4692433397226763</v>
      </c>
    </row>
    <row r="1922" spans="1:16" x14ac:dyDescent="0.15">
      <c r="A1922" s="120">
        <v>41864</v>
      </c>
      <c r="B1922" s="116">
        <v>5.25</v>
      </c>
      <c r="C1922" s="116">
        <v>5.29</v>
      </c>
      <c r="D1922" s="116">
        <v>5.22</v>
      </c>
      <c r="E1922" s="116">
        <v>5.28</v>
      </c>
      <c r="F1922" s="116">
        <v>0.04</v>
      </c>
      <c r="G1922" s="116">
        <v>0.76</v>
      </c>
      <c r="H1922" s="117">
        <v>192158999</v>
      </c>
      <c r="I1922" s="115">
        <v>0.79390000000000005</v>
      </c>
      <c r="J1922" s="115">
        <f t="shared" si="116"/>
        <v>4.1917920000000004</v>
      </c>
      <c r="K1922" s="115">
        <v>35138970.689999998</v>
      </c>
      <c r="L1922" s="123">
        <f t="shared" si="117"/>
        <v>1472952562265.7649</v>
      </c>
      <c r="M1922" s="123">
        <v>1362920000000</v>
      </c>
      <c r="N1922" s="123">
        <v>267208000000</v>
      </c>
      <c r="O1922" s="116">
        <f t="shared" si="118"/>
        <v>1.0807329573751687</v>
      </c>
      <c r="P1922" s="116">
        <f t="shared" si="119"/>
        <v>5.5123819730912436</v>
      </c>
    </row>
    <row r="1923" spans="1:16" x14ac:dyDescent="0.15">
      <c r="A1923" s="120">
        <v>41865</v>
      </c>
      <c r="B1923" s="116">
        <v>5.3</v>
      </c>
      <c r="C1923" s="116">
        <v>5.3</v>
      </c>
      <c r="D1923" s="116">
        <v>5.22</v>
      </c>
      <c r="E1923" s="116">
        <v>5.25</v>
      </c>
      <c r="F1923" s="116">
        <v>-0.03</v>
      </c>
      <c r="G1923" s="116">
        <v>-0.56999999999999995</v>
      </c>
      <c r="H1923" s="117">
        <v>174076160</v>
      </c>
      <c r="I1923" s="115">
        <v>0.79400000000000004</v>
      </c>
      <c r="J1923" s="115">
        <f t="shared" ref="J1923:J1986" si="120">E1923*I1923</f>
        <v>4.1684999999999999</v>
      </c>
      <c r="K1923" s="115">
        <v>35138970.689999998</v>
      </c>
      <c r="L1923" s="123">
        <f t="shared" ref="L1923:L1986" si="121">J1923*K1923*10000</f>
        <v>1464767993212.6499</v>
      </c>
      <c r="M1923" s="123">
        <v>1362920000000</v>
      </c>
      <c r="N1923" s="123">
        <v>267208000000</v>
      </c>
      <c r="O1923" s="116">
        <f t="shared" ref="O1923:O1986" si="122">L1923/M1923</f>
        <v>1.074727785352515</v>
      </c>
      <c r="P1923" s="116">
        <f t="shared" ref="P1923:P1986" si="123">L1923/N1923</f>
        <v>5.4817520179509964</v>
      </c>
    </row>
    <row r="1924" spans="1:16" x14ac:dyDescent="0.15">
      <c r="A1924" s="120">
        <v>41866</v>
      </c>
      <c r="B1924" s="116">
        <v>5.29</v>
      </c>
      <c r="C1924" s="116">
        <v>5.29</v>
      </c>
      <c r="D1924" s="116">
        <v>5.24</v>
      </c>
      <c r="E1924" s="116">
        <v>5.26</v>
      </c>
      <c r="F1924" s="116">
        <v>0.01</v>
      </c>
      <c r="G1924" s="116">
        <v>0.19</v>
      </c>
      <c r="H1924" s="117">
        <v>112218789</v>
      </c>
      <c r="I1924" s="115">
        <v>0.79390000000000005</v>
      </c>
      <c r="J1924" s="115">
        <f t="shared" si="120"/>
        <v>4.1759139999999997</v>
      </c>
      <c r="K1924" s="115">
        <v>35138970.689999998</v>
      </c>
      <c r="L1924" s="123">
        <f t="shared" si="121"/>
        <v>1467373196499.6064</v>
      </c>
      <c r="M1924" s="123">
        <v>1362920000000</v>
      </c>
      <c r="N1924" s="123">
        <v>267208000000</v>
      </c>
      <c r="O1924" s="116">
        <f t="shared" si="122"/>
        <v>1.0766392719305655</v>
      </c>
      <c r="P1924" s="116">
        <f t="shared" si="123"/>
        <v>5.4915017383446845</v>
      </c>
    </row>
    <row r="1925" spans="1:16" x14ac:dyDescent="0.15">
      <c r="A1925" s="120">
        <v>41869</v>
      </c>
      <c r="B1925" s="116">
        <v>5.28</v>
      </c>
      <c r="C1925" s="116">
        <v>5.28</v>
      </c>
      <c r="D1925" s="116">
        <v>5.19</v>
      </c>
      <c r="E1925" s="116">
        <v>5.24</v>
      </c>
      <c r="F1925" s="116">
        <v>-0.02</v>
      </c>
      <c r="G1925" s="116">
        <v>-0.38</v>
      </c>
      <c r="H1925" s="117">
        <v>131017556</v>
      </c>
      <c r="I1925" s="115">
        <v>0.79390000000000005</v>
      </c>
      <c r="J1925" s="115">
        <f t="shared" si="120"/>
        <v>4.1600360000000007</v>
      </c>
      <c r="K1925" s="115">
        <v>35138970.689999998</v>
      </c>
      <c r="L1925" s="123">
        <f t="shared" si="121"/>
        <v>1461793830733.4485</v>
      </c>
      <c r="M1925" s="123">
        <v>1362920000000</v>
      </c>
      <c r="N1925" s="123">
        <v>267208000000</v>
      </c>
      <c r="O1925" s="116">
        <f t="shared" si="122"/>
        <v>1.0725455864859628</v>
      </c>
      <c r="P1925" s="116">
        <f t="shared" si="123"/>
        <v>5.470621503598128</v>
      </c>
    </row>
    <row r="1926" spans="1:16" x14ac:dyDescent="0.15">
      <c r="A1926" s="120">
        <v>41870</v>
      </c>
      <c r="B1926" s="116">
        <v>5.27</v>
      </c>
      <c r="C1926" s="116">
        <v>5.28</v>
      </c>
      <c r="D1926" s="116">
        <v>5.2</v>
      </c>
      <c r="E1926" s="116">
        <v>5.24</v>
      </c>
      <c r="F1926" s="116">
        <v>0</v>
      </c>
      <c r="G1926" s="116">
        <v>0</v>
      </c>
      <c r="H1926" s="117">
        <v>172718785</v>
      </c>
      <c r="I1926" s="115">
        <v>0.79410000000000003</v>
      </c>
      <c r="J1926" s="115">
        <f t="shared" si="120"/>
        <v>4.1610840000000007</v>
      </c>
      <c r="K1926" s="115">
        <v>35138970.689999998</v>
      </c>
      <c r="L1926" s="123">
        <f t="shared" si="121"/>
        <v>1462162087146.2798</v>
      </c>
      <c r="M1926" s="123">
        <v>1362920000000</v>
      </c>
      <c r="N1926" s="123">
        <v>267208000000</v>
      </c>
      <c r="O1926" s="116">
        <f t="shared" si="122"/>
        <v>1.0728157831320104</v>
      </c>
      <c r="P1926" s="116">
        <f t="shared" si="123"/>
        <v>5.471999667473578</v>
      </c>
    </row>
    <row r="1927" spans="1:16" x14ac:dyDescent="0.15">
      <c r="A1927" s="120">
        <v>41871</v>
      </c>
      <c r="B1927" s="116">
        <v>5.26</v>
      </c>
      <c r="C1927" s="116">
        <v>5.26</v>
      </c>
      <c r="D1927" s="116">
        <v>5.19</v>
      </c>
      <c r="E1927" s="116">
        <v>5.22</v>
      </c>
      <c r="F1927" s="116">
        <v>-0.02</v>
      </c>
      <c r="G1927" s="116">
        <v>-0.38</v>
      </c>
      <c r="H1927" s="117">
        <v>111161165</v>
      </c>
      <c r="I1927" s="115">
        <v>0.79449999999999998</v>
      </c>
      <c r="J1927" s="115">
        <f t="shared" si="120"/>
        <v>4.1472899999999999</v>
      </c>
      <c r="K1927" s="115">
        <v>35138970.689999998</v>
      </c>
      <c r="L1927" s="123">
        <f t="shared" si="121"/>
        <v>1457315017529.3008</v>
      </c>
      <c r="M1927" s="123">
        <v>1362920000000</v>
      </c>
      <c r="N1927" s="123">
        <v>267208000000</v>
      </c>
      <c r="O1927" s="116">
        <f t="shared" si="122"/>
        <v>1.0692593971247768</v>
      </c>
      <c r="P1927" s="116">
        <f t="shared" si="123"/>
        <v>5.4538599799755278</v>
      </c>
    </row>
    <row r="1928" spans="1:16" x14ac:dyDescent="0.15">
      <c r="A1928" s="120">
        <v>41872</v>
      </c>
      <c r="B1928" s="116">
        <v>5.22</v>
      </c>
      <c r="C1928" s="116">
        <v>5.23</v>
      </c>
      <c r="D1928" s="116">
        <v>5.13</v>
      </c>
      <c r="E1928" s="116">
        <v>5.18</v>
      </c>
      <c r="F1928" s="116">
        <v>-0.04</v>
      </c>
      <c r="G1928" s="116">
        <v>-0.77</v>
      </c>
      <c r="H1928" s="117">
        <v>211062165</v>
      </c>
      <c r="I1928" s="115">
        <v>0.79520000000000002</v>
      </c>
      <c r="J1928" s="115">
        <f t="shared" si="120"/>
        <v>4.1191360000000001</v>
      </c>
      <c r="K1928" s="115">
        <v>35138970.689999998</v>
      </c>
      <c r="L1928" s="123">
        <f t="shared" si="121"/>
        <v>1447421991721.2385</v>
      </c>
      <c r="M1928" s="123">
        <v>1362920000000</v>
      </c>
      <c r="N1928" s="123">
        <v>267208000000</v>
      </c>
      <c r="O1928" s="116">
        <f t="shared" si="122"/>
        <v>1.0620006982957464</v>
      </c>
      <c r="P1928" s="116">
        <f t="shared" si="123"/>
        <v>5.4168362912833397</v>
      </c>
    </row>
    <row r="1929" spans="1:16" x14ac:dyDescent="0.15">
      <c r="A1929" s="120">
        <v>41873</v>
      </c>
      <c r="B1929" s="116">
        <v>5.2</v>
      </c>
      <c r="C1929" s="116">
        <v>5.24</v>
      </c>
      <c r="D1929" s="116">
        <v>5.18</v>
      </c>
      <c r="E1929" s="116">
        <v>5.22</v>
      </c>
      <c r="F1929" s="116">
        <v>0.04</v>
      </c>
      <c r="G1929" s="116">
        <v>0.77</v>
      </c>
      <c r="H1929" s="117">
        <v>147659623</v>
      </c>
      <c r="I1929" s="115">
        <v>0.79510000000000003</v>
      </c>
      <c r="J1929" s="115">
        <f t="shared" si="120"/>
        <v>4.1504219999999998</v>
      </c>
      <c r="K1929" s="115">
        <v>35138970.689999998</v>
      </c>
      <c r="L1929" s="123">
        <f t="shared" si="121"/>
        <v>1458415570091.3115</v>
      </c>
      <c r="M1929" s="123">
        <v>1362920000000</v>
      </c>
      <c r="N1929" s="123">
        <v>267208000000</v>
      </c>
      <c r="O1929" s="116">
        <f t="shared" si="122"/>
        <v>1.0700668932081938</v>
      </c>
      <c r="P1929" s="116">
        <f t="shared" si="123"/>
        <v>5.4579786910994859</v>
      </c>
    </row>
    <row r="1930" spans="1:16" x14ac:dyDescent="0.15">
      <c r="A1930" s="120">
        <v>41876</v>
      </c>
      <c r="B1930" s="116">
        <v>5.21</v>
      </c>
      <c r="C1930" s="116">
        <v>5.29</v>
      </c>
      <c r="D1930" s="116">
        <v>5.17</v>
      </c>
      <c r="E1930" s="116">
        <v>5.26</v>
      </c>
      <c r="F1930" s="116">
        <v>0.04</v>
      </c>
      <c r="G1930" s="116">
        <v>0.77</v>
      </c>
      <c r="H1930" s="117">
        <v>213656454</v>
      </c>
      <c r="I1930" s="115">
        <v>0.79549999999999998</v>
      </c>
      <c r="J1930" s="115">
        <f t="shared" si="120"/>
        <v>4.1843300000000001</v>
      </c>
      <c r="K1930" s="115">
        <v>35138970.689999998</v>
      </c>
      <c r="L1930" s="123">
        <f t="shared" si="121"/>
        <v>1470330492272.8767</v>
      </c>
      <c r="M1930" s="123">
        <v>1362920000000</v>
      </c>
      <c r="N1930" s="123">
        <v>267208000000</v>
      </c>
      <c r="O1930" s="116">
        <f t="shared" si="122"/>
        <v>1.078809095378215</v>
      </c>
      <c r="P1930" s="116">
        <f t="shared" si="123"/>
        <v>5.5025691306879914</v>
      </c>
    </row>
    <row r="1931" spans="1:16" x14ac:dyDescent="0.15">
      <c r="A1931" s="120">
        <v>41877</v>
      </c>
      <c r="B1931" s="116">
        <v>5.26</v>
      </c>
      <c r="C1931" s="116">
        <v>5.27</v>
      </c>
      <c r="D1931" s="116">
        <v>5.24</v>
      </c>
      <c r="E1931" s="116">
        <v>5.24</v>
      </c>
      <c r="F1931" s="116">
        <v>-0.02</v>
      </c>
      <c r="G1931" s="116">
        <v>-0.38</v>
      </c>
      <c r="H1931" s="117">
        <v>101365183</v>
      </c>
      <c r="I1931" s="115">
        <v>0.79559999999999997</v>
      </c>
      <c r="J1931" s="115">
        <f t="shared" si="120"/>
        <v>4.1689439999999998</v>
      </c>
      <c r="K1931" s="115">
        <v>35138970.689999998</v>
      </c>
      <c r="L1931" s="123">
        <f t="shared" si="121"/>
        <v>1464924010242.5134</v>
      </c>
      <c r="M1931" s="123">
        <v>1362920000000</v>
      </c>
      <c r="N1931" s="123">
        <v>267208000000</v>
      </c>
      <c r="O1931" s="116">
        <f t="shared" si="122"/>
        <v>1.0748422579773673</v>
      </c>
      <c r="P1931" s="116">
        <f t="shared" si="123"/>
        <v>5.4823358965394506</v>
      </c>
    </row>
    <row r="1932" spans="1:16" x14ac:dyDescent="0.15">
      <c r="A1932" s="120">
        <v>41878</v>
      </c>
      <c r="B1932" s="116">
        <v>5.26</v>
      </c>
      <c r="C1932" s="116">
        <v>5.27</v>
      </c>
      <c r="D1932" s="116">
        <v>5.19</v>
      </c>
      <c r="E1932" s="116">
        <v>5.2</v>
      </c>
      <c r="F1932" s="116">
        <v>-0.04</v>
      </c>
      <c r="G1932" s="116">
        <v>-0.76</v>
      </c>
      <c r="H1932" s="117">
        <v>181192325</v>
      </c>
      <c r="I1932" s="115">
        <v>0.79549999999999998</v>
      </c>
      <c r="J1932" s="115">
        <f t="shared" si="120"/>
        <v>4.1366000000000005</v>
      </c>
      <c r="K1932" s="115">
        <v>35138970.689999998</v>
      </c>
      <c r="L1932" s="123">
        <f t="shared" si="121"/>
        <v>1453558661562.54</v>
      </c>
      <c r="M1932" s="123">
        <v>1362920000000</v>
      </c>
      <c r="N1932" s="123">
        <v>267208000000</v>
      </c>
      <c r="O1932" s="116">
        <f t="shared" si="122"/>
        <v>1.0665032882066006</v>
      </c>
      <c r="P1932" s="116">
        <f t="shared" si="123"/>
        <v>5.4398021824291938</v>
      </c>
    </row>
    <row r="1933" spans="1:16" x14ac:dyDescent="0.15">
      <c r="A1933" s="120">
        <v>41879</v>
      </c>
      <c r="B1933" s="116">
        <v>5.24</v>
      </c>
      <c r="C1933" s="116">
        <v>5.24</v>
      </c>
      <c r="D1933" s="116">
        <v>5.12</v>
      </c>
      <c r="E1933" s="116">
        <v>5.14</v>
      </c>
      <c r="F1933" s="116">
        <v>-0.06</v>
      </c>
      <c r="G1933" s="116">
        <v>-1.1499999999999999</v>
      </c>
      <c r="H1933" s="117">
        <v>216560296</v>
      </c>
      <c r="I1933" s="115">
        <v>0.79530000000000001</v>
      </c>
      <c r="J1933" s="115">
        <f t="shared" si="120"/>
        <v>4.0878420000000002</v>
      </c>
      <c r="K1933" s="115">
        <v>35138970.689999998</v>
      </c>
      <c r="L1933" s="123">
        <f t="shared" si="121"/>
        <v>1436425602233.5098</v>
      </c>
      <c r="M1933" s="123">
        <v>1362920000000</v>
      </c>
      <c r="N1933" s="123">
        <v>267208000000</v>
      </c>
      <c r="O1933" s="116">
        <f t="shared" si="122"/>
        <v>1.0539324408134811</v>
      </c>
      <c r="P1933" s="116">
        <f t="shared" si="123"/>
        <v>5.3756833711322631</v>
      </c>
    </row>
    <row r="1934" spans="1:16" x14ac:dyDescent="0.15">
      <c r="A1934" s="120">
        <v>41880</v>
      </c>
      <c r="B1934" s="116">
        <v>5.15</v>
      </c>
      <c r="C1934" s="116">
        <v>5.17</v>
      </c>
      <c r="D1934" s="116">
        <v>5.0999999999999996</v>
      </c>
      <c r="E1934" s="116">
        <v>5.14</v>
      </c>
      <c r="F1934" s="116">
        <v>0</v>
      </c>
      <c r="G1934" s="116">
        <v>0</v>
      </c>
      <c r="H1934" s="117">
        <v>266803492</v>
      </c>
      <c r="I1934" s="115">
        <v>0.7954</v>
      </c>
      <c r="J1934" s="115">
        <f t="shared" si="120"/>
        <v>4.0883560000000001</v>
      </c>
      <c r="K1934" s="115">
        <v>35140492.469999999</v>
      </c>
      <c r="L1934" s="123">
        <f t="shared" si="121"/>
        <v>1436668432326.793</v>
      </c>
      <c r="M1934" s="123">
        <v>1359503000000</v>
      </c>
      <c r="N1934" s="123">
        <v>272402000000</v>
      </c>
      <c r="O1934" s="116">
        <f t="shared" si="122"/>
        <v>1.056760030928062</v>
      </c>
      <c r="P1934" s="116">
        <f t="shared" si="123"/>
        <v>5.2740744646764446</v>
      </c>
    </row>
    <row r="1935" spans="1:16" x14ac:dyDescent="0.15">
      <c r="A1935" s="120">
        <v>41883</v>
      </c>
      <c r="B1935" s="116">
        <v>5.1100000000000003</v>
      </c>
      <c r="C1935" s="116">
        <v>5.12</v>
      </c>
      <c r="D1935" s="116">
        <v>5.07</v>
      </c>
      <c r="E1935" s="116">
        <v>5.09</v>
      </c>
      <c r="F1935" s="116">
        <v>-0.05</v>
      </c>
      <c r="G1935" s="116">
        <v>-0.97</v>
      </c>
      <c r="H1935" s="117">
        <v>273092395</v>
      </c>
      <c r="I1935" s="115">
        <v>0.79579999999999995</v>
      </c>
      <c r="J1935" s="115">
        <f t="shared" si="120"/>
        <v>4.0506219999999997</v>
      </c>
      <c r="K1935" s="115">
        <v>35140492.469999999</v>
      </c>
      <c r="L1935" s="123">
        <f t="shared" si="121"/>
        <v>1423408518898.1631</v>
      </c>
      <c r="M1935" s="123">
        <v>1359503000000</v>
      </c>
      <c r="N1935" s="123">
        <v>272402000000</v>
      </c>
      <c r="O1935" s="116">
        <f t="shared" si="122"/>
        <v>1.0470065302527196</v>
      </c>
      <c r="P1935" s="116">
        <f t="shared" si="123"/>
        <v>5.2253967257882215</v>
      </c>
    </row>
    <row r="1936" spans="1:16" x14ac:dyDescent="0.15">
      <c r="A1936" s="120">
        <v>41884</v>
      </c>
      <c r="B1936" s="116">
        <v>5.0599999999999996</v>
      </c>
      <c r="C1936" s="116">
        <v>5.09</v>
      </c>
      <c r="D1936" s="116">
        <v>5.01</v>
      </c>
      <c r="E1936" s="116">
        <v>5.05</v>
      </c>
      <c r="F1936" s="116">
        <v>-0.04</v>
      </c>
      <c r="G1936" s="116">
        <v>-0.79</v>
      </c>
      <c r="H1936" s="117">
        <v>275755159</v>
      </c>
      <c r="I1936" s="115">
        <v>0.79590000000000005</v>
      </c>
      <c r="J1936" s="115">
        <f t="shared" si="120"/>
        <v>4.0192950000000005</v>
      </c>
      <c r="K1936" s="115">
        <v>35140492.469999999</v>
      </c>
      <c r="L1936" s="123">
        <f t="shared" si="121"/>
        <v>1412400056822.0867</v>
      </c>
      <c r="M1936" s="123">
        <v>1359503000000</v>
      </c>
      <c r="N1936" s="123">
        <v>272402000000</v>
      </c>
      <c r="O1936" s="116">
        <f t="shared" si="122"/>
        <v>1.0389091137144137</v>
      </c>
      <c r="P1936" s="116">
        <f t="shared" si="123"/>
        <v>5.1849841661297882</v>
      </c>
    </row>
    <row r="1937" spans="1:16" x14ac:dyDescent="0.15">
      <c r="A1937" s="120">
        <v>41885</v>
      </c>
      <c r="B1937" s="116">
        <v>5.08</v>
      </c>
      <c r="C1937" s="116">
        <v>5.29</v>
      </c>
      <c r="D1937" s="116">
        <v>5.07</v>
      </c>
      <c r="E1937" s="116">
        <v>5.28</v>
      </c>
      <c r="F1937" s="116">
        <v>0.23</v>
      </c>
      <c r="G1937" s="116">
        <v>4.55</v>
      </c>
      <c r="H1937" s="117">
        <v>463439257</v>
      </c>
      <c r="I1937" s="115">
        <v>0.79610000000000003</v>
      </c>
      <c r="J1937" s="115">
        <f t="shared" si="120"/>
        <v>4.2034080000000005</v>
      </c>
      <c r="K1937" s="115">
        <v>35140492.469999999</v>
      </c>
      <c r="L1937" s="123">
        <f t="shared" si="121"/>
        <v>1477098271723.3777</v>
      </c>
      <c r="M1937" s="123">
        <v>1359503000000</v>
      </c>
      <c r="N1937" s="123">
        <v>272402000000</v>
      </c>
      <c r="O1937" s="116">
        <f t="shared" si="122"/>
        <v>1.0864987217559487</v>
      </c>
      <c r="P1937" s="116">
        <f t="shared" si="123"/>
        <v>5.4224942244307224</v>
      </c>
    </row>
    <row r="1938" spans="1:16" x14ac:dyDescent="0.15">
      <c r="A1938" s="120">
        <v>41886</v>
      </c>
      <c r="B1938" s="116">
        <v>5.28</v>
      </c>
      <c r="C1938" s="116">
        <v>5.33</v>
      </c>
      <c r="D1938" s="116">
        <v>5.26</v>
      </c>
      <c r="E1938" s="116">
        <v>5.3</v>
      </c>
      <c r="F1938" s="116">
        <v>0.02</v>
      </c>
      <c r="G1938" s="116">
        <v>0.38</v>
      </c>
      <c r="H1938" s="117">
        <v>478684199</v>
      </c>
      <c r="I1938" s="115">
        <v>0.79569999999999996</v>
      </c>
      <c r="J1938" s="115">
        <f t="shared" si="120"/>
        <v>4.2172099999999997</v>
      </c>
      <c r="K1938" s="115">
        <v>35140492.469999999</v>
      </c>
      <c r="L1938" s="123">
        <f t="shared" si="121"/>
        <v>1481948362494.0869</v>
      </c>
      <c r="M1938" s="123">
        <v>1359503000000</v>
      </c>
      <c r="N1938" s="123">
        <v>272402000000</v>
      </c>
      <c r="O1938" s="116">
        <f t="shared" si="122"/>
        <v>1.0900662686982574</v>
      </c>
      <c r="P1938" s="116">
        <f t="shared" si="123"/>
        <v>5.4402991259024782</v>
      </c>
    </row>
    <row r="1939" spans="1:16" x14ac:dyDescent="0.15">
      <c r="A1939" s="120">
        <v>41887</v>
      </c>
      <c r="B1939" s="116">
        <v>5.34</v>
      </c>
      <c r="C1939" s="116">
        <v>5.34</v>
      </c>
      <c r="D1939" s="116">
        <v>5.26</v>
      </c>
      <c r="E1939" s="116">
        <v>5.33</v>
      </c>
      <c r="F1939" s="116">
        <v>0.03</v>
      </c>
      <c r="G1939" s="116">
        <v>0.56999999999999995</v>
      </c>
      <c r="H1939" s="117">
        <v>499410749</v>
      </c>
      <c r="I1939" s="115">
        <v>0.79620000000000002</v>
      </c>
      <c r="J1939" s="115">
        <f t="shared" si="120"/>
        <v>4.2437459999999998</v>
      </c>
      <c r="K1939" s="115">
        <v>35140492.469999999</v>
      </c>
      <c r="L1939" s="123">
        <f t="shared" si="121"/>
        <v>1491273243575.926</v>
      </c>
      <c r="M1939" s="123">
        <v>1359503000000</v>
      </c>
      <c r="N1939" s="123">
        <v>272402000000</v>
      </c>
      <c r="O1939" s="116">
        <f t="shared" si="122"/>
        <v>1.0969253054799628</v>
      </c>
      <c r="P1939" s="116">
        <f t="shared" si="123"/>
        <v>5.4745311839704778</v>
      </c>
    </row>
    <row r="1940" spans="1:16" x14ac:dyDescent="0.15">
      <c r="A1940" s="120">
        <v>41890</v>
      </c>
      <c r="B1940" s="116">
        <v>5.33</v>
      </c>
      <c r="C1940" s="116">
        <v>5.34</v>
      </c>
      <c r="D1940" s="116">
        <v>5.29</v>
      </c>
      <c r="E1940" s="116">
        <v>5.32</v>
      </c>
      <c r="F1940" s="116">
        <v>-0.01</v>
      </c>
      <c r="G1940" s="116">
        <v>-0.19</v>
      </c>
      <c r="H1940" s="117">
        <v>283573713</v>
      </c>
      <c r="I1940" s="115">
        <v>0.79620000000000002</v>
      </c>
      <c r="J1940" s="115">
        <f t="shared" si="120"/>
        <v>4.2357840000000007</v>
      </c>
      <c r="K1940" s="115">
        <v>35140492.469999999</v>
      </c>
      <c r="L1940" s="123">
        <f t="shared" si="121"/>
        <v>1488475357565.4651</v>
      </c>
      <c r="M1940" s="123">
        <v>1359503000000</v>
      </c>
      <c r="N1940" s="123">
        <v>272402000000</v>
      </c>
      <c r="O1940" s="116">
        <f t="shared" si="122"/>
        <v>1.0948672842689315</v>
      </c>
      <c r="P1940" s="116">
        <f t="shared" si="123"/>
        <v>5.4642600185221291</v>
      </c>
    </row>
    <row r="1941" spans="1:16" x14ac:dyDescent="0.15">
      <c r="A1941" s="120">
        <v>41892</v>
      </c>
      <c r="B1941" s="116">
        <v>5.27</v>
      </c>
      <c r="C1941" s="116">
        <v>5.28</v>
      </c>
      <c r="D1941" s="116">
        <v>5.19</v>
      </c>
      <c r="E1941" s="116">
        <v>5.19</v>
      </c>
      <c r="F1941" s="116">
        <v>-0.13</v>
      </c>
      <c r="G1941" s="116">
        <v>-2.44</v>
      </c>
      <c r="H1941" s="117">
        <v>351294774</v>
      </c>
      <c r="I1941" s="115">
        <v>0.79259999999999997</v>
      </c>
      <c r="J1941" s="115">
        <f t="shared" si="120"/>
        <v>4.113594</v>
      </c>
      <c r="K1941" s="115">
        <v>35140492.469999999</v>
      </c>
      <c r="L1941" s="123">
        <f t="shared" si="121"/>
        <v>1445537189816.3718</v>
      </c>
      <c r="M1941" s="123">
        <v>1359503000000</v>
      </c>
      <c r="N1941" s="123">
        <v>272402000000</v>
      </c>
      <c r="O1941" s="116">
        <f t="shared" si="122"/>
        <v>1.0632835601071655</v>
      </c>
      <c r="P1941" s="116">
        <f t="shared" si="123"/>
        <v>5.3066320725118459</v>
      </c>
    </row>
    <row r="1942" spans="1:16" x14ac:dyDescent="0.15">
      <c r="A1942" s="120">
        <v>41893</v>
      </c>
      <c r="B1942" s="116">
        <v>5.21</v>
      </c>
      <c r="C1942" s="116">
        <v>5.22</v>
      </c>
      <c r="D1942" s="116">
        <v>5.15</v>
      </c>
      <c r="E1942" s="116">
        <v>5.17</v>
      </c>
      <c r="F1942" s="116">
        <v>-0.02</v>
      </c>
      <c r="G1942" s="116">
        <v>-0.39</v>
      </c>
      <c r="H1942" s="117">
        <v>233537053</v>
      </c>
      <c r="I1942" s="115">
        <v>0.79290000000000005</v>
      </c>
      <c r="J1942" s="115">
        <f t="shared" si="120"/>
        <v>4.0992930000000003</v>
      </c>
      <c r="K1942" s="115">
        <v>35140492.469999999</v>
      </c>
      <c r="L1942" s="123">
        <f t="shared" si="121"/>
        <v>1440511747988.2371</v>
      </c>
      <c r="M1942" s="123">
        <v>1359503000000</v>
      </c>
      <c r="N1942" s="123">
        <v>272402000000</v>
      </c>
      <c r="O1942" s="116">
        <f t="shared" si="122"/>
        <v>1.0595870314285714</v>
      </c>
      <c r="P1942" s="116">
        <f t="shared" si="123"/>
        <v>5.2881834494175415</v>
      </c>
    </row>
    <row r="1943" spans="1:16" x14ac:dyDescent="0.15">
      <c r="A1943" s="120">
        <v>41894</v>
      </c>
      <c r="B1943" s="116">
        <v>5.17</v>
      </c>
      <c r="C1943" s="116">
        <v>5.2</v>
      </c>
      <c r="D1943" s="116">
        <v>5.14</v>
      </c>
      <c r="E1943" s="116">
        <v>5.16</v>
      </c>
      <c r="F1943" s="116">
        <v>-0.01</v>
      </c>
      <c r="G1943" s="116">
        <v>-0.19</v>
      </c>
      <c r="H1943" s="117">
        <v>160960571</v>
      </c>
      <c r="I1943" s="115">
        <v>0.79310000000000003</v>
      </c>
      <c r="J1943" s="115">
        <f t="shared" si="120"/>
        <v>4.0923959999999999</v>
      </c>
      <c r="K1943" s="115">
        <v>35140492.469999999</v>
      </c>
      <c r="L1943" s="123">
        <f t="shared" si="121"/>
        <v>1438088108222.5811</v>
      </c>
      <c r="M1943" s="123">
        <v>1359503000000</v>
      </c>
      <c r="N1943" s="123">
        <v>272402000000</v>
      </c>
      <c r="O1943" s="116">
        <f t="shared" si="122"/>
        <v>1.0578042918791508</v>
      </c>
      <c r="P1943" s="116">
        <f t="shared" si="123"/>
        <v>5.2792861587748297</v>
      </c>
    </row>
    <row r="1944" spans="1:16" x14ac:dyDescent="0.15">
      <c r="A1944" s="120">
        <v>41897</v>
      </c>
      <c r="B1944" s="116">
        <v>5.1100000000000003</v>
      </c>
      <c r="C1944" s="116">
        <v>5.16</v>
      </c>
      <c r="D1944" s="116">
        <v>5.0999999999999996</v>
      </c>
      <c r="E1944" s="116">
        <v>5.13</v>
      </c>
      <c r="F1944" s="116">
        <v>-0.03</v>
      </c>
      <c r="G1944" s="116">
        <v>-0.57999999999999996</v>
      </c>
      <c r="H1944" s="117">
        <v>178844453</v>
      </c>
      <c r="I1944" s="115">
        <v>0.79290000000000005</v>
      </c>
      <c r="J1944" s="115">
        <f t="shared" si="120"/>
        <v>4.067577</v>
      </c>
      <c r="K1944" s="115">
        <v>35140492.469999999</v>
      </c>
      <c r="L1944" s="123">
        <f t="shared" si="121"/>
        <v>1429366589396.4517</v>
      </c>
      <c r="M1944" s="123">
        <v>1359503000000</v>
      </c>
      <c r="N1944" s="123">
        <v>272402000000</v>
      </c>
      <c r="O1944" s="116">
        <f t="shared" si="122"/>
        <v>1.0513890660016576</v>
      </c>
      <c r="P1944" s="116">
        <f t="shared" si="123"/>
        <v>5.2472690706986427</v>
      </c>
    </row>
    <row r="1945" spans="1:16" x14ac:dyDescent="0.15">
      <c r="A1945" s="120">
        <v>41898</v>
      </c>
      <c r="B1945" s="116">
        <v>5.12</v>
      </c>
      <c r="C1945" s="116">
        <v>5.16</v>
      </c>
      <c r="D1945" s="116">
        <v>5</v>
      </c>
      <c r="E1945" s="116">
        <v>5.09</v>
      </c>
      <c r="F1945" s="116">
        <v>-0.04</v>
      </c>
      <c r="G1945" s="116">
        <v>-0.78</v>
      </c>
      <c r="H1945" s="117">
        <v>203083110</v>
      </c>
      <c r="I1945" s="115">
        <v>0.79300000000000004</v>
      </c>
      <c r="J1945" s="115">
        <f t="shared" si="120"/>
        <v>4.0363699999999998</v>
      </c>
      <c r="K1945" s="115">
        <v>35140492.469999999</v>
      </c>
      <c r="L1945" s="123">
        <f t="shared" si="121"/>
        <v>1418400295911.3389</v>
      </c>
      <c r="M1945" s="123">
        <v>1359503000000</v>
      </c>
      <c r="N1945" s="123">
        <v>272402000000</v>
      </c>
      <c r="O1945" s="116">
        <f t="shared" si="122"/>
        <v>1.0433226671153641</v>
      </c>
      <c r="P1945" s="116">
        <f t="shared" si="123"/>
        <v>5.2070113138352099</v>
      </c>
    </row>
    <row r="1946" spans="1:16" x14ac:dyDescent="0.15">
      <c r="A1946" s="120">
        <v>41899</v>
      </c>
      <c r="B1946" s="116">
        <v>5.17</v>
      </c>
      <c r="C1946" s="116">
        <v>5.22</v>
      </c>
      <c r="D1946" s="116">
        <v>5.15</v>
      </c>
      <c r="E1946" s="116">
        <v>5.19</v>
      </c>
      <c r="F1946" s="116">
        <v>0.1</v>
      </c>
      <c r="G1946" s="116">
        <v>1.97</v>
      </c>
      <c r="H1946" s="117">
        <v>267985350</v>
      </c>
      <c r="I1946" s="115">
        <v>0.79279999999999995</v>
      </c>
      <c r="J1946" s="115">
        <f t="shared" si="120"/>
        <v>4.1146320000000003</v>
      </c>
      <c r="K1946" s="115">
        <v>35140492.469999999</v>
      </c>
      <c r="L1946" s="123">
        <f t="shared" si="121"/>
        <v>1445901948128.2102</v>
      </c>
      <c r="M1946" s="123">
        <v>1359503000000</v>
      </c>
      <c r="N1946" s="123">
        <v>272402000000</v>
      </c>
      <c r="O1946" s="116">
        <f t="shared" si="122"/>
        <v>1.0635518627970737</v>
      </c>
      <c r="P1946" s="116">
        <f t="shared" si="123"/>
        <v>5.3079711166886083</v>
      </c>
    </row>
    <row r="1947" spans="1:16" x14ac:dyDescent="0.15">
      <c r="A1947" s="120">
        <v>41900</v>
      </c>
      <c r="B1947" s="116">
        <v>5.18</v>
      </c>
      <c r="C1947" s="116">
        <v>5.18</v>
      </c>
      <c r="D1947" s="116">
        <v>5.0999999999999996</v>
      </c>
      <c r="E1947" s="116">
        <v>5.14</v>
      </c>
      <c r="F1947" s="116">
        <v>-0.05</v>
      </c>
      <c r="G1947" s="116">
        <v>-0.96</v>
      </c>
      <c r="H1947" s="117">
        <v>217043927</v>
      </c>
      <c r="I1947" s="115">
        <v>0.79330000000000001</v>
      </c>
      <c r="J1947" s="115">
        <f t="shared" si="120"/>
        <v>4.0775619999999995</v>
      </c>
      <c r="K1947" s="115">
        <v>35140492.469999999</v>
      </c>
      <c r="L1947" s="123">
        <f t="shared" si="121"/>
        <v>1432875367569.5813</v>
      </c>
      <c r="M1947" s="123">
        <v>1359503000000</v>
      </c>
      <c r="N1947" s="123">
        <v>272402000000</v>
      </c>
      <c r="O1947" s="116">
        <f t="shared" si="122"/>
        <v>1.0539699931295343</v>
      </c>
      <c r="P1947" s="116">
        <f t="shared" si="123"/>
        <v>5.2601499532660601</v>
      </c>
    </row>
    <row r="1948" spans="1:16" x14ac:dyDescent="0.15">
      <c r="A1948" s="120">
        <v>41901</v>
      </c>
      <c r="B1948" s="116">
        <v>5.15</v>
      </c>
      <c r="C1948" s="116">
        <v>5.18</v>
      </c>
      <c r="D1948" s="116">
        <v>5.0999999999999996</v>
      </c>
      <c r="E1948" s="116">
        <v>5.12</v>
      </c>
      <c r="F1948" s="116">
        <v>-0.02</v>
      </c>
      <c r="G1948" s="116">
        <v>-0.39</v>
      </c>
      <c r="H1948" s="117">
        <v>254846634</v>
      </c>
      <c r="I1948" s="115">
        <v>0.79290000000000005</v>
      </c>
      <c r="J1948" s="115">
        <f t="shared" si="120"/>
        <v>4.0596480000000001</v>
      </c>
      <c r="K1948" s="115">
        <v>35140492.469999999</v>
      </c>
      <c r="L1948" s="123">
        <f t="shared" si="121"/>
        <v>1426580299748.5056</v>
      </c>
      <c r="M1948" s="123">
        <v>1359503000000</v>
      </c>
      <c r="N1948" s="123">
        <v>272402000000</v>
      </c>
      <c r="O1948" s="116">
        <f t="shared" si="122"/>
        <v>1.0493395746449294</v>
      </c>
      <c r="P1948" s="116">
        <f t="shared" si="123"/>
        <v>5.2370404760189189</v>
      </c>
    </row>
    <row r="1949" spans="1:16" x14ac:dyDescent="0.15">
      <c r="A1949" s="120">
        <v>41904</v>
      </c>
      <c r="B1949" s="116">
        <v>5.0599999999999996</v>
      </c>
      <c r="C1949" s="116">
        <v>5.0999999999999996</v>
      </c>
      <c r="D1949" s="116">
        <v>5.03</v>
      </c>
      <c r="E1949" s="116">
        <v>5.05</v>
      </c>
      <c r="F1949" s="116">
        <v>-7.0000000000000007E-2</v>
      </c>
      <c r="G1949" s="116">
        <v>-1.37</v>
      </c>
      <c r="H1949" s="117">
        <v>297907499</v>
      </c>
      <c r="I1949" s="115">
        <v>0.79320000000000002</v>
      </c>
      <c r="J1949" s="115">
        <f t="shared" si="120"/>
        <v>4.0056599999999998</v>
      </c>
      <c r="K1949" s="115">
        <v>35140492.469999999</v>
      </c>
      <c r="L1949" s="123">
        <f t="shared" si="121"/>
        <v>1407608650673.802</v>
      </c>
      <c r="M1949" s="123">
        <v>1359503000000</v>
      </c>
      <c r="N1949" s="123">
        <v>272402000000</v>
      </c>
      <c r="O1949" s="116">
        <f t="shared" si="122"/>
        <v>1.0353847330044892</v>
      </c>
      <c r="P1949" s="116">
        <f t="shared" si="123"/>
        <v>5.1673946985477421</v>
      </c>
    </row>
    <row r="1950" spans="1:16" x14ac:dyDescent="0.15">
      <c r="A1950" s="120">
        <v>41905</v>
      </c>
      <c r="B1950" s="116">
        <v>5.01</v>
      </c>
      <c r="C1950" s="116">
        <v>5.08</v>
      </c>
      <c r="D1950" s="116">
        <v>5.01</v>
      </c>
      <c r="E1950" s="116">
        <v>5.03</v>
      </c>
      <c r="F1950" s="116">
        <v>-0.02</v>
      </c>
      <c r="G1950" s="116">
        <v>-0.4</v>
      </c>
      <c r="H1950" s="117">
        <v>212199523</v>
      </c>
      <c r="I1950" s="115">
        <v>0.79300000000000004</v>
      </c>
      <c r="J1950" s="115">
        <f t="shared" si="120"/>
        <v>3.9887900000000003</v>
      </c>
      <c r="K1950" s="115">
        <v>35140492.469999999</v>
      </c>
      <c r="L1950" s="123">
        <f t="shared" si="121"/>
        <v>1401680449594.113</v>
      </c>
      <c r="M1950" s="123">
        <v>1359503000000</v>
      </c>
      <c r="N1950" s="123">
        <v>272402000000</v>
      </c>
      <c r="O1950" s="116">
        <f t="shared" si="122"/>
        <v>1.0310241680923933</v>
      </c>
      <c r="P1950" s="116">
        <f t="shared" si="123"/>
        <v>5.1456320056171139</v>
      </c>
    </row>
    <row r="1951" spans="1:16" x14ac:dyDescent="0.15">
      <c r="A1951" s="120">
        <v>41906</v>
      </c>
      <c r="B1951" s="116">
        <v>5.01</v>
      </c>
      <c r="C1951" s="116">
        <v>5.12</v>
      </c>
      <c r="D1951" s="116">
        <v>5.01</v>
      </c>
      <c r="E1951" s="116">
        <v>5.09</v>
      </c>
      <c r="F1951" s="116">
        <v>0.06</v>
      </c>
      <c r="G1951" s="116">
        <v>1.19</v>
      </c>
      <c r="H1951" s="117">
        <v>223059643</v>
      </c>
      <c r="I1951" s="115">
        <v>0.79290000000000005</v>
      </c>
      <c r="J1951" s="115">
        <f t="shared" si="120"/>
        <v>4.0358609999999997</v>
      </c>
      <c r="K1951" s="115">
        <v>35140492.469999999</v>
      </c>
      <c r="L1951" s="123">
        <f t="shared" si="121"/>
        <v>1418221430804.6665</v>
      </c>
      <c r="M1951" s="123">
        <v>1359503000000</v>
      </c>
      <c r="N1951" s="123">
        <v>272402000000</v>
      </c>
      <c r="O1951" s="116">
        <f t="shared" si="122"/>
        <v>1.0431911005747443</v>
      </c>
      <c r="P1951" s="116">
        <f t="shared" si="123"/>
        <v>5.2063546919797448</v>
      </c>
    </row>
    <row r="1952" spans="1:16" x14ac:dyDescent="0.15">
      <c r="A1952" s="120">
        <v>41907</v>
      </c>
      <c r="B1952" s="116">
        <v>5.08</v>
      </c>
      <c r="C1952" s="116">
        <v>5.12</v>
      </c>
      <c r="D1952" s="116">
        <v>5.01</v>
      </c>
      <c r="E1952" s="116">
        <v>5.0199999999999996</v>
      </c>
      <c r="F1952" s="116">
        <v>-7.0000000000000007E-2</v>
      </c>
      <c r="G1952" s="116">
        <v>-1.38</v>
      </c>
      <c r="H1952" s="117">
        <v>380834186</v>
      </c>
      <c r="I1952" s="115">
        <v>0.79330000000000001</v>
      </c>
      <c r="J1952" s="115">
        <f t="shared" si="120"/>
        <v>3.9823659999999999</v>
      </c>
      <c r="K1952" s="115">
        <v>35140492.469999999</v>
      </c>
      <c r="L1952" s="123">
        <f t="shared" si="121"/>
        <v>1399423024357.8401</v>
      </c>
      <c r="M1952" s="123">
        <v>1359503000000</v>
      </c>
      <c r="N1952" s="123">
        <v>272402000000</v>
      </c>
      <c r="O1952" s="116">
        <f t="shared" si="122"/>
        <v>1.0293636897879888</v>
      </c>
      <c r="P1952" s="116">
        <f t="shared" si="123"/>
        <v>5.1373448959913661</v>
      </c>
    </row>
    <row r="1953" spans="1:16" x14ac:dyDescent="0.15">
      <c r="A1953" s="120">
        <v>41908</v>
      </c>
      <c r="B1953" s="116">
        <v>4.9400000000000004</v>
      </c>
      <c r="C1953" s="116">
        <v>5.0199999999999996</v>
      </c>
      <c r="D1953" s="116">
        <v>4.9400000000000004</v>
      </c>
      <c r="E1953" s="116">
        <v>4.9800000000000004</v>
      </c>
      <c r="F1953" s="116">
        <v>-0.04</v>
      </c>
      <c r="G1953" s="116">
        <v>-0.8</v>
      </c>
      <c r="H1953" s="117">
        <v>278378964</v>
      </c>
      <c r="I1953" s="115">
        <v>0.79320000000000002</v>
      </c>
      <c r="J1953" s="115">
        <f t="shared" si="120"/>
        <v>3.9501360000000005</v>
      </c>
      <c r="K1953" s="115">
        <v>35140492.469999999</v>
      </c>
      <c r="L1953" s="123">
        <f t="shared" si="121"/>
        <v>1388097243634.7595</v>
      </c>
      <c r="M1953" s="123">
        <v>1359503000000</v>
      </c>
      <c r="N1953" s="123">
        <v>272402000000</v>
      </c>
      <c r="O1953" s="116">
        <f t="shared" si="122"/>
        <v>1.0210328654182885</v>
      </c>
      <c r="P1953" s="116">
        <f t="shared" si="123"/>
        <v>5.095767445300547</v>
      </c>
    </row>
    <row r="1954" spans="1:16" x14ac:dyDescent="0.15">
      <c r="A1954" s="120">
        <v>41911</v>
      </c>
      <c r="B1954" s="116">
        <v>4.93</v>
      </c>
      <c r="C1954" s="116">
        <v>4.96</v>
      </c>
      <c r="D1954" s="116">
        <v>4.8899999999999997</v>
      </c>
      <c r="E1954" s="116">
        <v>4.91</v>
      </c>
      <c r="F1954" s="116">
        <v>-7.0000000000000007E-2</v>
      </c>
      <c r="G1954" s="116">
        <v>-1.41</v>
      </c>
      <c r="H1954" s="117">
        <v>395913471</v>
      </c>
      <c r="I1954" s="115">
        <v>0.79290000000000005</v>
      </c>
      <c r="J1954" s="115">
        <f t="shared" si="120"/>
        <v>3.8931390000000006</v>
      </c>
      <c r="K1954" s="115">
        <v>35140492.469999999</v>
      </c>
      <c r="L1954" s="123">
        <f t="shared" si="121"/>
        <v>1368068217141.6333</v>
      </c>
      <c r="M1954" s="123">
        <v>1359503000000</v>
      </c>
      <c r="N1954" s="123">
        <v>272402000000</v>
      </c>
      <c r="O1954" s="116">
        <f t="shared" si="122"/>
        <v>1.0063002561536336</v>
      </c>
      <c r="P1954" s="116">
        <f t="shared" si="123"/>
        <v>5.0222399877447055</v>
      </c>
    </row>
    <row r="1955" spans="1:16" x14ac:dyDescent="0.15">
      <c r="A1955" s="120">
        <v>41912</v>
      </c>
      <c r="B1955" s="116">
        <v>4.88</v>
      </c>
      <c r="C1955" s="116">
        <v>4.88</v>
      </c>
      <c r="D1955" s="116">
        <v>4.82</v>
      </c>
      <c r="E1955" s="116">
        <v>4.84</v>
      </c>
      <c r="F1955" s="116">
        <v>-7.0000000000000007E-2</v>
      </c>
      <c r="G1955" s="116">
        <v>-1.43</v>
      </c>
      <c r="H1955" s="117">
        <v>406708090</v>
      </c>
      <c r="I1955" s="115">
        <v>0.79249999999999998</v>
      </c>
      <c r="J1955" s="115">
        <f t="shared" si="120"/>
        <v>3.8356999999999997</v>
      </c>
      <c r="K1955" s="115">
        <v>35140492.469999999</v>
      </c>
      <c r="L1955" s="123">
        <f t="shared" si="121"/>
        <v>1347883869671.7898</v>
      </c>
      <c r="M1955" s="123">
        <v>1359503000000</v>
      </c>
      <c r="N1955" s="123">
        <v>272402000000</v>
      </c>
      <c r="O1955" s="116">
        <f t="shared" si="122"/>
        <v>0.99145339853739922</v>
      </c>
      <c r="P1955" s="116">
        <f t="shared" si="123"/>
        <v>4.948142339893943</v>
      </c>
    </row>
    <row r="1956" spans="1:16" x14ac:dyDescent="0.15">
      <c r="A1956" s="120">
        <v>41915</v>
      </c>
      <c r="B1956" s="116">
        <v>4.78</v>
      </c>
      <c r="C1956" s="116">
        <v>4.8899999999999997</v>
      </c>
      <c r="D1956" s="116">
        <v>4.74</v>
      </c>
      <c r="E1956" s="116">
        <v>4.87</v>
      </c>
      <c r="F1956" s="116">
        <v>0.03</v>
      </c>
      <c r="G1956" s="116">
        <v>0.62</v>
      </c>
      <c r="H1956" s="117">
        <v>424874777</v>
      </c>
      <c r="I1956" s="115">
        <v>0.79249999999999998</v>
      </c>
      <c r="J1956" s="115">
        <f t="shared" si="120"/>
        <v>3.8594750000000002</v>
      </c>
      <c r="K1956" s="115">
        <v>35140492.469999999</v>
      </c>
      <c r="L1956" s="123">
        <f t="shared" si="121"/>
        <v>1356238521756.5325</v>
      </c>
      <c r="M1956" s="123">
        <v>1359503000000</v>
      </c>
      <c r="N1956" s="123">
        <v>272402000000</v>
      </c>
      <c r="O1956" s="116">
        <f t="shared" si="122"/>
        <v>0.99759877084238324</v>
      </c>
      <c r="P1956" s="116">
        <f t="shared" si="123"/>
        <v>4.9788126436536162</v>
      </c>
    </row>
    <row r="1957" spans="1:16" x14ac:dyDescent="0.15">
      <c r="A1957" s="120">
        <v>41918</v>
      </c>
      <c r="B1957" s="116">
        <v>4.87</v>
      </c>
      <c r="C1957" s="116">
        <v>4.93</v>
      </c>
      <c r="D1957" s="116">
        <v>4.83</v>
      </c>
      <c r="E1957" s="116">
        <v>4.91</v>
      </c>
      <c r="F1957" s="116">
        <v>0.04</v>
      </c>
      <c r="G1957" s="116">
        <v>0.82</v>
      </c>
      <c r="H1957" s="117">
        <v>276991140</v>
      </c>
      <c r="I1957" s="115">
        <v>0.79249999999999998</v>
      </c>
      <c r="J1957" s="115">
        <f t="shared" si="120"/>
        <v>3.8911750000000001</v>
      </c>
      <c r="K1957" s="115">
        <v>35140492.469999999</v>
      </c>
      <c r="L1957" s="123">
        <f t="shared" si="121"/>
        <v>1367378057869.5225</v>
      </c>
      <c r="M1957" s="123">
        <v>1359503000000</v>
      </c>
      <c r="N1957" s="123">
        <v>272402000000</v>
      </c>
      <c r="O1957" s="116">
        <f t="shared" si="122"/>
        <v>1.0057926005823616</v>
      </c>
      <c r="P1957" s="116">
        <f t="shared" si="123"/>
        <v>5.0197063819998471</v>
      </c>
    </row>
    <row r="1958" spans="1:16" x14ac:dyDescent="0.15">
      <c r="A1958" s="120">
        <v>41919</v>
      </c>
      <c r="B1958" s="116">
        <v>4.87</v>
      </c>
      <c r="C1958" s="116">
        <v>4.9800000000000004</v>
      </c>
      <c r="D1958" s="116">
        <v>4.87</v>
      </c>
      <c r="E1958" s="116">
        <v>4.96</v>
      </c>
      <c r="F1958" s="116">
        <v>0.05</v>
      </c>
      <c r="G1958" s="116">
        <v>1.02</v>
      </c>
      <c r="H1958" s="117">
        <v>296533570</v>
      </c>
      <c r="I1958" s="115">
        <v>0.79249999999999998</v>
      </c>
      <c r="J1958" s="115">
        <f t="shared" si="120"/>
        <v>3.9308000000000001</v>
      </c>
      <c r="K1958" s="115">
        <v>35140492.469999999</v>
      </c>
      <c r="L1958" s="123">
        <f t="shared" si="121"/>
        <v>1381302478010.76</v>
      </c>
      <c r="M1958" s="123">
        <v>1359503000000</v>
      </c>
      <c r="N1958" s="123">
        <v>272402000000</v>
      </c>
      <c r="O1958" s="116">
        <f t="shared" si="122"/>
        <v>1.0160348877573349</v>
      </c>
      <c r="P1958" s="116">
        <f t="shared" si="123"/>
        <v>5.0708235549326366</v>
      </c>
    </row>
    <row r="1959" spans="1:16" x14ac:dyDescent="0.15">
      <c r="A1959" s="120">
        <v>41920</v>
      </c>
      <c r="B1959" s="116">
        <v>4.91</v>
      </c>
      <c r="C1959" s="116">
        <v>4.97</v>
      </c>
      <c r="D1959" s="116">
        <v>4.88</v>
      </c>
      <c r="E1959" s="116">
        <v>4.93</v>
      </c>
      <c r="F1959" s="116">
        <v>-0.03</v>
      </c>
      <c r="G1959" s="116">
        <v>-0.61</v>
      </c>
      <c r="H1959" s="117">
        <v>233040967</v>
      </c>
      <c r="I1959" s="115">
        <v>0.79300000000000004</v>
      </c>
      <c r="J1959" s="115">
        <f t="shared" si="120"/>
        <v>3.9094899999999999</v>
      </c>
      <c r="K1959" s="115">
        <v>35140492.469999999</v>
      </c>
      <c r="L1959" s="123">
        <f t="shared" si="121"/>
        <v>1373814039065.4031</v>
      </c>
      <c r="M1959" s="123">
        <v>1359503000000</v>
      </c>
      <c r="N1959" s="123">
        <v>272402000000</v>
      </c>
      <c r="O1959" s="116">
        <f t="shared" si="122"/>
        <v>1.0105266697207753</v>
      </c>
      <c r="P1959" s="116">
        <f t="shared" si="123"/>
        <v>5.043333158586953</v>
      </c>
    </row>
    <row r="1960" spans="1:16" x14ac:dyDescent="0.15">
      <c r="A1960" s="120">
        <v>41921</v>
      </c>
      <c r="B1960" s="116">
        <v>4.9400000000000004</v>
      </c>
      <c r="C1960" s="116">
        <v>4.99</v>
      </c>
      <c r="D1960" s="116">
        <v>4.9400000000000004</v>
      </c>
      <c r="E1960" s="116">
        <v>4.97</v>
      </c>
      <c r="F1960" s="116">
        <v>0.04</v>
      </c>
      <c r="G1960" s="116">
        <v>0.81</v>
      </c>
      <c r="H1960" s="117">
        <v>139796866</v>
      </c>
      <c r="I1960" s="115">
        <v>0.79239999999999999</v>
      </c>
      <c r="J1960" s="115">
        <f t="shared" si="120"/>
        <v>3.9382279999999996</v>
      </c>
      <c r="K1960" s="115">
        <v>35140492.469999999</v>
      </c>
      <c r="L1960" s="123">
        <f t="shared" si="121"/>
        <v>1383912713791.4314</v>
      </c>
      <c r="M1960" s="123">
        <v>1359503000000</v>
      </c>
      <c r="N1960" s="123">
        <v>272402000000</v>
      </c>
      <c r="O1960" s="116">
        <f t="shared" si="122"/>
        <v>1.0179548804169107</v>
      </c>
      <c r="P1960" s="116">
        <f t="shared" si="123"/>
        <v>5.0804058479432284</v>
      </c>
    </row>
    <row r="1961" spans="1:16" x14ac:dyDescent="0.15">
      <c r="A1961" s="120">
        <v>41922</v>
      </c>
      <c r="B1961" s="116">
        <v>4.91</v>
      </c>
      <c r="C1961" s="116">
        <v>4.93</v>
      </c>
      <c r="D1961" s="116">
        <v>4.87</v>
      </c>
      <c r="E1961" s="116">
        <v>4.8899999999999997</v>
      </c>
      <c r="F1961" s="116">
        <v>-0.08</v>
      </c>
      <c r="G1961" s="116">
        <v>-1.61</v>
      </c>
      <c r="H1961" s="117">
        <v>191852080</v>
      </c>
      <c r="I1961" s="115">
        <v>0.79249999999999998</v>
      </c>
      <c r="J1961" s="115">
        <f t="shared" si="120"/>
        <v>3.8753249999999997</v>
      </c>
      <c r="K1961" s="115">
        <v>35140492.469999999</v>
      </c>
      <c r="L1961" s="123">
        <f t="shared" si="121"/>
        <v>1361808289813.0273</v>
      </c>
      <c r="M1961" s="123">
        <v>1359503000000</v>
      </c>
      <c r="N1961" s="123">
        <v>272402000000</v>
      </c>
      <c r="O1961" s="116">
        <f t="shared" si="122"/>
        <v>1.0016956857123724</v>
      </c>
      <c r="P1961" s="116">
        <f t="shared" si="123"/>
        <v>4.9992595128267316</v>
      </c>
    </row>
    <row r="1962" spans="1:16" x14ac:dyDescent="0.15">
      <c r="A1962" s="120">
        <v>41925</v>
      </c>
      <c r="B1962" s="116">
        <v>4.8499999999999996</v>
      </c>
      <c r="C1962" s="116">
        <v>4.9000000000000004</v>
      </c>
      <c r="D1962" s="116">
        <v>4.82</v>
      </c>
      <c r="E1962" s="116">
        <v>4.88</v>
      </c>
      <c r="F1962" s="116">
        <v>-0.01</v>
      </c>
      <c r="G1962" s="116">
        <v>-0.2</v>
      </c>
      <c r="H1962" s="117">
        <v>273936729</v>
      </c>
      <c r="I1962" s="115">
        <v>0.79210000000000003</v>
      </c>
      <c r="J1962" s="115">
        <f t="shared" si="120"/>
        <v>3.8654480000000002</v>
      </c>
      <c r="K1962" s="115">
        <v>35140492.469999999</v>
      </c>
      <c r="L1962" s="123">
        <f t="shared" si="121"/>
        <v>1358337463371.7656</v>
      </c>
      <c r="M1962" s="123">
        <v>1359503000000</v>
      </c>
      <c r="N1962" s="123">
        <v>272402000000</v>
      </c>
      <c r="O1962" s="116">
        <f t="shared" si="122"/>
        <v>0.99914267447130722</v>
      </c>
      <c r="P1962" s="116">
        <f t="shared" si="123"/>
        <v>4.9865179527748165</v>
      </c>
    </row>
    <row r="1963" spans="1:16" x14ac:dyDescent="0.15">
      <c r="A1963" s="120">
        <v>41926</v>
      </c>
      <c r="B1963" s="116">
        <v>4.8600000000000003</v>
      </c>
      <c r="C1963" s="116">
        <v>4.97</v>
      </c>
      <c r="D1963" s="116">
        <v>4.8600000000000003</v>
      </c>
      <c r="E1963" s="116">
        <v>4.8899999999999997</v>
      </c>
      <c r="F1963" s="116">
        <v>0.01</v>
      </c>
      <c r="G1963" s="116">
        <v>0.21</v>
      </c>
      <c r="H1963" s="117">
        <v>270877575</v>
      </c>
      <c r="I1963" s="115">
        <v>0.79159999999999997</v>
      </c>
      <c r="J1963" s="115">
        <f t="shared" si="120"/>
        <v>3.8709239999999996</v>
      </c>
      <c r="K1963" s="115">
        <v>35140492.469999999</v>
      </c>
      <c r="L1963" s="123">
        <f t="shared" si="121"/>
        <v>1360261756739.4226</v>
      </c>
      <c r="M1963" s="123">
        <v>1359503000000</v>
      </c>
      <c r="N1963" s="123">
        <v>272402000000</v>
      </c>
      <c r="O1963" s="116">
        <f t="shared" si="122"/>
        <v>1.0005581133248125</v>
      </c>
      <c r="P1963" s="116">
        <f t="shared" si="123"/>
        <v>4.9935821203200517</v>
      </c>
    </row>
    <row r="1964" spans="1:16" x14ac:dyDescent="0.15">
      <c r="A1964" s="120">
        <v>41927</v>
      </c>
      <c r="B1964" s="116">
        <v>4.8899999999999997</v>
      </c>
      <c r="C1964" s="116">
        <v>4.97</v>
      </c>
      <c r="D1964" s="116">
        <v>4.8899999999999997</v>
      </c>
      <c r="E1964" s="116">
        <v>4.93</v>
      </c>
      <c r="F1964" s="116">
        <v>0.04</v>
      </c>
      <c r="G1964" s="116">
        <v>0.82</v>
      </c>
      <c r="H1964" s="117">
        <v>213838930</v>
      </c>
      <c r="I1964" s="115">
        <v>0.79220000000000002</v>
      </c>
      <c r="J1964" s="115">
        <f t="shared" si="120"/>
        <v>3.9055459999999997</v>
      </c>
      <c r="K1964" s="115">
        <v>35140492.469999999</v>
      </c>
      <c r="L1964" s="123">
        <f t="shared" si="121"/>
        <v>1372428098042.3862</v>
      </c>
      <c r="M1964" s="123">
        <v>1359503000000</v>
      </c>
      <c r="N1964" s="123">
        <v>272402000000</v>
      </c>
      <c r="O1964" s="116">
        <f t="shared" si="122"/>
        <v>1.0095072228912965</v>
      </c>
      <c r="P1964" s="116">
        <f t="shared" si="123"/>
        <v>5.03824530672457</v>
      </c>
    </row>
    <row r="1965" spans="1:16" x14ac:dyDescent="0.15">
      <c r="A1965" s="120">
        <v>41928</v>
      </c>
      <c r="B1965" s="116">
        <v>4.8899999999999997</v>
      </c>
      <c r="C1965" s="116">
        <v>4.93</v>
      </c>
      <c r="D1965" s="116">
        <v>4.8600000000000003</v>
      </c>
      <c r="E1965" s="116">
        <v>4.88</v>
      </c>
      <c r="F1965" s="116">
        <v>-0.05</v>
      </c>
      <c r="G1965" s="116">
        <v>-1.01</v>
      </c>
      <c r="H1965" s="117">
        <v>225344606</v>
      </c>
      <c r="I1965" s="115">
        <v>0.79149999999999998</v>
      </c>
      <c r="J1965" s="115">
        <f t="shared" si="120"/>
        <v>3.86252</v>
      </c>
      <c r="K1965" s="115">
        <v>35140492.469999999</v>
      </c>
      <c r="L1965" s="123">
        <f t="shared" si="121"/>
        <v>1357308549752.2441</v>
      </c>
      <c r="M1965" s="123">
        <v>1359503000000</v>
      </c>
      <c r="N1965" s="123">
        <v>272402000000</v>
      </c>
      <c r="O1965" s="116">
        <f t="shared" si="122"/>
        <v>0.99838584376220141</v>
      </c>
      <c r="P1965" s="116">
        <f t="shared" si="123"/>
        <v>4.9827407645767803</v>
      </c>
    </row>
    <row r="1966" spans="1:16" x14ac:dyDescent="0.15">
      <c r="A1966" s="120">
        <v>41929</v>
      </c>
      <c r="B1966" s="116">
        <v>4.88</v>
      </c>
      <c r="C1966" s="116">
        <v>4.95</v>
      </c>
      <c r="D1966" s="116">
        <v>4.8600000000000003</v>
      </c>
      <c r="E1966" s="116">
        <v>4.92</v>
      </c>
      <c r="F1966" s="116">
        <v>0.04</v>
      </c>
      <c r="G1966" s="116">
        <v>0.82</v>
      </c>
      <c r="H1966" s="117">
        <v>299543818</v>
      </c>
      <c r="I1966" s="115">
        <v>0.79159999999999997</v>
      </c>
      <c r="J1966" s="115">
        <f t="shared" si="120"/>
        <v>3.8946719999999999</v>
      </c>
      <c r="K1966" s="115">
        <v>35140492.469999999</v>
      </c>
      <c r="L1966" s="123">
        <f t="shared" si="121"/>
        <v>1368606920891.1982</v>
      </c>
      <c r="M1966" s="123">
        <v>1359503000000</v>
      </c>
      <c r="N1966" s="123">
        <v>272402000000</v>
      </c>
      <c r="O1966" s="116">
        <f t="shared" si="122"/>
        <v>1.0066965066580935</v>
      </c>
      <c r="P1966" s="116">
        <f t="shared" si="123"/>
        <v>5.0242175934508495</v>
      </c>
    </row>
    <row r="1967" spans="1:16" x14ac:dyDescent="0.15">
      <c r="A1967" s="120">
        <v>41932</v>
      </c>
      <c r="B1967" s="116">
        <v>4.97</v>
      </c>
      <c r="C1967" s="116">
        <v>4.99</v>
      </c>
      <c r="D1967" s="116">
        <v>4.92</v>
      </c>
      <c r="E1967" s="116">
        <v>4.9400000000000004</v>
      </c>
      <c r="F1967" s="116">
        <v>0.02</v>
      </c>
      <c r="G1967" s="116">
        <v>0.41</v>
      </c>
      <c r="H1967" s="117">
        <v>193334628</v>
      </c>
      <c r="I1967" s="115">
        <v>0.79190000000000005</v>
      </c>
      <c r="J1967" s="115">
        <f t="shared" si="120"/>
        <v>3.9119860000000006</v>
      </c>
      <c r="K1967" s="115">
        <v>35140492.469999999</v>
      </c>
      <c r="L1967" s="123">
        <f t="shared" si="121"/>
        <v>1374691145757.4543</v>
      </c>
      <c r="M1967" s="123">
        <v>1359503000000</v>
      </c>
      <c r="N1967" s="123">
        <v>272402000000</v>
      </c>
      <c r="O1967" s="116">
        <f t="shared" si="122"/>
        <v>1.0111718368826361</v>
      </c>
      <c r="P1967" s="116">
        <f t="shared" si="123"/>
        <v>5.0465530567229839</v>
      </c>
    </row>
    <row r="1968" spans="1:16" x14ac:dyDescent="0.15">
      <c r="A1968" s="120">
        <v>41933</v>
      </c>
      <c r="B1968" s="116">
        <v>4.9400000000000004</v>
      </c>
      <c r="C1968" s="116">
        <v>4.9800000000000004</v>
      </c>
      <c r="D1968" s="116">
        <v>4.9000000000000004</v>
      </c>
      <c r="E1968" s="116">
        <v>4.93</v>
      </c>
      <c r="F1968" s="116">
        <v>-0.01</v>
      </c>
      <c r="G1968" s="116">
        <v>-0.2</v>
      </c>
      <c r="H1968" s="117">
        <v>184340466</v>
      </c>
      <c r="I1968" s="115">
        <v>0.79159999999999997</v>
      </c>
      <c r="J1968" s="115">
        <f t="shared" si="120"/>
        <v>3.9025879999999997</v>
      </c>
      <c r="K1968" s="115">
        <v>35140492.469999999</v>
      </c>
      <c r="L1968" s="123">
        <f t="shared" si="121"/>
        <v>1371388642275.1235</v>
      </c>
      <c r="M1968" s="123">
        <v>1359503000000</v>
      </c>
      <c r="N1968" s="123">
        <v>272402000000</v>
      </c>
      <c r="O1968" s="116">
        <f t="shared" si="122"/>
        <v>1.0087426377691873</v>
      </c>
      <c r="P1968" s="116">
        <f t="shared" si="123"/>
        <v>5.0344294178277824</v>
      </c>
    </row>
    <row r="1969" spans="1:16" x14ac:dyDescent="0.15">
      <c r="A1969" s="120">
        <v>41934</v>
      </c>
      <c r="B1969" s="116">
        <v>4.9400000000000004</v>
      </c>
      <c r="C1969" s="116">
        <v>5.03</v>
      </c>
      <c r="D1969" s="116">
        <v>4.92</v>
      </c>
      <c r="E1969" s="116">
        <v>4.99</v>
      </c>
      <c r="F1969" s="116">
        <v>0.06</v>
      </c>
      <c r="G1969" s="116">
        <v>1.22</v>
      </c>
      <c r="H1969" s="117">
        <v>358149240</v>
      </c>
      <c r="I1969" s="115">
        <v>0.79210000000000003</v>
      </c>
      <c r="J1969" s="115">
        <f t="shared" si="120"/>
        <v>3.9525790000000005</v>
      </c>
      <c r="K1969" s="115">
        <v>35140492.469999999</v>
      </c>
      <c r="L1969" s="123">
        <f t="shared" si="121"/>
        <v>1388955725865.8015</v>
      </c>
      <c r="M1969" s="123">
        <v>1359503000000</v>
      </c>
      <c r="N1969" s="123">
        <v>272402000000</v>
      </c>
      <c r="O1969" s="116">
        <f t="shared" si="122"/>
        <v>1.0216643331171771</v>
      </c>
      <c r="P1969" s="116">
        <f t="shared" si="123"/>
        <v>5.0989189722021182</v>
      </c>
    </row>
    <row r="1970" spans="1:16" x14ac:dyDescent="0.15">
      <c r="A1970" s="120">
        <v>41935</v>
      </c>
      <c r="B1970" s="116">
        <v>4.96</v>
      </c>
      <c r="C1970" s="116">
        <v>5.03</v>
      </c>
      <c r="D1970" s="116">
        <v>4.96</v>
      </c>
      <c r="E1970" s="116">
        <v>5.0199999999999996</v>
      </c>
      <c r="F1970" s="116">
        <v>0.03</v>
      </c>
      <c r="G1970" s="116">
        <v>0.6</v>
      </c>
      <c r="H1970" s="117">
        <v>184013278</v>
      </c>
      <c r="I1970" s="115">
        <v>0.79239999999999999</v>
      </c>
      <c r="J1970" s="115">
        <f t="shared" si="120"/>
        <v>3.9778479999999998</v>
      </c>
      <c r="K1970" s="115">
        <v>35140492.469999999</v>
      </c>
      <c r="L1970" s="123">
        <f t="shared" si="121"/>
        <v>1397835376908.0454</v>
      </c>
      <c r="M1970" s="123">
        <v>1359503000000</v>
      </c>
      <c r="N1970" s="123">
        <v>272402000000</v>
      </c>
      <c r="O1970" s="116">
        <f t="shared" si="122"/>
        <v>1.0281958751897167</v>
      </c>
      <c r="P1970" s="116">
        <f t="shared" si="123"/>
        <v>5.1315165707595591</v>
      </c>
    </row>
    <row r="1971" spans="1:16" x14ac:dyDescent="0.15">
      <c r="A1971" s="120">
        <v>41936</v>
      </c>
      <c r="B1971" s="116">
        <v>4.99</v>
      </c>
      <c r="C1971" s="116">
        <v>5.01</v>
      </c>
      <c r="D1971" s="116">
        <v>4.96</v>
      </c>
      <c r="E1971" s="116">
        <v>4.99</v>
      </c>
      <c r="F1971" s="116">
        <v>-0.03</v>
      </c>
      <c r="G1971" s="116">
        <v>-0.6</v>
      </c>
      <c r="H1971" s="117">
        <v>214292118</v>
      </c>
      <c r="I1971" s="115">
        <v>0.79239999999999999</v>
      </c>
      <c r="J1971" s="115">
        <f t="shared" si="120"/>
        <v>3.9540760000000001</v>
      </c>
      <c r="K1971" s="115">
        <v>35140492.469999999</v>
      </c>
      <c r="L1971" s="123">
        <f t="shared" si="121"/>
        <v>1389481779038.0774</v>
      </c>
      <c r="M1971" s="123">
        <v>1359503000000</v>
      </c>
      <c r="N1971" s="123">
        <v>272402000000</v>
      </c>
      <c r="O1971" s="116">
        <f t="shared" si="122"/>
        <v>1.0220512783260334</v>
      </c>
      <c r="P1971" s="116">
        <f t="shared" si="123"/>
        <v>5.1008501370697621</v>
      </c>
    </row>
    <row r="1972" spans="1:16" x14ac:dyDescent="0.15">
      <c r="A1972" s="120">
        <v>41939</v>
      </c>
      <c r="B1972" s="116">
        <v>4.96</v>
      </c>
      <c r="C1972" s="116">
        <v>4.97</v>
      </c>
      <c r="D1972" s="116">
        <v>4.91</v>
      </c>
      <c r="E1972" s="116">
        <v>4.95</v>
      </c>
      <c r="F1972" s="116">
        <v>-0.04</v>
      </c>
      <c r="G1972" s="116">
        <v>-0.8</v>
      </c>
      <c r="H1972" s="117">
        <v>275148262</v>
      </c>
      <c r="I1972" s="115">
        <v>0.79210000000000003</v>
      </c>
      <c r="J1972" s="115">
        <f t="shared" si="120"/>
        <v>3.9208950000000002</v>
      </c>
      <c r="K1972" s="115">
        <v>35140492.469999999</v>
      </c>
      <c r="L1972" s="123">
        <f t="shared" si="121"/>
        <v>1377821812231.6064</v>
      </c>
      <c r="M1972" s="123">
        <v>1359503000000</v>
      </c>
      <c r="N1972" s="123">
        <v>272402000000</v>
      </c>
      <c r="O1972" s="116">
        <f t="shared" si="122"/>
        <v>1.0134746390641334</v>
      </c>
      <c r="P1972" s="116">
        <f t="shared" si="123"/>
        <v>5.0580458742285535</v>
      </c>
    </row>
    <row r="1973" spans="1:16" x14ac:dyDescent="0.15">
      <c r="A1973" s="120">
        <v>41940</v>
      </c>
      <c r="B1973" s="116">
        <v>4.96</v>
      </c>
      <c r="C1973" s="116">
        <v>5.08</v>
      </c>
      <c r="D1973" s="116">
        <v>4.96</v>
      </c>
      <c r="E1973" s="116">
        <v>5.05</v>
      </c>
      <c r="F1973" s="116">
        <v>0.1</v>
      </c>
      <c r="G1973" s="116">
        <v>2.02</v>
      </c>
      <c r="H1973" s="117">
        <v>299137901</v>
      </c>
      <c r="I1973" s="115">
        <v>0.79179999999999995</v>
      </c>
      <c r="J1973" s="115">
        <f t="shared" si="120"/>
        <v>3.9985899999999996</v>
      </c>
      <c r="K1973" s="115">
        <v>35140492.469999999</v>
      </c>
      <c r="L1973" s="123">
        <f t="shared" si="121"/>
        <v>1405124217856.1729</v>
      </c>
      <c r="M1973" s="123">
        <v>1359503000000</v>
      </c>
      <c r="N1973" s="123">
        <v>272402000000</v>
      </c>
      <c r="O1973" s="116">
        <f t="shared" si="122"/>
        <v>1.0335572763400838</v>
      </c>
      <c r="P1973" s="116">
        <f t="shared" si="123"/>
        <v>5.1582742338755692</v>
      </c>
    </row>
    <row r="1974" spans="1:16" x14ac:dyDescent="0.15">
      <c r="A1974" s="120">
        <v>41941</v>
      </c>
      <c r="B1974" s="116">
        <v>5.0999999999999996</v>
      </c>
      <c r="C1974" s="116">
        <v>5.14</v>
      </c>
      <c r="D1974" s="116">
        <v>5.09</v>
      </c>
      <c r="E1974" s="116">
        <v>5.1100000000000003</v>
      </c>
      <c r="F1974" s="116">
        <v>0.06</v>
      </c>
      <c r="G1974" s="116">
        <v>1.19</v>
      </c>
      <c r="H1974" s="117">
        <v>321473054</v>
      </c>
      <c r="I1974" s="115">
        <v>0.79159999999999997</v>
      </c>
      <c r="J1974" s="115">
        <f t="shared" si="120"/>
        <v>4.0450759999999999</v>
      </c>
      <c r="K1974" s="115">
        <v>35140492.469999999</v>
      </c>
      <c r="L1974" s="123">
        <f t="shared" si="121"/>
        <v>1421459627185.7771</v>
      </c>
      <c r="M1974" s="123">
        <v>1359503000000</v>
      </c>
      <c r="N1974" s="123">
        <v>272402000000</v>
      </c>
      <c r="O1974" s="116">
        <f t="shared" si="122"/>
        <v>1.0455729977688737</v>
      </c>
      <c r="P1974" s="116">
        <f t="shared" si="123"/>
        <v>5.2182422566125695</v>
      </c>
    </row>
    <row r="1975" spans="1:16" x14ac:dyDescent="0.15">
      <c r="A1975" s="120">
        <v>41942</v>
      </c>
      <c r="B1975" s="116">
        <v>5.12</v>
      </c>
      <c r="C1975" s="116">
        <v>5.12</v>
      </c>
      <c r="D1975" s="116">
        <v>5.0199999999999996</v>
      </c>
      <c r="E1975" s="116">
        <v>5.07</v>
      </c>
      <c r="F1975" s="116">
        <v>-0.04</v>
      </c>
      <c r="G1975" s="116">
        <v>-0.78</v>
      </c>
      <c r="H1975" s="117">
        <v>267860872</v>
      </c>
      <c r="I1975" s="115">
        <v>0.79249999999999998</v>
      </c>
      <c r="J1975" s="115">
        <f t="shared" si="120"/>
        <v>4.0179749999999999</v>
      </c>
      <c r="K1975" s="115">
        <v>35151182.520000003</v>
      </c>
      <c r="L1975" s="123">
        <f t="shared" si="121"/>
        <v>1412365725857.9702</v>
      </c>
      <c r="M1975" s="123">
        <v>1432375000000</v>
      </c>
      <c r="N1975" s="123">
        <v>277580000000</v>
      </c>
      <c r="O1975" s="116">
        <f t="shared" si="122"/>
        <v>0.98603070135821291</v>
      </c>
      <c r="P1975" s="116">
        <f t="shared" si="123"/>
        <v>5.0881393683189362</v>
      </c>
    </row>
    <row r="1976" spans="1:16" x14ac:dyDescent="0.15">
      <c r="A1976" s="120">
        <v>41943</v>
      </c>
      <c r="B1976" s="116">
        <v>5.0999999999999996</v>
      </c>
      <c r="C1976" s="116">
        <v>5.16</v>
      </c>
      <c r="D1976" s="116">
        <v>5.08</v>
      </c>
      <c r="E1976" s="116">
        <v>5.13</v>
      </c>
      <c r="F1976" s="116">
        <v>0.06</v>
      </c>
      <c r="G1976" s="116">
        <v>1.18</v>
      </c>
      <c r="H1976" s="117">
        <v>328966441</v>
      </c>
      <c r="I1976" s="115">
        <v>0.79249999999999998</v>
      </c>
      <c r="J1976" s="115">
        <f t="shared" si="120"/>
        <v>4.0655250000000001</v>
      </c>
      <c r="K1976" s="115">
        <v>35151182.520000003</v>
      </c>
      <c r="L1976" s="123">
        <f t="shared" si="121"/>
        <v>1429080113146.2302</v>
      </c>
      <c r="M1976" s="123">
        <v>1432375000000</v>
      </c>
      <c r="N1976" s="123">
        <v>277580000000</v>
      </c>
      <c r="O1976" s="116">
        <f t="shared" si="122"/>
        <v>0.99769970374115036</v>
      </c>
      <c r="P1976" s="116">
        <f t="shared" si="123"/>
        <v>5.1483540353996338</v>
      </c>
    </row>
    <row r="1977" spans="1:16" x14ac:dyDescent="0.15">
      <c r="A1977" s="120">
        <v>41946</v>
      </c>
      <c r="B1977" s="116">
        <v>5.19</v>
      </c>
      <c r="C1977" s="116">
        <v>5.19</v>
      </c>
      <c r="D1977" s="116">
        <v>5.0599999999999996</v>
      </c>
      <c r="E1977" s="116">
        <v>5.09</v>
      </c>
      <c r="F1977" s="116">
        <v>-0.04</v>
      </c>
      <c r="G1977" s="116">
        <v>-0.78</v>
      </c>
      <c r="H1977" s="117">
        <v>266423475</v>
      </c>
      <c r="I1977" s="115">
        <v>0.79330000000000001</v>
      </c>
      <c r="J1977" s="115">
        <f t="shared" si="120"/>
        <v>4.0378970000000001</v>
      </c>
      <c r="K1977" s="115">
        <v>35151182.520000003</v>
      </c>
      <c r="L1977" s="123">
        <f t="shared" si="121"/>
        <v>1419368544439.6045</v>
      </c>
      <c r="M1977" s="123">
        <v>1432375000000</v>
      </c>
      <c r="N1977" s="123">
        <v>277580000000</v>
      </c>
      <c r="O1977" s="116">
        <f t="shared" si="122"/>
        <v>0.99091965751957722</v>
      </c>
      <c r="P1977" s="116">
        <f t="shared" si="123"/>
        <v>5.113367477626646</v>
      </c>
    </row>
    <row r="1978" spans="1:16" x14ac:dyDescent="0.15">
      <c r="A1978" s="120">
        <v>41947</v>
      </c>
      <c r="B1978" s="116">
        <v>5.0999999999999996</v>
      </c>
      <c r="C1978" s="116">
        <v>5.14</v>
      </c>
      <c r="D1978" s="116">
        <v>5.05</v>
      </c>
      <c r="E1978" s="116">
        <v>5.09</v>
      </c>
      <c r="F1978" s="116">
        <v>0</v>
      </c>
      <c r="G1978" s="116">
        <v>0</v>
      </c>
      <c r="H1978" s="117">
        <v>228160487</v>
      </c>
      <c r="I1978" s="115">
        <v>0.79379999999999995</v>
      </c>
      <c r="J1978" s="115">
        <f t="shared" si="120"/>
        <v>4.0404419999999996</v>
      </c>
      <c r="K1978" s="115">
        <v>35151182.520000003</v>
      </c>
      <c r="L1978" s="123">
        <f t="shared" si="121"/>
        <v>1420263142034.7383</v>
      </c>
      <c r="M1978" s="123">
        <v>1432375000000</v>
      </c>
      <c r="N1978" s="123">
        <v>277580000000</v>
      </c>
      <c r="O1978" s="116">
        <f t="shared" si="122"/>
        <v>0.99154421295731798</v>
      </c>
      <c r="P1978" s="116">
        <f t="shared" si="123"/>
        <v>5.1165903236354859</v>
      </c>
    </row>
    <row r="1979" spans="1:16" x14ac:dyDescent="0.15">
      <c r="A1979" s="120">
        <v>41948</v>
      </c>
      <c r="B1979" s="116">
        <v>5.08</v>
      </c>
      <c r="C1979" s="116">
        <v>5.08</v>
      </c>
      <c r="D1979" s="116">
        <v>5.01</v>
      </c>
      <c r="E1979" s="116">
        <v>5.03</v>
      </c>
      <c r="F1979" s="116">
        <v>-0.06</v>
      </c>
      <c r="G1979" s="116">
        <v>-1.18</v>
      </c>
      <c r="H1979" s="117">
        <v>199049987</v>
      </c>
      <c r="I1979" s="115">
        <v>0.79339999999999999</v>
      </c>
      <c r="J1979" s="115">
        <f t="shared" si="120"/>
        <v>3.990802</v>
      </c>
      <c r="K1979" s="115">
        <v>35151182.520000003</v>
      </c>
      <c r="L1979" s="123">
        <f t="shared" si="121"/>
        <v>1402814095031.8103</v>
      </c>
      <c r="M1979" s="123">
        <v>1432375000000</v>
      </c>
      <c r="N1979" s="123">
        <v>277580000000</v>
      </c>
      <c r="O1979" s="116">
        <f t="shared" si="122"/>
        <v>0.97936231436028298</v>
      </c>
      <c r="P1979" s="116">
        <f t="shared" si="123"/>
        <v>5.0537289971604951</v>
      </c>
    </row>
    <row r="1980" spans="1:16" x14ac:dyDescent="0.15">
      <c r="A1980" s="120">
        <v>41949</v>
      </c>
      <c r="B1980" s="116">
        <v>5.01</v>
      </c>
      <c r="C1980" s="116">
        <v>5.04</v>
      </c>
      <c r="D1980" s="116">
        <v>4.99</v>
      </c>
      <c r="E1980" s="116">
        <v>4.99</v>
      </c>
      <c r="F1980" s="116">
        <v>-0.04</v>
      </c>
      <c r="G1980" s="116">
        <v>-0.8</v>
      </c>
      <c r="H1980" s="117">
        <v>193652351</v>
      </c>
      <c r="I1980" s="115">
        <v>0.79420000000000002</v>
      </c>
      <c r="J1980" s="115">
        <f t="shared" si="120"/>
        <v>3.9630580000000002</v>
      </c>
      <c r="K1980" s="115">
        <v>35151182.520000003</v>
      </c>
      <c r="L1980" s="123">
        <f t="shared" si="121"/>
        <v>1393061750953.4619</v>
      </c>
      <c r="M1980" s="123">
        <v>1432375000000</v>
      </c>
      <c r="N1980" s="123">
        <v>277580000000</v>
      </c>
      <c r="O1980" s="116">
        <f t="shared" si="122"/>
        <v>0.97255380117180346</v>
      </c>
      <c r="P1980" s="116">
        <f t="shared" si="123"/>
        <v>5.0185955434594058</v>
      </c>
    </row>
    <row r="1981" spans="1:16" x14ac:dyDescent="0.15">
      <c r="A1981" s="120">
        <v>41950</v>
      </c>
      <c r="B1981" s="116">
        <v>5</v>
      </c>
      <c r="C1981" s="116">
        <v>5.08</v>
      </c>
      <c r="D1981" s="116">
        <v>4.96</v>
      </c>
      <c r="E1981" s="116">
        <v>5</v>
      </c>
      <c r="F1981" s="116">
        <v>0.01</v>
      </c>
      <c r="G1981" s="116">
        <v>0.2</v>
      </c>
      <c r="H1981" s="117">
        <v>219522220</v>
      </c>
      <c r="I1981" s="115">
        <v>0.79449999999999998</v>
      </c>
      <c r="J1981" s="115">
        <f t="shared" si="120"/>
        <v>3.9725000000000001</v>
      </c>
      <c r="K1981" s="115">
        <v>35151182.520000003</v>
      </c>
      <c r="L1981" s="123">
        <f t="shared" si="121"/>
        <v>1396380725607.0002</v>
      </c>
      <c r="M1981" s="123">
        <v>1432375000000</v>
      </c>
      <c r="N1981" s="123">
        <v>277580000000</v>
      </c>
      <c r="O1981" s="116">
        <f t="shared" si="122"/>
        <v>0.97487091411606619</v>
      </c>
      <c r="P1981" s="116">
        <f t="shared" si="123"/>
        <v>5.0305523654694149</v>
      </c>
    </row>
    <row r="1982" spans="1:16" x14ac:dyDescent="0.15">
      <c r="A1982" s="120">
        <v>41953</v>
      </c>
      <c r="B1982" s="116">
        <v>5.09</v>
      </c>
      <c r="C1982" s="116">
        <v>5.15</v>
      </c>
      <c r="D1982" s="116">
        <v>5.04</v>
      </c>
      <c r="E1982" s="116">
        <v>5.05</v>
      </c>
      <c r="F1982" s="116">
        <v>0.05</v>
      </c>
      <c r="G1982" s="116">
        <v>1</v>
      </c>
      <c r="H1982" s="117">
        <v>333074639</v>
      </c>
      <c r="I1982" s="115">
        <v>0.79169999999999996</v>
      </c>
      <c r="J1982" s="115">
        <f t="shared" si="120"/>
        <v>3.9980849999999997</v>
      </c>
      <c r="K1982" s="115">
        <v>35151182.520000003</v>
      </c>
      <c r="L1982" s="123">
        <f t="shared" si="121"/>
        <v>1405374155654.7422</v>
      </c>
      <c r="M1982" s="123">
        <v>1432375000000</v>
      </c>
      <c r="N1982" s="123">
        <v>277580000000</v>
      </c>
      <c r="O1982" s="116">
        <f t="shared" si="122"/>
        <v>0.98114959815323655</v>
      </c>
      <c r="P1982" s="116">
        <f t="shared" si="123"/>
        <v>5.0629517820258743</v>
      </c>
    </row>
    <row r="1983" spans="1:16" x14ac:dyDescent="0.15">
      <c r="A1983" s="120">
        <v>41954</v>
      </c>
      <c r="B1983" s="116">
        <v>5.08</v>
      </c>
      <c r="C1983" s="116">
        <v>5.14</v>
      </c>
      <c r="D1983" s="116">
        <v>5.03</v>
      </c>
      <c r="E1983" s="116">
        <v>5.05</v>
      </c>
      <c r="F1983" s="116">
        <v>0</v>
      </c>
      <c r="G1983" s="116">
        <v>0</v>
      </c>
      <c r="H1983" s="117">
        <v>449477914</v>
      </c>
      <c r="I1983" s="115">
        <v>0.79200000000000004</v>
      </c>
      <c r="J1983" s="115">
        <f t="shared" si="120"/>
        <v>3.9996</v>
      </c>
      <c r="K1983" s="115">
        <v>35151182.520000003</v>
      </c>
      <c r="L1983" s="123">
        <f t="shared" si="121"/>
        <v>1405906696069.9202</v>
      </c>
      <c r="M1983" s="123">
        <v>1432375000000</v>
      </c>
      <c r="N1983" s="123">
        <v>277580000000</v>
      </c>
      <c r="O1983" s="116">
        <f t="shared" si="122"/>
        <v>0.98152138655723553</v>
      </c>
      <c r="P1983" s="116">
        <f t="shared" si="123"/>
        <v>5.0648702935006851</v>
      </c>
    </row>
    <row r="1984" spans="1:16" x14ac:dyDescent="0.15">
      <c r="A1984" s="120">
        <v>41955</v>
      </c>
      <c r="B1984" s="116">
        <v>5.09</v>
      </c>
      <c r="C1984" s="116">
        <v>5.1100000000000003</v>
      </c>
      <c r="D1984" s="116">
        <v>5.05</v>
      </c>
      <c r="E1984" s="116">
        <v>5.05</v>
      </c>
      <c r="F1984" s="116">
        <v>0</v>
      </c>
      <c r="G1984" s="116">
        <v>0</v>
      </c>
      <c r="H1984" s="117">
        <v>274451742</v>
      </c>
      <c r="I1984" s="115">
        <v>0.79220000000000002</v>
      </c>
      <c r="J1984" s="115">
        <f t="shared" si="120"/>
        <v>4.00061</v>
      </c>
      <c r="K1984" s="115">
        <v>35151182.520000003</v>
      </c>
      <c r="L1984" s="123">
        <f t="shared" si="121"/>
        <v>1406261723013.3721</v>
      </c>
      <c r="M1984" s="123">
        <v>1432375000000</v>
      </c>
      <c r="N1984" s="123">
        <v>277580000000</v>
      </c>
      <c r="O1984" s="116">
        <f t="shared" si="122"/>
        <v>0.98176924549323474</v>
      </c>
      <c r="P1984" s="116">
        <f t="shared" si="123"/>
        <v>5.0661493011505589</v>
      </c>
    </row>
    <row r="1985" spans="1:16" x14ac:dyDescent="0.15">
      <c r="A1985" s="120">
        <v>41956</v>
      </c>
      <c r="B1985" s="116">
        <v>5.08</v>
      </c>
      <c r="C1985" s="116">
        <v>5.16</v>
      </c>
      <c r="D1985" s="116">
        <v>5.07</v>
      </c>
      <c r="E1985" s="116">
        <v>5.1100000000000003</v>
      </c>
      <c r="F1985" s="116">
        <v>0.06</v>
      </c>
      <c r="G1985" s="116">
        <v>1.19</v>
      </c>
      <c r="H1985" s="117">
        <v>354006196</v>
      </c>
      <c r="I1985" s="115">
        <v>0.79210000000000003</v>
      </c>
      <c r="J1985" s="115">
        <f t="shared" si="120"/>
        <v>4.047631</v>
      </c>
      <c r="K1985" s="115">
        <v>35151182.520000003</v>
      </c>
      <c r="L1985" s="123">
        <f t="shared" si="121"/>
        <v>1422790160546.1013</v>
      </c>
      <c r="M1985" s="123">
        <v>1432375000000</v>
      </c>
      <c r="N1985" s="123">
        <v>277580000000</v>
      </c>
      <c r="O1985" s="116">
        <f t="shared" si="122"/>
        <v>0.99330842869088143</v>
      </c>
      <c r="P1985" s="116">
        <f t="shared" si="123"/>
        <v>5.1256940721453326</v>
      </c>
    </row>
    <row r="1986" spans="1:16" x14ac:dyDescent="0.15">
      <c r="A1986" s="120">
        <v>41957</v>
      </c>
      <c r="B1986" s="116">
        <v>5.12</v>
      </c>
      <c r="C1986" s="116">
        <v>5.13</v>
      </c>
      <c r="D1986" s="116">
        <v>5.07</v>
      </c>
      <c r="E1986" s="116">
        <v>5.1100000000000003</v>
      </c>
      <c r="F1986" s="116">
        <v>0</v>
      </c>
      <c r="G1986" s="116">
        <v>0</v>
      </c>
      <c r="H1986" s="117">
        <v>166789010</v>
      </c>
      <c r="I1986" s="115">
        <v>0.79169999999999996</v>
      </c>
      <c r="J1986" s="115">
        <f t="shared" si="120"/>
        <v>4.0455870000000003</v>
      </c>
      <c r="K1986" s="115">
        <v>35151182.520000003</v>
      </c>
      <c r="L1986" s="123">
        <f t="shared" si="121"/>
        <v>1422071670375.3928</v>
      </c>
      <c r="M1986" s="123">
        <v>1432375000000</v>
      </c>
      <c r="N1986" s="123">
        <v>277580000000</v>
      </c>
      <c r="O1986" s="116">
        <f t="shared" si="122"/>
        <v>0.99280682110159202</v>
      </c>
      <c r="P1986" s="116">
        <f t="shared" si="123"/>
        <v>5.1231056645845987</v>
      </c>
    </row>
    <row r="1987" spans="1:16" x14ac:dyDescent="0.15">
      <c r="A1987" s="120">
        <v>41960</v>
      </c>
      <c r="B1987" s="116">
        <v>5.15</v>
      </c>
      <c r="C1987" s="116">
        <v>5.16</v>
      </c>
      <c r="D1987" s="116">
        <v>5.0199999999999996</v>
      </c>
      <c r="E1987" s="116">
        <v>5.05</v>
      </c>
      <c r="F1987" s="116">
        <v>-0.06</v>
      </c>
      <c r="G1987" s="116">
        <v>-1.17</v>
      </c>
      <c r="H1987" s="117">
        <v>275804750</v>
      </c>
      <c r="I1987" s="115">
        <v>0.79190000000000005</v>
      </c>
      <c r="J1987" s="115">
        <f t="shared" ref="J1987:J2050" si="124">E1987*I1987</f>
        <v>3.9990950000000001</v>
      </c>
      <c r="K1987" s="115">
        <v>35151182.520000003</v>
      </c>
      <c r="L1987" s="123">
        <f t="shared" ref="L1987:L2050" si="125">J1987*K1987*10000</f>
        <v>1405729182598.1941</v>
      </c>
      <c r="M1987" s="123">
        <v>1432375000000</v>
      </c>
      <c r="N1987" s="123">
        <v>277580000000</v>
      </c>
      <c r="O1987" s="116">
        <f t="shared" ref="O1987:O2050" si="126">L1987/M1987</f>
        <v>0.98139745708923576</v>
      </c>
      <c r="P1987" s="116">
        <f t="shared" ref="P1987:P2050" si="127">L1987/N1987</f>
        <v>5.0642307896757481</v>
      </c>
    </row>
    <row r="1988" spans="1:16" x14ac:dyDescent="0.15">
      <c r="A1988" s="120">
        <v>41961</v>
      </c>
      <c r="B1988" s="116">
        <v>5.05</v>
      </c>
      <c r="C1988" s="116">
        <v>5.07</v>
      </c>
      <c r="D1988" s="116">
        <v>4.96</v>
      </c>
      <c r="E1988" s="116">
        <v>4.9800000000000004</v>
      </c>
      <c r="F1988" s="116">
        <v>-7.0000000000000007E-2</v>
      </c>
      <c r="G1988" s="116">
        <v>-1.39</v>
      </c>
      <c r="H1988" s="117">
        <v>275342190</v>
      </c>
      <c r="I1988" s="115">
        <v>0.79210000000000003</v>
      </c>
      <c r="J1988" s="115">
        <f t="shared" si="124"/>
        <v>3.9446580000000004</v>
      </c>
      <c r="K1988" s="115">
        <v>35151182.520000003</v>
      </c>
      <c r="L1988" s="123">
        <f t="shared" si="125"/>
        <v>1386593933369.782</v>
      </c>
      <c r="M1988" s="123">
        <v>1432375000000</v>
      </c>
      <c r="N1988" s="123">
        <v>277580000000</v>
      </c>
      <c r="O1988" s="116">
        <f t="shared" si="126"/>
        <v>0.9680383512486479</v>
      </c>
      <c r="P1988" s="116">
        <f t="shared" si="127"/>
        <v>4.9952948100359604</v>
      </c>
    </row>
    <row r="1989" spans="1:16" x14ac:dyDescent="0.15">
      <c r="A1989" s="120">
        <v>41962</v>
      </c>
      <c r="B1989" s="116">
        <v>4.96</v>
      </c>
      <c r="C1989" s="116">
        <v>4.99</v>
      </c>
      <c r="D1989" s="116">
        <v>4.92</v>
      </c>
      <c r="E1989" s="116">
        <v>4.95</v>
      </c>
      <c r="F1989" s="116">
        <v>-0.03</v>
      </c>
      <c r="G1989" s="116">
        <v>-0.6</v>
      </c>
      <c r="H1989" s="117">
        <v>297839263</v>
      </c>
      <c r="I1989" s="115">
        <v>0.79169999999999996</v>
      </c>
      <c r="J1989" s="115">
        <f t="shared" si="124"/>
        <v>3.9189150000000001</v>
      </c>
      <c r="K1989" s="115">
        <v>35151182.520000003</v>
      </c>
      <c r="L1989" s="123">
        <f t="shared" si="125"/>
        <v>1377544964453.6582</v>
      </c>
      <c r="M1989" s="123">
        <v>1432375000000</v>
      </c>
      <c r="N1989" s="123">
        <v>277580000000</v>
      </c>
      <c r="O1989" s="116">
        <f t="shared" si="126"/>
        <v>0.96172089323931109</v>
      </c>
      <c r="P1989" s="116">
        <f t="shared" si="127"/>
        <v>4.9626953110946692</v>
      </c>
    </row>
    <row r="1990" spans="1:16" x14ac:dyDescent="0.15">
      <c r="A1990" s="120">
        <v>41963</v>
      </c>
      <c r="B1990" s="116">
        <v>4.95</v>
      </c>
      <c r="C1990" s="116">
        <v>4.9800000000000004</v>
      </c>
      <c r="D1990" s="116">
        <v>4.92</v>
      </c>
      <c r="E1990" s="116">
        <v>4.9400000000000004</v>
      </c>
      <c r="F1990" s="116">
        <v>-0.01</v>
      </c>
      <c r="G1990" s="116">
        <v>-0.2</v>
      </c>
      <c r="H1990" s="117">
        <v>222911711</v>
      </c>
      <c r="I1990" s="115">
        <v>0.79190000000000005</v>
      </c>
      <c r="J1990" s="115">
        <f t="shared" si="124"/>
        <v>3.9119860000000006</v>
      </c>
      <c r="K1990" s="115">
        <v>35151182.520000003</v>
      </c>
      <c r="L1990" s="123">
        <f t="shared" si="125"/>
        <v>1375109339016.8477</v>
      </c>
      <c r="M1990" s="123">
        <v>1432375000000</v>
      </c>
      <c r="N1990" s="123">
        <v>277580000000</v>
      </c>
      <c r="O1990" s="116">
        <f t="shared" si="126"/>
        <v>0.96002048277640117</v>
      </c>
      <c r="P1990" s="116">
        <f t="shared" si="127"/>
        <v>4.9539208120788514</v>
      </c>
    </row>
    <row r="1991" spans="1:16" x14ac:dyDescent="0.15">
      <c r="A1991" s="120">
        <v>41964</v>
      </c>
      <c r="B1991" s="116">
        <v>4.96</v>
      </c>
      <c r="C1991" s="116">
        <v>4.9800000000000004</v>
      </c>
      <c r="D1991" s="116">
        <v>4.91</v>
      </c>
      <c r="E1991" s="116">
        <v>4.96</v>
      </c>
      <c r="F1991" s="116">
        <v>0.02</v>
      </c>
      <c r="G1991" s="116">
        <v>0.41</v>
      </c>
      <c r="H1991" s="117">
        <v>203030689</v>
      </c>
      <c r="I1991" s="115">
        <v>0.79149999999999998</v>
      </c>
      <c r="J1991" s="115">
        <f t="shared" si="124"/>
        <v>3.92584</v>
      </c>
      <c r="K1991" s="115">
        <v>35151182.520000003</v>
      </c>
      <c r="L1991" s="123">
        <f t="shared" si="125"/>
        <v>1379979183843.168</v>
      </c>
      <c r="M1991" s="123">
        <v>1432375000000</v>
      </c>
      <c r="N1991" s="123">
        <v>277580000000</v>
      </c>
      <c r="O1991" s="116">
        <f t="shared" si="126"/>
        <v>0.96342032208267248</v>
      </c>
      <c r="P1991" s="116">
        <f t="shared" si="127"/>
        <v>4.9714647447336553</v>
      </c>
    </row>
    <row r="1992" spans="1:16" x14ac:dyDescent="0.15">
      <c r="A1992" s="120">
        <v>41967</v>
      </c>
      <c r="B1992" s="116">
        <v>5.05</v>
      </c>
      <c r="C1992" s="116">
        <v>5.09</v>
      </c>
      <c r="D1992" s="116">
        <v>4.9800000000000004</v>
      </c>
      <c r="E1992" s="116">
        <v>5.08</v>
      </c>
      <c r="F1992" s="116">
        <v>0.12</v>
      </c>
      <c r="G1992" s="116">
        <v>2.42</v>
      </c>
      <c r="H1992" s="117">
        <v>506156586</v>
      </c>
      <c r="I1992" s="115">
        <v>0.79179999999999995</v>
      </c>
      <c r="J1992" s="115">
        <f t="shared" si="124"/>
        <v>4.0223439999999995</v>
      </c>
      <c r="K1992" s="115">
        <v>35151182.520000003</v>
      </c>
      <c r="L1992" s="123">
        <f t="shared" si="125"/>
        <v>1413901481022.2688</v>
      </c>
      <c r="M1992" s="123">
        <v>1432375000000</v>
      </c>
      <c r="N1992" s="123">
        <v>277580000000</v>
      </c>
      <c r="O1992" s="116">
        <f t="shared" si="126"/>
        <v>0.98710287531007512</v>
      </c>
      <c r="P1992" s="116">
        <f t="shared" si="127"/>
        <v>5.0936720261627952</v>
      </c>
    </row>
    <row r="1993" spans="1:16" x14ac:dyDescent="0.15">
      <c r="A1993" s="120">
        <v>41968</v>
      </c>
      <c r="B1993" s="116">
        <v>5.07</v>
      </c>
      <c r="C1993" s="116">
        <v>5.12</v>
      </c>
      <c r="D1993" s="116">
        <v>5.07</v>
      </c>
      <c r="E1993" s="116">
        <v>5.09</v>
      </c>
      <c r="F1993" s="116">
        <v>0.01</v>
      </c>
      <c r="G1993" s="116">
        <v>0.2</v>
      </c>
      <c r="H1993" s="117">
        <v>361280999</v>
      </c>
      <c r="I1993" s="115">
        <v>0.79149999999999998</v>
      </c>
      <c r="J1993" s="115">
        <f t="shared" si="124"/>
        <v>4.0287350000000002</v>
      </c>
      <c r="K1993" s="115">
        <v>35151182.520000003</v>
      </c>
      <c r="L1993" s="123">
        <f t="shared" si="125"/>
        <v>1416147993097.1223</v>
      </c>
      <c r="M1993" s="123">
        <v>1432375000000</v>
      </c>
      <c r="N1993" s="123">
        <v>277580000000</v>
      </c>
      <c r="O1993" s="116">
        <f t="shared" si="126"/>
        <v>0.98867125794371047</v>
      </c>
      <c r="P1993" s="116">
        <f t="shared" si="127"/>
        <v>5.101765231994821</v>
      </c>
    </row>
    <row r="1994" spans="1:16" x14ac:dyDescent="0.15">
      <c r="A1994" s="120">
        <v>41969</v>
      </c>
      <c r="B1994" s="116">
        <v>5.07</v>
      </c>
      <c r="C1994" s="116">
        <v>5.2</v>
      </c>
      <c r="D1994" s="116">
        <v>5.07</v>
      </c>
      <c r="E1994" s="116">
        <v>5.17</v>
      </c>
      <c r="F1994" s="116">
        <v>0.08</v>
      </c>
      <c r="G1994" s="116">
        <v>1.57</v>
      </c>
      <c r="H1994" s="117">
        <v>353662457</v>
      </c>
      <c r="I1994" s="115">
        <v>0.79110000000000003</v>
      </c>
      <c r="J1994" s="115">
        <f t="shared" si="124"/>
        <v>4.0899869999999998</v>
      </c>
      <c r="K1994" s="115">
        <v>35151182.520000003</v>
      </c>
      <c r="L1994" s="123">
        <f t="shared" si="125"/>
        <v>1437678795414.2725</v>
      </c>
      <c r="M1994" s="123">
        <v>1432375000000</v>
      </c>
      <c r="N1994" s="123">
        <v>277580000000</v>
      </c>
      <c r="O1994" s="116">
        <f t="shared" si="126"/>
        <v>1.0037027980900759</v>
      </c>
      <c r="P1994" s="116">
        <f t="shared" si="127"/>
        <v>5.179331347410737</v>
      </c>
    </row>
    <row r="1995" spans="1:16" x14ac:dyDescent="0.15">
      <c r="A1995" s="120">
        <v>41970</v>
      </c>
      <c r="B1995" s="116">
        <v>5.2</v>
      </c>
      <c r="C1995" s="116">
        <v>5.26</v>
      </c>
      <c r="D1995" s="116">
        <v>5.15</v>
      </c>
      <c r="E1995" s="116">
        <v>5.18</v>
      </c>
      <c r="F1995" s="116">
        <v>0.01</v>
      </c>
      <c r="G1995" s="116">
        <v>0.19</v>
      </c>
      <c r="H1995" s="117">
        <v>337350624</v>
      </c>
      <c r="I1995" s="115">
        <v>0.79079999999999995</v>
      </c>
      <c r="J1995" s="115">
        <f t="shared" si="124"/>
        <v>4.0963439999999993</v>
      </c>
      <c r="K1995" s="115">
        <v>35151182.520000003</v>
      </c>
      <c r="L1995" s="123">
        <f t="shared" si="125"/>
        <v>1439913356087.0686</v>
      </c>
      <c r="M1995" s="123">
        <v>1432375000000</v>
      </c>
      <c r="N1995" s="123">
        <v>277580000000</v>
      </c>
      <c r="O1995" s="116">
        <f t="shared" si="126"/>
        <v>1.0052628369575485</v>
      </c>
      <c r="P1995" s="116">
        <f t="shared" si="127"/>
        <v>5.187381497539695</v>
      </c>
    </row>
    <row r="1996" spans="1:16" x14ac:dyDescent="0.15">
      <c r="A1996" s="120">
        <v>41971</v>
      </c>
      <c r="B1996" s="116">
        <v>5.21</v>
      </c>
      <c r="C1996" s="116">
        <v>5.3</v>
      </c>
      <c r="D1996" s="116">
        <v>5.18</v>
      </c>
      <c r="E1996" s="116">
        <v>5.26</v>
      </c>
      <c r="F1996" s="116">
        <v>0.08</v>
      </c>
      <c r="G1996" s="116">
        <v>1.54</v>
      </c>
      <c r="H1996" s="117">
        <v>529241935</v>
      </c>
      <c r="I1996" s="115">
        <v>0.7913</v>
      </c>
      <c r="J1996" s="115">
        <f t="shared" si="124"/>
        <v>4.1622379999999994</v>
      </c>
      <c r="K1996" s="115">
        <v>35151182.520000003</v>
      </c>
      <c r="L1996" s="123">
        <f t="shared" si="125"/>
        <v>1463075876296.7974</v>
      </c>
      <c r="M1996" s="123">
        <v>1432375000000</v>
      </c>
      <c r="N1996" s="123">
        <v>277580000000</v>
      </c>
      <c r="O1996" s="116">
        <f t="shared" si="126"/>
        <v>1.0214335465899624</v>
      </c>
      <c r="P1996" s="116">
        <f t="shared" si="127"/>
        <v>5.2708259827682014</v>
      </c>
    </row>
    <row r="1997" spans="1:16" x14ac:dyDescent="0.15">
      <c r="A1997" s="120">
        <v>41974</v>
      </c>
      <c r="B1997" s="116">
        <v>5.19</v>
      </c>
      <c r="C1997" s="116">
        <v>5.23</v>
      </c>
      <c r="D1997" s="116">
        <v>5.0999999999999996</v>
      </c>
      <c r="E1997" s="116">
        <v>5.13</v>
      </c>
      <c r="F1997" s="116">
        <v>-0.13</v>
      </c>
      <c r="G1997" s="116">
        <v>-2.4700000000000002</v>
      </c>
      <c r="H1997" s="117">
        <v>466637739</v>
      </c>
      <c r="I1997" s="115">
        <v>0.79139999999999999</v>
      </c>
      <c r="J1997" s="115">
        <f t="shared" si="124"/>
        <v>4.059882</v>
      </c>
      <c r="K1997" s="115">
        <v>35151182.520000003</v>
      </c>
      <c r="L1997" s="123">
        <f t="shared" si="125"/>
        <v>1427096531916.6265</v>
      </c>
      <c r="M1997" s="123">
        <v>1432375000000</v>
      </c>
      <c r="N1997" s="123">
        <v>277580000000</v>
      </c>
      <c r="O1997" s="116">
        <f t="shared" si="126"/>
        <v>0.99631488396308676</v>
      </c>
      <c r="P1997" s="116">
        <f t="shared" si="127"/>
        <v>5.1412080550350403</v>
      </c>
    </row>
    <row r="1998" spans="1:16" x14ac:dyDescent="0.15">
      <c r="A1998" s="120">
        <v>41975</v>
      </c>
      <c r="B1998" s="116">
        <v>5.13</v>
      </c>
      <c r="C1998" s="116">
        <v>5.29</v>
      </c>
      <c r="D1998" s="116">
        <v>5.1100000000000003</v>
      </c>
      <c r="E1998" s="116">
        <v>5.23</v>
      </c>
      <c r="F1998" s="116">
        <v>0.1</v>
      </c>
      <c r="G1998" s="116">
        <v>1.95</v>
      </c>
      <c r="H1998" s="117">
        <v>391632125</v>
      </c>
      <c r="I1998" s="115">
        <v>0.79079999999999995</v>
      </c>
      <c r="J1998" s="115">
        <f t="shared" si="124"/>
        <v>4.1358839999999999</v>
      </c>
      <c r="K1998" s="115">
        <v>35151182.520000003</v>
      </c>
      <c r="L1998" s="123">
        <f t="shared" si="125"/>
        <v>1453812133655.4768</v>
      </c>
      <c r="M1998" s="123">
        <v>1432375000000</v>
      </c>
      <c r="N1998" s="123">
        <v>277580000000</v>
      </c>
      <c r="O1998" s="116">
        <f t="shared" si="126"/>
        <v>1.0149661461945907</v>
      </c>
      <c r="P1998" s="116">
        <f t="shared" si="127"/>
        <v>5.237452747515948</v>
      </c>
    </row>
    <row r="1999" spans="1:16" x14ac:dyDescent="0.15">
      <c r="A1999" s="120">
        <v>41976</v>
      </c>
      <c r="B1999" s="116">
        <v>5.28</v>
      </c>
      <c r="C1999" s="116">
        <v>5.34</v>
      </c>
      <c r="D1999" s="116">
        <v>5.18</v>
      </c>
      <c r="E1999" s="116">
        <v>5.22</v>
      </c>
      <c r="F1999" s="116">
        <v>-0.01</v>
      </c>
      <c r="G1999" s="116">
        <v>-0.19</v>
      </c>
      <c r="H1999" s="117">
        <v>579817967</v>
      </c>
      <c r="I1999" s="115">
        <v>0.79149999999999998</v>
      </c>
      <c r="J1999" s="115">
        <f t="shared" si="124"/>
        <v>4.1316299999999995</v>
      </c>
      <c r="K1999" s="115">
        <v>35151182.520000003</v>
      </c>
      <c r="L1999" s="123">
        <f t="shared" si="125"/>
        <v>1452316802351.0759</v>
      </c>
      <c r="M1999" s="123">
        <v>1432375000000</v>
      </c>
      <c r="N1999" s="123">
        <v>277580000000</v>
      </c>
      <c r="O1999" s="116">
        <f t="shared" si="126"/>
        <v>1.013922193804748</v>
      </c>
      <c r="P1999" s="116">
        <f t="shared" si="127"/>
        <v>5.2320657192559832</v>
      </c>
    </row>
    <row r="2000" spans="1:16" x14ac:dyDescent="0.15">
      <c r="A2000" s="120">
        <v>41977</v>
      </c>
      <c r="B2000" s="116">
        <v>5.23</v>
      </c>
      <c r="C2000" s="116">
        <v>5.35</v>
      </c>
      <c r="D2000" s="116">
        <v>5.23</v>
      </c>
      <c r="E2000" s="116">
        <v>5.34</v>
      </c>
      <c r="F2000" s="116">
        <v>0.12</v>
      </c>
      <c r="G2000" s="116">
        <v>2.2999999999999998</v>
      </c>
      <c r="H2000" s="117">
        <v>491321586</v>
      </c>
      <c r="I2000" s="115">
        <v>0.79210000000000003</v>
      </c>
      <c r="J2000" s="115">
        <f t="shared" si="124"/>
        <v>4.2298140000000002</v>
      </c>
      <c r="K2000" s="115">
        <v>35151182.520000003</v>
      </c>
      <c r="L2000" s="123">
        <f t="shared" si="125"/>
        <v>1486829639396.5132</v>
      </c>
      <c r="M2000" s="123">
        <v>1432375000000</v>
      </c>
      <c r="N2000" s="123">
        <v>277580000000</v>
      </c>
      <c r="O2000" s="116">
        <f t="shared" si="126"/>
        <v>1.038017027242526</v>
      </c>
      <c r="P2000" s="116">
        <f t="shared" si="127"/>
        <v>5.3564004589542229</v>
      </c>
    </row>
    <row r="2001" spans="1:16" x14ac:dyDescent="0.15">
      <c r="A2001" s="120">
        <v>41978</v>
      </c>
      <c r="B2001" s="116">
        <v>5.38</v>
      </c>
      <c r="C2001" s="116">
        <v>5.6</v>
      </c>
      <c r="D2001" s="116">
        <v>5.37</v>
      </c>
      <c r="E2001" s="116">
        <v>5.48</v>
      </c>
      <c r="F2001" s="116">
        <v>0.14000000000000001</v>
      </c>
      <c r="G2001" s="116">
        <v>2.62</v>
      </c>
      <c r="H2001" s="117">
        <v>1007918855</v>
      </c>
      <c r="I2001" s="115">
        <v>0.79179999999999995</v>
      </c>
      <c r="J2001" s="115">
        <f t="shared" si="124"/>
        <v>4.3390640000000005</v>
      </c>
      <c r="K2001" s="115">
        <v>35151182.520000003</v>
      </c>
      <c r="L2001" s="123">
        <f t="shared" si="125"/>
        <v>1525232306299.613</v>
      </c>
      <c r="M2001" s="123">
        <v>1432375000000</v>
      </c>
      <c r="N2001" s="123">
        <v>277580000000</v>
      </c>
      <c r="O2001" s="116">
        <f t="shared" si="126"/>
        <v>1.0648275111612622</v>
      </c>
      <c r="P2001" s="116">
        <f t="shared" si="127"/>
        <v>5.4947485636559303</v>
      </c>
    </row>
    <row r="2002" spans="1:16" x14ac:dyDescent="0.15">
      <c r="A2002" s="120">
        <v>41981</v>
      </c>
      <c r="B2002" s="116">
        <v>5.55</v>
      </c>
      <c r="C2002" s="116">
        <v>5.69</v>
      </c>
      <c r="D2002" s="116">
        <v>5.5</v>
      </c>
      <c r="E2002" s="116">
        <v>5.68</v>
      </c>
      <c r="F2002" s="116">
        <v>0.2</v>
      </c>
      <c r="G2002" s="116">
        <v>3.65</v>
      </c>
      <c r="H2002" s="117">
        <v>757340998</v>
      </c>
      <c r="I2002" s="115">
        <v>0.79059999999999997</v>
      </c>
      <c r="J2002" s="115">
        <f t="shared" si="124"/>
        <v>4.4906079999999999</v>
      </c>
      <c r="K2002" s="115">
        <v>35151182.520000003</v>
      </c>
      <c r="L2002" s="123">
        <f t="shared" si="125"/>
        <v>1578501814337.7217</v>
      </c>
      <c r="M2002" s="123">
        <v>1432375000000</v>
      </c>
      <c r="N2002" s="123">
        <v>277580000000</v>
      </c>
      <c r="O2002" s="116">
        <f t="shared" si="126"/>
        <v>1.102017149376191</v>
      </c>
      <c r="P2002" s="116">
        <f t="shared" si="127"/>
        <v>5.6866554302821593</v>
      </c>
    </row>
    <row r="2003" spans="1:16" x14ac:dyDescent="0.15">
      <c r="A2003" s="120">
        <v>41982</v>
      </c>
      <c r="B2003" s="116">
        <v>5.63</v>
      </c>
      <c r="C2003" s="116">
        <v>5.64</v>
      </c>
      <c r="D2003" s="116">
        <v>5.33</v>
      </c>
      <c r="E2003" s="116">
        <v>5.38</v>
      </c>
      <c r="F2003" s="116">
        <v>-0.3</v>
      </c>
      <c r="G2003" s="116">
        <v>-5.28</v>
      </c>
      <c r="H2003" s="117">
        <v>674378643</v>
      </c>
      <c r="I2003" s="115">
        <v>0.79</v>
      </c>
      <c r="J2003" s="115">
        <f t="shared" si="124"/>
        <v>4.2502000000000004</v>
      </c>
      <c r="K2003" s="115">
        <v>35151182.520000003</v>
      </c>
      <c r="L2003" s="123">
        <f t="shared" si="125"/>
        <v>1493995559465.0403</v>
      </c>
      <c r="M2003" s="123">
        <v>1432375000000</v>
      </c>
      <c r="N2003" s="123">
        <v>277580000000</v>
      </c>
      <c r="O2003" s="116">
        <f t="shared" si="126"/>
        <v>1.0430198512715179</v>
      </c>
      <c r="P2003" s="116">
        <f t="shared" si="127"/>
        <v>5.382216151974351</v>
      </c>
    </row>
    <row r="2004" spans="1:16" x14ac:dyDescent="0.15">
      <c r="A2004" s="120">
        <v>41983</v>
      </c>
      <c r="B2004" s="116">
        <v>5.36</v>
      </c>
      <c r="C2004" s="116">
        <v>5.45</v>
      </c>
      <c r="D2004" s="116">
        <v>5.31</v>
      </c>
      <c r="E2004" s="116">
        <v>5.36</v>
      </c>
      <c r="F2004" s="116">
        <v>-0.02</v>
      </c>
      <c r="G2004" s="116">
        <v>-0.37</v>
      </c>
      <c r="H2004" s="117">
        <v>437532609</v>
      </c>
      <c r="I2004" s="115">
        <v>0.7893</v>
      </c>
      <c r="J2004" s="115">
        <f t="shared" si="124"/>
        <v>4.2306480000000004</v>
      </c>
      <c r="K2004" s="115">
        <v>35151182.520000003</v>
      </c>
      <c r="L2004" s="123">
        <f t="shared" si="125"/>
        <v>1487122800258.7297</v>
      </c>
      <c r="M2004" s="123">
        <v>1432375000000</v>
      </c>
      <c r="N2004" s="123">
        <v>277580000000</v>
      </c>
      <c r="O2004" s="116">
        <f t="shared" si="126"/>
        <v>1.0382216949183907</v>
      </c>
      <c r="P2004" s="116">
        <f t="shared" si="127"/>
        <v>5.3574565900235234</v>
      </c>
    </row>
    <row r="2005" spans="1:16" x14ac:dyDescent="0.15">
      <c r="A2005" s="120">
        <v>41984</v>
      </c>
      <c r="B2005" s="116">
        <v>5.27</v>
      </c>
      <c r="C2005" s="116">
        <v>5.35</v>
      </c>
      <c r="D2005" s="116">
        <v>5.22</v>
      </c>
      <c r="E2005" s="116">
        <v>5.33</v>
      </c>
      <c r="F2005" s="116">
        <v>-0.03</v>
      </c>
      <c r="G2005" s="116">
        <v>-0.56000000000000005</v>
      </c>
      <c r="H2005" s="117">
        <v>403662989</v>
      </c>
      <c r="I2005" s="115">
        <v>0.78890000000000005</v>
      </c>
      <c r="J2005" s="115">
        <f t="shared" si="124"/>
        <v>4.2048370000000004</v>
      </c>
      <c r="K2005" s="115">
        <v>35151182.520000003</v>
      </c>
      <c r="L2005" s="123">
        <f t="shared" si="125"/>
        <v>1478049928538.4927</v>
      </c>
      <c r="M2005" s="123">
        <v>1432375000000</v>
      </c>
      <c r="N2005" s="123">
        <v>277580000000</v>
      </c>
      <c r="O2005" s="116">
        <f t="shared" si="126"/>
        <v>1.0318875493767294</v>
      </c>
      <c r="P2005" s="116">
        <f t="shared" si="127"/>
        <v>5.3247709796761029</v>
      </c>
    </row>
    <row r="2006" spans="1:16" x14ac:dyDescent="0.15">
      <c r="A2006" s="120">
        <v>41985</v>
      </c>
      <c r="B2006" s="116">
        <v>5.35</v>
      </c>
      <c r="C2006" s="116">
        <v>5.4</v>
      </c>
      <c r="D2006" s="116">
        <v>5.27</v>
      </c>
      <c r="E2006" s="116">
        <v>5.29</v>
      </c>
      <c r="F2006" s="116">
        <v>-0.04</v>
      </c>
      <c r="G2006" s="116">
        <v>-0.75</v>
      </c>
      <c r="H2006" s="117">
        <v>251178351</v>
      </c>
      <c r="I2006" s="115">
        <v>0.7893</v>
      </c>
      <c r="J2006" s="115">
        <f t="shared" si="124"/>
        <v>4.1753970000000002</v>
      </c>
      <c r="K2006" s="115">
        <v>35151182.520000003</v>
      </c>
      <c r="L2006" s="123">
        <f t="shared" si="125"/>
        <v>1467701420404.6047</v>
      </c>
      <c r="M2006" s="123">
        <v>1432375000000</v>
      </c>
      <c r="N2006" s="123">
        <v>277580000000</v>
      </c>
      <c r="O2006" s="116">
        <f t="shared" si="126"/>
        <v>1.0246628294996805</v>
      </c>
      <c r="P2006" s="116">
        <f t="shared" si="127"/>
        <v>5.2874898061985904</v>
      </c>
    </row>
    <row r="2007" spans="1:16" x14ac:dyDescent="0.15">
      <c r="A2007" s="120">
        <v>41988</v>
      </c>
      <c r="B2007" s="116">
        <v>5.24</v>
      </c>
      <c r="C2007" s="116">
        <v>5.27</v>
      </c>
      <c r="D2007" s="116">
        <v>5.2</v>
      </c>
      <c r="E2007" s="116">
        <v>5.26</v>
      </c>
      <c r="F2007" s="116">
        <v>-0.03</v>
      </c>
      <c r="G2007" s="116">
        <v>-0.56999999999999995</v>
      </c>
      <c r="H2007" s="117">
        <v>269142960</v>
      </c>
      <c r="I2007" s="115">
        <v>0.78879999999999995</v>
      </c>
      <c r="J2007" s="115">
        <f t="shared" si="124"/>
        <v>4.1490879999999999</v>
      </c>
      <c r="K2007" s="115">
        <v>35151182.520000003</v>
      </c>
      <c r="L2007" s="123">
        <f t="shared" si="125"/>
        <v>1458453495795.4177</v>
      </c>
      <c r="M2007" s="123">
        <v>1432375000000</v>
      </c>
      <c r="N2007" s="123">
        <v>277580000000</v>
      </c>
      <c r="O2007" s="116">
        <f t="shared" si="126"/>
        <v>1.0182064723242292</v>
      </c>
      <c r="P2007" s="116">
        <f t="shared" si="127"/>
        <v>5.2541735564356857</v>
      </c>
    </row>
    <row r="2008" spans="1:16" x14ac:dyDescent="0.15">
      <c r="A2008" s="120">
        <v>41989</v>
      </c>
      <c r="B2008" s="116">
        <v>5.23</v>
      </c>
      <c r="C2008" s="116">
        <v>5.26</v>
      </c>
      <c r="D2008" s="116">
        <v>5.18</v>
      </c>
      <c r="E2008" s="116">
        <v>5.21</v>
      </c>
      <c r="F2008" s="116">
        <v>-0.05</v>
      </c>
      <c r="G2008" s="116">
        <v>-0.95</v>
      </c>
      <c r="H2008" s="117">
        <v>299191575</v>
      </c>
      <c r="I2008" s="115">
        <v>0.78910000000000002</v>
      </c>
      <c r="J2008" s="115">
        <f t="shared" si="124"/>
        <v>4.1112109999999999</v>
      </c>
      <c r="K2008" s="115">
        <v>35151182.520000003</v>
      </c>
      <c r="L2008" s="123">
        <f t="shared" si="125"/>
        <v>1445139282392.3174</v>
      </c>
      <c r="M2008" s="123">
        <v>1432375000000</v>
      </c>
      <c r="N2008" s="123">
        <v>277580000000</v>
      </c>
      <c r="O2008" s="116">
        <f t="shared" si="126"/>
        <v>1.008911271414481</v>
      </c>
      <c r="P2008" s="116">
        <f t="shared" si="127"/>
        <v>5.2062082368769991</v>
      </c>
    </row>
    <row r="2009" spans="1:16" x14ac:dyDescent="0.15">
      <c r="A2009" s="120">
        <v>41990</v>
      </c>
      <c r="B2009" s="116">
        <v>5.22</v>
      </c>
      <c r="C2009" s="116">
        <v>5.35</v>
      </c>
      <c r="D2009" s="116">
        <v>5.19</v>
      </c>
      <c r="E2009" s="116">
        <v>5.31</v>
      </c>
      <c r="F2009" s="116">
        <v>0.1</v>
      </c>
      <c r="G2009" s="116">
        <v>1.92</v>
      </c>
      <c r="H2009" s="117">
        <v>407572257</v>
      </c>
      <c r="I2009" s="115">
        <v>0.78839999999999999</v>
      </c>
      <c r="J2009" s="115">
        <f t="shared" si="124"/>
        <v>4.1864039999999996</v>
      </c>
      <c r="K2009" s="115">
        <v>35151182.520000003</v>
      </c>
      <c r="L2009" s="123">
        <f t="shared" si="125"/>
        <v>1471570511064.5806</v>
      </c>
      <c r="M2009" s="123">
        <v>1432375000000</v>
      </c>
      <c r="N2009" s="123">
        <v>277580000000</v>
      </c>
      <c r="O2009" s="116">
        <f t="shared" si="126"/>
        <v>1.0273640010922982</v>
      </c>
      <c r="P2009" s="116">
        <f t="shared" si="127"/>
        <v>5.3014284568937988</v>
      </c>
    </row>
    <row r="2010" spans="1:16" x14ac:dyDescent="0.15">
      <c r="A2010" s="120">
        <v>41991</v>
      </c>
      <c r="B2010" s="116">
        <v>5.39</v>
      </c>
      <c r="C2010" s="116">
        <v>5.42</v>
      </c>
      <c r="D2010" s="116">
        <v>5.3</v>
      </c>
      <c r="E2010" s="116">
        <v>5.34</v>
      </c>
      <c r="F2010" s="116">
        <v>0.03</v>
      </c>
      <c r="G2010" s="116">
        <v>0.56999999999999995</v>
      </c>
      <c r="H2010" s="117">
        <v>310756105</v>
      </c>
      <c r="I2010" s="115">
        <v>0.78910000000000002</v>
      </c>
      <c r="J2010" s="115">
        <f t="shared" si="124"/>
        <v>4.213794</v>
      </c>
      <c r="K2010" s="115">
        <v>35151182.520000003</v>
      </c>
      <c r="L2010" s="123">
        <f t="shared" si="125"/>
        <v>1481198419956.8091</v>
      </c>
      <c r="M2010" s="123">
        <v>1432375000000</v>
      </c>
      <c r="N2010" s="123">
        <v>277580000000</v>
      </c>
      <c r="O2010" s="116">
        <f t="shared" si="126"/>
        <v>1.0340856409507351</v>
      </c>
      <c r="P2010" s="116">
        <f t="shared" si="127"/>
        <v>5.3361136247453311</v>
      </c>
    </row>
    <row r="2011" spans="1:16" x14ac:dyDescent="0.15">
      <c r="A2011" s="120">
        <v>41992</v>
      </c>
      <c r="B2011" s="116">
        <v>5.37</v>
      </c>
      <c r="C2011" s="116">
        <v>5.43</v>
      </c>
      <c r="D2011" s="116">
        <v>5.35</v>
      </c>
      <c r="E2011" s="116">
        <v>5.37</v>
      </c>
      <c r="F2011" s="116">
        <v>0.03</v>
      </c>
      <c r="G2011" s="116">
        <v>0.56000000000000005</v>
      </c>
      <c r="H2011" s="117">
        <v>395783499</v>
      </c>
      <c r="I2011" s="115">
        <v>0.78920000000000001</v>
      </c>
      <c r="J2011" s="115">
        <f t="shared" si="124"/>
        <v>4.2380040000000001</v>
      </c>
      <c r="K2011" s="115">
        <v>35151182.520000003</v>
      </c>
      <c r="L2011" s="123">
        <f t="shared" si="125"/>
        <v>1489708521244.9011</v>
      </c>
      <c r="M2011" s="123">
        <v>1432375000000</v>
      </c>
      <c r="N2011" s="123">
        <v>277580000000</v>
      </c>
      <c r="O2011" s="116">
        <f t="shared" si="126"/>
        <v>1.0400268932681045</v>
      </c>
      <c r="P2011" s="116">
        <f t="shared" si="127"/>
        <v>5.3667718180160717</v>
      </c>
    </row>
    <row r="2012" spans="1:16" x14ac:dyDescent="0.15">
      <c r="A2012" s="120">
        <v>41995</v>
      </c>
      <c r="B2012" s="116">
        <v>5.4</v>
      </c>
      <c r="C2012" s="116">
        <v>5.62</v>
      </c>
      <c r="D2012" s="116">
        <v>5.38</v>
      </c>
      <c r="E2012" s="116">
        <v>5.55</v>
      </c>
      <c r="F2012" s="116">
        <v>0.18</v>
      </c>
      <c r="G2012" s="116">
        <v>3.35</v>
      </c>
      <c r="H2012" s="117">
        <v>517642737</v>
      </c>
      <c r="I2012" s="115">
        <v>0.78949999999999998</v>
      </c>
      <c r="J2012" s="115">
        <f t="shared" si="124"/>
        <v>4.3817249999999994</v>
      </c>
      <c r="K2012" s="115">
        <v>35151182.520000003</v>
      </c>
      <c r="L2012" s="123">
        <f t="shared" si="125"/>
        <v>1540228152274.47</v>
      </c>
      <c r="M2012" s="123">
        <v>1432375000000</v>
      </c>
      <c r="N2012" s="123">
        <v>277580000000</v>
      </c>
      <c r="O2012" s="116">
        <f t="shared" si="126"/>
        <v>1.0752967290510307</v>
      </c>
      <c r="P2012" s="116">
        <f t="shared" si="127"/>
        <v>5.5487720739047122</v>
      </c>
    </row>
    <row r="2013" spans="1:16" x14ac:dyDescent="0.15">
      <c r="A2013" s="120">
        <v>41996</v>
      </c>
      <c r="B2013" s="116">
        <v>5.55</v>
      </c>
      <c r="C2013" s="116">
        <v>5.6</v>
      </c>
      <c r="D2013" s="116">
        <v>5.5</v>
      </c>
      <c r="E2013" s="116">
        <v>5.53</v>
      </c>
      <c r="F2013" s="116">
        <v>-0.02</v>
      </c>
      <c r="G2013" s="116">
        <v>-0.36</v>
      </c>
      <c r="H2013" s="117">
        <v>322932253</v>
      </c>
      <c r="I2013" s="115">
        <v>0.78939999999999999</v>
      </c>
      <c r="J2013" s="115">
        <f t="shared" si="124"/>
        <v>4.3653820000000003</v>
      </c>
      <c r="K2013" s="115">
        <v>35151182.520000003</v>
      </c>
      <c r="L2013" s="123">
        <f t="shared" si="125"/>
        <v>1534483394515.2268</v>
      </c>
      <c r="M2013" s="123">
        <v>1432375000000</v>
      </c>
      <c r="N2013" s="123">
        <v>277580000000</v>
      </c>
      <c r="O2013" s="116">
        <f t="shared" si="126"/>
        <v>1.0712860769806976</v>
      </c>
      <c r="P2013" s="116">
        <f t="shared" si="127"/>
        <v>5.5280762105167041</v>
      </c>
    </row>
    <row r="2014" spans="1:16" x14ac:dyDescent="0.15">
      <c r="A2014" s="120">
        <v>41997</v>
      </c>
      <c r="B2014" s="116">
        <v>5.48</v>
      </c>
      <c r="C2014" s="116">
        <v>5.55</v>
      </c>
      <c r="D2014" s="116">
        <v>5.45</v>
      </c>
      <c r="E2014" s="116">
        <v>5.46</v>
      </c>
      <c r="F2014" s="116">
        <v>-7.0000000000000007E-2</v>
      </c>
      <c r="G2014" s="116">
        <v>-1.27</v>
      </c>
      <c r="H2014" s="117">
        <v>161068867</v>
      </c>
      <c r="I2014" s="115">
        <v>0.78949999999999998</v>
      </c>
      <c r="J2014" s="115">
        <f t="shared" si="124"/>
        <v>4.31067</v>
      </c>
      <c r="K2014" s="115">
        <v>35151182.520000003</v>
      </c>
      <c r="L2014" s="123">
        <f t="shared" si="125"/>
        <v>1515251479534.884</v>
      </c>
      <c r="M2014" s="123">
        <v>1432375000000</v>
      </c>
      <c r="N2014" s="123">
        <v>277580000000</v>
      </c>
      <c r="O2014" s="116">
        <f t="shared" si="126"/>
        <v>1.0578594847961491</v>
      </c>
      <c r="P2014" s="116">
        <f t="shared" si="127"/>
        <v>5.4587919862197714</v>
      </c>
    </row>
    <row r="2015" spans="1:16" x14ac:dyDescent="0.15">
      <c r="A2015" s="120">
        <v>42002</v>
      </c>
      <c r="B2015" s="116">
        <v>5.62</v>
      </c>
      <c r="C2015" s="116">
        <v>5.7</v>
      </c>
      <c r="D2015" s="116">
        <v>5.61</v>
      </c>
      <c r="E2015" s="116">
        <v>5.63</v>
      </c>
      <c r="F2015" s="116">
        <v>0.17</v>
      </c>
      <c r="G2015" s="116">
        <v>3.11</v>
      </c>
      <c r="H2015" s="117">
        <v>427483782</v>
      </c>
      <c r="I2015" s="115">
        <v>0.78859999999999997</v>
      </c>
      <c r="J2015" s="115">
        <f t="shared" si="124"/>
        <v>4.4398179999999998</v>
      </c>
      <c r="K2015" s="115">
        <v>35151182.520000003</v>
      </c>
      <c r="L2015" s="123">
        <f t="shared" si="125"/>
        <v>1560648528735.8137</v>
      </c>
      <c r="M2015" s="123">
        <v>1432375000000</v>
      </c>
      <c r="N2015" s="123">
        <v>277580000000</v>
      </c>
      <c r="O2015" s="116">
        <f t="shared" si="126"/>
        <v>1.0895530351589588</v>
      </c>
      <c r="P2015" s="116">
        <f t="shared" si="127"/>
        <v>5.6223378079682025</v>
      </c>
    </row>
    <row r="2016" spans="1:16" x14ac:dyDescent="0.15">
      <c r="A2016" s="120">
        <v>42003</v>
      </c>
      <c r="B2016" s="116">
        <v>5.68</v>
      </c>
      <c r="C2016" s="116">
        <v>5.68</v>
      </c>
      <c r="D2016" s="116">
        <v>5.53</v>
      </c>
      <c r="E2016" s="116">
        <v>5.56</v>
      </c>
      <c r="F2016" s="116">
        <v>-7.0000000000000007E-2</v>
      </c>
      <c r="G2016" s="116">
        <v>-1.24</v>
      </c>
      <c r="H2016" s="117">
        <v>338130514</v>
      </c>
      <c r="I2016" s="115">
        <v>0.78920000000000001</v>
      </c>
      <c r="J2016" s="115">
        <f t="shared" si="124"/>
        <v>4.3879519999999994</v>
      </c>
      <c r="K2016" s="115">
        <v>35151182.520000003</v>
      </c>
      <c r="L2016" s="123">
        <f t="shared" si="125"/>
        <v>1542417016409.9902</v>
      </c>
      <c r="M2016" s="123">
        <v>1432375000000</v>
      </c>
      <c r="N2016" s="123">
        <v>277580000000</v>
      </c>
      <c r="O2016" s="116">
        <f t="shared" si="126"/>
        <v>1.0768248652831767</v>
      </c>
      <c r="P2016" s="116">
        <f t="shared" si="127"/>
        <v>5.5566575992866571</v>
      </c>
    </row>
    <row r="2017" spans="1:16" x14ac:dyDescent="0.15">
      <c r="A2017" s="120">
        <v>42004</v>
      </c>
      <c r="B2017" s="116">
        <v>5.58</v>
      </c>
      <c r="C2017" s="116">
        <v>5.69</v>
      </c>
      <c r="D2017" s="116">
        <v>5.57</v>
      </c>
      <c r="E2017" s="116">
        <v>5.66</v>
      </c>
      <c r="F2017" s="116">
        <v>0.1</v>
      </c>
      <c r="G2017" s="116">
        <v>1.8</v>
      </c>
      <c r="H2017" s="117">
        <v>216785030</v>
      </c>
      <c r="I2017" s="115">
        <v>0.78890000000000005</v>
      </c>
      <c r="J2017" s="115">
        <f t="shared" si="124"/>
        <v>4.4651740000000002</v>
      </c>
      <c r="K2017" s="115">
        <v>35151182.520000003</v>
      </c>
      <c r="L2017" s="123">
        <f t="shared" si="125"/>
        <v>1569561462575.585</v>
      </c>
      <c r="M2017" s="123">
        <v>1432375000000</v>
      </c>
      <c r="N2017" s="123">
        <v>277580000000</v>
      </c>
      <c r="O2017" s="116">
        <f t="shared" si="126"/>
        <v>1.0957755214769771</v>
      </c>
      <c r="P2017" s="116">
        <f t="shared" si="127"/>
        <v>5.6544472317010772</v>
      </c>
    </row>
    <row r="2018" spans="1:16" x14ac:dyDescent="0.15">
      <c r="A2018" s="120">
        <v>42006</v>
      </c>
      <c r="B2018" s="116">
        <v>5.68</v>
      </c>
      <c r="C2018" s="116">
        <v>5.78</v>
      </c>
      <c r="D2018" s="116">
        <v>5.67</v>
      </c>
      <c r="E2018" s="116">
        <v>5.77</v>
      </c>
      <c r="F2018" s="116">
        <v>0.11</v>
      </c>
      <c r="G2018" s="116">
        <v>1.94</v>
      </c>
      <c r="H2018" s="117">
        <v>316618719</v>
      </c>
      <c r="I2018" s="115">
        <v>0.78890000000000005</v>
      </c>
      <c r="J2018" s="115">
        <f t="shared" si="124"/>
        <v>4.5519530000000001</v>
      </c>
      <c r="K2018" s="115">
        <v>35151182.520000003</v>
      </c>
      <c r="L2018" s="123">
        <f t="shared" si="125"/>
        <v>1600065307254.6157</v>
      </c>
      <c r="M2018" s="123">
        <v>1432375000000</v>
      </c>
      <c r="N2018" s="123">
        <v>277580000000</v>
      </c>
      <c r="O2018" s="116">
        <f t="shared" si="126"/>
        <v>1.1170715121770596</v>
      </c>
      <c r="P2018" s="116">
        <f t="shared" si="127"/>
        <v>5.7643393157094014</v>
      </c>
    </row>
    <row r="2019" spans="1:16" x14ac:dyDescent="0.15">
      <c r="A2019" s="120">
        <v>42009</v>
      </c>
      <c r="B2019" s="116">
        <v>5.73</v>
      </c>
      <c r="C2019" s="116">
        <v>5.9</v>
      </c>
      <c r="D2019" s="116">
        <v>5.71</v>
      </c>
      <c r="E2019" s="116">
        <v>5.8</v>
      </c>
      <c r="F2019" s="116">
        <v>0.03</v>
      </c>
      <c r="G2019" s="116">
        <v>0.52</v>
      </c>
      <c r="H2019" s="117">
        <v>534408576</v>
      </c>
      <c r="I2019" s="115">
        <v>0.78969999999999996</v>
      </c>
      <c r="J2019" s="115">
        <f t="shared" si="124"/>
        <v>4.58026</v>
      </c>
      <c r="K2019" s="115">
        <v>35151182.520000003</v>
      </c>
      <c r="L2019" s="123">
        <f t="shared" si="125"/>
        <v>1610015552490.552</v>
      </c>
      <c r="M2019" s="123">
        <v>1432375000000</v>
      </c>
      <c r="N2019" s="123">
        <v>277580000000</v>
      </c>
      <c r="O2019" s="116">
        <f t="shared" si="126"/>
        <v>1.1240181883169924</v>
      </c>
      <c r="P2019" s="116">
        <f t="shared" si="127"/>
        <v>5.8001857211994814</v>
      </c>
    </row>
    <row r="2020" spans="1:16" x14ac:dyDescent="0.15">
      <c r="A2020" s="120">
        <v>42010</v>
      </c>
      <c r="B2020" s="116">
        <v>5.7</v>
      </c>
      <c r="C2020" s="116">
        <v>5.83</v>
      </c>
      <c r="D2020" s="116">
        <v>5.67</v>
      </c>
      <c r="E2020" s="116">
        <v>5.71</v>
      </c>
      <c r="F2020" s="116">
        <v>-0.09</v>
      </c>
      <c r="G2020" s="116">
        <v>-1.55</v>
      </c>
      <c r="H2020" s="117">
        <v>501370676</v>
      </c>
      <c r="I2020" s="115">
        <v>0.78990000000000005</v>
      </c>
      <c r="J2020" s="115">
        <f t="shared" si="124"/>
        <v>4.5103290000000005</v>
      </c>
      <c r="K2020" s="115">
        <v>35151182.520000003</v>
      </c>
      <c r="L2020" s="123">
        <f t="shared" si="125"/>
        <v>1585433979042.491</v>
      </c>
      <c r="M2020" s="123">
        <v>1432375000000</v>
      </c>
      <c r="N2020" s="123">
        <v>277580000000</v>
      </c>
      <c r="O2020" s="116">
        <f t="shared" si="126"/>
        <v>1.1068567791552428</v>
      </c>
      <c r="P2020" s="116">
        <f t="shared" si="127"/>
        <v>5.7116290044041031</v>
      </c>
    </row>
    <row r="2021" spans="1:16" x14ac:dyDescent="0.15">
      <c r="A2021" s="120">
        <v>42011</v>
      </c>
      <c r="B2021" s="116">
        <v>5.68</v>
      </c>
      <c r="C2021" s="116">
        <v>5.8</v>
      </c>
      <c r="D2021" s="116">
        <v>5.66</v>
      </c>
      <c r="E2021" s="116">
        <v>5.75</v>
      </c>
      <c r="F2021" s="116">
        <v>0.04</v>
      </c>
      <c r="G2021" s="116">
        <v>0.7</v>
      </c>
      <c r="H2021" s="117">
        <v>326962633</v>
      </c>
      <c r="I2021" s="115">
        <v>0.79010000000000002</v>
      </c>
      <c r="J2021" s="115">
        <f t="shared" si="124"/>
        <v>4.543075</v>
      </c>
      <c r="K2021" s="115">
        <v>35151182.520000003</v>
      </c>
      <c r="L2021" s="123">
        <f t="shared" si="125"/>
        <v>1596944585270.49</v>
      </c>
      <c r="M2021" s="123">
        <v>1432375000000</v>
      </c>
      <c r="N2021" s="123">
        <v>277580000000</v>
      </c>
      <c r="O2021" s="116">
        <f t="shared" si="126"/>
        <v>1.1148928075891369</v>
      </c>
      <c r="P2021" s="116">
        <f t="shared" si="127"/>
        <v>5.7530967118325886</v>
      </c>
    </row>
    <row r="2022" spans="1:16" x14ac:dyDescent="0.15">
      <c r="A2022" s="120">
        <v>42012</v>
      </c>
      <c r="B2022" s="116">
        <v>5.84</v>
      </c>
      <c r="C2022" s="116">
        <v>5.85</v>
      </c>
      <c r="D2022" s="116">
        <v>5.7</v>
      </c>
      <c r="E2022" s="116">
        <v>5.72</v>
      </c>
      <c r="F2022" s="116">
        <v>-0.03</v>
      </c>
      <c r="G2022" s="116">
        <v>-0.52</v>
      </c>
      <c r="H2022" s="117">
        <v>236272924</v>
      </c>
      <c r="I2022" s="115">
        <v>0.79049999999999998</v>
      </c>
      <c r="J2022" s="115">
        <f t="shared" si="124"/>
        <v>4.5216599999999998</v>
      </c>
      <c r="K2022" s="115">
        <v>35151182.520000003</v>
      </c>
      <c r="L2022" s="123">
        <f t="shared" si="125"/>
        <v>1589416959533.832</v>
      </c>
      <c r="M2022" s="123">
        <v>1432375000000</v>
      </c>
      <c r="N2022" s="123">
        <v>277580000000</v>
      </c>
      <c r="O2022" s="116">
        <f t="shared" si="126"/>
        <v>1.1096374619312903</v>
      </c>
      <c r="P2022" s="116">
        <f t="shared" si="127"/>
        <v>5.7259779506226387</v>
      </c>
    </row>
    <row r="2023" spans="1:16" x14ac:dyDescent="0.15">
      <c r="A2023" s="120">
        <v>42013</v>
      </c>
      <c r="B2023" s="116">
        <v>5.75</v>
      </c>
      <c r="C2023" s="116">
        <v>5.84</v>
      </c>
      <c r="D2023" s="116">
        <v>5.71</v>
      </c>
      <c r="E2023" s="116">
        <v>5.73</v>
      </c>
      <c r="F2023" s="116">
        <v>0.01</v>
      </c>
      <c r="G2023" s="116">
        <v>0.18</v>
      </c>
      <c r="H2023" s="117">
        <v>264517207</v>
      </c>
      <c r="I2023" s="115">
        <v>0.79039999999999999</v>
      </c>
      <c r="J2023" s="115">
        <f t="shared" si="124"/>
        <v>4.5289920000000006</v>
      </c>
      <c r="K2023" s="115">
        <v>35151182.520000003</v>
      </c>
      <c r="L2023" s="123">
        <f t="shared" si="125"/>
        <v>1591994244236.1987</v>
      </c>
      <c r="M2023" s="123">
        <v>1432375000000</v>
      </c>
      <c r="N2023" s="123">
        <v>277580000000</v>
      </c>
      <c r="O2023" s="116">
        <f t="shared" si="126"/>
        <v>1.1114367705637132</v>
      </c>
      <c r="P2023" s="116">
        <f t="shared" si="127"/>
        <v>5.7352627863542001</v>
      </c>
    </row>
    <row r="2024" spans="1:16" x14ac:dyDescent="0.15">
      <c r="A2024" s="120">
        <v>42016</v>
      </c>
      <c r="B2024" s="116">
        <v>5.73</v>
      </c>
      <c r="C2024" s="116">
        <v>5.73</v>
      </c>
      <c r="D2024" s="116">
        <v>5.62</v>
      </c>
      <c r="E2024" s="116">
        <v>5.68</v>
      </c>
      <c r="F2024" s="116">
        <v>-0.05</v>
      </c>
      <c r="G2024" s="116">
        <v>-0.87</v>
      </c>
      <c r="H2024" s="117">
        <v>142031361</v>
      </c>
      <c r="I2024" s="115">
        <v>0.78979999999999995</v>
      </c>
      <c r="J2024" s="115">
        <f t="shared" si="124"/>
        <v>4.4860639999999998</v>
      </c>
      <c r="K2024" s="115">
        <v>35151182.520000003</v>
      </c>
      <c r="L2024" s="123">
        <f t="shared" si="125"/>
        <v>1576904544604.0129</v>
      </c>
      <c r="M2024" s="123">
        <v>1432375000000</v>
      </c>
      <c r="N2024" s="123">
        <v>277580000000</v>
      </c>
      <c r="O2024" s="116">
        <f t="shared" si="126"/>
        <v>1.1009020295690815</v>
      </c>
      <c r="P2024" s="116">
        <f t="shared" si="127"/>
        <v>5.6809011622019341</v>
      </c>
    </row>
    <row r="2025" spans="1:16" x14ac:dyDescent="0.15">
      <c r="A2025" s="120">
        <v>42017</v>
      </c>
      <c r="B2025" s="116">
        <v>5.62</v>
      </c>
      <c r="C2025" s="116">
        <v>5.75</v>
      </c>
      <c r="D2025" s="116">
        <v>5.62</v>
      </c>
      <c r="E2025" s="116">
        <v>5.71</v>
      </c>
      <c r="F2025" s="116">
        <v>0.03</v>
      </c>
      <c r="G2025" s="116">
        <v>0.53</v>
      </c>
      <c r="H2025" s="117">
        <v>136003352</v>
      </c>
      <c r="I2025" s="115">
        <v>0.7893</v>
      </c>
      <c r="J2025" s="115">
        <f t="shared" si="124"/>
        <v>4.5069030000000003</v>
      </c>
      <c r="K2025" s="115">
        <v>35151182.520000003</v>
      </c>
      <c r="L2025" s="123">
        <f t="shared" si="125"/>
        <v>1584229699529.3557</v>
      </c>
      <c r="M2025" s="123">
        <v>1432375000000</v>
      </c>
      <c r="N2025" s="123">
        <v>277580000000</v>
      </c>
      <c r="O2025" s="116">
        <f t="shared" si="126"/>
        <v>1.1060160220119422</v>
      </c>
      <c r="P2025" s="116">
        <f t="shared" si="127"/>
        <v>5.7072905091481942</v>
      </c>
    </row>
    <row r="2026" spans="1:16" x14ac:dyDescent="0.15">
      <c r="A2026" s="120">
        <v>42018</v>
      </c>
      <c r="B2026" s="116">
        <v>5.74</v>
      </c>
      <c r="C2026" s="116">
        <v>5.78</v>
      </c>
      <c r="D2026" s="116">
        <v>5.65</v>
      </c>
      <c r="E2026" s="116">
        <v>5.68</v>
      </c>
      <c r="F2026" s="116">
        <v>-0.03</v>
      </c>
      <c r="G2026" s="116">
        <v>-0.53</v>
      </c>
      <c r="H2026" s="117">
        <v>153461898</v>
      </c>
      <c r="I2026" s="115">
        <v>0.78939999999999999</v>
      </c>
      <c r="J2026" s="115">
        <f t="shared" si="124"/>
        <v>4.4837919999999993</v>
      </c>
      <c r="K2026" s="115">
        <v>35151182.520000003</v>
      </c>
      <c r="L2026" s="123">
        <f t="shared" si="125"/>
        <v>1576105909737.1584</v>
      </c>
      <c r="M2026" s="123">
        <v>1432375000000</v>
      </c>
      <c r="N2026" s="123">
        <v>277580000000</v>
      </c>
      <c r="O2026" s="116">
        <f t="shared" si="126"/>
        <v>1.1003444696655265</v>
      </c>
      <c r="P2026" s="116">
        <f t="shared" si="127"/>
        <v>5.6780240281618219</v>
      </c>
    </row>
    <row r="2027" spans="1:16" x14ac:dyDescent="0.15">
      <c r="A2027" s="120">
        <v>42019</v>
      </c>
      <c r="B2027" s="116">
        <v>5.73</v>
      </c>
      <c r="C2027" s="116">
        <v>5.77</v>
      </c>
      <c r="D2027" s="116">
        <v>5.63</v>
      </c>
      <c r="E2027" s="116">
        <v>5.74</v>
      </c>
      <c r="F2027" s="116">
        <v>0.06</v>
      </c>
      <c r="G2027" s="116">
        <v>1.06</v>
      </c>
      <c r="H2027" s="117">
        <v>204880359</v>
      </c>
      <c r="I2027" s="115">
        <v>0.78920000000000001</v>
      </c>
      <c r="J2027" s="115">
        <f t="shared" si="124"/>
        <v>4.5300080000000005</v>
      </c>
      <c r="K2027" s="115">
        <v>35151182.520000003</v>
      </c>
      <c r="L2027" s="123">
        <f t="shared" si="125"/>
        <v>1592351380250.6018</v>
      </c>
      <c r="M2027" s="123">
        <v>1432375000000</v>
      </c>
      <c r="N2027" s="123">
        <v>277580000000</v>
      </c>
      <c r="O2027" s="116">
        <f t="shared" si="126"/>
        <v>1.1116861019290352</v>
      </c>
      <c r="P2027" s="116">
        <f t="shared" si="127"/>
        <v>5.7365493920693202</v>
      </c>
    </row>
    <row r="2028" spans="1:16" x14ac:dyDescent="0.15">
      <c r="A2028" s="120">
        <v>42020</v>
      </c>
      <c r="B2028" s="116">
        <v>5.69</v>
      </c>
      <c r="C2028" s="116">
        <v>5.73</v>
      </c>
      <c r="D2028" s="116">
        <v>5.66</v>
      </c>
      <c r="E2028" s="116">
        <v>5.68</v>
      </c>
      <c r="F2028" s="116">
        <v>-0.06</v>
      </c>
      <c r="G2028" s="116">
        <v>-1.05</v>
      </c>
      <c r="H2028" s="117">
        <v>210096303</v>
      </c>
      <c r="I2028" s="115">
        <v>0.7893</v>
      </c>
      <c r="J2028" s="115">
        <f t="shared" si="124"/>
        <v>4.4832239999999999</v>
      </c>
      <c r="K2028" s="115">
        <v>35151182.520000003</v>
      </c>
      <c r="L2028" s="123">
        <f t="shared" si="125"/>
        <v>1575906251020.4448</v>
      </c>
      <c r="M2028" s="123">
        <v>1432375000000</v>
      </c>
      <c r="N2028" s="123">
        <v>277580000000</v>
      </c>
      <c r="O2028" s="116">
        <f t="shared" si="126"/>
        <v>1.1002050796896377</v>
      </c>
      <c r="P2028" s="116">
        <f t="shared" si="127"/>
        <v>5.677304744651793</v>
      </c>
    </row>
    <row r="2029" spans="1:16" x14ac:dyDescent="0.15">
      <c r="A2029" s="120">
        <v>42023</v>
      </c>
      <c r="B2029" s="116">
        <v>5.58</v>
      </c>
      <c r="C2029" s="116">
        <v>5.61</v>
      </c>
      <c r="D2029" s="116">
        <v>5.38</v>
      </c>
      <c r="E2029" s="116">
        <v>5.45</v>
      </c>
      <c r="F2029" s="116">
        <v>-0.23</v>
      </c>
      <c r="G2029" s="116">
        <v>-4.05</v>
      </c>
      <c r="H2029" s="117">
        <v>455843938</v>
      </c>
      <c r="I2029" s="115">
        <v>0.79</v>
      </c>
      <c r="J2029" s="115">
        <f t="shared" si="124"/>
        <v>4.3055000000000003</v>
      </c>
      <c r="K2029" s="115">
        <v>35151182.520000003</v>
      </c>
      <c r="L2029" s="123">
        <f t="shared" si="125"/>
        <v>1513434163398.6003</v>
      </c>
      <c r="M2029" s="123">
        <v>1432375000000</v>
      </c>
      <c r="N2029" s="123">
        <v>277580000000</v>
      </c>
      <c r="O2029" s="116">
        <f t="shared" si="126"/>
        <v>1.0565907415296973</v>
      </c>
      <c r="P2029" s="116">
        <f t="shared" si="127"/>
        <v>5.452244986665467</v>
      </c>
    </row>
    <row r="2030" spans="1:16" x14ac:dyDescent="0.15">
      <c r="A2030" s="120">
        <v>42024</v>
      </c>
      <c r="B2030" s="116">
        <v>5.49</v>
      </c>
      <c r="C2030" s="116">
        <v>5.59</v>
      </c>
      <c r="D2030" s="116">
        <v>5.46</v>
      </c>
      <c r="E2030" s="116">
        <v>5.58</v>
      </c>
      <c r="F2030" s="116">
        <v>0.13</v>
      </c>
      <c r="G2030" s="116">
        <v>2.39</v>
      </c>
      <c r="H2030" s="117">
        <v>245814984</v>
      </c>
      <c r="I2030" s="115">
        <v>0.78979999999999995</v>
      </c>
      <c r="J2030" s="115">
        <f t="shared" si="124"/>
        <v>4.4070839999999993</v>
      </c>
      <c r="K2030" s="115">
        <v>35151182.520000003</v>
      </c>
      <c r="L2030" s="123">
        <f t="shared" si="125"/>
        <v>1549142140649.7168</v>
      </c>
      <c r="M2030" s="123">
        <v>1432375000000</v>
      </c>
      <c r="N2030" s="123">
        <v>277580000000</v>
      </c>
      <c r="O2030" s="116">
        <f t="shared" si="126"/>
        <v>1.0815199515837102</v>
      </c>
      <c r="P2030" s="116">
        <f t="shared" si="127"/>
        <v>5.5808852966702096</v>
      </c>
    </row>
    <row r="2031" spans="1:16" x14ac:dyDescent="0.15">
      <c r="A2031" s="120">
        <v>42025</v>
      </c>
      <c r="B2031" s="116">
        <v>5.63</v>
      </c>
      <c r="C2031" s="116">
        <v>5.75</v>
      </c>
      <c r="D2031" s="116">
        <v>5.6</v>
      </c>
      <c r="E2031" s="116">
        <v>5.72</v>
      </c>
      <c r="F2031" s="116">
        <v>0.14000000000000001</v>
      </c>
      <c r="G2031" s="116">
        <v>2.5099999999999998</v>
      </c>
      <c r="H2031" s="117">
        <v>295898832</v>
      </c>
      <c r="I2031" s="115">
        <v>0.7903</v>
      </c>
      <c r="J2031" s="115">
        <f t="shared" si="124"/>
        <v>4.5205159999999998</v>
      </c>
      <c r="K2031" s="115">
        <v>35151182.520000003</v>
      </c>
      <c r="L2031" s="123">
        <f t="shared" si="125"/>
        <v>1589014830005.8035</v>
      </c>
      <c r="M2031" s="123">
        <v>1432375000000</v>
      </c>
      <c r="N2031" s="123">
        <v>277580000000</v>
      </c>
      <c r="O2031" s="116">
        <f t="shared" si="126"/>
        <v>1.1093567187404161</v>
      </c>
      <c r="P2031" s="116">
        <f t="shared" si="127"/>
        <v>5.7245292528489209</v>
      </c>
    </row>
    <row r="2032" spans="1:16" x14ac:dyDescent="0.15">
      <c r="A2032" s="120">
        <v>42026</v>
      </c>
      <c r="B2032" s="116">
        <v>5.75</v>
      </c>
      <c r="C2032" s="116">
        <v>5.78</v>
      </c>
      <c r="D2032" s="116">
        <v>5.73</v>
      </c>
      <c r="E2032" s="116">
        <v>5.75</v>
      </c>
      <c r="F2032" s="116">
        <v>0.03</v>
      </c>
      <c r="G2032" s="116">
        <v>0.52</v>
      </c>
      <c r="H2032" s="117">
        <v>155103104</v>
      </c>
      <c r="I2032" s="115">
        <v>0.79010000000000002</v>
      </c>
      <c r="J2032" s="115">
        <f t="shared" si="124"/>
        <v>4.543075</v>
      </c>
      <c r="K2032" s="115">
        <v>35151182.520000003</v>
      </c>
      <c r="L2032" s="123">
        <f t="shared" si="125"/>
        <v>1596944585270.49</v>
      </c>
      <c r="M2032" s="123">
        <v>1432375000000</v>
      </c>
      <c r="N2032" s="123">
        <v>277580000000</v>
      </c>
      <c r="O2032" s="116">
        <f t="shared" si="126"/>
        <v>1.1148928075891369</v>
      </c>
      <c r="P2032" s="116">
        <f t="shared" si="127"/>
        <v>5.7530967118325886</v>
      </c>
    </row>
    <row r="2033" spans="1:16" x14ac:dyDescent="0.15">
      <c r="A2033" s="120">
        <v>42027</v>
      </c>
      <c r="B2033" s="116">
        <v>5.8</v>
      </c>
      <c r="C2033" s="116">
        <v>5.86</v>
      </c>
      <c r="D2033" s="116">
        <v>5.8</v>
      </c>
      <c r="E2033" s="116">
        <v>5.84</v>
      </c>
      <c r="F2033" s="116">
        <v>0.09</v>
      </c>
      <c r="G2033" s="116">
        <v>1.57</v>
      </c>
      <c r="H2033" s="117">
        <v>322381388</v>
      </c>
      <c r="I2033" s="115">
        <v>0.79120000000000001</v>
      </c>
      <c r="J2033" s="115">
        <f t="shared" si="124"/>
        <v>4.6206079999999998</v>
      </c>
      <c r="K2033" s="115">
        <v>35151182.520000003</v>
      </c>
      <c r="L2033" s="123">
        <f t="shared" si="125"/>
        <v>1624198351613.7214</v>
      </c>
      <c r="M2033" s="123">
        <v>1432375000000</v>
      </c>
      <c r="N2033" s="123">
        <v>277580000000</v>
      </c>
      <c r="O2033" s="116">
        <f t="shared" si="126"/>
        <v>1.1339197847028337</v>
      </c>
      <c r="P2033" s="116">
        <f t="shared" si="127"/>
        <v>5.8512801772956315</v>
      </c>
    </row>
    <row r="2034" spans="1:16" x14ac:dyDescent="0.15">
      <c r="A2034" s="120">
        <v>42030</v>
      </c>
      <c r="B2034" s="116">
        <v>5.84</v>
      </c>
      <c r="C2034" s="116">
        <v>5.84</v>
      </c>
      <c r="D2034" s="116">
        <v>5.76</v>
      </c>
      <c r="E2034" s="116">
        <v>5.83</v>
      </c>
      <c r="F2034" s="116">
        <v>-0.01</v>
      </c>
      <c r="G2034" s="116">
        <v>-0.17</v>
      </c>
      <c r="H2034" s="117">
        <v>169470466</v>
      </c>
      <c r="I2034" s="115">
        <v>0.79179999999999995</v>
      </c>
      <c r="J2034" s="115">
        <f t="shared" si="124"/>
        <v>4.6161940000000001</v>
      </c>
      <c r="K2034" s="115">
        <v>35151182.520000003</v>
      </c>
      <c r="L2034" s="123">
        <f t="shared" si="125"/>
        <v>1622646778417.2891</v>
      </c>
      <c r="M2034" s="123">
        <v>1432375000000</v>
      </c>
      <c r="N2034" s="123">
        <v>277580000000</v>
      </c>
      <c r="O2034" s="116">
        <f t="shared" si="126"/>
        <v>1.132836567531051</v>
      </c>
      <c r="P2034" s="116">
        <f t="shared" si="127"/>
        <v>5.8456905339624221</v>
      </c>
    </row>
    <row r="2035" spans="1:16" x14ac:dyDescent="0.15">
      <c r="A2035" s="120">
        <v>42031</v>
      </c>
      <c r="B2035" s="116">
        <v>5.85</v>
      </c>
      <c r="C2035" s="116">
        <v>5.85</v>
      </c>
      <c r="D2035" s="116">
        <v>5.71</v>
      </c>
      <c r="E2035" s="116">
        <v>5.73</v>
      </c>
      <c r="F2035" s="116">
        <v>-0.1</v>
      </c>
      <c r="G2035" s="116">
        <v>-1.72</v>
      </c>
      <c r="H2035" s="117">
        <v>269790327</v>
      </c>
      <c r="I2035" s="115">
        <v>0.79149999999999998</v>
      </c>
      <c r="J2035" s="115">
        <f t="shared" si="124"/>
        <v>4.5352950000000005</v>
      </c>
      <c r="K2035" s="115">
        <v>35151182.520000003</v>
      </c>
      <c r="L2035" s="123">
        <f t="shared" si="125"/>
        <v>1594209823270.4343</v>
      </c>
      <c r="M2035" s="123">
        <v>1432375000000</v>
      </c>
      <c r="N2035" s="123">
        <v>277580000000</v>
      </c>
      <c r="O2035" s="116">
        <f t="shared" si="126"/>
        <v>1.1129835575672811</v>
      </c>
      <c r="P2035" s="116">
        <f t="shared" si="127"/>
        <v>5.7432445538959378</v>
      </c>
    </row>
    <row r="2036" spans="1:16" x14ac:dyDescent="0.15">
      <c r="A2036" s="120">
        <v>42032</v>
      </c>
      <c r="B2036" s="116">
        <v>5.74</v>
      </c>
      <c r="C2036" s="116">
        <v>5.8</v>
      </c>
      <c r="D2036" s="116">
        <v>5.7</v>
      </c>
      <c r="E2036" s="116">
        <v>5.72</v>
      </c>
      <c r="F2036" s="116">
        <v>-0.01</v>
      </c>
      <c r="G2036" s="116">
        <v>-0.17</v>
      </c>
      <c r="H2036" s="117">
        <v>169511732</v>
      </c>
      <c r="I2036" s="115">
        <v>0.79049999999999998</v>
      </c>
      <c r="J2036" s="115">
        <f t="shared" si="124"/>
        <v>4.5216599999999998</v>
      </c>
      <c r="K2036" s="115">
        <v>35151182.520000003</v>
      </c>
      <c r="L2036" s="123">
        <f t="shared" si="125"/>
        <v>1589416959533.832</v>
      </c>
      <c r="M2036" s="123">
        <v>1432375000000</v>
      </c>
      <c r="N2036" s="123">
        <v>277580000000</v>
      </c>
      <c r="O2036" s="116">
        <f t="shared" si="126"/>
        <v>1.1096374619312903</v>
      </c>
      <c r="P2036" s="116">
        <f t="shared" si="127"/>
        <v>5.7259779506226387</v>
      </c>
    </row>
    <row r="2037" spans="1:16" x14ac:dyDescent="0.15">
      <c r="A2037" s="120">
        <v>42033</v>
      </c>
      <c r="B2037" s="116">
        <v>5.61</v>
      </c>
      <c r="C2037" s="116">
        <v>5.65</v>
      </c>
      <c r="D2037" s="116">
        <v>5.55</v>
      </c>
      <c r="E2037" s="116">
        <v>5.6</v>
      </c>
      <c r="F2037" s="116">
        <v>-0.12</v>
      </c>
      <c r="G2037" s="116">
        <v>-2.1</v>
      </c>
      <c r="H2037" s="117">
        <v>290652326</v>
      </c>
      <c r="I2037" s="115">
        <v>0.79120000000000001</v>
      </c>
      <c r="J2037" s="115">
        <f t="shared" si="124"/>
        <v>4.43072</v>
      </c>
      <c r="K2037" s="115">
        <v>35151182.520000003</v>
      </c>
      <c r="L2037" s="123">
        <f t="shared" si="125"/>
        <v>1557450474150.144</v>
      </c>
      <c r="M2037" s="123">
        <v>1432375000000</v>
      </c>
      <c r="N2037" s="123">
        <v>277580000000</v>
      </c>
      <c r="O2037" s="116">
        <f t="shared" si="126"/>
        <v>1.0873203414958681</v>
      </c>
      <c r="P2037" s="116">
        <f t="shared" si="127"/>
        <v>5.610816608365675</v>
      </c>
    </row>
    <row r="2038" spans="1:16" x14ac:dyDescent="0.15">
      <c r="A2038" s="120">
        <v>42034</v>
      </c>
      <c r="B2038" s="116">
        <v>5.61</v>
      </c>
      <c r="C2038" s="116">
        <v>5.65</v>
      </c>
      <c r="D2038" s="116">
        <v>5.55</v>
      </c>
      <c r="E2038" s="116">
        <v>5.58</v>
      </c>
      <c r="F2038" s="116">
        <v>-0.02</v>
      </c>
      <c r="G2038" s="116">
        <v>-0.36</v>
      </c>
      <c r="H2038" s="117">
        <v>207769546</v>
      </c>
      <c r="I2038" s="115">
        <v>0.79169999999999996</v>
      </c>
      <c r="J2038" s="115">
        <f t="shared" si="124"/>
        <v>4.4176859999999998</v>
      </c>
      <c r="K2038" s="115">
        <v>35151182.520000003</v>
      </c>
      <c r="L2038" s="123">
        <f t="shared" si="125"/>
        <v>1552868869020.4873</v>
      </c>
      <c r="M2038" s="123">
        <v>1432375000000</v>
      </c>
      <c r="N2038" s="123">
        <v>277580000000</v>
      </c>
      <c r="O2038" s="116">
        <f t="shared" si="126"/>
        <v>1.0841217341970415</v>
      </c>
      <c r="P2038" s="116">
        <f t="shared" si="127"/>
        <v>5.5943110779612626</v>
      </c>
    </row>
    <row r="2039" spans="1:16" x14ac:dyDescent="0.15">
      <c r="A2039" s="120">
        <v>42037</v>
      </c>
      <c r="B2039" s="116">
        <v>5.51</v>
      </c>
      <c r="C2039" s="116">
        <v>5.53</v>
      </c>
      <c r="D2039" s="116">
        <v>5.44</v>
      </c>
      <c r="E2039" s="116">
        <v>5.5</v>
      </c>
      <c r="F2039" s="116">
        <v>-0.08</v>
      </c>
      <c r="G2039" s="116">
        <v>-1.43</v>
      </c>
      <c r="H2039" s="117">
        <v>295443914</v>
      </c>
      <c r="I2039" s="115">
        <v>0.79179999999999995</v>
      </c>
      <c r="J2039" s="115">
        <f t="shared" si="124"/>
        <v>4.3548999999999998</v>
      </c>
      <c r="K2039" s="115">
        <v>35151182.520000003</v>
      </c>
      <c r="L2039" s="123">
        <f t="shared" si="125"/>
        <v>1530798847563.4802</v>
      </c>
      <c r="M2039" s="123">
        <v>1432375000000</v>
      </c>
      <c r="N2039" s="123">
        <v>277580000000</v>
      </c>
      <c r="O2039" s="116">
        <f t="shared" si="126"/>
        <v>1.0687137429538216</v>
      </c>
      <c r="P2039" s="116">
        <f t="shared" si="127"/>
        <v>5.514802390530587</v>
      </c>
    </row>
    <row r="2040" spans="1:16" x14ac:dyDescent="0.15">
      <c r="A2040" s="120">
        <v>42038</v>
      </c>
      <c r="B2040" s="116">
        <v>5.5</v>
      </c>
      <c r="C2040" s="116">
        <v>5.59</v>
      </c>
      <c r="D2040" s="116">
        <v>5.46</v>
      </c>
      <c r="E2040" s="116">
        <v>5.58</v>
      </c>
      <c r="F2040" s="116">
        <v>0.08</v>
      </c>
      <c r="G2040" s="116">
        <v>1.45</v>
      </c>
      <c r="H2040" s="117">
        <v>165048689</v>
      </c>
      <c r="I2040" s="115">
        <v>0.79149999999999998</v>
      </c>
      <c r="J2040" s="115">
        <f t="shared" si="124"/>
        <v>4.4165700000000001</v>
      </c>
      <c r="K2040" s="115">
        <v>35151182.520000003</v>
      </c>
      <c r="L2040" s="123">
        <f t="shared" si="125"/>
        <v>1552476581823.5642</v>
      </c>
      <c r="M2040" s="123">
        <v>1432375000000</v>
      </c>
      <c r="N2040" s="123">
        <v>277580000000</v>
      </c>
      <c r="O2040" s="116">
        <f t="shared" si="126"/>
        <v>1.0838478623430068</v>
      </c>
      <c r="P2040" s="116">
        <f t="shared" si="127"/>
        <v>5.5928978378253627</v>
      </c>
    </row>
    <row r="2041" spans="1:16" x14ac:dyDescent="0.15">
      <c r="A2041" s="120">
        <v>42039</v>
      </c>
      <c r="B2041" s="116">
        <v>5.59</v>
      </c>
      <c r="C2041" s="116">
        <v>5.63</v>
      </c>
      <c r="D2041" s="116">
        <v>5.55</v>
      </c>
      <c r="E2041" s="116">
        <v>5.57</v>
      </c>
      <c r="F2041" s="116">
        <v>-0.01</v>
      </c>
      <c r="G2041" s="116">
        <v>-0.18</v>
      </c>
      <c r="H2041" s="117">
        <v>237529634</v>
      </c>
      <c r="I2041" s="115">
        <v>0.79079999999999995</v>
      </c>
      <c r="J2041" s="115">
        <f t="shared" si="124"/>
        <v>4.4047559999999999</v>
      </c>
      <c r="K2041" s="115">
        <v>35151182.520000003</v>
      </c>
      <c r="L2041" s="123">
        <f t="shared" si="125"/>
        <v>1548323821120.6514</v>
      </c>
      <c r="M2041" s="123">
        <v>1432375000000</v>
      </c>
      <c r="N2041" s="123">
        <v>277580000000</v>
      </c>
      <c r="O2041" s="116">
        <f t="shared" si="126"/>
        <v>1.0809486490064761</v>
      </c>
      <c r="P2041" s="116">
        <f t="shared" si="127"/>
        <v>5.5779372473544617</v>
      </c>
    </row>
    <row r="2042" spans="1:16" x14ac:dyDescent="0.15">
      <c r="A2042" s="120">
        <v>42040</v>
      </c>
      <c r="B2042" s="116">
        <v>5.74</v>
      </c>
      <c r="C2042" s="116">
        <v>5.75</v>
      </c>
      <c r="D2042" s="116">
        <v>5.63</v>
      </c>
      <c r="E2042" s="116">
        <v>5.67</v>
      </c>
      <c r="F2042" s="116">
        <v>0.1</v>
      </c>
      <c r="G2042" s="116">
        <v>1.8</v>
      </c>
      <c r="H2042" s="117">
        <v>431823471</v>
      </c>
      <c r="I2042" s="115">
        <v>0.79159999999999997</v>
      </c>
      <c r="J2042" s="115">
        <f t="shared" si="124"/>
        <v>4.488372</v>
      </c>
      <c r="K2042" s="115">
        <v>35151182.520000003</v>
      </c>
      <c r="L2042" s="123">
        <f t="shared" si="125"/>
        <v>1577715833896.5747</v>
      </c>
      <c r="M2042" s="123">
        <v>1432375000000</v>
      </c>
      <c r="N2042" s="123">
        <v>277580000000</v>
      </c>
      <c r="O2042" s="116">
        <f t="shared" si="126"/>
        <v>1.101468424048573</v>
      </c>
      <c r="P2042" s="116">
        <f t="shared" si="127"/>
        <v>5.6838238846335276</v>
      </c>
    </row>
    <row r="2043" spans="1:16" x14ac:dyDescent="0.15">
      <c r="A2043" s="120">
        <v>42041</v>
      </c>
      <c r="B2043" s="116">
        <v>5.64</v>
      </c>
      <c r="C2043" s="116">
        <v>5.67</v>
      </c>
      <c r="D2043" s="116">
        <v>5.53</v>
      </c>
      <c r="E2043" s="116">
        <v>5.61</v>
      </c>
      <c r="F2043" s="116">
        <v>-0.06</v>
      </c>
      <c r="G2043" s="116">
        <v>-1.06</v>
      </c>
      <c r="H2043" s="117">
        <v>257901256</v>
      </c>
      <c r="I2043" s="115">
        <v>0.79020000000000001</v>
      </c>
      <c r="J2043" s="115">
        <f t="shared" si="124"/>
        <v>4.4330220000000002</v>
      </c>
      <c r="K2043" s="115">
        <v>35151182.520000003</v>
      </c>
      <c r="L2043" s="123">
        <f t="shared" si="125"/>
        <v>1558259654371.7546</v>
      </c>
      <c r="M2043" s="123">
        <v>1432375000000</v>
      </c>
      <c r="N2043" s="123">
        <v>277580000000</v>
      </c>
      <c r="O2043" s="116">
        <f t="shared" si="126"/>
        <v>1.087885263546037</v>
      </c>
      <c r="P2043" s="116">
        <f t="shared" si="127"/>
        <v>5.6137317327320222</v>
      </c>
    </row>
    <row r="2044" spans="1:16" x14ac:dyDescent="0.15">
      <c r="A2044" s="120">
        <v>42044</v>
      </c>
      <c r="B2044" s="116">
        <v>5.53</v>
      </c>
      <c r="C2044" s="116">
        <v>5.57</v>
      </c>
      <c r="D2044" s="116">
        <v>5.5</v>
      </c>
      <c r="E2044" s="116">
        <v>5.54</v>
      </c>
      <c r="F2044" s="116">
        <v>-7.0000000000000007E-2</v>
      </c>
      <c r="G2044" s="116">
        <v>-1.25</v>
      </c>
      <c r="H2044" s="117">
        <v>289346790</v>
      </c>
      <c r="I2044" s="115">
        <v>0.79090000000000005</v>
      </c>
      <c r="J2044" s="115">
        <f t="shared" si="124"/>
        <v>4.3815860000000004</v>
      </c>
      <c r="K2044" s="115">
        <v>35151182.520000003</v>
      </c>
      <c r="L2044" s="123">
        <f t="shared" si="125"/>
        <v>1540179292130.7673</v>
      </c>
      <c r="M2044" s="123">
        <v>1432375000000</v>
      </c>
      <c r="N2044" s="123">
        <v>277580000000</v>
      </c>
      <c r="O2044" s="116">
        <f t="shared" si="126"/>
        <v>1.0752626177717199</v>
      </c>
      <c r="P2044" s="116">
        <f t="shared" si="127"/>
        <v>5.5485960520598292</v>
      </c>
    </row>
    <row r="2045" spans="1:16" x14ac:dyDescent="0.15">
      <c r="A2045" s="120">
        <v>42045</v>
      </c>
      <c r="B2045" s="116">
        <v>5.5</v>
      </c>
      <c r="C2045" s="116">
        <v>5.59</v>
      </c>
      <c r="D2045" s="116">
        <v>5.49</v>
      </c>
      <c r="E2045" s="116">
        <v>5.56</v>
      </c>
      <c r="F2045" s="116">
        <v>0.02</v>
      </c>
      <c r="G2045" s="116">
        <v>0.36</v>
      </c>
      <c r="H2045" s="117">
        <v>165378908</v>
      </c>
      <c r="I2045" s="115">
        <v>0.79059999999999997</v>
      </c>
      <c r="J2045" s="115">
        <f t="shared" si="124"/>
        <v>4.3957359999999994</v>
      </c>
      <c r="K2045" s="115">
        <v>35151182.520000003</v>
      </c>
      <c r="L2045" s="123">
        <f t="shared" si="125"/>
        <v>1545153184457.3472</v>
      </c>
      <c r="M2045" s="123">
        <v>1432375000000</v>
      </c>
      <c r="N2045" s="123">
        <v>277580000000</v>
      </c>
      <c r="O2045" s="116">
        <f t="shared" si="126"/>
        <v>1.0787350969245812</v>
      </c>
      <c r="P2045" s="116">
        <f t="shared" si="127"/>
        <v>5.5665148226001415</v>
      </c>
    </row>
    <row r="2046" spans="1:16" x14ac:dyDescent="0.15">
      <c r="A2046" s="120">
        <v>42046</v>
      </c>
      <c r="B2046" s="116">
        <v>5.53</v>
      </c>
      <c r="C2046" s="116">
        <v>5.59</v>
      </c>
      <c r="D2046" s="116">
        <v>5.48</v>
      </c>
      <c r="E2046" s="116">
        <v>5.51</v>
      </c>
      <c r="F2046" s="116">
        <v>-0.05</v>
      </c>
      <c r="G2046" s="116">
        <v>-0.9</v>
      </c>
      <c r="H2046" s="117">
        <v>240004519</v>
      </c>
      <c r="I2046" s="115">
        <v>0.79079999999999995</v>
      </c>
      <c r="J2046" s="115">
        <f t="shared" si="124"/>
        <v>4.3573079999999997</v>
      </c>
      <c r="K2046" s="115">
        <v>35151182.520000003</v>
      </c>
      <c r="L2046" s="123">
        <f t="shared" si="125"/>
        <v>1531645288038.5615</v>
      </c>
      <c r="M2046" s="123">
        <v>1432375000000</v>
      </c>
      <c r="N2046" s="123">
        <v>277580000000</v>
      </c>
      <c r="O2046" s="116">
        <f t="shared" si="126"/>
        <v>1.0693046779220257</v>
      </c>
      <c r="P2046" s="116">
        <f t="shared" si="127"/>
        <v>5.5178517473829585</v>
      </c>
    </row>
    <row r="2047" spans="1:16" x14ac:dyDescent="0.15">
      <c r="A2047" s="120">
        <v>42047</v>
      </c>
      <c r="B2047" s="116">
        <v>5.56</v>
      </c>
      <c r="C2047" s="116">
        <v>5.6</v>
      </c>
      <c r="D2047" s="116">
        <v>5.49</v>
      </c>
      <c r="E2047" s="116">
        <v>5.58</v>
      </c>
      <c r="F2047" s="116">
        <v>7.0000000000000007E-2</v>
      </c>
      <c r="G2047" s="116">
        <v>1.27</v>
      </c>
      <c r="H2047" s="117">
        <v>206447419</v>
      </c>
      <c r="I2047" s="115">
        <v>0.79090000000000005</v>
      </c>
      <c r="J2047" s="115">
        <f t="shared" si="124"/>
        <v>4.4132220000000002</v>
      </c>
      <c r="K2047" s="115">
        <v>35151182.520000003</v>
      </c>
      <c r="L2047" s="123">
        <f t="shared" si="125"/>
        <v>1551299720232.7947</v>
      </c>
      <c r="M2047" s="123">
        <v>1432375000000</v>
      </c>
      <c r="N2047" s="123">
        <v>277580000000</v>
      </c>
      <c r="O2047" s="116">
        <f t="shared" si="126"/>
        <v>1.0830262467809022</v>
      </c>
      <c r="P2047" s="116">
        <f t="shared" si="127"/>
        <v>5.5886581174176619</v>
      </c>
    </row>
    <row r="2048" spans="1:16" x14ac:dyDescent="0.15">
      <c r="A2048" s="120">
        <v>42048</v>
      </c>
      <c r="B2048" s="116">
        <v>5.61</v>
      </c>
      <c r="C2048" s="116">
        <v>5.67</v>
      </c>
      <c r="D2048" s="116">
        <v>5.6</v>
      </c>
      <c r="E2048" s="116">
        <v>5.65</v>
      </c>
      <c r="F2048" s="116">
        <v>7.0000000000000007E-2</v>
      </c>
      <c r="G2048" s="116">
        <v>1.25</v>
      </c>
      <c r="H2048" s="117">
        <v>197146437</v>
      </c>
      <c r="I2048" s="115">
        <v>0.79039999999999999</v>
      </c>
      <c r="J2048" s="115">
        <f t="shared" si="124"/>
        <v>4.4657600000000004</v>
      </c>
      <c r="K2048" s="115">
        <v>35151182.520000003</v>
      </c>
      <c r="L2048" s="123">
        <f t="shared" si="125"/>
        <v>1569767448505.1521</v>
      </c>
      <c r="M2048" s="123">
        <v>1432375000000</v>
      </c>
      <c r="N2048" s="123">
        <v>277580000000</v>
      </c>
      <c r="O2048" s="116">
        <f t="shared" si="126"/>
        <v>1.095919328740834</v>
      </c>
      <c r="P2048" s="116">
        <f t="shared" si="127"/>
        <v>5.6551893094068451</v>
      </c>
    </row>
    <row r="2049" spans="1:16" x14ac:dyDescent="0.15">
      <c r="A2049" s="120">
        <v>42051</v>
      </c>
      <c r="B2049" s="116">
        <v>5.69</v>
      </c>
      <c r="C2049" s="116">
        <v>5.69</v>
      </c>
      <c r="D2049" s="116">
        <v>5.64</v>
      </c>
      <c r="E2049" s="116">
        <v>5.66</v>
      </c>
      <c r="F2049" s="116">
        <v>0.01</v>
      </c>
      <c r="G2049" s="116">
        <v>0.18</v>
      </c>
      <c r="H2049" s="117">
        <v>102911472</v>
      </c>
      <c r="I2049" s="115">
        <v>0.79010000000000002</v>
      </c>
      <c r="J2049" s="115">
        <f t="shared" si="124"/>
        <v>4.4719660000000001</v>
      </c>
      <c r="K2049" s="115">
        <v>35640625.710000001</v>
      </c>
      <c r="L2049" s="123">
        <f t="shared" si="125"/>
        <v>1593836663938.4585</v>
      </c>
      <c r="M2049" s="123">
        <v>1432375000000</v>
      </c>
      <c r="N2049" s="123">
        <v>277580000000</v>
      </c>
      <c r="O2049" s="116">
        <f t="shared" si="126"/>
        <v>1.1127230396638161</v>
      </c>
      <c r="P2049" s="116">
        <f t="shared" si="127"/>
        <v>5.741900223137324</v>
      </c>
    </row>
    <row r="2050" spans="1:16" x14ac:dyDescent="0.15">
      <c r="A2050" s="120">
        <v>42052</v>
      </c>
      <c r="B2050" s="116">
        <v>5.63</v>
      </c>
      <c r="C2050" s="116">
        <v>5.7</v>
      </c>
      <c r="D2050" s="116">
        <v>5.63</v>
      </c>
      <c r="E2050" s="116">
        <v>5.68</v>
      </c>
      <c r="F2050" s="116">
        <v>0.02</v>
      </c>
      <c r="G2050" s="116">
        <v>0.35</v>
      </c>
      <c r="H2050" s="117">
        <v>126763189</v>
      </c>
      <c r="I2050" s="115">
        <v>0.79039999999999999</v>
      </c>
      <c r="J2050" s="115">
        <f t="shared" si="124"/>
        <v>4.4894720000000001</v>
      </c>
      <c r="K2050" s="115">
        <v>35640625.710000001</v>
      </c>
      <c r="L2050" s="123">
        <f t="shared" si="125"/>
        <v>1600075911875.2512</v>
      </c>
      <c r="M2050" s="123">
        <v>1432375000000</v>
      </c>
      <c r="N2050" s="123">
        <v>277580000000</v>
      </c>
      <c r="O2050" s="116">
        <f t="shared" si="126"/>
        <v>1.1170789156996257</v>
      </c>
      <c r="P2050" s="116">
        <f t="shared" si="127"/>
        <v>5.7643775195448201</v>
      </c>
    </row>
    <row r="2051" spans="1:16" x14ac:dyDescent="0.15">
      <c r="A2051" s="120">
        <v>42053</v>
      </c>
      <c r="B2051" s="116">
        <v>5.7</v>
      </c>
      <c r="C2051" s="116">
        <v>5.7</v>
      </c>
      <c r="D2051" s="116">
        <v>5.66</v>
      </c>
      <c r="E2051" s="116">
        <v>5.68</v>
      </c>
      <c r="F2051" s="116">
        <v>0</v>
      </c>
      <c r="G2051" s="116">
        <v>0</v>
      </c>
      <c r="H2051" s="117">
        <v>43553398</v>
      </c>
      <c r="I2051" s="115">
        <v>0.79039999999999999</v>
      </c>
      <c r="J2051" s="115">
        <f t="shared" ref="J2051:J2114" si="128">E2051*I2051</f>
        <v>4.4894720000000001</v>
      </c>
      <c r="K2051" s="115">
        <v>35640625.710000001</v>
      </c>
      <c r="L2051" s="123">
        <f t="shared" ref="L2051:L2114" si="129">J2051*K2051*10000</f>
        <v>1600075911875.2512</v>
      </c>
      <c r="M2051" s="123">
        <v>1432375000000</v>
      </c>
      <c r="N2051" s="123">
        <v>277580000000</v>
      </c>
      <c r="O2051" s="116">
        <f t="shared" ref="O2051:O2114" si="130">L2051/M2051</f>
        <v>1.1170789156996257</v>
      </c>
      <c r="P2051" s="116">
        <f t="shared" ref="P2051:P2114" si="131">L2051/N2051</f>
        <v>5.7643775195448201</v>
      </c>
    </row>
    <row r="2052" spans="1:16" x14ac:dyDescent="0.15">
      <c r="A2052" s="120">
        <v>42058</v>
      </c>
      <c r="B2052" s="116">
        <v>5.71</v>
      </c>
      <c r="C2052" s="116">
        <v>5.72</v>
      </c>
      <c r="D2052" s="116">
        <v>5.61</v>
      </c>
      <c r="E2052" s="116">
        <v>5.7</v>
      </c>
      <c r="F2052" s="116">
        <v>0.02</v>
      </c>
      <c r="G2052" s="116">
        <v>0.35</v>
      </c>
      <c r="H2052" s="117">
        <v>113997535</v>
      </c>
      <c r="I2052" s="115">
        <v>0.79039999999999999</v>
      </c>
      <c r="J2052" s="115">
        <f t="shared" si="128"/>
        <v>4.50528</v>
      </c>
      <c r="K2052" s="115">
        <v>35640625.710000001</v>
      </c>
      <c r="L2052" s="123">
        <f t="shared" si="129"/>
        <v>1605709981987.488</v>
      </c>
      <c r="M2052" s="123">
        <v>1432375000000</v>
      </c>
      <c r="N2052" s="123">
        <v>277580000000</v>
      </c>
      <c r="O2052" s="116">
        <f t="shared" si="130"/>
        <v>1.1210122921633567</v>
      </c>
      <c r="P2052" s="116">
        <f t="shared" si="131"/>
        <v>5.7846746234868798</v>
      </c>
    </row>
    <row r="2053" spans="1:16" x14ac:dyDescent="0.15">
      <c r="A2053" s="120">
        <v>42059</v>
      </c>
      <c r="B2053" s="116">
        <v>5.71</v>
      </c>
      <c r="C2053" s="116">
        <v>5.72</v>
      </c>
      <c r="D2053" s="116">
        <v>5.67</v>
      </c>
      <c r="E2053" s="116">
        <v>5.7</v>
      </c>
      <c r="F2053" s="116">
        <v>0</v>
      </c>
      <c r="G2053" s="116">
        <v>0</v>
      </c>
      <c r="H2053" s="117">
        <v>142847017</v>
      </c>
      <c r="I2053" s="115">
        <v>0.79039999999999999</v>
      </c>
      <c r="J2053" s="115">
        <f t="shared" si="128"/>
        <v>4.50528</v>
      </c>
      <c r="K2053" s="115">
        <v>35640625.710000001</v>
      </c>
      <c r="L2053" s="123">
        <f t="shared" si="129"/>
        <v>1605709981987.488</v>
      </c>
      <c r="M2053" s="123">
        <v>1432375000000</v>
      </c>
      <c r="N2053" s="123">
        <v>277580000000</v>
      </c>
      <c r="O2053" s="116">
        <f t="shared" si="130"/>
        <v>1.1210122921633567</v>
      </c>
      <c r="P2053" s="116">
        <f t="shared" si="131"/>
        <v>5.7846746234868798</v>
      </c>
    </row>
    <row r="2054" spans="1:16" x14ac:dyDescent="0.15">
      <c r="A2054" s="120">
        <v>42060</v>
      </c>
      <c r="B2054" s="116">
        <v>5.75</v>
      </c>
      <c r="C2054" s="116">
        <v>5.75</v>
      </c>
      <c r="D2054" s="116">
        <v>5.63</v>
      </c>
      <c r="E2054" s="116">
        <v>5.66</v>
      </c>
      <c r="F2054" s="116">
        <v>-0.04</v>
      </c>
      <c r="G2054" s="116">
        <v>-0.7</v>
      </c>
      <c r="H2054" s="117">
        <v>285857509</v>
      </c>
      <c r="I2054" s="115">
        <v>0.79139999999999999</v>
      </c>
      <c r="J2054" s="115">
        <f t="shared" si="128"/>
        <v>4.4793240000000001</v>
      </c>
      <c r="K2054" s="115">
        <v>35640625.710000001</v>
      </c>
      <c r="L2054" s="123">
        <f t="shared" si="129"/>
        <v>1596459101178.2004</v>
      </c>
      <c r="M2054" s="123">
        <v>1432375000000</v>
      </c>
      <c r="N2054" s="123">
        <v>277580000000</v>
      </c>
      <c r="O2054" s="116">
        <f t="shared" si="130"/>
        <v>1.1145538711428224</v>
      </c>
      <c r="P2054" s="116">
        <f t="shared" si="131"/>
        <v>5.7513477238208823</v>
      </c>
    </row>
    <row r="2055" spans="1:16" x14ac:dyDescent="0.15">
      <c r="A2055" s="120">
        <v>42061</v>
      </c>
      <c r="B2055" s="116">
        <v>5.62</v>
      </c>
      <c r="C2055" s="116">
        <v>5.75</v>
      </c>
      <c r="D2055" s="116">
        <v>5.62</v>
      </c>
      <c r="E2055" s="116">
        <v>5.71</v>
      </c>
      <c r="F2055" s="116">
        <v>0.05</v>
      </c>
      <c r="G2055" s="116">
        <v>0.88</v>
      </c>
      <c r="H2055" s="117">
        <v>322027891</v>
      </c>
      <c r="I2055" s="115">
        <v>0.79139999999999999</v>
      </c>
      <c r="J2055" s="115">
        <f t="shared" si="128"/>
        <v>4.5188939999999995</v>
      </c>
      <c r="K2055" s="115">
        <v>35640625.710000001</v>
      </c>
      <c r="L2055" s="123">
        <f t="shared" si="129"/>
        <v>1610562096771.6472</v>
      </c>
      <c r="M2055" s="123">
        <v>1432375000000</v>
      </c>
      <c r="N2055" s="123">
        <v>277580000000</v>
      </c>
      <c r="O2055" s="116">
        <f t="shared" si="130"/>
        <v>1.1243997533967343</v>
      </c>
      <c r="P2055" s="116">
        <f t="shared" si="131"/>
        <v>5.8021546825118788</v>
      </c>
    </row>
    <row r="2056" spans="1:16" x14ac:dyDescent="0.15">
      <c r="A2056" s="120">
        <v>42062</v>
      </c>
      <c r="B2056" s="116">
        <v>5.69</v>
      </c>
      <c r="C2056" s="116">
        <v>5.75</v>
      </c>
      <c r="D2056" s="116">
        <v>5.66</v>
      </c>
      <c r="E2056" s="116">
        <v>5.66</v>
      </c>
      <c r="F2056" s="116">
        <v>-0.05</v>
      </c>
      <c r="G2056" s="116">
        <v>-0.88</v>
      </c>
      <c r="H2056" s="117">
        <v>284774172</v>
      </c>
      <c r="I2056" s="115">
        <v>0.79269999999999996</v>
      </c>
      <c r="J2056" s="115">
        <f t="shared" si="128"/>
        <v>4.4866820000000001</v>
      </c>
      <c r="K2056" s="115">
        <v>35640625.710000001</v>
      </c>
      <c r="L2056" s="123">
        <f t="shared" si="129"/>
        <v>1599081538417.9421</v>
      </c>
      <c r="M2056" s="123">
        <v>1432375000000</v>
      </c>
      <c r="N2056" s="123">
        <v>277580000000</v>
      </c>
      <c r="O2056" s="116">
        <f t="shared" si="130"/>
        <v>1.116384702621829</v>
      </c>
      <c r="P2056" s="116">
        <f t="shared" si="131"/>
        <v>5.7607952245044389</v>
      </c>
    </row>
    <row r="2057" spans="1:16" x14ac:dyDescent="0.15">
      <c r="A2057" s="120">
        <v>42065</v>
      </c>
      <c r="B2057" s="116">
        <v>5.71</v>
      </c>
      <c r="C2057" s="116">
        <v>5.74</v>
      </c>
      <c r="D2057" s="116">
        <v>5.67</v>
      </c>
      <c r="E2057" s="116">
        <v>5.68</v>
      </c>
      <c r="F2057" s="116">
        <v>0.02</v>
      </c>
      <c r="G2057" s="116">
        <v>0.35</v>
      </c>
      <c r="H2057" s="117">
        <v>280678902</v>
      </c>
      <c r="I2057" s="115">
        <v>0.79330000000000001</v>
      </c>
      <c r="J2057" s="115">
        <f t="shared" si="128"/>
        <v>4.5059439999999995</v>
      </c>
      <c r="K2057" s="115">
        <v>35640625.710000001</v>
      </c>
      <c r="L2057" s="123">
        <f t="shared" si="129"/>
        <v>1605946635742.2024</v>
      </c>
      <c r="M2057" s="123">
        <v>1432375000000</v>
      </c>
      <c r="N2057" s="123">
        <v>277580000000</v>
      </c>
      <c r="O2057" s="116">
        <f t="shared" si="130"/>
        <v>1.1211775098994343</v>
      </c>
      <c r="P2057" s="116">
        <f t="shared" si="131"/>
        <v>5.7855271840269555</v>
      </c>
    </row>
    <row r="2058" spans="1:16" x14ac:dyDescent="0.15">
      <c r="A2058" s="120">
        <v>42066</v>
      </c>
      <c r="B2058" s="116">
        <v>5.71</v>
      </c>
      <c r="C2058" s="116">
        <v>5.71</v>
      </c>
      <c r="D2058" s="116">
        <v>5.56</v>
      </c>
      <c r="E2058" s="116">
        <v>5.58</v>
      </c>
      <c r="F2058" s="116">
        <v>-0.1</v>
      </c>
      <c r="G2058" s="116">
        <v>-1.76</v>
      </c>
      <c r="H2058" s="117">
        <v>232331936</v>
      </c>
      <c r="I2058" s="115">
        <v>0.79359999999999997</v>
      </c>
      <c r="J2058" s="115">
        <f t="shared" si="128"/>
        <v>4.4282880000000002</v>
      </c>
      <c r="K2058" s="115">
        <v>35640625.710000001</v>
      </c>
      <c r="L2058" s="123">
        <f t="shared" si="129"/>
        <v>1578269551440.8447</v>
      </c>
      <c r="M2058" s="123">
        <v>1432375000000</v>
      </c>
      <c r="N2058" s="123">
        <v>277580000000</v>
      </c>
      <c r="O2058" s="116">
        <f t="shared" si="130"/>
        <v>1.1018549970788689</v>
      </c>
      <c r="P2058" s="116">
        <f t="shared" si="131"/>
        <v>5.6858186880929633</v>
      </c>
    </row>
    <row r="2059" spans="1:16" x14ac:dyDescent="0.15">
      <c r="A2059" s="120">
        <v>42067</v>
      </c>
      <c r="B2059" s="116">
        <v>5.58</v>
      </c>
      <c r="C2059" s="116">
        <v>5.59</v>
      </c>
      <c r="D2059" s="116">
        <v>5.5</v>
      </c>
      <c r="E2059" s="116">
        <v>5.51</v>
      </c>
      <c r="F2059" s="116">
        <v>-7.0000000000000007E-2</v>
      </c>
      <c r="G2059" s="116">
        <v>-1.25</v>
      </c>
      <c r="H2059" s="117">
        <v>225382514</v>
      </c>
      <c r="I2059" s="115">
        <v>0.79330000000000001</v>
      </c>
      <c r="J2059" s="115">
        <f t="shared" si="128"/>
        <v>4.3710829999999996</v>
      </c>
      <c r="K2059" s="115">
        <v>35640625.710000001</v>
      </c>
      <c r="L2059" s="123">
        <f t="shared" si="129"/>
        <v>1557881331503.4392</v>
      </c>
      <c r="M2059" s="123">
        <v>1432375000000</v>
      </c>
      <c r="N2059" s="123">
        <v>277580000000</v>
      </c>
      <c r="O2059" s="116">
        <f t="shared" si="130"/>
        <v>1.0876211407651204</v>
      </c>
      <c r="P2059" s="116">
        <f t="shared" si="131"/>
        <v>5.6123687999979799</v>
      </c>
    </row>
    <row r="2060" spans="1:16" x14ac:dyDescent="0.15">
      <c r="A2060" s="120">
        <v>42068</v>
      </c>
      <c r="B2060" s="116">
        <v>5.49</v>
      </c>
      <c r="C2060" s="116">
        <v>5.49</v>
      </c>
      <c r="D2060" s="116">
        <v>5.42</v>
      </c>
      <c r="E2060" s="116">
        <v>5.43</v>
      </c>
      <c r="F2060" s="116">
        <v>-0.08</v>
      </c>
      <c r="G2060" s="116">
        <v>-1.45</v>
      </c>
      <c r="H2060" s="117">
        <v>330587767</v>
      </c>
      <c r="I2060" s="115">
        <v>0.79339999999999999</v>
      </c>
      <c r="J2060" s="115">
        <f t="shared" si="128"/>
        <v>4.3081619999999994</v>
      </c>
      <c r="K2060" s="115">
        <v>35640625.710000001</v>
      </c>
      <c r="L2060" s="123">
        <f t="shared" si="129"/>
        <v>1535455893400.45</v>
      </c>
      <c r="M2060" s="123">
        <v>1432375000000</v>
      </c>
      <c r="N2060" s="123">
        <v>277580000000</v>
      </c>
      <c r="O2060" s="116">
        <f t="shared" si="130"/>
        <v>1.0719650185185094</v>
      </c>
      <c r="P2060" s="116">
        <f t="shared" si="131"/>
        <v>5.5315797009887238</v>
      </c>
    </row>
    <row r="2061" spans="1:16" x14ac:dyDescent="0.15">
      <c r="A2061" s="120">
        <v>42069</v>
      </c>
      <c r="B2061" s="116">
        <v>5.41</v>
      </c>
      <c r="C2061" s="116">
        <v>5.46</v>
      </c>
      <c r="D2061" s="116">
        <v>5.4</v>
      </c>
      <c r="E2061" s="116">
        <v>5.44</v>
      </c>
      <c r="F2061" s="116">
        <v>0.01</v>
      </c>
      <c r="G2061" s="116">
        <v>0.18</v>
      </c>
      <c r="H2061" s="117">
        <v>287778193</v>
      </c>
      <c r="I2061" s="115">
        <v>0.79339999999999999</v>
      </c>
      <c r="J2061" s="115">
        <f t="shared" si="128"/>
        <v>4.3160959999999999</v>
      </c>
      <c r="K2061" s="115">
        <v>35640625.710000001</v>
      </c>
      <c r="L2061" s="123">
        <f t="shared" si="129"/>
        <v>1538283620644.2815</v>
      </c>
      <c r="M2061" s="123">
        <v>1432375000000</v>
      </c>
      <c r="N2061" s="123">
        <v>277580000000</v>
      </c>
      <c r="O2061" s="116">
        <f t="shared" si="130"/>
        <v>1.0739391714071256</v>
      </c>
      <c r="P2061" s="116">
        <f t="shared" si="131"/>
        <v>5.5417667722612638</v>
      </c>
    </row>
    <row r="2062" spans="1:16" x14ac:dyDescent="0.15">
      <c r="A2062" s="120">
        <v>42072</v>
      </c>
      <c r="B2062" s="116">
        <v>5.38</v>
      </c>
      <c r="C2062" s="116">
        <v>5.52</v>
      </c>
      <c r="D2062" s="116">
        <v>5.37</v>
      </c>
      <c r="E2062" s="116">
        <v>5.48</v>
      </c>
      <c r="F2062" s="116">
        <v>0.04</v>
      </c>
      <c r="G2062" s="116">
        <v>0.74</v>
      </c>
      <c r="H2062" s="117">
        <v>257092701</v>
      </c>
      <c r="I2062" s="115">
        <v>0.79359999999999997</v>
      </c>
      <c r="J2062" s="115">
        <f t="shared" si="128"/>
        <v>4.3489279999999999</v>
      </c>
      <c r="K2062" s="115">
        <v>35640625.710000001</v>
      </c>
      <c r="L2062" s="123">
        <f t="shared" si="129"/>
        <v>1549985150877.3887</v>
      </c>
      <c r="M2062" s="123">
        <v>1432375000000</v>
      </c>
      <c r="N2062" s="123">
        <v>277580000000</v>
      </c>
      <c r="O2062" s="116">
        <f t="shared" si="130"/>
        <v>1.0821084917548747</v>
      </c>
      <c r="P2062" s="116">
        <f t="shared" si="131"/>
        <v>5.5839222958332329</v>
      </c>
    </row>
    <row r="2063" spans="1:16" x14ac:dyDescent="0.15">
      <c r="A2063" s="120">
        <v>42073</v>
      </c>
      <c r="B2063" s="116">
        <v>5.46</v>
      </c>
      <c r="C2063" s="116">
        <v>5.48</v>
      </c>
      <c r="D2063" s="116">
        <v>5.4</v>
      </c>
      <c r="E2063" s="116">
        <v>5.43</v>
      </c>
      <c r="F2063" s="116">
        <v>-0.05</v>
      </c>
      <c r="G2063" s="116">
        <v>-0.91</v>
      </c>
      <c r="H2063" s="117">
        <v>258563953</v>
      </c>
      <c r="I2063" s="115">
        <v>0.79349999999999998</v>
      </c>
      <c r="J2063" s="115">
        <f t="shared" si="128"/>
        <v>4.3087049999999998</v>
      </c>
      <c r="K2063" s="115">
        <v>35640625.710000001</v>
      </c>
      <c r="L2063" s="123">
        <f t="shared" si="129"/>
        <v>1535649421998.0557</v>
      </c>
      <c r="M2063" s="123">
        <v>1432375000000</v>
      </c>
      <c r="N2063" s="123">
        <v>277580000000</v>
      </c>
      <c r="O2063" s="116">
        <f t="shared" si="130"/>
        <v>1.0721001288056937</v>
      </c>
      <c r="P2063" s="116">
        <f t="shared" si="131"/>
        <v>5.532276900346047</v>
      </c>
    </row>
    <row r="2064" spans="1:16" x14ac:dyDescent="0.15">
      <c r="A2064" s="120">
        <v>42074</v>
      </c>
      <c r="B2064" s="116">
        <v>5.47</v>
      </c>
      <c r="C2064" s="116">
        <v>5.49</v>
      </c>
      <c r="D2064" s="116">
        <v>5.37</v>
      </c>
      <c r="E2064" s="116">
        <v>5.38</v>
      </c>
      <c r="F2064" s="116">
        <v>-0.05</v>
      </c>
      <c r="G2064" s="116">
        <v>-0.92</v>
      </c>
      <c r="H2064" s="117">
        <v>253226787</v>
      </c>
      <c r="I2064" s="115">
        <v>0.79379999999999995</v>
      </c>
      <c r="J2064" s="115">
        <f t="shared" si="128"/>
        <v>4.2706439999999999</v>
      </c>
      <c r="K2064" s="115">
        <v>35640625.710000001</v>
      </c>
      <c r="L2064" s="123">
        <f t="shared" si="129"/>
        <v>1522084243446.5725</v>
      </c>
      <c r="M2064" s="123">
        <v>1432375000000</v>
      </c>
      <c r="N2064" s="123">
        <v>277580000000</v>
      </c>
      <c r="O2064" s="116">
        <f t="shared" si="130"/>
        <v>1.0626297187863321</v>
      </c>
      <c r="P2064" s="116">
        <f t="shared" si="131"/>
        <v>5.4834074625209759</v>
      </c>
    </row>
    <row r="2065" spans="1:16" x14ac:dyDescent="0.15">
      <c r="A2065" s="120">
        <v>42075</v>
      </c>
      <c r="B2065" s="116">
        <v>5.36</v>
      </c>
      <c r="C2065" s="116">
        <v>5.55</v>
      </c>
      <c r="D2065" s="116">
        <v>5.36</v>
      </c>
      <c r="E2065" s="116">
        <v>5.48</v>
      </c>
      <c r="F2065" s="116">
        <v>0.1</v>
      </c>
      <c r="G2065" s="116">
        <v>1.86</v>
      </c>
      <c r="H2065" s="117">
        <v>298903094</v>
      </c>
      <c r="I2065" s="115">
        <v>0.79339999999999999</v>
      </c>
      <c r="J2065" s="115">
        <f t="shared" si="128"/>
        <v>4.3478320000000004</v>
      </c>
      <c r="K2065" s="115">
        <v>35640625.710000001</v>
      </c>
      <c r="L2065" s="123">
        <f t="shared" si="129"/>
        <v>1549594529619.6074</v>
      </c>
      <c r="M2065" s="123">
        <v>1432375000000</v>
      </c>
      <c r="N2065" s="123">
        <v>277580000000</v>
      </c>
      <c r="O2065" s="116">
        <f t="shared" si="130"/>
        <v>1.0818357829615899</v>
      </c>
      <c r="P2065" s="116">
        <f t="shared" si="131"/>
        <v>5.5825150573514213</v>
      </c>
    </row>
    <row r="2066" spans="1:16" x14ac:dyDescent="0.15">
      <c r="A2066" s="120">
        <v>42076</v>
      </c>
      <c r="B2066" s="116">
        <v>5.49</v>
      </c>
      <c r="C2066" s="116">
        <v>5.59</v>
      </c>
      <c r="D2066" s="116">
        <v>5.49</v>
      </c>
      <c r="E2066" s="116">
        <v>5.55</v>
      </c>
      <c r="F2066" s="116">
        <v>7.0000000000000007E-2</v>
      </c>
      <c r="G2066" s="116">
        <v>1.28</v>
      </c>
      <c r="H2066" s="117">
        <v>240674595</v>
      </c>
      <c r="I2066" s="115">
        <v>0.79310000000000003</v>
      </c>
      <c r="J2066" s="115">
        <f t="shared" si="128"/>
        <v>4.4017049999999998</v>
      </c>
      <c r="K2066" s="115">
        <v>35640625.710000001</v>
      </c>
      <c r="L2066" s="123">
        <f t="shared" si="129"/>
        <v>1568795203908.3555</v>
      </c>
      <c r="M2066" s="123">
        <v>1432375000000</v>
      </c>
      <c r="N2066" s="123">
        <v>277580000000</v>
      </c>
      <c r="O2066" s="116">
        <f t="shared" si="130"/>
        <v>1.0952405647322492</v>
      </c>
      <c r="P2066" s="116">
        <f t="shared" si="131"/>
        <v>5.6516867350254181</v>
      </c>
    </row>
    <row r="2067" spans="1:16" x14ac:dyDescent="0.15">
      <c r="A2067" s="120">
        <v>42079</v>
      </c>
      <c r="B2067" s="116">
        <v>5.55</v>
      </c>
      <c r="C2067" s="116">
        <v>5.6</v>
      </c>
      <c r="D2067" s="116">
        <v>5.54</v>
      </c>
      <c r="E2067" s="116">
        <v>5.58</v>
      </c>
      <c r="F2067" s="116">
        <v>0.03</v>
      </c>
      <c r="G2067" s="116">
        <v>0.54</v>
      </c>
      <c r="H2067" s="117">
        <v>188390642</v>
      </c>
      <c r="I2067" s="115">
        <v>0.79349999999999998</v>
      </c>
      <c r="J2067" s="115">
        <f t="shared" si="128"/>
        <v>4.4277300000000004</v>
      </c>
      <c r="K2067" s="115">
        <v>35640625.710000001</v>
      </c>
      <c r="L2067" s="123">
        <f t="shared" si="129"/>
        <v>1578070676749.3833</v>
      </c>
      <c r="M2067" s="123">
        <v>1432375000000</v>
      </c>
      <c r="N2067" s="123">
        <v>277580000000</v>
      </c>
      <c r="O2067" s="116">
        <f t="shared" si="130"/>
        <v>1.1017161544633098</v>
      </c>
      <c r="P2067" s="116">
        <f t="shared" si="131"/>
        <v>5.6851022290848885</v>
      </c>
    </row>
    <row r="2068" spans="1:16" x14ac:dyDescent="0.15">
      <c r="A2068" s="120">
        <v>42080</v>
      </c>
      <c r="B2068" s="116">
        <v>5.6</v>
      </c>
      <c r="C2068" s="116">
        <v>5.63</v>
      </c>
      <c r="D2068" s="116">
        <v>5.56</v>
      </c>
      <c r="E2068" s="116">
        <v>5.59</v>
      </c>
      <c r="F2068" s="116">
        <v>0.01</v>
      </c>
      <c r="G2068" s="116">
        <v>0.18</v>
      </c>
      <c r="H2068" s="117">
        <v>195846896</v>
      </c>
      <c r="I2068" s="115">
        <v>0.79320000000000002</v>
      </c>
      <c r="J2068" s="115">
        <f t="shared" si="128"/>
        <v>4.4339880000000003</v>
      </c>
      <c r="K2068" s="115">
        <v>35640625.710000001</v>
      </c>
      <c r="L2068" s="123">
        <f t="shared" si="129"/>
        <v>1580301067106.3149</v>
      </c>
      <c r="M2068" s="123">
        <v>1432375000000</v>
      </c>
      <c r="N2068" s="123">
        <v>277580000000</v>
      </c>
      <c r="O2068" s="116">
        <f t="shared" si="130"/>
        <v>1.1032732818614643</v>
      </c>
      <c r="P2068" s="116">
        <f t="shared" si="131"/>
        <v>5.693137355379764</v>
      </c>
    </row>
    <row r="2069" spans="1:16" x14ac:dyDescent="0.15">
      <c r="A2069" s="120">
        <v>42081</v>
      </c>
      <c r="B2069" s="116">
        <v>5.56</v>
      </c>
      <c r="C2069" s="116">
        <v>5.68</v>
      </c>
      <c r="D2069" s="116">
        <v>5.56</v>
      </c>
      <c r="E2069" s="116">
        <v>5.65</v>
      </c>
      <c r="F2069" s="116">
        <v>0.06</v>
      </c>
      <c r="G2069" s="116">
        <v>1.07</v>
      </c>
      <c r="H2069" s="117">
        <v>313549098</v>
      </c>
      <c r="I2069" s="115">
        <v>0.79300000000000004</v>
      </c>
      <c r="J2069" s="115">
        <f t="shared" si="128"/>
        <v>4.4804500000000003</v>
      </c>
      <c r="K2069" s="115">
        <v>35640625.710000001</v>
      </c>
      <c r="L2069" s="123">
        <f t="shared" si="129"/>
        <v>1596860414623.6951</v>
      </c>
      <c r="M2069" s="123">
        <v>1432375000000</v>
      </c>
      <c r="N2069" s="123">
        <v>277580000000</v>
      </c>
      <c r="O2069" s="116">
        <f t="shared" si="130"/>
        <v>1.114834044592858</v>
      </c>
      <c r="P2069" s="116">
        <f t="shared" si="131"/>
        <v>5.7527934816042041</v>
      </c>
    </row>
    <row r="2070" spans="1:16" x14ac:dyDescent="0.15">
      <c r="A2070" s="120">
        <v>42082</v>
      </c>
      <c r="B2070" s="116">
        <v>5.66</v>
      </c>
      <c r="C2070" s="116">
        <v>5.71</v>
      </c>
      <c r="D2070" s="116">
        <v>5.66</v>
      </c>
      <c r="E2070" s="116">
        <v>5.7</v>
      </c>
      <c r="F2070" s="116">
        <v>0.05</v>
      </c>
      <c r="G2070" s="116">
        <v>0.89</v>
      </c>
      <c r="H2070" s="117">
        <v>304522710</v>
      </c>
      <c r="I2070" s="115">
        <v>0.7923</v>
      </c>
      <c r="J2070" s="115">
        <f t="shared" si="128"/>
        <v>4.5161100000000003</v>
      </c>
      <c r="K2070" s="115">
        <v>35640625.710000001</v>
      </c>
      <c r="L2070" s="123">
        <f t="shared" si="129"/>
        <v>1609569861751.8813</v>
      </c>
      <c r="M2070" s="123">
        <v>1432375000000</v>
      </c>
      <c r="N2070" s="123">
        <v>277580000000</v>
      </c>
      <c r="O2070" s="116">
        <f t="shared" si="130"/>
        <v>1.1237070332502881</v>
      </c>
      <c r="P2070" s="116">
        <f t="shared" si="131"/>
        <v>5.7985800913318011</v>
      </c>
    </row>
    <row r="2071" spans="1:16" x14ac:dyDescent="0.15">
      <c r="A2071" s="120">
        <v>42083</v>
      </c>
      <c r="B2071" s="116">
        <v>5.65</v>
      </c>
      <c r="C2071" s="116">
        <v>5.71</v>
      </c>
      <c r="D2071" s="116">
        <v>5.65</v>
      </c>
      <c r="E2071" s="116">
        <v>5.69</v>
      </c>
      <c r="F2071" s="116">
        <v>-0.01</v>
      </c>
      <c r="G2071" s="116">
        <v>-0.18</v>
      </c>
      <c r="H2071" s="117">
        <v>216465656</v>
      </c>
      <c r="I2071" s="115">
        <v>0.79259999999999997</v>
      </c>
      <c r="J2071" s="115">
        <f t="shared" si="128"/>
        <v>4.5098940000000001</v>
      </c>
      <c r="K2071" s="115">
        <v>35640625.710000001</v>
      </c>
      <c r="L2071" s="123">
        <f t="shared" si="129"/>
        <v>1607354440457.7476</v>
      </c>
      <c r="M2071" s="123">
        <v>1432375000000</v>
      </c>
      <c r="N2071" s="123">
        <v>277580000000</v>
      </c>
      <c r="O2071" s="116">
        <f t="shared" si="130"/>
        <v>1.1221603563715838</v>
      </c>
      <c r="P2071" s="116">
        <f t="shared" si="131"/>
        <v>5.7905988920590374</v>
      </c>
    </row>
    <row r="2072" spans="1:16" x14ac:dyDescent="0.15">
      <c r="A2072" s="120">
        <v>42086</v>
      </c>
      <c r="B2072" s="116">
        <v>5.71</v>
      </c>
      <c r="C2072" s="116">
        <v>5.72</v>
      </c>
      <c r="D2072" s="116">
        <v>5.66</v>
      </c>
      <c r="E2072" s="116">
        <v>5.69</v>
      </c>
      <c r="F2072" s="116">
        <v>0</v>
      </c>
      <c r="G2072" s="116">
        <v>0</v>
      </c>
      <c r="H2072" s="117">
        <v>185877806</v>
      </c>
      <c r="I2072" s="115">
        <v>0.79220000000000002</v>
      </c>
      <c r="J2072" s="115">
        <f t="shared" si="128"/>
        <v>4.5076180000000008</v>
      </c>
      <c r="K2072" s="115">
        <v>35640625.710000001</v>
      </c>
      <c r="L2072" s="123">
        <f t="shared" si="129"/>
        <v>1606543259816.5881</v>
      </c>
      <c r="M2072" s="123">
        <v>1432375000000</v>
      </c>
      <c r="N2072" s="123">
        <v>277580000000</v>
      </c>
      <c r="O2072" s="116">
        <f t="shared" si="130"/>
        <v>1.1215940377461127</v>
      </c>
      <c r="P2072" s="116">
        <f t="shared" si="131"/>
        <v>5.7876765610511853</v>
      </c>
    </row>
    <row r="2073" spans="1:16" x14ac:dyDescent="0.15">
      <c r="A2073" s="120">
        <v>42087</v>
      </c>
      <c r="B2073" s="116">
        <v>5.65</v>
      </c>
      <c r="C2073" s="116">
        <v>5.68</v>
      </c>
      <c r="D2073" s="116">
        <v>5.56</v>
      </c>
      <c r="E2073" s="116">
        <v>5.58</v>
      </c>
      <c r="F2073" s="116">
        <v>-0.11</v>
      </c>
      <c r="G2073" s="116">
        <v>-1.93</v>
      </c>
      <c r="H2073" s="117">
        <v>323589232</v>
      </c>
      <c r="I2073" s="115">
        <v>0.79159999999999997</v>
      </c>
      <c r="J2073" s="115">
        <f t="shared" si="128"/>
        <v>4.4171279999999999</v>
      </c>
      <c r="K2073" s="115">
        <v>35640625.710000001</v>
      </c>
      <c r="L2073" s="123">
        <f t="shared" si="129"/>
        <v>1574292057611.6089</v>
      </c>
      <c r="M2073" s="123">
        <v>1432375000000</v>
      </c>
      <c r="N2073" s="123">
        <v>277580000000</v>
      </c>
      <c r="O2073" s="116">
        <f t="shared" si="130"/>
        <v>1.0990781447676823</v>
      </c>
      <c r="P2073" s="116">
        <f t="shared" si="131"/>
        <v>5.6714895079314394</v>
      </c>
    </row>
    <row r="2074" spans="1:16" x14ac:dyDescent="0.15">
      <c r="A2074" s="120">
        <v>42088</v>
      </c>
      <c r="B2074" s="116">
        <v>5.62</v>
      </c>
      <c r="C2074" s="116">
        <v>5.62</v>
      </c>
      <c r="D2074" s="116">
        <v>5.56</v>
      </c>
      <c r="E2074" s="116">
        <v>5.57</v>
      </c>
      <c r="F2074" s="116">
        <v>-0.01</v>
      </c>
      <c r="G2074" s="116">
        <v>-0.18</v>
      </c>
      <c r="H2074" s="117">
        <v>260747442</v>
      </c>
      <c r="I2074" s="115">
        <v>0.79179999999999995</v>
      </c>
      <c r="J2074" s="115">
        <f t="shared" si="128"/>
        <v>4.4103259999999995</v>
      </c>
      <c r="K2074" s="115">
        <v>35640625.710000001</v>
      </c>
      <c r="L2074" s="123">
        <f t="shared" si="129"/>
        <v>1571867782250.8145</v>
      </c>
      <c r="M2074" s="123">
        <v>1432375000000</v>
      </c>
      <c r="N2074" s="123">
        <v>277580000000</v>
      </c>
      <c r="O2074" s="116">
        <f t="shared" si="130"/>
        <v>1.0973856582604518</v>
      </c>
      <c r="P2074" s="116">
        <f t="shared" si="131"/>
        <v>5.6627558983025237</v>
      </c>
    </row>
    <row r="2075" spans="1:16" x14ac:dyDescent="0.15">
      <c r="A2075" s="120">
        <v>42089</v>
      </c>
      <c r="B2075" s="116">
        <v>5.56</v>
      </c>
      <c r="C2075" s="116">
        <v>5.6</v>
      </c>
      <c r="D2075" s="116">
        <v>5.52</v>
      </c>
      <c r="E2075" s="116">
        <v>5.57</v>
      </c>
      <c r="F2075" s="116">
        <v>0</v>
      </c>
      <c r="G2075" s="116">
        <v>0</v>
      </c>
      <c r="H2075" s="117">
        <v>144766599</v>
      </c>
      <c r="I2075" s="115">
        <v>0.79139999999999999</v>
      </c>
      <c r="J2075" s="115">
        <f t="shared" si="128"/>
        <v>4.4080979999999998</v>
      </c>
      <c r="K2075" s="115">
        <v>35640625.710000001</v>
      </c>
      <c r="L2075" s="123">
        <f t="shared" si="129"/>
        <v>1571073709109.9956</v>
      </c>
      <c r="M2075" s="123">
        <v>1432375000000</v>
      </c>
      <c r="N2075" s="123">
        <v>277580000000</v>
      </c>
      <c r="O2075" s="116">
        <f t="shared" si="130"/>
        <v>1.0968312830857809</v>
      </c>
      <c r="P2075" s="116">
        <f t="shared" si="131"/>
        <v>5.659895198177086</v>
      </c>
    </row>
    <row r="2076" spans="1:16" x14ac:dyDescent="0.15">
      <c r="A2076" s="120">
        <v>42090</v>
      </c>
      <c r="B2076" s="116">
        <v>5.6</v>
      </c>
      <c r="C2076" s="116">
        <v>5.6</v>
      </c>
      <c r="D2076" s="116">
        <v>5.49</v>
      </c>
      <c r="E2076" s="116">
        <v>5.5</v>
      </c>
      <c r="F2076" s="116">
        <v>-7.0000000000000007E-2</v>
      </c>
      <c r="G2076" s="116">
        <v>-1.26</v>
      </c>
      <c r="H2076" s="117">
        <v>382646982</v>
      </c>
      <c r="I2076" s="115">
        <v>0.79179999999999995</v>
      </c>
      <c r="J2076" s="115">
        <f t="shared" si="128"/>
        <v>4.3548999999999998</v>
      </c>
      <c r="K2076" s="115">
        <v>35640625.710000001</v>
      </c>
      <c r="L2076" s="123">
        <f t="shared" si="129"/>
        <v>1552113609044.79</v>
      </c>
      <c r="M2076" s="123">
        <v>1537304000000</v>
      </c>
      <c r="N2076" s="123">
        <v>275811000000</v>
      </c>
      <c r="O2076" s="116">
        <f t="shared" si="130"/>
        <v>1.0096334941200895</v>
      </c>
      <c r="P2076" s="116">
        <f t="shared" si="131"/>
        <v>5.627453615137866</v>
      </c>
    </row>
    <row r="2077" spans="1:16" x14ac:dyDescent="0.15">
      <c r="A2077" s="120">
        <v>42093</v>
      </c>
      <c r="B2077" s="116">
        <v>5.61</v>
      </c>
      <c r="C2077" s="116">
        <v>5.71</v>
      </c>
      <c r="D2077" s="116">
        <v>5.59</v>
      </c>
      <c r="E2077" s="116">
        <v>5.65</v>
      </c>
      <c r="F2077" s="116">
        <v>0.15</v>
      </c>
      <c r="G2077" s="116">
        <v>2.73</v>
      </c>
      <c r="H2077" s="117">
        <v>442853120</v>
      </c>
      <c r="I2077" s="115">
        <v>0.79190000000000005</v>
      </c>
      <c r="J2077" s="115">
        <f t="shared" si="128"/>
        <v>4.4742350000000002</v>
      </c>
      <c r="K2077" s="115">
        <v>35640625.710000001</v>
      </c>
      <c r="L2077" s="123">
        <f t="shared" si="129"/>
        <v>1594645349735.8186</v>
      </c>
      <c r="M2077" s="123">
        <v>1537304000000</v>
      </c>
      <c r="N2077" s="123">
        <v>275811000000</v>
      </c>
      <c r="O2077" s="116">
        <f t="shared" si="130"/>
        <v>1.0372999418044957</v>
      </c>
      <c r="P2077" s="116">
        <f t="shared" si="131"/>
        <v>5.7816597225484792</v>
      </c>
    </row>
    <row r="2078" spans="1:16" x14ac:dyDescent="0.15">
      <c r="A2078" s="120">
        <v>42094</v>
      </c>
      <c r="B2078" s="116">
        <v>5.75</v>
      </c>
      <c r="C2078" s="116">
        <v>5.75</v>
      </c>
      <c r="D2078" s="116">
        <v>5.7</v>
      </c>
      <c r="E2078" s="116">
        <v>5.72</v>
      </c>
      <c r="F2078" s="116">
        <v>7.0000000000000007E-2</v>
      </c>
      <c r="G2078" s="116">
        <v>1.24</v>
      </c>
      <c r="H2078" s="117">
        <v>428016687</v>
      </c>
      <c r="I2078" s="115">
        <v>0.79210000000000003</v>
      </c>
      <c r="J2078" s="115">
        <f t="shared" si="128"/>
        <v>4.5308120000000001</v>
      </c>
      <c r="K2078" s="115">
        <v>35640625.710000001</v>
      </c>
      <c r="L2078" s="123">
        <f t="shared" si="129"/>
        <v>1614809746543.7654</v>
      </c>
      <c r="M2078" s="123">
        <v>1537304000000</v>
      </c>
      <c r="N2078" s="123">
        <v>275811000000</v>
      </c>
      <c r="O2078" s="116">
        <f t="shared" si="130"/>
        <v>1.0504166687550187</v>
      </c>
      <c r="P2078" s="116">
        <f t="shared" si="131"/>
        <v>5.8547691953684424</v>
      </c>
    </row>
    <row r="2079" spans="1:16" x14ac:dyDescent="0.15">
      <c r="A2079" s="120">
        <v>42095</v>
      </c>
      <c r="B2079" s="116">
        <v>5.72</v>
      </c>
      <c r="C2079" s="116">
        <v>5.79</v>
      </c>
      <c r="D2079" s="116">
        <v>5.72</v>
      </c>
      <c r="E2079" s="116">
        <v>5.76</v>
      </c>
      <c r="F2079" s="116">
        <v>0.04</v>
      </c>
      <c r="G2079" s="116">
        <v>0.7</v>
      </c>
      <c r="H2079" s="117">
        <v>262653768</v>
      </c>
      <c r="I2079" s="115">
        <v>0.7923</v>
      </c>
      <c r="J2079" s="115">
        <f t="shared" si="128"/>
        <v>4.5636479999999997</v>
      </c>
      <c r="K2079" s="115">
        <v>35640625.710000001</v>
      </c>
      <c r="L2079" s="123">
        <f t="shared" si="129"/>
        <v>1626512702401.9006</v>
      </c>
      <c r="M2079" s="123">
        <v>1537304000000</v>
      </c>
      <c r="N2079" s="123">
        <v>275811000000</v>
      </c>
      <c r="O2079" s="116">
        <f t="shared" si="130"/>
        <v>1.0580293178199631</v>
      </c>
      <c r="P2079" s="116">
        <f t="shared" si="131"/>
        <v>5.8972002654060232</v>
      </c>
    </row>
    <row r="2080" spans="1:16" x14ac:dyDescent="0.15">
      <c r="A2080" s="120">
        <v>42096</v>
      </c>
      <c r="B2080" s="116">
        <v>5.83</v>
      </c>
      <c r="C2080" s="116">
        <v>5.88</v>
      </c>
      <c r="D2080" s="116">
        <v>5.8</v>
      </c>
      <c r="E2080" s="116">
        <v>5.85</v>
      </c>
      <c r="F2080" s="116">
        <v>0.09</v>
      </c>
      <c r="G2080" s="116">
        <v>1.56</v>
      </c>
      <c r="H2080" s="117">
        <v>434091342</v>
      </c>
      <c r="I2080" s="115">
        <v>0.79190000000000005</v>
      </c>
      <c r="J2080" s="115">
        <f t="shared" si="128"/>
        <v>4.6326150000000004</v>
      </c>
      <c r="K2080" s="115">
        <v>35640625.710000001</v>
      </c>
      <c r="L2080" s="123">
        <f t="shared" si="129"/>
        <v>1651092972735.3167</v>
      </c>
      <c r="M2080" s="123">
        <v>1537304000000</v>
      </c>
      <c r="N2080" s="123">
        <v>275811000000</v>
      </c>
      <c r="O2080" s="116">
        <f t="shared" si="130"/>
        <v>1.0740185238152744</v>
      </c>
      <c r="P2080" s="116">
        <f t="shared" si="131"/>
        <v>5.9863202437006375</v>
      </c>
    </row>
    <row r="2081" spans="1:16" x14ac:dyDescent="0.15">
      <c r="A2081" s="120">
        <v>42102</v>
      </c>
      <c r="B2081" s="116">
        <v>5.94</v>
      </c>
      <c r="C2081" s="116">
        <v>6.05</v>
      </c>
      <c r="D2081" s="116">
        <v>5.92</v>
      </c>
      <c r="E2081" s="116">
        <v>6.05</v>
      </c>
      <c r="F2081" s="116">
        <v>0.2</v>
      </c>
      <c r="G2081" s="116">
        <v>3.42</v>
      </c>
      <c r="H2081" s="117">
        <v>662904359</v>
      </c>
      <c r="I2081" s="115">
        <v>0.7913</v>
      </c>
      <c r="J2081" s="115">
        <f t="shared" si="128"/>
        <v>4.7873650000000003</v>
      </c>
      <c r="K2081" s="115">
        <v>35640625.710000001</v>
      </c>
      <c r="L2081" s="123">
        <f t="shared" si="129"/>
        <v>1706246841021.5417</v>
      </c>
      <c r="M2081" s="123">
        <v>1537304000000</v>
      </c>
      <c r="N2081" s="123">
        <v>275811000000</v>
      </c>
      <c r="O2081" s="116">
        <f t="shared" si="130"/>
        <v>1.1098955320623258</v>
      </c>
      <c r="P2081" s="116">
        <f t="shared" si="131"/>
        <v>6.1862900356459374</v>
      </c>
    </row>
    <row r="2082" spans="1:16" x14ac:dyDescent="0.15">
      <c r="A2082" s="120">
        <v>42103</v>
      </c>
      <c r="B2082" s="116">
        <v>6.2</v>
      </c>
      <c r="C2082" s="116">
        <v>6.38</v>
      </c>
      <c r="D2082" s="116">
        <v>6.12</v>
      </c>
      <c r="E2082" s="116">
        <v>6.21</v>
      </c>
      <c r="F2082" s="116">
        <v>0.16</v>
      </c>
      <c r="G2082" s="116">
        <v>2.65</v>
      </c>
      <c r="H2082" s="117">
        <v>756863763</v>
      </c>
      <c r="I2082" s="115">
        <v>0.79139999999999999</v>
      </c>
      <c r="J2082" s="115">
        <f t="shared" si="128"/>
        <v>4.9145940000000001</v>
      </c>
      <c r="K2082" s="115">
        <v>35640625.710000001</v>
      </c>
      <c r="L2082" s="123">
        <f t="shared" si="129"/>
        <v>1751592052706.1177</v>
      </c>
      <c r="M2082" s="123">
        <v>1537304000000</v>
      </c>
      <c r="N2082" s="123">
        <v>275811000000</v>
      </c>
      <c r="O2082" s="116">
        <f t="shared" si="130"/>
        <v>1.1393921128847109</v>
      </c>
      <c r="P2082" s="116">
        <f t="shared" si="131"/>
        <v>6.3506968638165908</v>
      </c>
    </row>
    <row r="2083" spans="1:16" x14ac:dyDescent="0.15">
      <c r="A2083" s="120">
        <v>42104</v>
      </c>
      <c r="B2083" s="116">
        <v>6.31</v>
      </c>
      <c r="C2083" s="116">
        <v>6.32</v>
      </c>
      <c r="D2083" s="116">
        <v>6.15</v>
      </c>
      <c r="E2083" s="116">
        <v>6.27</v>
      </c>
      <c r="F2083" s="116">
        <v>0.06</v>
      </c>
      <c r="G2083" s="116">
        <v>0.97</v>
      </c>
      <c r="H2083" s="117">
        <v>520274205</v>
      </c>
      <c r="I2083" s="115">
        <v>0.79190000000000005</v>
      </c>
      <c r="J2083" s="115">
        <f t="shared" si="128"/>
        <v>4.9652130000000003</v>
      </c>
      <c r="K2083" s="115">
        <v>35640625.710000001</v>
      </c>
      <c r="L2083" s="123">
        <f t="shared" si="129"/>
        <v>1769632981034.2625</v>
      </c>
      <c r="M2083" s="123">
        <v>1537304000000</v>
      </c>
      <c r="N2083" s="123">
        <v>275811000000</v>
      </c>
      <c r="O2083" s="116">
        <f t="shared" si="130"/>
        <v>1.1511275460379096</v>
      </c>
      <c r="P2083" s="116">
        <f t="shared" si="131"/>
        <v>6.4161073381201712</v>
      </c>
    </row>
    <row r="2084" spans="1:16" x14ac:dyDescent="0.15">
      <c r="A2084" s="120">
        <v>42107</v>
      </c>
      <c r="B2084" s="116">
        <v>6.32</v>
      </c>
      <c r="C2084" s="116">
        <v>6.65</v>
      </c>
      <c r="D2084" s="116">
        <v>6.31</v>
      </c>
      <c r="E2084" s="116">
        <v>6.63</v>
      </c>
      <c r="F2084" s="116">
        <v>0.36</v>
      </c>
      <c r="G2084" s="116">
        <v>5.74</v>
      </c>
      <c r="H2084" s="117">
        <v>750552676</v>
      </c>
      <c r="I2084" s="115">
        <v>0.79220000000000002</v>
      </c>
      <c r="J2084" s="115">
        <f t="shared" si="128"/>
        <v>5.2522859999999998</v>
      </c>
      <c r="K2084" s="115">
        <v>35640625.710000001</v>
      </c>
      <c r="L2084" s="123">
        <f t="shared" si="129"/>
        <v>1871947594478.7305</v>
      </c>
      <c r="M2084" s="123">
        <v>1537304000000</v>
      </c>
      <c r="N2084" s="123">
        <v>275811000000</v>
      </c>
      <c r="O2084" s="116">
        <f t="shared" si="130"/>
        <v>1.2176821204385928</v>
      </c>
      <c r="P2084" s="116">
        <f t="shared" si="131"/>
        <v>6.7870664856685572</v>
      </c>
    </row>
    <row r="2085" spans="1:16" x14ac:dyDescent="0.15">
      <c r="A2085" s="120">
        <v>42108</v>
      </c>
      <c r="B2085" s="116">
        <v>6.63</v>
      </c>
      <c r="C2085" s="116">
        <v>6.78</v>
      </c>
      <c r="D2085" s="116">
        <v>6.56</v>
      </c>
      <c r="E2085" s="116">
        <v>6.59</v>
      </c>
      <c r="F2085" s="116">
        <v>-0.04</v>
      </c>
      <c r="G2085" s="116">
        <v>-0.6</v>
      </c>
      <c r="H2085" s="117">
        <v>760573978</v>
      </c>
      <c r="I2085" s="115">
        <v>0.7923</v>
      </c>
      <c r="J2085" s="115">
        <f t="shared" si="128"/>
        <v>5.2212569999999996</v>
      </c>
      <c r="K2085" s="115">
        <v>35640625.710000001</v>
      </c>
      <c r="L2085" s="123">
        <f t="shared" si="129"/>
        <v>1860888664727.1746</v>
      </c>
      <c r="M2085" s="123">
        <v>1537304000000</v>
      </c>
      <c r="N2085" s="123">
        <v>275811000000</v>
      </c>
      <c r="O2085" s="116">
        <f t="shared" si="130"/>
        <v>1.2104884035474925</v>
      </c>
      <c r="P2085" s="116">
        <f t="shared" si="131"/>
        <v>6.7469704425391832</v>
      </c>
    </row>
    <row r="2086" spans="1:16" x14ac:dyDescent="0.15">
      <c r="A2086" s="120">
        <v>42109</v>
      </c>
      <c r="B2086" s="116">
        <v>6.72</v>
      </c>
      <c r="C2086" s="116">
        <v>6.96</v>
      </c>
      <c r="D2086" s="116">
        <v>6.64</v>
      </c>
      <c r="E2086" s="116">
        <v>6.91</v>
      </c>
      <c r="F2086" s="116">
        <v>0.32</v>
      </c>
      <c r="G2086" s="116">
        <v>4.8600000000000003</v>
      </c>
      <c r="H2086" s="117">
        <v>835893788</v>
      </c>
      <c r="I2086" s="115">
        <v>0.79139999999999999</v>
      </c>
      <c r="J2086" s="115">
        <f t="shared" si="128"/>
        <v>5.4685740000000003</v>
      </c>
      <c r="K2086" s="115">
        <v>35640625.710000001</v>
      </c>
      <c r="L2086" s="123">
        <f t="shared" si="129"/>
        <v>1949033991014.3757</v>
      </c>
      <c r="M2086" s="123">
        <v>1537304000000</v>
      </c>
      <c r="N2086" s="123">
        <v>275811000000</v>
      </c>
      <c r="O2086" s="116">
        <f t="shared" si="130"/>
        <v>1.2678260064465947</v>
      </c>
      <c r="P2086" s="116">
        <f t="shared" si="131"/>
        <v>7.0665564136831955</v>
      </c>
    </row>
    <row r="2087" spans="1:16" x14ac:dyDescent="0.15">
      <c r="A2087" s="120">
        <v>42110</v>
      </c>
      <c r="B2087" s="116">
        <v>6.83</v>
      </c>
      <c r="C2087" s="116">
        <v>7</v>
      </c>
      <c r="D2087" s="116">
        <v>6.8</v>
      </c>
      <c r="E2087" s="116">
        <v>6.94</v>
      </c>
      <c r="F2087" s="116">
        <v>0.03</v>
      </c>
      <c r="G2087" s="116">
        <v>0.43</v>
      </c>
      <c r="H2087" s="117">
        <v>585357585</v>
      </c>
      <c r="I2087" s="115">
        <v>0.79090000000000005</v>
      </c>
      <c r="J2087" s="115">
        <f t="shared" si="128"/>
        <v>5.4888460000000006</v>
      </c>
      <c r="K2087" s="115">
        <v>35640625.710000001</v>
      </c>
      <c r="L2087" s="123">
        <f t="shared" si="129"/>
        <v>1956259058658.3069</v>
      </c>
      <c r="M2087" s="123">
        <v>1537304000000</v>
      </c>
      <c r="N2087" s="123">
        <v>275811000000</v>
      </c>
      <c r="O2087" s="116">
        <f t="shared" si="130"/>
        <v>1.2725258365673326</v>
      </c>
      <c r="P2087" s="116">
        <f t="shared" si="131"/>
        <v>7.0927521333750532</v>
      </c>
    </row>
    <row r="2088" spans="1:16" x14ac:dyDescent="0.15">
      <c r="A2088" s="120">
        <v>42111</v>
      </c>
      <c r="B2088" s="116">
        <v>7.02</v>
      </c>
      <c r="C2088" s="116">
        <v>7.1</v>
      </c>
      <c r="D2088" s="116">
        <v>6.77</v>
      </c>
      <c r="E2088" s="116">
        <v>6.79</v>
      </c>
      <c r="F2088" s="116">
        <v>-0.15</v>
      </c>
      <c r="G2088" s="116">
        <v>-2.16</v>
      </c>
      <c r="H2088" s="117">
        <v>567688079</v>
      </c>
      <c r="I2088" s="115">
        <v>0.79039999999999999</v>
      </c>
      <c r="J2088" s="115">
        <f t="shared" si="128"/>
        <v>5.366816</v>
      </c>
      <c r="K2088" s="115">
        <v>35640625.710000001</v>
      </c>
      <c r="L2088" s="123">
        <f t="shared" si="129"/>
        <v>1912766803104.3938</v>
      </c>
      <c r="M2088" s="123">
        <v>1537304000000</v>
      </c>
      <c r="N2088" s="123">
        <v>275811000000</v>
      </c>
      <c r="O2088" s="116">
        <f t="shared" si="130"/>
        <v>1.2442345841189471</v>
      </c>
      <c r="P2088" s="116">
        <f t="shared" si="131"/>
        <v>6.9350635148866209</v>
      </c>
    </row>
    <row r="2089" spans="1:16" x14ac:dyDescent="0.15">
      <c r="A2089" s="120">
        <v>42114</v>
      </c>
      <c r="B2089" s="116">
        <v>6.9</v>
      </c>
      <c r="C2089" s="116">
        <v>6.92</v>
      </c>
      <c r="D2089" s="116">
        <v>6.6</v>
      </c>
      <c r="E2089" s="116">
        <v>6.7</v>
      </c>
      <c r="F2089" s="116">
        <v>-0.09</v>
      </c>
      <c r="G2089" s="116">
        <v>-1.33</v>
      </c>
      <c r="H2089" s="117">
        <v>543978941</v>
      </c>
      <c r="I2089" s="115">
        <v>0.7903</v>
      </c>
      <c r="J2089" s="115">
        <f t="shared" si="128"/>
        <v>5.2950100000000004</v>
      </c>
      <c r="K2089" s="115">
        <v>35640625.710000001</v>
      </c>
      <c r="L2089" s="123">
        <f t="shared" si="129"/>
        <v>1887174695407.071</v>
      </c>
      <c r="M2089" s="123">
        <v>1537304000000</v>
      </c>
      <c r="N2089" s="123">
        <v>275811000000</v>
      </c>
      <c r="O2089" s="116">
        <f t="shared" si="130"/>
        <v>1.2275871886153102</v>
      </c>
      <c r="P2089" s="116">
        <f t="shared" si="131"/>
        <v>6.8422749470001962</v>
      </c>
    </row>
    <row r="2090" spans="1:16" x14ac:dyDescent="0.15">
      <c r="A2090" s="120">
        <v>42115</v>
      </c>
      <c r="B2090" s="116">
        <v>6.72</v>
      </c>
      <c r="C2090" s="116">
        <v>6.99</v>
      </c>
      <c r="D2090" s="116">
        <v>6.72</v>
      </c>
      <c r="E2090" s="116">
        <v>6.97</v>
      </c>
      <c r="F2090" s="116">
        <v>0.27</v>
      </c>
      <c r="G2090" s="116">
        <v>4.03</v>
      </c>
      <c r="H2090" s="117">
        <v>429577658</v>
      </c>
      <c r="I2090" s="115">
        <v>0.79069999999999996</v>
      </c>
      <c r="J2090" s="115">
        <f t="shared" si="128"/>
        <v>5.5111789999999994</v>
      </c>
      <c r="K2090" s="115">
        <v>35640625.710000001</v>
      </c>
      <c r="L2090" s="123">
        <f t="shared" si="129"/>
        <v>1964218679598.1208</v>
      </c>
      <c r="M2090" s="123">
        <v>1537304000000</v>
      </c>
      <c r="N2090" s="123">
        <v>275811000000</v>
      </c>
      <c r="O2090" s="116">
        <f t="shared" si="130"/>
        <v>1.2777034858415257</v>
      </c>
      <c r="P2090" s="116">
        <f t="shared" si="131"/>
        <v>7.1216111017984085</v>
      </c>
    </row>
    <row r="2091" spans="1:16" x14ac:dyDescent="0.15">
      <c r="A2091" s="120">
        <v>42116</v>
      </c>
      <c r="B2091" s="116">
        <v>6.92</v>
      </c>
      <c r="C2091" s="116">
        <v>7.04</v>
      </c>
      <c r="D2091" s="116">
        <v>6.91</v>
      </c>
      <c r="E2091" s="116">
        <v>6.98</v>
      </c>
      <c r="F2091" s="116">
        <v>0.01</v>
      </c>
      <c r="G2091" s="116">
        <v>0.14000000000000001</v>
      </c>
      <c r="H2091" s="117">
        <v>375985844</v>
      </c>
      <c r="I2091" s="115">
        <v>0.79079999999999995</v>
      </c>
      <c r="J2091" s="115">
        <f t="shared" si="128"/>
        <v>5.5197839999999996</v>
      </c>
      <c r="K2091" s="115">
        <v>35640625.710000001</v>
      </c>
      <c r="L2091" s="123">
        <f t="shared" si="129"/>
        <v>1967285555440.4663</v>
      </c>
      <c r="M2091" s="123">
        <v>1537304000000</v>
      </c>
      <c r="N2091" s="123">
        <v>275811000000</v>
      </c>
      <c r="O2091" s="116">
        <f t="shared" si="130"/>
        <v>1.279698456154714</v>
      </c>
      <c r="P2091" s="116">
        <f t="shared" si="131"/>
        <v>7.1327305852212799</v>
      </c>
    </row>
    <row r="2092" spans="1:16" x14ac:dyDescent="0.15">
      <c r="A2092" s="120">
        <v>42117</v>
      </c>
      <c r="B2092" s="116">
        <v>7</v>
      </c>
      <c r="C2092" s="116">
        <v>7.05</v>
      </c>
      <c r="D2092" s="116">
        <v>6.76</v>
      </c>
      <c r="E2092" s="116">
        <v>6.81</v>
      </c>
      <c r="F2092" s="116">
        <v>-0.17</v>
      </c>
      <c r="G2092" s="116">
        <v>-2.44</v>
      </c>
      <c r="H2092" s="117">
        <v>413937703</v>
      </c>
      <c r="I2092" s="115">
        <v>0.79069999999999996</v>
      </c>
      <c r="J2092" s="115">
        <f t="shared" si="128"/>
        <v>5.3846669999999994</v>
      </c>
      <c r="K2092" s="115">
        <v>35640625.710000001</v>
      </c>
      <c r="L2092" s="123">
        <f t="shared" si="129"/>
        <v>1919129011199.8855</v>
      </c>
      <c r="M2092" s="123">
        <v>1537304000000</v>
      </c>
      <c r="N2092" s="123">
        <v>275811000000</v>
      </c>
      <c r="O2092" s="116">
        <f t="shared" si="130"/>
        <v>1.2483731332253643</v>
      </c>
      <c r="P2092" s="116">
        <f t="shared" si="131"/>
        <v>6.958130789562003</v>
      </c>
    </row>
    <row r="2093" spans="1:16" x14ac:dyDescent="0.15">
      <c r="A2093" s="120">
        <v>42118</v>
      </c>
      <c r="B2093" s="116">
        <v>6.84</v>
      </c>
      <c r="C2093" s="116">
        <v>6.84</v>
      </c>
      <c r="D2093" s="116">
        <v>6.63</v>
      </c>
      <c r="E2093" s="116">
        <v>6.78</v>
      </c>
      <c r="F2093" s="116">
        <v>-0.03</v>
      </c>
      <c r="G2093" s="116">
        <v>-0.44</v>
      </c>
      <c r="H2093" s="117">
        <v>427197910</v>
      </c>
      <c r="I2093" s="115">
        <v>0.79020000000000001</v>
      </c>
      <c r="J2093" s="115">
        <f t="shared" si="128"/>
        <v>5.3575560000000007</v>
      </c>
      <c r="K2093" s="115">
        <v>35640625.710000001</v>
      </c>
      <c r="L2093" s="123">
        <f t="shared" si="129"/>
        <v>1909466481163.6477</v>
      </c>
      <c r="M2093" s="123">
        <v>1537304000000</v>
      </c>
      <c r="N2093" s="123">
        <v>275811000000</v>
      </c>
      <c r="O2093" s="116">
        <f t="shared" si="130"/>
        <v>1.2420877595866839</v>
      </c>
      <c r="P2093" s="116">
        <f t="shared" si="131"/>
        <v>6.9230976326674707</v>
      </c>
    </row>
    <row r="2094" spans="1:16" x14ac:dyDescent="0.15">
      <c r="A2094" s="120">
        <v>42121</v>
      </c>
      <c r="B2094" s="116">
        <v>6.75</v>
      </c>
      <c r="C2094" s="116">
        <v>6.88</v>
      </c>
      <c r="D2094" s="116">
        <v>6.75</v>
      </c>
      <c r="E2094" s="116">
        <v>6.82</v>
      </c>
      <c r="F2094" s="116">
        <v>0.04</v>
      </c>
      <c r="G2094" s="116">
        <v>0.59</v>
      </c>
      <c r="H2094" s="117">
        <v>281991093</v>
      </c>
      <c r="I2094" s="115">
        <v>0.78990000000000005</v>
      </c>
      <c r="J2094" s="115">
        <f t="shared" si="128"/>
        <v>5.387118000000001</v>
      </c>
      <c r="K2094" s="115">
        <v>35640625.710000001</v>
      </c>
      <c r="L2094" s="123">
        <f t="shared" si="129"/>
        <v>1920002562936.0381</v>
      </c>
      <c r="M2094" s="123">
        <v>1537304000000</v>
      </c>
      <c r="N2094" s="123">
        <v>275811000000</v>
      </c>
      <c r="O2094" s="116">
        <f t="shared" si="130"/>
        <v>1.2489413693947573</v>
      </c>
      <c r="P2094" s="116">
        <f t="shared" si="131"/>
        <v>6.9612980009355612</v>
      </c>
    </row>
    <row r="2095" spans="1:16" x14ac:dyDescent="0.15">
      <c r="A2095" s="120">
        <v>42122</v>
      </c>
      <c r="B2095" s="116">
        <v>6.9</v>
      </c>
      <c r="C2095" s="116">
        <v>7</v>
      </c>
      <c r="D2095" s="116">
        <v>6.85</v>
      </c>
      <c r="E2095" s="116">
        <v>6.91</v>
      </c>
      <c r="F2095" s="116">
        <v>0.09</v>
      </c>
      <c r="G2095" s="116">
        <v>1.32</v>
      </c>
      <c r="H2095" s="117">
        <v>463973001</v>
      </c>
      <c r="I2095" s="115">
        <v>0.78979999999999995</v>
      </c>
      <c r="J2095" s="115">
        <f t="shared" si="128"/>
        <v>5.4575179999999994</v>
      </c>
      <c r="K2095" s="115">
        <v>35640625.710000001</v>
      </c>
      <c r="L2095" s="123">
        <f t="shared" si="129"/>
        <v>1945093563435.8774</v>
      </c>
      <c r="M2095" s="123">
        <v>1537304000000</v>
      </c>
      <c r="N2095" s="123">
        <v>275811000000</v>
      </c>
      <c r="O2095" s="116">
        <f t="shared" si="130"/>
        <v>1.2652627999640134</v>
      </c>
      <c r="P2095" s="116">
        <f t="shared" si="131"/>
        <v>7.0522697188867642</v>
      </c>
    </row>
    <row r="2096" spans="1:16" x14ac:dyDescent="0.15">
      <c r="A2096" s="120">
        <v>42123</v>
      </c>
      <c r="B2096" s="116">
        <v>6.87</v>
      </c>
      <c r="C2096" s="116">
        <v>6.9</v>
      </c>
      <c r="D2096" s="116">
        <v>6.82</v>
      </c>
      <c r="E2096" s="116">
        <v>6.87</v>
      </c>
      <c r="F2096" s="116">
        <v>-0.04</v>
      </c>
      <c r="G2096" s="116">
        <v>-0.57999999999999996</v>
      </c>
      <c r="H2096" s="117">
        <v>248405782</v>
      </c>
      <c r="I2096" s="115">
        <v>0.78920000000000001</v>
      </c>
      <c r="J2096" s="115">
        <f t="shared" si="128"/>
        <v>5.4218039999999998</v>
      </c>
      <c r="K2096" s="115">
        <v>35640625.710000001</v>
      </c>
      <c r="L2096" s="123">
        <f t="shared" si="129"/>
        <v>1932364870369.8083</v>
      </c>
      <c r="M2096" s="123">
        <v>1537304000000</v>
      </c>
      <c r="N2096" s="123">
        <v>275811000000</v>
      </c>
      <c r="O2096" s="116">
        <f t="shared" si="130"/>
        <v>1.2569829196891495</v>
      </c>
      <c r="P2096" s="116">
        <f t="shared" si="131"/>
        <v>7.006119662993167</v>
      </c>
    </row>
    <row r="2097" spans="1:16" x14ac:dyDescent="0.15">
      <c r="A2097" s="120">
        <v>42124</v>
      </c>
      <c r="B2097" s="116">
        <v>6.76</v>
      </c>
      <c r="C2097" s="116">
        <v>6.78</v>
      </c>
      <c r="D2097" s="116">
        <v>6.67</v>
      </c>
      <c r="E2097" s="116">
        <v>6.74</v>
      </c>
      <c r="F2097" s="116">
        <v>-0.13</v>
      </c>
      <c r="G2097" s="116">
        <v>-1.89</v>
      </c>
      <c r="H2097" s="117">
        <v>399777236</v>
      </c>
      <c r="I2097" s="115">
        <v>0.78879999999999995</v>
      </c>
      <c r="J2097" s="115">
        <f t="shared" si="128"/>
        <v>5.3165119999999995</v>
      </c>
      <c r="K2097" s="115">
        <v>35640625.710000001</v>
      </c>
      <c r="L2097" s="123">
        <f t="shared" si="129"/>
        <v>1894838142747.2351</v>
      </c>
      <c r="M2097" s="123">
        <v>1621260000000</v>
      </c>
      <c r="N2097" s="123">
        <v>276833000000</v>
      </c>
      <c r="O2097" s="116">
        <f t="shared" si="130"/>
        <v>1.1687441513065364</v>
      </c>
      <c r="P2097" s="116">
        <f t="shared" si="131"/>
        <v>6.8446974990237255</v>
      </c>
    </row>
    <row r="2098" spans="1:16" x14ac:dyDescent="0.15">
      <c r="A2098" s="120">
        <v>42128</v>
      </c>
      <c r="B2098" s="116">
        <v>6.73</v>
      </c>
      <c r="C2098" s="116">
        <v>6.8</v>
      </c>
      <c r="D2098" s="116">
        <v>6.68</v>
      </c>
      <c r="E2098" s="116">
        <v>6.69</v>
      </c>
      <c r="F2098" s="116">
        <v>-0.05</v>
      </c>
      <c r="G2098" s="116">
        <v>-0.74</v>
      </c>
      <c r="H2098" s="117">
        <v>288803460</v>
      </c>
      <c r="I2098" s="115">
        <v>0.78910000000000002</v>
      </c>
      <c r="J2098" s="115">
        <f t="shared" si="128"/>
        <v>5.2790790000000003</v>
      </c>
      <c r="K2098" s="115">
        <v>35640625.710000001</v>
      </c>
      <c r="L2098" s="123">
        <f t="shared" si="129"/>
        <v>1881496787325.2112</v>
      </c>
      <c r="M2098" s="123">
        <v>1621260000000</v>
      </c>
      <c r="N2098" s="123">
        <v>276833000000</v>
      </c>
      <c r="O2098" s="116">
        <f t="shared" si="130"/>
        <v>1.160515147061675</v>
      </c>
      <c r="P2098" s="116">
        <f t="shared" si="131"/>
        <v>6.7965047061774104</v>
      </c>
    </row>
    <row r="2099" spans="1:16" x14ac:dyDescent="0.15">
      <c r="A2099" s="120">
        <v>42129</v>
      </c>
      <c r="B2099" s="116">
        <v>6.7</v>
      </c>
      <c r="C2099" s="116">
        <v>6.76</v>
      </c>
      <c r="D2099" s="116">
        <v>6.46</v>
      </c>
      <c r="E2099" s="116">
        <v>6.52</v>
      </c>
      <c r="F2099" s="116">
        <v>-0.17</v>
      </c>
      <c r="G2099" s="116">
        <v>-2.54</v>
      </c>
      <c r="H2099" s="117">
        <v>400025486</v>
      </c>
      <c r="I2099" s="115">
        <v>0.78910000000000002</v>
      </c>
      <c r="J2099" s="115">
        <f t="shared" si="128"/>
        <v>5.1449319999999998</v>
      </c>
      <c r="K2099" s="115">
        <v>35640625.710000001</v>
      </c>
      <c r="L2099" s="123">
        <f t="shared" si="129"/>
        <v>1833685957154.0171</v>
      </c>
      <c r="M2099" s="123">
        <v>1621260000000</v>
      </c>
      <c r="N2099" s="123">
        <v>276833000000</v>
      </c>
      <c r="O2099" s="116">
        <f t="shared" si="130"/>
        <v>1.1310252255369386</v>
      </c>
      <c r="P2099" s="116">
        <f t="shared" si="131"/>
        <v>6.6237983085615406</v>
      </c>
    </row>
    <row r="2100" spans="1:16" x14ac:dyDescent="0.15">
      <c r="A2100" s="120">
        <v>42130</v>
      </c>
      <c r="B2100" s="116">
        <v>6.54</v>
      </c>
      <c r="C2100" s="116">
        <v>6.64</v>
      </c>
      <c r="D2100" s="116">
        <v>6.45</v>
      </c>
      <c r="E2100" s="116">
        <v>6.49</v>
      </c>
      <c r="F2100" s="116">
        <v>-0.03</v>
      </c>
      <c r="G2100" s="116">
        <v>-0.46</v>
      </c>
      <c r="H2100" s="117">
        <v>358232826</v>
      </c>
      <c r="I2100" s="115">
        <v>0.78900000000000003</v>
      </c>
      <c r="J2100" s="115">
        <f t="shared" si="128"/>
        <v>5.1206100000000001</v>
      </c>
      <c r="K2100" s="115">
        <v>35640625.710000001</v>
      </c>
      <c r="L2100" s="123">
        <f t="shared" si="129"/>
        <v>1825017444168.8311</v>
      </c>
      <c r="M2100" s="123">
        <v>1621260000000</v>
      </c>
      <c r="N2100" s="123">
        <v>276833000000</v>
      </c>
      <c r="O2100" s="116">
        <f t="shared" si="130"/>
        <v>1.1256784501985067</v>
      </c>
      <c r="P2100" s="116">
        <f t="shared" si="131"/>
        <v>6.5924851595323934</v>
      </c>
    </row>
    <row r="2101" spans="1:16" x14ac:dyDescent="0.15">
      <c r="A2101" s="120">
        <v>42131</v>
      </c>
      <c r="B2101" s="116">
        <v>6.42</v>
      </c>
      <c r="C2101" s="116">
        <v>6.52</v>
      </c>
      <c r="D2101" s="116">
        <v>6.38</v>
      </c>
      <c r="E2101" s="116">
        <v>6.42</v>
      </c>
      <c r="F2101" s="116">
        <v>-7.0000000000000007E-2</v>
      </c>
      <c r="G2101" s="116">
        <v>-1.08</v>
      </c>
      <c r="H2101" s="117">
        <v>252861713</v>
      </c>
      <c r="I2101" s="115">
        <v>0.78839999999999999</v>
      </c>
      <c r="J2101" s="115">
        <f t="shared" si="128"/>
        <v>5.061528</v>
      </c>
      <c r="K2101" s="115">
        <v>35640625.710000001</v>
      </c>
      <c r="L2101" s="123">
        <f t="shared" si="129"/>
        <v>1803960249686.8489</v>
      </c>
      <c r="M2101" s="123">
        <v>1621260000000</v>
      </c>
      <c r="N2101" s="123">
        <v>276833000000</v>
      </c>
      <c r="O2101" s="116">
        <f t="shared" si="130"/>
        <v>1.112690283906868</v>
      </c>
      <c r="P2101" s="116">
        <f t="shared" si="131"/>
        <v>6.5164205484420172</v>
      </c>
    </row>
    <row r="2102" spans="1:16" x14ac:dyDescent="0.15">
      <c r="A2102" s="120">
        <v>42132</v>
      </c>
      <c r="B2102" s="116">
        <v>6.48</v>
      </c>
      <c r="C2102" s="116">
        <v>6.62</v>
      </c>
      <c r="D2102" s="116">
        <v>6.44</v>
      </c>
      <c r="E2102" s="116">
        <v>6.54</v>
      </c>
      <c r="F2102" s="116">
        <v>0.12</v>
      </c>
      <c r="G2102" s="116">
        <v>1.87</v>
      </c>
      <c r="H2102" s="117">
        <v>266169131</v>
      </c>
      <c r="I2102" s="115">
        <v>0.78859999999999997</v>
      </c>
      <c r="J2102" s="115">
        <f t="shared" si="128"/>
        <v>5.1574439999999999</v>
      </c>
      <c r="K2102" s="115">
        <v>35640625.710000001</v>
      </c>
      <c r="L2102" s="123">
        <f t="shared" si="129"/>
        <v>1838145312242.8525</v>
      </c>
      <c r="M2102" s="123">
        <v>1621260000000</v>
      </c>
      <c r="N2102" s="123">
        <v>276833000000</v>
      </c>
      <c r="O2102" s="116">
        <f t="shared" si="130"/>
        <v>1.1337757745474832</v>
      </c>
      <c r="P2102" s="116">
        <f t="shared" si="131"/>
        <v>6.6399067749973906</v>
      </c>
    </row>
    <row r="2103" spans="1:16" x14ac:dyDescent="0.15">
      <c r="A2103" s="120">
        <v>42135</v>
      </c>
      <c r="B2103" s="116">
        <v>6.6</v>
      </c>
      <c r="C2103" s="116">
        <v>6.61</v>
      </c>
      <c r="D2103" s="116">
        <v>6.53</v>
      </c>
      <c r="E2103" s="116">
        <v>6.58</v>
      </c>
      <c r="F2103" s="116">
        <v>0.04</v>
      </c>
      <c r="G2103" s="116">
        <v>0.61</v>
      </c>
      <c r="H2103" s="117">
        <v>182259309</v>
      </c>
      <c r="I2103" s="115">
        <v>0.78839999999999999</v>
      </c>
      <c r="J2103" s="115">
        <f t="shared" si="128"/>
        <v>5.1876720000000001</v>
      </c>
      <c r="K2103" s="115">
        <v>35640625.710000001</v>
      </c>
      <c r="L2103" s="123">
        <f t="shared" si="129"/>
        <v>1848918760582.4712</v>
      </c>
      <c r="M2103" s="123">
        <v>1621260000000</v>
      </c>
      <c r="N2103" s="123">
        <v>276833000000</v>
      </c>
      <c r="O2103" s="116">
        <f t="shared" si="130"/>
        <v>1.14042088288274</v>
      </c>
      <c r="P2103" s="116">
        <f t="shared" si="131"/>
        <v>6.678823552764559</v>
      </c>
    </row>
    <row r="2104" spans="1:16" x14ac:dyDescent="0.15">
      <c r="A2104" s="120">
        <v>42136</v>
      </c>
      <c r="B2104" s="116">
        <v>6.55</v>
      </c>
      <c r="C2104" s="116">
        <v>6.55</v>
      </c>
      <c r="D2104" s="116">
        <v>6.47</v>
      </c>
      <c r="E2104" s="116">
        <v>6.5</v>
      </c>
      <c r="F2104" s="116">
        <v>-0.08</v>
      </c>
      <c r="G2104" s="116">
        <v>-1.22</v>
      </c>
      <c r="H2104" s="117">
        <v>264855885</v>
      </c>
      <c r="I2104" s="115">
        <v>0.78890000000000005</v>
      </c>
      <c r="J2104" s="115">
        <f t="shared" si="128"/>
        <v>5.1278500000000005</v>
      </c>
      <c r="K2104" s="115">
        <v>35640625.710000001</v>
      </c>
      <c r="L2104" s="123">
        <f t="shared" si="129"/>
        <v>1827597825470.2354</v>
      </c>
      <c r="M2104" s="123">
        <v>1621260000000</v>
      </c>
      <c r="N2104" s="123">
        <v>276833000000</v>
      </c>
      <c r="O2104" s="116">
        <f t="shared" si="130"/>
        <v>1.1272700402589562</v>
      </c>
      <c r="P2104" s="116">
        <f t="shared" si="131"/>
        <v>6.6018062350595317</v>
      </c>
    </row>
    <row r="2105" spans="1:16" x14ac:dyDescent="0.15">
      <c r="A2105" s="120">
        <v>42137</v>
      </c>
      <c r="B2105" s="116">
        <v>6.58</v>
      </c>
      <c r="C2105" s="116">
        <v>6.58</v>
      </c>
      <c r="D2105" s="116">
        <v>6.45</v>
      </c>
      <c r="E2105" s="116">
        <v>6.47</v>
      </c>
      <c r="F2105" s="116">
        <v>-0.03</v>
      </c>
      <c r="G2105" s="116">
        <v>-0.46</v>
      </c>
      <c r="H2105" s="117">
        <v>252237231</v>
      </c>
      <c r="I2105" s="115">
        <v>0.78849999999999998</v>
      </c>
      <c r="J2105" s="115">
        <f t="shared" si="128"/>
        <v>5.1015949999999997</v>
      </c>
      <c r="K2105" s="115">
        <v>35640625.710000001</v>
      </c>
      <c r="L2105" s="123">
        <f t="shared" si="129"/>
        <v>1818240379190.0745</v>
      </c>
      <c r="M2105" s="123">
        <v>1621260000000</v>
      </c>
      <c r="N2105" s="123">
        <v>276833000000</v>
      </c>
      <c r="O2105" s="116">
        <f t="shared" si="130"/>
        <v>1.1214983279610145</v>
      </c>
      <c r="P2105" s="116">
        <f t="shared" si="131"/>
        <v>6.568004461859946</v>
      </c>
    </row>
    <row r="2106" spans="1:16" x14ac:dyDescent="0.15">
      <c r="A2106" s="120">
        <v>42138</v>
      </c>
      <c r="B2106" s="116">
        <v>6.52</v>
      </c>
      <c r="C2106" s="116">
        <v>6.54</v>
      </c>
      <c r="D2106" s="116">
        <v>6.45</v>
      </c>
      <c r="E2106" s="116">
        <v>6.49</v>
      </c>
      <c r="F2106" s="116">
        <v>0.02</v>
      </c>
      <c r="G2106" s="116">
        <v>0.31</v>
      </c>
      <c r="H2106" s="117">
        <v>286233737</v>
      </c>
      <c r="I2106" s="115">
        <v>0.78810000000000002</v>
      </c>
      <c r="J2106" s="115">
        <f t="shared" si="128"/>
        <v>5.1147689999999999</v>
      </c>
      <c r="K2106" s="115">
        <v>35640625.710000001</v>
      </c>
      <c r="L2106" s="123">
        <f t="shared" si="129"/>
        <v>1822935675221.1101</v>
      </c>
      <c r="M2106" s="123">
        <v>1621260000000</v>
      </c>
      <c r="N2106" s="123">
        <v>276833000000</v>
      </c>
      <c r="O2106" s="116">
        <f t="shared" si="130"/>
        <v>1.1243944063389648</v>
      </c>
      <c r="P2106" s="116">
        <f t="shared" si="131"/>
        <v>6.584965214483498</v>
      </c>
    </row>
    <row r="2107" spans="1:16" x14ac:dyDescent="0.15">
      <c r="A2107" s="120">
        <v>42139</v>
      </c>
      <c r="B2107" s="116">
        <v>6.54</v>
      </c>
      <c r="C2107" s="116">
        <v>6.64</v>
      </c>
      <c r="D2107" s="116">
        <v>6.49</v>
      </c>
      <c r="E2107" s="116">
        <v>6.61</v>
      </c>
      <c r="F2107" s="116">
        <v>0.12</v>
      </c>
      <c r="G2107" s="116">
        <v>1.85</v>
      </c>
      <c r="H2107" s="117">
        <v>377921616</v>
      </c>
      <c r="I2107" s="115">
        <v>0.78810000000000002</v>
      </c>
      <c r="J2107" s="115">
        <f t="shared" si="128"/>
        <v>5.2093410000000002</v>
      </c>
      <c r="K2107" s="115">
        <v>35640625.710000001</v>
      </c>
      <c r="L2107" s="123">
        <f t="shared" si="129"/>
        <v>1856641727767.5713</v>
      </c>
      <c r="M2107" s="123">
        <v>1621260000000</v>
      </c>
      <c r="N2107" s="123">
        <v>276833000000</v>
      </c>
      <c r="O2107" s="116">
        <f t="shared" si="130"/>
        <v>1.1451844415871428</v>
      </c>
      <c r="P2107" s="116">
        <f t="shared" si="131"/>
        <v>6.7067211198360432</v>
      </c>
    </row>
    <row r="2108" spans="1:16" x14ac:dyDescent="0.15">
      <c r="A2108" s="120">
        <v>42142</v>
      </c>
      <c r="B2108" s="116">
        <v>6.6</v>
      </c>
      <c r="C2108" s="116">
        <v>6.62</v>
      </c>
      <c r="D2108" s="116">
        <v>6.5</v>
      </c>
      <c r="E2108" s="116">
        <v>6.61</v>
      </c>
      <c r="F2108" s="116">
        <v>0</v>
      </c>
      <c r="G2108" s="116">
        <v>0</v>
      </c>
      <c r="H2108" s="117">
        <v>210517933</v>
      </c>
      <c r="I2108" s="115">
        <v>0.78800000000000003</v>
      </c>
      <c r="J2108" s="115">
        <f t="shared" si="128"/>
        <v>5.2086800000000002</v>
      </c>
      <c r="K2108" s="115">
        <v>35640625.710000001</v>
      </c>
      <c r="L2108" s="123">
        <f t="shared" si="129"/>
        <v>1856406143231.6282</v>
      </c>
      <c r="M2108" s="123">
        <v>1621260000000</v>
      </c>
      <c r="N2108" s="123">
        <v>276833000000</v>
      </c>
      <c r="O2108" s="116">
        <f t="shared" si="130"/>
        <v>1.1450391320526185</v>
      </c>
      <c r="P2108" s="116">
        <f t="shared" si="131"/>
        <v>6.7058701210897116</v>
      </c>
    </row>
    <row r="2109" spans="1:16" x14ac:dyDescent="0.15">
      <c r="A2109" s="120">
        <v>42143</v>
      </c>
      <c r="B2109" s="116">
        <v>6.61</v>
      </c>
      <c r="C2109" s="116">
        <v>6.74</v>
      </c>
      <c r="D2109" s="116">
        <v>6.56</v>
      </c>
      <c r="E2109" s="116">
        <v>6.7</v>
      </c>
      <c r="F2109" s="116">
        <v>0.09</v>
      </c>
      <c r="G2109" s="116">
        <v>1.36</v>
      </c>
      <c r="H2109" s="117">
        <v>288158901</v>
      </c>
      <c r="I2109" s="115">
        <v>0.78820000000000001</v>
      </c>
      <c r="J2109" s="115">
        <f t="shared" si="128"/>
        <v>5.2809400000000002</v>
      </c>
      <c r="K2109" s="115">
        <v>35640625.710000001</v>
      </c>
      <c r="L2109" s="123">
        <f t="shared" si="129"/>
        <v>1882160059369.6741</v>
      </c>
      <c r="M2109" s="123">
        <v>1621260000000</v>
      </c>
      <c r="N2109" s="123">
        <v>276833000000</v>
      </c>
      <c r="O2109" s="116">
        <f t="shared" si="130"/>
        <v>1.1609242560537323</v>
      </c>
      <c r="P2109" s="116">
        <f t="shared" si="131"/>
        <v>6.7989006345691232</v>
      </c>
    </row>
    <row r="2110" spans="1:16" x14ac:dyDescent="0.15">
      <c r="A2110" s="120">
        <v>42144</v>
      </c>
      <c r="B2110" s="116">
        <v>6.75</v>
      </c>
      <c r="C2110" s="116">
        <v>6.8</v>
      </c>
      <c r="D2110" s="116">
        <v>6.65</v>
      </c>
      <c r="E2110" s="116">
        <v>6.73</v>
      </c>
      <c r="F2110" s="116">
        <v>0.03</v>
      </c>
      <c r="G2110" s="116">
        <v>0.45</v>
      </c>
      <c r="H2110" s="117">
        <v>241435711</v>
      </c>
      <c r="I2110" s="115">
        <v>0.78849999999999998</v>
      </c>
      <c r="J2110" s="115">
        <f t="shared" si="128"/>
        <v>5.3066050000000002</v>
      </c>
      <c r="K2110" s="115">
        <v>35640625.710000001</v>
      </c>
      <c r="L2110" s="123">
        <f t="shared" si="129"/>
        <v>1891307225958.1455</v>
      </c>
      <c r="M2110" s="123">
        <v>1621260000000</v>
      </c>
      <c r="N2110" s="123">
        <v>276833000000</v>
      </c>
      <c r="O2110" s="116">
        <f t="shared" si="130"/>
        <v>1.1665662669517201</v>
      </c>
      <c r="P2110" s="116">
        <f t="shared" si="131"/>
        <v>6.8319428173597281</v>
      </c>
    </row>
    <row r="2111" spans="1:16" x14ac:dyDescent="0.15">
      <c r="A2111" s="120">
        <v>42145</v>
      </c>
      <c r="B2111" s="116">
        <v>6.75</v>
      </c>
      <c r="C2111" s="116">
        <v>6.78</v>
      </c>
      <c r="D2111" s="116">
        <v>6.67</v>
      </c>
      <c r="E2111" s="116">
        <v>6.7</v>
      </c>
      <c r="F2111" s="116">
        <v>-0.03</v>
      </c>
      <c r="G2111" s="116">
        <v>-0.45</v>
      </c>
      <c r="H2111" s="117">
        <v>183558178</v>
      </c>
      <c r="I2111" s="115">
        <v>0.78859999999999997</v>
      </c>
      <c r="J2111" s="115">
        <f t="shared" si="128"/>
        <v>5.28362</v>
      </c>
      <c r="K2111" s="115">
        <v>35640625.710000001</v>
      </c>
      <c r="L2111" s="123">
        <f t="shared" si="129"/>
        <v>1883115228138.7019</v>
      </c>
      <c r="M2111" s="123">
        <v>1621260000000</v>
      </c>
      <c r="N2111" s="123">
        <v>276833000000</v>
      </c>
      <c r="O2111" s="116">
        <f t="shared" si="130"/>
        <v>1.161513408175556</v>
      </c>
      <c r="P2111" s="116">
        <f t="shared" si="131"/>
        <v>6.8023509774438091</v>
      </c>
    </row>
    <row r="2112" spans="1:16" x14ac:dyDescent="0.15">
      <c r="A2112" s="120">
        <v>42146</v>
      </c>
      <c r="B2112" s="116">
        <v>6.76</v>
      </c>
      <c r="C2112" s="116">
        <v>6.82</v>
      </c>
      <c r="D2112" s="116">
        <v>6.74</v>
      </c>
      <c r="E2112" s="116">
        <v>6.8</v>
      </c>
      <c r="F2112" s="116">
        <v>0.1</v>
      </c>
      <c r="G2112" s="116">
        <v>1.49</v>
      </c>
      <c r="H2112" s="117">
        <v>226641928</v>
      </c>
      <c r="I2112" s="115">
        <v>0.78849999999999998</v>
      </c>
      <c r="J2112" s="115">
        <f t="shared" si="128"/>
        <v>5.3617999999999997</v>
      </c>
      <c r="K2112" s="115">
        <v>35640625.710000001</v>
      </c>
      <c r="L2112" s="123">
        <f t="shared" si="129"/>
        <v>1910979069318.78</v>
      </c>
      <c r="M2112" s="123">
        <v>1621260000000</v>
      </c>
      <c r="N2112" s="123">
        <v>276833000000</v>
      </c>
      <c r="O2112" s="116">
        <f t="shared" si="130"/>
        <v>1.1786999428338329</v>
      </c>
      <c r="P2112" s="116">
        <f t="shared" si="131"/>
        <v>6.9030031438404382</v>
      </c>
    </row>
    <row r="2113" spans="1:16" x14ac:dyDescent="0.15">
      <c r="A2113" s="120">
        <v>42150</v>
      </c>
      <c r="B2113" s="116">
        <v>7</v>
      </c>
      <c r="C2113" s="116">
        <v>7</v>
      </c>
      <c r="D2113" s="116">
        <v>6.92</v>
      </c>
      <c r="E2113" s="116">
        <v>6.95</v>
      </c>
      <c r="F2113" s="116">
        <v>0.15</v>
      </c>
      <c r="G2113" s="116">
        <v>2.21</v>
      </c>
      <c r="H2113" s="117">
        <v>338993615</v>
      </c>
      <c r="I2113" s="115">
        <v>0.78910000000000002</v>
      </c>
      <c r="J2113" s="115">
        <f t="shared" si="128"/>
        <v>5.4842450000000005</v>
      </c>
      <c r="K2113" s="115">
        <v>35640625.710000001</v>
      </c>
      <c r="L2113" s="123">
        <f t="shared" si="129"/>
        <v>1954619233469.3896</v>
      </c>
      <c r="M2113" s="123">
        <v>1621260000000</v>
      </c>
      <c r="N2113" s="123">
        <v>276833000000</v>
      </c>
      <c r="O2113" s="116">
        <f t="shared" si="130"/>
        <v>1.2056173799818595</v>
      </c>
      <c r="P2113" s="116">
        <f t="shared" si="131"/>
        <v>7.0606439025310914</v>
      </c>
    </row>
    <row r="2114" spans="1:16" x14ac:dyDescent="0.15">
      <c r="A2114" s="120">
        <v>42151</v>
      </c>
      <c r="B2114" s="116">
        <v>6.95</v>
      </c>
      <c r="C2114" s="116">
        <v>6.97</v>
      </c>
      <c r="D2114" s="116">
        <v>6.83</v>
      </c>
      <c r="E2114" s="116">
        <v>6.92</v>
      </c>
      <c r="F2114" s="116">
        <v>-0.03</v>
      </c>
      <c r="G2114" s="116">
        <v>-0.43</v>
      </c>
      <c r="H2114" s="117">
        <v>267433342</v>
      </c>
      <c r="I2114" s="115">
        <v>0.78939999999999999</v>
      </c>
      <c r="J2114" s="115">
        <f t="shared" si="128"/>
        <v>5.4626479999999997</v>
      </c>
      <c r="K2114" s="115">
        <v>35640625.710000001</v>
      </c>
      <c r="L2114" s="123">
        <f t="shared" si="129"/>
        <v>1946921927534.8008</v>
      </c>
      <c r="M2114" s="123">
        <v>1621260000000</v>
      </c>
      <c r="N2114" s="123">
        <v>276833000000</v>
      </c>
      <c r="O2114" s="116">
        <f t="shared" si="130"/>
        <v>1.2008696492449087</v>
      </c>
      <c r="P2114" s="116">
        <f t="shared" si="131"/>
        <v>7.0328390312383302</v>
      </c>
    </row>
    <row r="2115" spans="1:16" x14ac:dyDescent="0.15">
      <c r="A2115" s="120">
        <v>42152</v>
      </c>
      <c r="B2115" s="116">
        <v>6.95</v>
      </c>
      <c r="C2115" s="116">
        <v>6.95</v>
      </c>
      <c r="D2115" s="116">
        <v>6.65</v>
      </c>
      <c r="E2115" s="116">
        <v>6.73</v>
      </c>
      <c r="F2115" s="116">
        <v>-0.19</v>
      </c>
      <c r="G2115" s="116">
        <v>-2.75</v>
      </c>
      <c r="H2115" s="117">
        <v>475345784</v>
      </c>
      <c r="I2115" s="115">
        <v>0.78910000000000002</v>
      </c>
      <c r="J2115" s="115">
        <f t="shared" ref="J2115:J2178" si="132">E2115*I2115</f>
        <v>5.3106430000000007</v>
      </c>
      <c r="K2115" s="115">
        <v>35640625.710000001</v>
      </c>
      <c r="L2115" s="123">
        <f t="shared" ref="L2115:L2178" si="133">J2115*K2115*10000</f>
        <v>1892746394424.3157</v>
      </c>
      <c r="M2115" s="123">
        <v>1621260000000</v>
      </c>
      <c r="N2115" s="123">
        <v>276833000000</v>
      </c>
      <c r="O2115" s="116">
        <f t="shared" ref="O2115:O2178" si="134">L2115/M2115</f>
        <v>1.1674539521263188</v>
      </c>
      <c r="P2115" s="116">
        <f t="shared" ref="P2115:P2178" si="135">L2115/N2115</f>
        <v>6.8371415056164393</v>
      </c>
    </row>
    <row r="2116" spans="1:16" x14ac:dyDescent="0.15">
      <c r="A2116" s="120">
        <v>42153</v>
      </c>
      <c r="B2116" s="116">
        <v>6.64</v>
      </c>
      <c r="C2116" s="116">
        <v>6.78</v>
      </c>
      <c r="D2116" s="116">
        <v>6.64</v>
      </c>
      <c r="E2116" s="116">
        <v>6.75</v>
      </c>
      <c r="F2116" s="116">
        <v>0.02</v>
      </c>
      <c r="G2116" s="116">
        <v>0.3</v>
      </c>
      <c r="H2116" s="117">
        <v>492119533</v>
      </c>
      <c r="I2116" s="115">
        <v>0.7893</v>
      </c>
      <c r="J2116" s="115">
        <f t="shared" si="132"/>
        <v>5.3277749999999999</v>
      </c>
      <c r="K2116" s="115">
        <v>35640625.710000001</v>
      </c>
      <c r="L2116" s="123">
        <f t="shared" si="133"/>
        <v>1898852346420.9524</v>
      </c>
      <c r="M2116" s="123">
        <v>1621260000000</v>
      </c>
      <c r="N2116" s="123">
        <v>276833000000</v>
      </c>
      <c r="O2116" s="116">
        <f t="shared" si="134"/>
        <v>1.171220129048365</v>
      </c>
      <c r="P2116" s="116">
        <f t="shared" si="135"/>
        <v>6.8591979511870056</v>
      </c>
    </row>
    <row r="2117" spans="1:16" x14ac:dyDescent="0.15">
      <c r="A2117" s="120">
        <v>42156</v>
      </c>
      <c r="B2117" s="116">
        <v>6.68</v>
      </c>
      <c r="C2117" s="116">
        <v>6.88</v>
      </c>
      <c r="D2117" s="116">
        <v>6.68</v>
      </c>
      <c r="E2117" s="116">
        <v>6.82</v>
      </c>
      <c r="F2117" s="116">
        <v>7.0000000000000007E-2</v>
      </c>
      <c r="G2117" s="116">
        <v>1.04</v>
      </c>
      <c r="H2117" s="117">
        <v>268039289</v>
      </c>
      <c r="I2117" s="115">
        <v>0.78949999999999998</v>
      </c>
      <c r="J2117" s="115">
        <f t="shared" si="132"/>
        <v>5.3843899999999998</v>
      </c>
      <c r="K2117" s="115">
        <v>35640625.710000001</v>
      </c>
      <c r="L2117" s="123">
        <f t="shared" si="133"/>
        <v>1919030286666.6689</v>
      </c>
      <c r="M2117" s="123">
        <v>1621260000000</v>
      </c>
      <c r="N2117" s="123">
        <v>276833000000</v>
      </c>
      <c r="O2117" s="116">
        <f t="shared" si="134"/>
        <v>1.1836659676218921</v>
      </c>
      <c r="P2117" s="116">
        <f t="shared" si="135"/>
        <v>6.9320864444147521</v>
      </c>
    </row>
    <row r="2118" spans="1:16" x14ac:dyDescent="0.15">
      <c r="A2118" s="120">
        <v>42157</v>
      </c>
      <c r="B2118" s="116">
        <v>6.75</v>
      </c>
      <c r="C2118" s="116">
        <v>6.8</v>
      </c>
      <c r="D2118" s="116">
        <v>6.7</v>
      </c>
      <c r="E2118" s="116">
        <v>6.78</v>
      </c>
      <c r="F2118" s="116">
        <v>-0.04</v>
      </c>
      <c r="G2118" s="116">
        <v>-0.59</v>
      </c>
      <c r="H2118" s="117">
        <v>179243554</v>
      </c>
      <c r="I2118" s="115">
        <v>0.78949999999999998</v>
      </c>
      <c r="J2118" s="115">
        <f t="shared" si="132"/>
        <v>5.3528099999999998</v>
      </c>
      <c r="K2118" s="115">
        <v>35640625.710000001</v>
      </c>
      <c r="L2118" s="123">
        <f t="shared" si="133"/>
        <v>1907774977067.4509</v>
      </c>
      <c r="M2118" s="123">
        <v>1621260000000</v>
      </c>
      <c r="N2118" s="123">
        <v>276833000000</v>
      </c>
      <c r="O2118" s="116">
        <f t="shared" si="134"/>
        <v>1.176723645231148</v>
      </c>
      <c r="P2118" s="116">
        <f t="shared" si="135"/>
        <v>6.8914290459137852</v>
      </c>
    </row>
    <row r="2119" spans="1:16" x14ac:dyDescent="0.15">
      <c r="A2119" s="120">
        <v>42158</v>
      </c>
      <c r="B2119" s="116">
        <v>6.75</v>
      </c>
      <c r="C2119" s="116">
        <v>6.75</v>
      </c>
      <c r="D2119" s="116">
        <v>6.65</v>
      </c>
      <c r="E2119" s="116">
        <v>6.72</v>
      </c>
      <c r="F2119" s="116">
        <v>-0.06</v>
      </c>
      <c r="G2119" s="116">
        <v>-0.89</v>
      </c>
      <c r="H2119" s="117">
        <v>206682246</v>
      </c>
      <c r="I2119" s="115">
        <v>0.78879999999999995</v>
      </c>
      <c r="J2119" s="115">
        <f t="shared" si="132"/>
        <v>5.3007359999999997</v>
      </c>
      <c r="K2119" s="115">
        <v>35640625.710000001</v>
      </c>
      <c r="L2119" s="123">
        <f t="shared" si="133"/>
        <v>1889215477635.2256</v>
      </c>
      <c r="M2119" s="123">
        <v>1621260000000</v>
      </c>
      <c r="N2119" s="123">
        <v>276833000000</v>
      </c>
      <c r="O2119" s="116">
        <f t="shared" si="134"/>
        <v>1.1652760677715022</v>
      </c>
      <c r="P2119" s="116">
        <f t="shared" si="135"/>
        <v>6.8243868239524392</v>
      </c>
    </row>
    <row r="2120" spans="1:16" x14ac:dyDescent="0.15">
      <c r="A2120" s="120">
        <v>42159</v>
      </c>
      <c r="B2120" s="116">
        <v>6.74</v>
      </c>
      <c r="C2120" s="116">
        <v>6.86</v>
      </c>
      <c r="D2120" s="116">
        <v>6.59</v>
      </c>
      <c r="E2120" s="116">
        <v>6.75</v>
      </c>
      <c r="F2120" s="116">
        <v>0.03</v>
      </c>
      <c r="G2120" s="116">
        <v>0.45</v>
      </c>
      <c r="H2120" s="117">
        <v>430492649</v>
      </c>
      <c r="I2120" s="115">
        <v>0.78890000000000005</v>
      </c>
      <c r="J2120" s="115">
        <f t="shared" si="132"/>
        <v>5.325075</v>
      </c>
      <c r="K2120" s="115">
        <v>35640625.710000001</v>
      </c>
      <c r="L2120" s="123">
        <f t="shared" si="133"/>
        <v>1897890049526.7827</v>
      </c>
      <c r="M2120" s="123">
        <v>1621260000000</v>
      </c>
      <c r="N2120" s="123">
        <v>276833000000</v>
      </c>
      <c r="O2120" s="116">
        <f t="shared" si="134"/>
        <v>1.170626580268916</v>
      </c>
      <c r="P2120" s="116">
        <f t="shared" si="135"/>
        <v>6.8557218594848974</v>
      </c>
    </row>
    <row r="2121" spans="1:16" x14ac:dyDescent="0.15">
      <c r="A2121" s="120">
        <v>42160</v>
      </c>
      <c r="B2121" s="116">
        <v>6.78</v>
      </c>
      <c r="C2121" s="116">
        <v>6.81</v>
      </c>
      <c r="D2121" s="116">
        <v>6.6</v>
      </c>
      <c r="E2121" s="116">
        <v>6.62</v>
      </c>
      <c r="F2121" s="116">
        <v>-0.13</v>
      </c>
      <c r="G2121" s="116">
        <v>-1.93</v>
      </c>
      <c r="H2121" s="117">
        <v>310465565</v>
      </c>
      <c r="I2121" s="115">
        <v>0.78920000000000001</v>
      </c>
      <c r="J2121" s="115">
        <f t="shared" si="132"/>
        <v>5.2245040000000005</v>
      </c>
      <c r="K2121" s="115">
        <v>35640625.710000001</v>
      </c>
      <c r="L2121" s="123">
        <f t="shared" si="133"/>
        <v>1862045915843.9785</v>
      </c>
      <c r="M2121" s="123">
        <v>1621260000000</v>
      </c>
      <c r="N2121" s="123">
        <v>276833000000</v>
      </c>
      <c r="O2121" s="116">
        <f t="shared" si="134"/>
        <v>1.1485177675659539</v>
      </c>
      <c r="P2121" s="116">
        <f t="shared" si="135"/>
        <v>6.7262425933468135</v>
      </c>
    </row>
    <row r="2122" spans="1:16" x14ac:dyDescent="0.15">
      <c r="A2122" s="120">
        <v>42163</v>
      </c>
      <c r="B2122" s="116">
        <v>6.6</v>
      </c>
      <c r="C2122" s="116">
        <v>6.79</v>
      </c>
      <c r="D2122" s="116">
        <v>6.58</v>
      </c>
      <c r="E2122" s="116">
        <v>6.69</v>
      </c>
      <c r="F2122" s="116">
        <v>7.0000000000000007E-2</v>
      </c>
      <c r="G2122" s="116">
        <v>1.06</v>
      </c>
      <c r="H2122" s="117">
        <v>280011603</v>
      </c>
      <c r="I2122" s="115">
        <v>0.78949999999999998</v>
      </c>
      <c r="J2122" s="115">
        <f t="shared" si="132"/>
        <v>5.2817550000000004</v>
      </c>
      <c r="K2122" s="115">
        <v>35640625.710000001</v>
      </c>
      <c r="L2122" s="123">
        <f t="shared" si="133"/>
        <v>1882450530469.2107</v>
      </c>
      <c r="M2122" s="123">
        <v>1621260000000</v>
      </c>
      <c r="N2122" s="123">
        <v>276833000000</v>
      </c>
      <c r="O2122" s="116">
        <f t="shared" si="134"/>
        <v>1.1611034198519736</v>
      </c>
      <c r="P2122" s="116">
        <f t="shared" si="135"/>
        <v>6.7999498992866121</v>
      </c>
    </row>
    <row r="2123" spans="1:16" x14ac:dyDescent="0.15">
      <c r="A2123" s="120">
        <v>42164</v>
      </c>
      <c r="B2123" s="116">
        <v>6.69</v>
      </c>
      <c r="C2123" s="116">
        <v>6.78</v>
      </c>
      <c r="D2123" s="116">
        <v>6.59</v>
      </c>
      <c r="E2123" s="116">
        <v>6.61</v>
      </c>
      <c r="F2123" s="116">
        <v>-0.08</v>
      </c>
      <c r="G2123" s="116">
        <v>-1.2</v>
      </c>
      <c r="H2123" s="117">
        <v>263731437</v>
      </c>
      <c r="I2123" s="115">
        <v>0.78920000000000001</v>
      </c>
      <c r="J2123" s="115">
        <f t="shared" si="132"/>
        <v>5.2166120000000005</v>
      </c>
      <c r="K2123" s="115">
        <v>35640625.710000001</v>
      </c>
      <c r="L2123" s="123">
        <f t="shared" si="133"/>
        <v>1859233157662.9453</v>
      </c>
      <c r="M2123" s="123">
        <v>1621260000000</v>
      </c>
      <c r="N2123" s="123">
        <v>276833000000</v>
      </c>
      <c r="O2123" s="116">
        <f t="shared" si="134"/>
        <v>1.1467828464669116</v>
      </c>
      <c r="P2123" s="116">
        <f t="shared" si="135"/>
        <v>6.7160821060456861</v>
      </c>
    </row>
    <row r="2124" spans="1:16" x14ac:dyDescent="0.15">
      <c r="A2124" s="120">
        <v>42165</v>
      </c>
      <c r="B2124" s="116">
        <v>6.58</v>
      </c>
      <c r="C2124" s="116">
        <v>6.68</v>
      </c>
      <c r="D2124" s="116">
        <v>6.5</v>
      </c>
      <c r="E2124" s="116">
        <v>6.51</v>
      </c>
      <c r="F2124" s="116">
        <v>-0.1</v>
      </c>
      <c r="G2124" s="116">
        <v>-1.51</v>
      </c>
      <c r="H2124" s="117">
        <v>223450959</v>
      </c>
      <c r="I2124" s="115">
        <v>0.78900000000000003</v>
      </c>
      <c r="J2124" s="115">
        <f t="shared" si="132"/>
        <v>5.1363900000000005</v>
      </c>
      <c r="K2124" s="115">
        <v>35640625.710000001</v>
      </c>
      <c r="L2124" s="123">
        <f t="shared" si="133"/>
        <v>1830641534905.8691</v>
      </c>
      <c r="M2124" s="123">
        <v>1621260000000</v>
      </c>
      <c r="N2124" s="123">
        <v>276833000000</v>
      </c>
      <c r="O2124" s="116">
        <f t="shared" si="134"/>
        <v>1.1291474130650661</v>
      </c>
      <c r="P2124" s="116">
        <f t="shared" si="135"/>
        <v>6.6128009843691657</v>
      </c>
    </row>
    <row r="2125" spans="1:16" x14ac:dyDescent="0.15">
      <c r="A2125" s="120">
        <v>42166</v>
      </c>
      <c r="B2125" s="116">
        <v>6.63</v>
      </c>
      <c r="C2125" s="116">
        <v>6.64</v>
      </c>
      <c r="D2125" s="116">
        <v>6.5</v>
      </c>
      <c r="E2125" s="116">
        <v>6.58</v>
      </c>
      <c r="F2125" s="116">
        <v>7.0000000000000007E-2</v>
      </c>
      <c r="G2125" s="116">
        <v>1.08</v>
      </c>
      <c r="H2125" s="117">
        <v>188715501</v>
      </c>
      <c r="I2125" s="115">
        <v>0.78879999999999995</v>
      </c>
      <c r="J2125" s="115">
        <f t="shared" si="132"/>
        <v>5.1903039999999994</v>
      </c>
      <c r="K2125" s="115">
        <v>35640625.710000001</v>
      </c>
      <c r="L2125" s="123">
        <f t="shared" si="133"/>
        <v>1849856821851.1582</v>
      </c>
      <c r="M2125" s="123">
        <v>1621260000000</v>
      </c>
      <c r="N2125" s="123">
        <v>276833000000</v>
      </c>
      <c r="O2125" s="116">
        <f t="shared" si="134"/>
        <v>1.1409994830262624</v>
      </c>
      <c r="P2125" s="116">
        <f t="shared" si="135"/>
        <v>6.6822120984534292</v>
      </c>
    </row>
    <row r="2126" spans="1:16" x14ac:dyDescent="0.15">
      <c r="A2126" s="120">
        <v>42167</v>
      </c>
      <c r="B2126" s="116">
        <v>6.62</v>
      </c>
      <c r="C2126" s="116">
        <v>6.7</v>
      </c>
      <c r="D2126" s="116">
        <v>6.56</v>
      </c>
      <c r="E2126" s="116">
        <v>6.68</v>
      </c>
      <c r="F2126" s="116">
        <v>0.1</v>
      </c>
      <c r="G2126" s="116">
        <v>1.52</v>
      </c>
      <c r="H2126" s="117">
        <v>219503312</v>
      </c>
      <c r="I2126" s="115">
        <v>0.78900000000000003</v>
      </c>
      <c r="J2126" s="115">
        <f t="shared" si="132"/>
        <v>5.2705200000000003</v>
      </c>
      <c r="K2126" s="115">
        <v>35640625.710000001</v>
      </c>
      <c r="L2126" s="123">
        <f t="shared" si="133"/>
        <v>1878446306170.6921</v>
      </c>
      <c r="M2126" s="123">
        <v>1621260000000</v>
      </c>
      <c r="N2126" s="123">
        <v>276833000000</v>
      </c>
      <c r="O2126" s="116">
        <f t="shared" si="134"/>
        <v>1.1586335974308206</v>
      </c>
      <c r="P2126" s="116">
        <f t="shared" si="135"/>
        <v>6.7854854954817245</v>
      </c>
    </row>
    <row r="2127" spans="1:16" x14ac:dyDescent="0.15">
      <c r="A2127" s="120">
        <v>42170</v>
      </c>
      <c r="B2127" s="116">
        <v>6.6</v>
      </c>
      <c r="C2127" s="116">
        <v>6.63</v>
      </c>
      <c r="D2127" s="116">
        <v>6.5</v>
      </c>
      <c r="E2127" s="116">
        <v>6.52</v>
      </c>
      <c r="F2127" s="116">
        <v>-0.16</v>
      </c>
      <c r="G2127" s="116">
        <v>-2.4</v>
      </c>
      <c r="H2127" s="117">
        <v>171745317</v>
      </c>
      <c r="I2127" s="115">
        <v>0.78900000000000003</v>
      </c>
      <c r="J2127" s="115">
        <f t="shared" si="132"/>
        <v>5.1442800000000002</v>
      </c>
      <c r="K2127" s="115">
        <v>35640625.710000001</v>
      </c>
      <c r="L2127" s="123">
        <f t="shared" si="133"/>
        <v>1833453580274.3882</v>
      </c>
      <c r="M2127" s="123">
        <v>1621260000000</v>
      </c>
      <c r="N2127" s="123">
        <v>276833000000</v>
      </c>
      <c r="O2127" s="116">
        <f t="shared" si="134"/>
        <v>1.1308818944983459</v>
      </c>
      <c r="P2127" s="116">
        <f t="shared" si="135"/>
        <v>6.6229588967875515</v>
      </c>
    </row>
    <row r="2128" spans="1:16" x14ac:dyDescent="0.15">
      <c r="A2128" s="120">
        <v>42171</v>
      </c>
      <c r="B2128" s="116">
        <v>6.51</v>
      </c>
      <c r="C2128" s="116">
        <v>6.54</v>
      </c>
      <c r="D2128" s="116">
        <v>6.38</v>
      </c>
      <c r="E2128" s="116">
        <v>6.39</v>
      </c>
      <c r="F2128" s="116">
        <v>-0.13</v>
      </c>
      <c r="G2128" s="116">
        <v>-1.99</v>
      </c>
      <c r="H2128" s="117">
        <v>232860009</v>
      </c>
      <c r="I2128" s="115">
        <v>0.78879999999999995</v>
      </c>
      <c r="J2128" s="115">
        <f t="shared" si="132"/>
        <v>5.0404319999999991</v>
      </c>
      <c r="K2128" s="115">
        <v>35640625.710000001</v>
      </c>
      <c r="L2128" s="123">
        <f t="shared" si="133"/>
        <v>1796441503287.0669</v>
      </c>
      <c r="M2128" s="123">
        <v>1621260000000</v>
      </c>
      <c r="N2128" s="123">
        <v>276833000000</v>
      </c>
      <c r="O2128" s="116">
        <f t="shared" si="134"/>
        <v>1.108052689443437</v>
      </c>
      <c r="P2128" s="116">
        <f t="shared" si="135"/>
        <v>6.4892606852762018</v>
      </c>
    </row>
    <row r="2129" spans="1:16" x14ac:dyDescent="0.15">
      <c r="A2129" s="120">
        <v>42172</v>
      </c>
      <c r="B2129" s="116">
        <v>6.41</v>
      </c>
      <c r="C2129" s="116">
        <v>6.49</v>
      </c>
      <c r="D2129" s="116">
        <v>6.35</v>
      </c>
      <c r="E2129" s="116">
        <v>6.43</v>
      </c>
      <c r="F2129" s="116">
        <v>0.04</v>
      </c>
      <c r="G2129" s="116">
        <v>0.63</v>
      </c>
      <c r="H2129" s="117">
        <v>266943960</v>
      </c>
      <c r="I2129" s="115">
        <v>0.78890000000000005</v>
      </c>
      <c r="J2129" s="115">
        <f t="shared" si="132"/>
        <v>5.0726269999999998</v>
      </c>
      <c r="K2129" s="115">
        <v>35640625.710000001</v>
      </c>
      <c r="L2129" s="123">
        <f t="shared" si="133"/>
        <v>1807916002734.4016</v>
      </c>
      <c r="M2129" s="123">
        <v>1621260000000</v>
      </c>
      <c r="N2129" s="123">
        <v>276833000000</v>
      </c>
      <c r="O2129" s="116">
        <f t="shared" si="134"/>
        <v>1.1151302090561672</v>
      </c>
      <c r="P2129" s="116">
        <f t="shared" si="135"/>
        <v>6.5307098602204272</v>
      </c>
    </row>
    <row r="2130" spans="1:16" x14ac:dyDescent="0.15">
      <c r="A2130" s="120">
        <v>42173</v>
      </c>
      <c r="B2130" s="116">
        <v>6.41</v>
      </c>
      <c r="C2130" s="116">
        <v>6.45</v>
      </c>
      <c r="D2130" s="116">
        <v>6.35</v>
      </c>
      <c r="E2130" s="116">
        <v>6.37</v>
      </c>
      <c r="F2130" s="116">
        <v>-0.06</v>
      </c>
      <c r="G2130" s="116">
        <v>-0.93</v>
      </c>
      <c r="H2130" s="117">
        <v>189356395</v>
      </c>
      <c r="I2130" s="115">
        <v>0.78849999999999998</v>
      </c>
      <c r="J2130" s="115">
        <f t="shared" si="132"/>
        <v>5.0227449999999996</v>
      </c>
      <c r="K2130" s="115">
        <v>35640625.710000001</v>
      </c>
      <c r="L2130" s="123">
        <f t="shared" si="133"/>
        <v>1790137745817.7393</v>
      </c>
      <c r="M2130" s="123">
        <v>1621260000000</v>
      </c>
      <c r="N2130" s="123">
        <v>276833000000</v>
      </c>
      <c r="O2130" s="116">
        <f t="shared" si="134"/>
        <v>1.1041645052722815</v>
      </c>
      <c r="P2130" s="116">
        <f t="shared" si="135"/>
        <v>6.4664897097446445</v>
      </c>
    </row>
    <row r="2131" spans="1:16" x14ac:dyDescent="0.15">
      <c r="A2131" s="120">
        <v>42174</v>
      </c>
      <c r="B2131" s="116">
        <v>6.4</v>
      </c>
      <c r="C2131" s="116">
        <v>6.51</v>
      </c>
      <c r="D2131" s="116">
        <v>6.31</v>
      </c>
      <c r="E2131" s="116">
        <v>6.34</v>
      </c>
      <c r="F2131" s="116">
        <v>-0.03</v>
      </c>
      <c r="G2131" s="116">
        <v>-0.47</v>
      </c>
      <c r="H2131" s="117">
        <v>340498332</v>
      </c>
      <c r="I2131" s="115">
        <v>0.78820000000000001</v>
      </c>
      <c r="J2131" s="115">
        <f t="shared" si="132"/>
        <v>4.9971879999999995</v>
      </c>
      <c r="K2131" s="115">
        <v>35640625.710000001</v>
      </c>
      <c r="L2131" s="123">
        <f t="shared" si="133"/>
        <v>1781029071105.0347</v>
      </c>
      <c r="M2131" s="123">
        <v>1621260000000</v>
      </c>
      <c r="N2131" s="123">
        <v>276833000000</v>
      </c>
      <c r="O2131" s="116">
        <f t="shared" si="134"/>
        <v>1.0985462363254719</v>
      </c>
      <c r="P2131" s="116">
        <f t="shared" si="135"/>
        <v>6.4335865706221247</v>
      </c>
    </row>
    <row r="2132" spans="1:16" x14ac:dyDescent="0.15">
      <c r="A2132" s="120">
        <v>42177</v>
      </c>
      <c r="B2132" s="116">
        <v>6.37</v>
      </c>
      <c r="C2132" s="116">
        <v>6.48</v>
      </c>
      <c r="D2132" s="116">
        <v>6.37</v>
      </c>
      <c r="E2132" s="116">
        <v>6.45</v>
      </c>
      <c r="F2132" s="116">
        <v>0.11</v>
      </c>
      <c r="G2132" s="116">
        <v>1.74</v>
      </c>
      <c r="H2132" s="117">
        <v>198399096</v>
      </c>
      <c r="I2132" s="115">
        <v>0.78820000000000001</v>
      </c>
      <c r="J2132" s="115">
        <f t="shared" si="132"/>
        <v>5.0838900000000002</v>
      </c>
      <c r="K2132" s="115">
        <v>35640625.710000001</v>
      </c>
      <c r="L2132" s="123">
        <f t="shared" si="133"/>
        <v>1811930206408.1191</v>
      </c>
      <c r="M2132" s="123">
        <v>1621260000000</v>
      </c>
      <c r="N2132" s="123">
        <v>276833000000</v>
      </c>
      <c r="O2132" s="116">
        <f t="shared" si="134"/>
        <v>1.1176061867979961</v>
      </c>
      <c r="P2132" s="116">
        <f t="shared" si="135"/>
        <v>6.5452103123837082</v>
      </c>
    </row>
    <row r="2133" spans="1:16" x14ac:dyDescent="0.15">
      <c r="A2133" s="120">
        <v>42178</v>
      </c>
      <c r="B2133" s="116">
        <v>6.45</v>
      </c>
      <c r="C2133" s="116">
        <v>6.68</v>
      </c>
      <c r="D2133" s="116">
        <v>6.45</v>
      </c>
      <c r="E2133" s="116">
        <v>6.63</v>
      </c>
      <c r="F2133" s="116">
        <v>0.18</v>
      </c>
      <c r="G2133" s="116">
        <v>2.79</v>
      </c>
      <c r="H2133" s="117">
        <v>303941014</v>
      </c>
      <c r="I2133" s="115">
        <v>0.78849999999999998</v>
      </c>
      <c r="J2133" s="115">
        <f t="shared" si="132"/>
        <v>5.2277550000000002</v>
      </c>
      <c r="K2133" s="115">
        <v>35640625.710000001</v>
      </c>
      <c r="L2133" s="123">
        <f t="shared" si="133"/>
        <v>1863204592585.8108</v>
      </c>
      <c r="M2133" s="123">
        <v>1621260000000</v>
      </c>
      <c r="N2133" s="123">
        <v>276833000000</v>
      </c>
      <c r="O2133" s="116">
        <f t="shared" si="134"/>
        <v>1.1492324442629873</v>
      </c>
      <c r="P2133" s="116">
        <f t="shared" si="135"/>
        <v>6.7304280652444284</v>
      </c>
    </row>
    <row r="2134" spans="1:16" x14ac:dyDescent="0.15">
      <c r="A2134" s="120">
        <v>42179</v>
      </c>
      <c r="B2134" s="116">
        <v>6.64</v>
      </c>
      <c r="C2134" s="116">
        <v>6.75</v>
      </c>
      <c r="D2134" s="116">
        <v>6.63</v>
      </c>
      <c r="E2134" s="116">
        <v>6.72</v>
      </c>
      <c r="F2134" s="116">
        <v>0.09</v>
      </c>
      <c r="G2134" s="116">
        <v>1.36</v>
      </c>
      <c r="H2134" s="117">
        <v>230806879</v>
      </c>
      <c r="I2134" s="115">
        <v>0.78859999999999997</v>
      </c>
      <c r="J2134" s="115">
        <f t="shared" si="132"/>
        <v>5.2993919999999992</v>
      </c>
      <c r="K2134" s="115">
        <v>35640625.710000001</v>
      </c>
      <c r="L2134" s="123">
        <f t="shared" si="133"/>
        <v>1888736467625.6829</v>
      </c>
      <c r="M2134" s="123">
        <v>1621260000000</v>
      </c>
      <c r="N2134" s="123">
        <v>276833000000</v>
      </c>
      <c r="O2134" s="116">
        <f t="shared" si="134"/>
        <v>1.1649806123790649</v>
      </c>
      <c r="P2134" s="116">
        <f t="shared" si="135"/>
        <v>6.8226565027496102</v>
      </c>
    </row>
    <row r="2135" spans="1:16" x14ac:dyDescent="0.15">
      <c r="A2135" s="120">
        <v>42180</v>
      </c>
      <c r="B2135" s="116">
        <v>6.8</v>
      </c>
      <c r="C2135" s="116">
        <v>6.83</v>
      </c>
      <c r="D2135" s="116">
        <v>6.68</v>
      </c>
      <c r="E2135" s="116">
        <v>6.7</v>
      </c>
      <c r="F2135" s="116">
        <v>-0.02</v>
      </c>
      <c r="G2135" s="116">
        <v>-0.3</v>
      </c>
      <c r="H2135" s="117">
        <v>274194858</v>
      </c>
      <c r="I2135" s="115">
        <v>0.78879999999999995</v>
      </c>
      <c r="J2135" s="115">
        <f t="shared" si="132"/>
        <v>5.2849599999999999</v>
      </c>
      <c r="K2135" s="115">
        <v>35640625.710000001</v>
      </c>
      <c r="L2135" s="123">
        <f t="shared" si="133"/>
        <v>1883592812523.2161</v>
      </c>
      <c r="M2135" s="123">
        <v>1621260000000</v>
      </c>
      <c r="N2135" s="123">
        <v>276833000000</v>
      </c>
      <c r="O2135" s="116">
        <f t="shared" si="134"/>
        <v>1.1618079842364679</v>
      </c>
      <c r="P2135" s="116">
        <f t="shared" si="135"/>
        <v>6.8040761488811521</v>
      </c>
    </row>
    <row r="2136" spans="1:16" x14ac:dyDescent="0.15">
      <c r="A2136" s="120">
        <v>42181</v>
      </c>
      <c r="B2136" s="116">
        <v>6.64</v>
      </c>
      <c r="C2136" s="116">
        <v>6.67</v>
      </c>
      <c r="D2136" s="116">
        <v>6.5</v>
      </c>
      <c r="E2136" s="116">
        <v>6.6</v>
      </c>
      <c r="F2136" s="116">
        <v>-0.1</v>
      </c>
      <c r="G2136" s="116">
        <v>-1.49</v>
      </c>
      <c r="H2136" s="117">
        <v>446067906</v>
      </c>
      <c r="I2136" s="115">
        <v>0.78869999999999996</v>
      </c>
      <c r="J2136" s="115">
        <f t="shared" si="132"/>
        <v>5.2054199999999993</v>
      </c>
      <c r="K2136" s="115">
        <v>35640625.710000001</v>
      </c>
      <c r="L2136" s="123">
        <f t="shared" si="133"/>
        <v>1855244258833.4817</v>
      </c>
      <c r="M2136" s="123">
        <v>1621260000000</v>
      </c>
      <c r="N2136" s="123">
        <v>276833000000</v>
      </c>
      <c r="O2136" s="116">
        <f t="shared" si="134"/>
        <v>1.1443224768596534</v>
      </c>
      <c r="P2136" s="116">
        <f t="shared" si="135"/>
        <v>6.701673062219756</v>
      </c>
    </row>
    <row r="2137" spans="1:16" x14ac:dyDescent="0.15">
      <c r="A2137" s="120">
        <v>42184</v>
      </c>
      <c r="B2137" s="116">
        <v>6.06</v>
      </c>
      <c r="C2137" s="116">
        <v>6.29</v>
      </c>
      <c r="D2137" s="116">
        <v>5.95</v>
      </c>
      <c r="E2137" s="116">
        <v>6.1</v>
      </c>
      <c r="F2137" s="116">
        <v>-0.18</v>
      </c>
      <c r="G2137" s="116">
        <v>-2.8</v>
      </c>
      <c r="H2137" s="117">
        <v>555077747</v>
      </c>
      <c r="I2137" s="115">
        <v>0.78900000000000003</v>
      </c>
      <c r="J2137" s="115">
        <f t="shared" si="132"/>
        <v>4.8129</v>
      </c>
      <c r="K2137" s="115">
        <v>35640625.710000001</v>
      </c>
      <c r="L2137" s="123">
        <f t="shared" si="133"/>
        <v>1715347674796.5898</v>
      </c>
      <c r="M2137" s="123">
        <v>1621260000000</v>
      </c>
      <c r="N2137" s="123">
        <v>276833000000</v>
      </c>
      <c r="O2137" s="116">
        <f t="shared" si="134"/>
        <v>1.0580336743005994</v>
      </c>
      <c r="P2137" s="116">
        <f t="shared" si="135"/>
        <v>6.1963265752153456</v>
      </c>
    </row>
    <row r="2138" spans="1:16" x14ac:dyDescent="0.15">
      <c r="A2138" s="120">
        <v>42185</v>
      </c>
      <c r="B2138" s="116">
        <v>6.14</v>
      </c>
      <c r="C2138" s="116">
        <v>6.24</v>
      </c>
      <c r="D2138" s="116">
        <v>6.04</v>
      </c>
      <c r="E2138" s="116">
        <v>6.16</v>
      </c>
      <c r="F2138" s="116">
        <v>0.06</v>
      </c>
      <c r="G2138" s="116">
        <v>0.98</v>
      </c>
      <c r="H2138" s="117">
        <v>453810975</v>
      </c>
      <c r="I2138" s="115">
        <v>0.78859999999999997</v>
      </c>
      <c r="J2138" s="115">
        <f t="shared" si="132"/>
        <v>4.8577760000000003</v>
      </c>
      <c r="K2138" s="115">
        <v>35640625.710000001</v>
      </c>
      <c r="L2138" s="123">
        <f t="shared" si="133"/>
        <v>1731341761990.2097</v>
      </c>
      <c r="M2138" s="123">
        <v>1621260000000</v>
      </c>
      <c r="N2138" s="123">
        <v>276833000000</v>
      </c>
      <c r="O2138" s="116">
        <f t="shared" si="134"/>
        <v>1.0678988946808099</v>
      </c>
      <c r="P2138" s="116">
        <f t="shared" si="135"/>
        <v>6.254101794187144</v>
      </c>
    </row>
    <row r="2139" spans="1:16" x14ac:dyDescent="0.15">
      <c r="A2139" s="120">
        <v>42187</v>
      </c>
      <c r="B2139" s="116">
        <v>6.19</v>
      </c>
      <c r="C2139" s="116">
        <v>6.24</v>
      </c>
      <c r="D2139" s="116">
        <v>6.1</v>
      </c>
      <c r="E2139" s="116">
        <v>6.15</v>
      </c>
      <c r="F2139" s="116">
        <v>-0.01</v>
      </c>
      <c r="G2139" s="116">
        <v>-0.16</v>
      </c>
      <c r="H2139" s="117">
        <v>345834109</v>
      </c>
      <c r="I2139" s="115">
        <v>0.78910000000000002</v>
      </c>
      <c r="J2139" s="115">
        <f t="shared" si="132"/>
        <v>4.8529650000000002</v>
      </c>
      <c r="K2139" s="115">
        <v>35640625.710000001</v>
      </c>
      <c r="L2139" s="123">
        <f t="shared" si="133"/>
        <v>1729627091487.3015</v>
      </c>
      <c r="M2139" s="123">
        <v>1621260000000</v>
      </c>
      <c r="N2139" s="123">
        <v>276833000000</v>
      </c>
      <c r="O2139" s="116">
        <f t="shared" si="134"/>
        <v>1.0668412786889836</v>
      </c>
      <c r="P2139" s="116">
        <f t="shared" si="135"/>
        <v>6.2479079137505336</v>
      </c>
    </row>
    <row r="2140" spans="1:16" x14ac:dyDescent="0.15">
      <c r="A2140" s="120">
        <v>42188</v>
      </c>
      <c r="B2140" s="116">
        <v>6.18</v>
      </c>
      <c r="C2140" s="116">
        <v>6.26</v>
      </c>
      <c r="D2140" s="116">
        <v>6.16</v>
      </c>
      <c r="E2140" s="116">
        <v>6.21</v>
      </c>
      <c r="F2140" s="116">
        <v>0.06</v>
      </c>
      <c r="G2140" s="116">
        <v>0.98</v>
      </c>
      <c r="H2140" s="117">
        <v>395647186</v>
      </c>
      <c r="I2140" s="115">
        <v>0.78900000000000003</v>
      </c>
      <c r="J2140" s="115">
        <f t="shared" si="132"/>
        <v>4.8996900000000005</v>
      </c>
      <c r="K2140" s="115">
        <v>35640625.710000001</v>
      </c>
      <c r="L2140" s="123">
        <f t="shared" si="133"/>
        <v>1746280173850.2991</v>
      </c>
      <c r="M2140" s="123">
        <v>1621260000000</v>
      </c>
      <c r="N2140" s="123">
        <v>276833000000</v>
      </c>
      <c r="O2140" s="116">
        <f t="shared" si="134"/>
        <v>1.0771129700666759</v>
      </c>
      <c r="P2140" s="116">
        <f t="shared" si="135"/>
        <v>6.308063611817591</v>
      </c>
    </row>
    <row r="2141" spans="1:16" x14ac:dyDescent="0.15">
      <c r="A2141" s="120">
        <v>42191</v>
      </c>
      <c r="B2141" s="116">
        <v>6.25</v>
      </c>
      <c r="C2141" s="116">
        <v>6.35</v>
      </c>
      <c r="D2141" s="116">
        <v>6.06</v>
      </c>
      <c r="E2141" s="116">
        <v>6.11</v>
      </c>
      <c r="F2141" s="116">
        <v>-0.1</v>
      </c>
      <c r="G2141" s="116">
        <v>-1.61</v>
      </c>
      <c r="H2141" s="117">
        <v>588976892</v>
      </c>
      <c r="I2141" s="115">
        <v>0.78910000000000002</v>
      </c>
      <c r="J2141" s="115">
        <f t="shared" si="132"/>
        <v>4.8214010000000007</v>
      </c>
      <c r="K2141" s="115">
        <v>35640625.710000001</v>
      </c>
      <c r="L2141" s="123">
        <f t="shared" si="133"/>
        <v>1718377484388.1973</v>
      </c>
      <c r="M2141" s="123">
        <v>1621260000000</v>
      </c>
      <c r="N2141" s="123">
        <v>276833000000</v>
      </c>
      <c r="O2141" s="116">
        <f t="shared" si="134"/>
        <v>1.0599024736243399</v>
      </c>
      <c r="P2141" s="116">
        <f t="shared" si="135"/>
        <v>6.2072711143115065</v>
      </c>
    </row>
    <row r="2142" spans="1:16" x14ac:dyDescent="0.15">
      <c r="A2142" s="120">
        <v>42192</v>
      </c>
      <c r="B2142" s="116">
        <v>6.12</v>
      </c>
      <c r="C2142" s="116">
        <v>6.19</v>
      </c>
      <c r="D2142" s="116">
        <v>5.91</v>
      </c>
      <c r="E2142" s="116">
        <v>5.95</v>
      </c>
      <c r="F2142" s="116">
        <v>-0.16</v>
      </c>
      <c r="G2142" s="116">
        <v>-2.62</v>
      </c>
      <c r="H2142" s="117">
        <v>536273891</v>
      </c>
      <c r="I2142" s="115">
        <v>0.78900000000000003</v>
      </c>
      <c r="J2142" s="115">
        <f t="shared" si="132"/>
        <v>4.6945500000000004</v>
      </c>
      <c r="K2142" s="115">
        <v>35640625.710000001</v>
      </c>
      <c r="L2142" s="123">
        <f t="shared" si="133"/>
        <v>1673166994268.8052</v>
      </c>
      <c r="M2142" s="123">
        <v>1621260000000</v>
      </c>
      <c r="N2142" s="123">
        <v>276833000000</v>
      </c>
      <c r="O2142" s="116">
        <f t="shared" si="134"/>
        <v>1.0320164528014046</v>
      </c>
      <c r="P2142" s="116">
        <f t="shared" si="135"/>
        <v>6.04395788893956</v>
      </c>
    </row>
    <row r="2143" spans="1:16" x14ac:dyDescent="0.15">
      <c r="A2143" s="120">
        <v>42193</v>
      </c>
      <c r="B2143" s="116">
        <v>5.8</v>
      </c>
      <c r="C2143" s="116">
        <v>5.81</v>
      </c>
      <c r="D2143" s="116">
        <v>5.26</v>
      </c>
      <c r="E2143" s="116">
        <v>5.5</v>
      </c>
      <c r="F2143" s="116">
        <v>-0.45</v>
      </c>
      <c r="G2143" s="116">
        <v>-7.56</v>
      </c>
      <c r="H2143" s="117">
        <v>1084290122</v>
      </c>
      <c r="I2143" s="115">
        <v>0.78879999999999995</v>
      </c>
      <c r="J2143" s="115">
        <f t="shared" si="132"/>
        <v>4.3384</v>
      </c>
      <c r="K2143" s="115">
        <v>35640625.710000001</v>
      </c>
      <c r="L2143" s="123">
        <f t="shared" si="133"/>
        <v>1546232905802.6401</v>
      </c>
      <c r="M2143" s="123">
        <v>1621260000000</v>
      </c>
      <c r="N2143" s="123">
        <v>276833000000</v>
      </c>
      <c r="O2143" s="116">
        <f t="shared" si="134"/>
        <v>0.95372297213441404</v>
      </c>
      <c r="P2143" s="116">
        <f t="shared" si="135"/>
        <v>5.5854356446039315</v>
      </c>
    </row>
    <row r="2144" spans="1:16" x14ac:dyDescent="0.15">
      <c r="A2144" s="120">
        <v>42194</v>
      </c>
      <c r="B2144" s="116">
        <v>5.34</v>
      </c>
      <c r="C2144" s="116">
        <v>5.73</v>
      </c>
      <c r="D2144" s="116">
        <v>5.34</v>
      </c>
      <c r="E2144" s="116">
        <v>5.52</v>
      </c>
      <c r="F2144" s="116">
        <v>0.02</v>
      </c>
      <c r="G2144" s="116">
        <v>0.36</v>
      </c>
      <c r="H2144" s="117">
        <v>674746500</v>
      </c>
      <c r="I2144" s="115">
        <v>0.78879999999999995</v>
      </c>
      <c r="J2144" s="115">
        <f t="shared" si="132"/>
        <v>4.3541759999999989</v>
      </c>
      <c r="K2144" s="115">
        <v>35640625.710000001</v>
      </c>
      <c r="L2144" s="123">
        <f t="shared" si="133"/>
        <v>1551855570914.6494</v>
      </c>
      <c r="M2144" s="123">
        <v>1621260000000</v>
      </c>
      <c r="N2144" s="123">
        <v>276833000000</v>
      </c>
      <c r="O2144" s="116">
        <f t="shared" si="134"/>
        <v>0.95719105566944807</v>
      </c>
      <c r="P2144" s="116">
        <f t="shared" si="135"/>
        <v>5.6057463196752169</v>
      </c>
    </row>
    <row r="2145" spans="1:16" x14ac:dyDescent="0.15">
      <c r="A2145" s="120">
        <v>42195</v>
      </c>
      <c r="B2145" s="116">
        <v>5.63</v>
      </c>
      <c r="C2145" s="116">
        <v>5.83</v>
      </c>
      <c r="D2145" s="116">
        <v>5.63</v>
      </c>
      <c r="E2145" s="116">
        <v>5.66</v>
      </c>
      <c r="F2145" s="116">
        <v>0.14000000000000001</v>
      </c>
      <c r="G2145" s="116">
        <v>2.54</v>
      </c>
      <c r="H2145" s="117">
        <v>577565922</v>
      </c>
      <c r="I2145" s="115">
        <v>0.78890000000000005</v>
      </c>
      <c r="J2145" s="115">
        <f t="shared" si="132"/>
        <v>4.4651740000000002</v>
      </c>
      <c r="K2145" s="115">
        <v>35640625.710000001</v>
      </c>
      <c r="L2145" s="123">
        <f t="shared" si="133"/>
        <v>1591415952640.2354</v>
      </c>
      <c r="M2145" s="123">
        <v>1621260000000</v>
      </c>
      <c r="N2145" s="123">
        <v>276833000000</v>
      </c>
      <c r="O2145" s="116">
        <f t="shared" si="134"/>
        <v>0.98159206582549086</v>
      </c>
      <c r="P2145" s="116">
        <f t="shared" si="135"/>
        <v>5.7486497369902985</v>
      </c>
    </row>
    <row r="2146" spans="1:16" x14ac:dyDescent="0.15">
      <c r="A2146" s="120">
        <v>42198</v>
      </c>
      <c r="B2146" s="116">
        <v>5.63</v>
      </c>
      <c r="C2146" s="116">
        <v>5.8</v>
      </c>
      <c r="D2146" s="116">
        <v>5.6</v>
      </c>
      <c r="E2146" s="116">
        <v>5.78</v>
      </c>
      <c r="F2146" s="116">
        <v>0.12</v>
      </c>
      <c r="G2146" s="116">
        <v>2.12</v>
      </c>
      <c r="H2146" s="117">
        <v>352735369</v>
      </c>
      <c r="I2146" s="115">
        <v>0.78869999999999996</v>
      </c>
      <c r="J2146" s="115">
        <f t="shared" si="132"/>
        <v>4.5586859999999998</v>
      </c>
      <c r="K2146" s="115">
        <v>35640625.710000001</v>
      </c>
      <c r="L2146" s="123">
        <f t="shared" si="133"/>
        <v>1624744214554.1707</v>
      </c>
      <c r="M2146" s="123">
        <v>1621260000000</v>
      </c>
      <c r="N2146" s="123">
        <v>276833000000</v>
      </c>
      <c r="O2146" s="116">
        <f t="shared" si="134"/>
        <v>1.0021490782195148</v>
      </c>
      <c r="P2146" s="116">
        <f t="shared" si="135"/>
        <v>5.8690409544894235</v>
      </c>
    </row>
    <row r="2147" spans="1:16" x14ac:dyDescent="0.15">
      <c r="A2147" s="120">
        <v>42199</v>
      </c>
      <c r="B2147" s="116">
        <v>5.78</v>
      </c>
      <c r="C2147" s="116">
        <v>5.8</v>
      </c>
      <c r="D2147" s="116">
        <v>5.63</v>
      </c>
      <c r="E2147" s="116">
        <v>5.72</v>
      </c>
      <c r="F2147" s="116">
        <v>-0.06</v>
      </c>
      <c r="G2147" s="116">
        <v>-1.04</v>
      </c>
      <c r="H2147" s="117">
        <v>385095613</v>
      </c>
      <c r="I2147" s="115">
        <v>0.78910000000000002</v>
      </c>
      <c r="J2147" s="115">
        <f t="shared" si="132"/>
        <v>4.5136519999999996</v>
      </c>
      <c r="K2147" s="115">
        <v>35640625.710000001</v>
      </c>
      <c r="L2147" s="123">
        <f t="shared" si="133"/>
        <v>1608693815171.929</v>
      </c>
      <c r="M2147" s="123">
        <v>1621260000000</v>
      </c>
      <c r="N2147" s="123">
        <v>276833000000</v>
      </c>
      <c r="O2147" s="116">
        <f t="shared" si="134"/>
        <v>0.99224912424406264</v>
      </c>
      <c r="P2147" s="116">
        <f t="shared" si="135"/>
        <v>5.8110623197809836</v>
      </c>
    </row>
    <row r="2148" spans="1:16" x14ac:dyDescent="0.15">
      <c r="A2148" s="120">
        <v>42200</v>
      </c>
      <c r="B2148" s="116">
        <v>5.75</v>
      </c>
      <c r="C2148" s="116">
        <v>5.75</v>
      </c>
      <c r="D2148" s="116">
        <v>5.62</v>
      </c>
      <c r="E2148" s="116">
        <v>5.66</v>
      </c>
      <c r="F2148" s="116">
        <v>-0.06</v>
      </c>
      <c r="G2148" s="116">
        <v>-1.05</v>
      </c>
      <c r="H2148" s="117">
        <v>248411601</v>
      </c>
      <c r="I2148" s="115">
        <v>0.78890000000000005</v>
      </c>
      <c r="J2148" s="115">
        <f t="shared" si="132"/>
        <v>4.4651740000000002</v>
      </c>
      <c r="K2148" s="115">
        <v>35640625.710000001</v>
      </c>
      <c r="L2148" s="123">
        <f t="shared" si="133"/>
        <v>1591415952640.2354</v>
      </c>
      <c r="M2148" s="123">
        <v>1621260000000</v>
      </c>
      <c r="N2148" s="123">
        <v>276833000000</v>
      </c>
      <c r="O2148" s="116">
        <f t="shared" si="134"/>
        <v>0.98159206582549086</v>
      </c>
      <c r="P2148" s="116">
        <f t="shared" si="135"/>
        <v>5.7486497369902985</v>
      </c>
    </row>
    <row r="2149" spans="1:16" x14ac:dyDescent="0.15">
      <c r="A2149" s="120">
        <v>42201</v>
      </c>
      <c r="B2149" s="116">
        <v>5.62</v>
      </c>
      <c r="C2149" s="116">
        <v>5.69</v>
      </c>
      <c r="D2149" s="116">
        <v>5.58</v>
      </c>
      <c r="E2149" s="116">
        <v>5.68</v>
      </c>
      <c r="F2149" s="116">
        <v>0.02</v>
      </c>
      <c r="G2149" s="116">
        <v>0.35</v>
      </c>
      <c r="H2149" s="117">
        <v>245495462</v>
      </c>
      <c r="I2149" s="115">
        <v>0.78920000000000001</v>
      </c>
      <c r="J2149" s="115">
        <f t="shared" si="132"/>
        <v>4.4826559999999995</v>
      </c>
      <c r="K2149" s="115">
        <v>35640625.710000001</v>
      </c>
      <c r="L2149" s="123">
        <f t="shared" si="133"/>
        <v>1597646646826.8574</v>
      </c>
      <c r="M2149" s="123">
        <v>1621260000000</v>
      </c>
      <c r="N2149" s="123">
        <v>276833000000</v>
      </c>
      <c r="O2149" s="116">
        <f t="shared" si="134"/>
        <v>0.98543518425598453</v>
      </c>
      <c r="P2149" s="116">
        <f t="shared" si="135"/>
        <v>5.7711567870407698</v>
      </c>
    </row>
    <row r="2150" spans="1:16" x14ac:dyDescent="0.15">
      <c r="A2150" s="120">
        <v>42202</v>
      </c>
      <c r="B2150" s="116">
        <v>5.74</v>
      </c>
      <c r="C2150" s="116">
        <v>5.78</v>
      </c>
      <c r="D2150" s="116">
        <v>5.68</v>
      </c>
      <c r="E2150" s="116">
        <v>5.69</v>
      </c>
      <c r="F2150" s="116">
        <v>0.01</v>
      </c>
      <c r="G2150" s="116">
        <v>0.18</v>
      </c>
      <c r="H2150" s="117">
        <v>174722101</v>
      </c>
      <c r="I2150" s="115">
        <v>0.78949999999999998</v>
      </c>
      <c r="J2150" s="115">
        <f t="shared" si="132"/>
        <v>4.4922550000000001</v>
      </c>
      <c r="K2150" s="115">
        <v>35640625.710000001</v>
      </c>
      <c r="L2150" s="123">
        <f t="shared" si="133"/>
        <v>1601067790488.7605</v>
      </c>
      <c r="M2150" s="123">
        <v>1621260000000</v>
      </c>
      <c r="N2150" s="123">
        <v>276833000000</v>
      </c>
      <c r="O2150" s="116">
        <f t="shared" si="134"/>
        <v>0.98754536008336757</v>
      </c>
      <c r="P2150" s="116">
        <f t="shared" si="135"/>
        <v>5.7835149367624545</v>
      </c>
    </row>
    <row r="2151" spans="1:16" x14ac:dyDescent="0.15">
      <c r="A2151" s="120">
        <v>42205</v>
      </c>
      <c r="B2151" s="116">
        <v>5.69</v>
      </c>
      <c r="C2151" s="116">
        <v>5.72</v>
      </c>
      <c r="D2151" s="116">
        <v>5.61</v>
      </c>
      <c r="E2151" s="116">
        <v>5.67</v>
      </c>
      <c r="F2151" s="116">
        <v>-0.02</v>
      </c>
      <c r="G2151" s="116">
        <v>-0.35</v>
      </c>
      <c r="H2151" s="117">
        <v>172996995</v>
      </c>
      <c r="I2151" s="115">
        <v>0.78949999999999998</v>
      </c>
      <c r="J2151" s="115">
        <f t="shared" si="132"/>
        <v>4.4764650000000001</v>
      </c>
      <c r="K2151" s="115">
        <v>35640625.710000001</v>
      </c>
      <c r="L2151" s="123">
        <f t="shared" si="133"/>
        <v>1595440135689.1516</v>
      </c>
      <c r="M2151" s="123">
        <v>1621260000000</v>
      </c>
      <c r="N2151" s="123">
        <v>276833000000</v>
      </c>
      <c r="O2151" s="116">
        <f t="shared" si="134"/>
        <v>0.98407419888799552</v>
      </c>
      <c r="P2151" s="116">
        <f t="shared" si="135"/>
        <v>5.7631862375119711</v>
      </c>
    </row>
    <row r="2152" spans="1:16" x14ac:dyDescent="0.15">
      <c r="A2152" s="120">
        <v>42206</v>
      </c>
      <c r="B2152" s="116">
        <v>5.66</v>
      </c>
      <c r="C2152" s="116">
        <v>5.68</v>
      </c>
      <c r="D2152" s="116">
        <v>5.59</v>
      </c>
      <c r="E2152" s="116">
        <v>5.65</v>
      </c>
      <c r="F2152" s="116">
        <v>-0.02</v>
      </c>
      <c r="G2152" s="116">
        <v>-0.35</v>
      </c>
      <c r="H2152" s="117">
        <v>233488209</v>
      </c>
      <c r="I2152" s="115">
        <v>0.78959999999999997</v>
      </c>
      <c r="J2152" s="115">
        <f t="shared" si="132"/>
        <v>4.4612400000000001</v>
      </c>
      <c r="K2152" s="115">
        <v>35640625.710000001</v>
      </c>
      <c r="L2152" s="123">
        <f t="shared" si="133"/>
        <v>1590013850424.8042</v>
      </c>
      <c r="M2152" s="123">
        <v>1621260000000</v>
      </c>
      <c r="N2152" s="123">
        <v>276833000000</v>
      </c>
      <c r="O2152" s="116">
        <f t="shared" si="134"/>
        <v>0.98072724327054528</v>
      </c>
      <c r="P2152" s="116">
        <f t="shared" si="135"/>
        <v>5.7435849426361889</v>
      </c>
    </row>
    <row r="2153" spans="1:16" x14ac:dyDescent="0.15">
      <c r="A2153" s="120">
        <v>42207</v>
      </c>
      <c r="B2153" s="116">
        <v>5.63</v>
      </c>
      <c r="C2153" s="116">
        <v>5.63</v>
      </c>
      <c r="D2153" s="116">
        <v>5.52</v>
      </c>
      <c r="E2153" s="116">
        <v>5.57</v>
      </c>
      <c r="F2153" s="116">
        <v>-0.08</v>
      </c>
      <c r="G2153" s="116">
        <v>-1.42</v>
      </c>
      <c r="H2153" s="117">
        <v>262893874</v>
      </c>
      <c r="I2153" s="115">
        <v>0.78920000000000001</v>
      </c>
      <c r="J2153" s="115">
        <f t="shared" si="132"/>
        <v>4.3958440000000003</v>
      </c>
      <c r="K2153" s="115">
        <v>35640625.710000001</v>
      </c>
      <c r="L2153" s="123">
        <f t="shared" si="133"/>
        <v>1566706306835.4924</v>
      </c>
      <c r="M2153" s="123">
        <v>1621260000000</v>
      </c>
      <c r="N2153" s="123">
        <v>276833000000</v>
      </c>
      <c r="O2153" s="116">
        <f t="shared" si="134"/>
        <v>0.96635105216652017</v>
      </c>
      <c r="P2153" s="116">
        <f t="shared" si="135"/>
        <v>5.6593914267283614</v>
      </c>
    </row>
    <row r="2154" spans="1:16" x14ac:dyDescent="0.15">
      <c r="A2154" s="120">
        <v>42208</v>
      </c>
      <c r="B2154" s="116">
        <v>5.52</v>
      </c>
      <c r="C2154" s="116">
        <v>5.64</v>
      </c>
      <c r="D2154" s="116">
        <v>5.51</v>
      </c>
      <c r="E2154" s="116">
        <v>5.59</v>
      </c>
      <c r="F2154" s="116">
        <v>0.02</v>
      </c>
      <c r="G2154" s="116">
        <v>0.36</v>
      </c>
      <c r="H2154" s="117">
        <v>246470191</v>
      </c>
      <c r="I2154" s="115">
        <v>0.7893</v>
      </c>
      <c r="J2154" s="115">
        <f t="shared" si="132"/>
        <v>4.4121870000000003</v>
      </c>
      <c r="K2154" s="115">
        <v>35640625.710000001</v>
      </c>
      <c r="L2154" s="123">
        <f t="shared" si="133"/>
        <v>1572531054295.2778</v>
      </c>
      <c r="M2154" s="123">
        <v>1621260000000</v>
      </c>
      <c r="N2154" s="123">
        <v>276833000000</v>
      </c>
      <c r="O2154" s="116">
        <f t="shared" si="134"/>
        <v>0.96994378094523881</v>
      </c>
      <c r="P2154" s="116">
        <f t="shared" si="135"/>
        <v>5.6804320810570914</v>
      </c>
    </row>
    <row r="2155" spans="1:16" x14ac:dyDescent="0.15">
      <c r="A2155" s="120">
        <v>42209</v>
      </c>
      <c r="B2155" s="116">
        <v>5.55</v>
      </c>
      <c r="C2155" s="116">
        <v>5.58</v>
      </c>
      <c r="D2155" s="116">
        <v>5.5</v>
      </c>
      <c r="E2155" s="116">
        <v>5.56</v>
      </c>
      <c r="F2155" s="116">
        <v>-0.03</v>
      </c>
      <c r="G2155" s="116">
        <v>-0.54</v>
      </c>
      <c r="H2155" s="117">
        <v>188205255</v>
      </c>
      <c r="I2155" s="115">
        <v>0.78920000000000001</v>
      </c>
      <c r="J2155" s="115">
        <f t="shared" si="132"/>
        <v>4.3879519999999994</v>
      </c>
      <c r="K2155" s="115">
        <v>35640625.710000001</v>
      </c>
      <c r="L2155" s="123">
        <f t="shared" si="133"/>
        <v>1563893548654.4592</v>
      </c>
      <c r="M2155" s="123">
        <v>1621260000000</v>
      </c>
      <c r="N2155" s="123">
        <v>276833000000</v>
      </c>
      <c r="O2155" s="116">
        <f t="shared" si="134"/>
        <v>0.9646161310674779</v>
      </c>
      <c r="P2155" s="116">
        <f t="shared" si="135"/>
        <v>5.6492309394272331</v>
      </c>
    </row>
    <row r="2156" spans="1:16" x14ac:dyDescent="0.15">
      <c r="A2156" s="120">
        <v>42212</v>
      </c>
      <c r="B2156" s="116">
        <v>5.49</v>
      </c>
      <c r="C2156" s="116">
        <v>5.51</v>
      </c>
      <c r="D2156" s="116">
        <v>5.36</v>
      </c>
      <c r="E2156" s="116">
        <v>5.44</v>
      </c>
      <c r="F2156" s="116">
        <v>-0.12</v>
      </c>
      <c r="G2156" s="116">
        <v>-2.16</v>
      </c>
      <c r="H2156" s="117">
        <v>349478228</v>
      </c>
      <c r="I2156" s="115">
        <v>0.7893</v>
      </c>
      <c r="J2156" s="115">
        <f t="shared" si="132"/>
        <v>4.2937920000000007</v>
      </c>
      <c r="K2156" s="115">
        <v>35640625.710000001</v>
      </c>
      <c r="L2156" s="123">
        <f t="shared" si="133"/>
        <v>1530334335485.9236</v>
      </c>
      <c r="M2156" s="123">
        <v>1621260000000</v>
      </c>
      <c r="N2156" s="123">
        <v>276833000000</v>
      </c>
      <c r="O2156" s="116">
        <f t="shared" si="134"/>
        <v>0.94391666696638643</v>
      </c>
      <c r="P2156" s="116">
        <f t="shared" si="135"/>
        <v>5.5280054599196031</v>
      </c>
    </row>
    <row r="2157" spans="1:16" x14ac:dyDescent="0.15">
      <c r="A2157" s="120">
        <v>42213</v>
      </c>
      <c r="B2157" s="116">
        <v>5.43</v>
      </c>
      <c r="C2157" s="116">
        <v>5.47</v>
      </c>
      <c r="D2157" s="116">
        <v>5.31</v>
      </c>
      <c r="E2157" s="116">
        <v>5.4</v>
      </c>
      <c r="F2157" s="116">
        <v>-0.04</v>
      </c>
      <c r="G2157" s="116">
        <v>-0.74</v>
      </c>
      <c r="H2157" s="117">
        <v>350533876</v>
      </c>
      <c r="I2157" s="115">
        <v>0.78900000000000003</v>
      </c>
      <c r="J2157" s="115">
        <f t="shared" si="132"/>
        <v>4.2606000000000002</v>
      </c>
      <c r="K2157" s="115">
        <v>35640625.710000001</v>
      </c>
      <c r="L2157" s="123">
        <f t="shared" si="133"/>
        <v>1518504499000.2603</v>
      </c>
      <c r="M2157" s="123">
        <v>1621260000000</v>
      </c>
      <c r="N2157" s="123">
        <v>276833000000</v>
      </c>
      <c r="O2157" s="116">
        <f t="shared" si="134"/>
        <v>0.9366199739710227</v>
      </c>
      <c r="P2157" s="116">
        <f t="shared" si="135"/>
        <v>5.4852727059283408</v>
      </c>
    </row>
    <row r="2158" spans="1:16" x14ac:dyDescent="0.15">
      <c r="A2158" s="120">
        <v>42214</v>
      </c>
      <c r="B2158" s="116">
        <v>5.43</v>
      </c>
      <c r="C2158" s="116">
        <v>5.48</v>
      </c>
      <c r="D2158" s="116">
        <v>5.4</v>
      </c>
      <c r="E2158" s="116">
        <v>5.46</v>
      </c>
      <c r="F2158" s="116">
        <v>0.06</v>
      </c>
      <c r="G2158" s="116">
        <v>1.1100000000000001</v>
      </c>
      <c r="H2158" s="117">
        <v>193172579</v>
      </c>
      <c r="I2158" s="115">
        <v>0.78890000000000005</v>
      </c>
      <c r="J2158" s="115">
        <f t="shared" si="132"/>
        <v>4.3073940000000004</v>
      </c>
      <c r="K2158" s="115">
        <v>35640625.710000001</v>
      </c>
      <c r="L2158" s="123">
        <f t="shared" si="133"/>
        <v>1535182173394.9978</v>
      </c>
      <c r="M2158" s="123">
        <v>1621260000000</v>
      </c>
      <c r="N2158" s="123">
        <v>276833000000</v>
      </c>
      <c r="O2158" s="116">
        <f t="shared" si="134"/>
        <v>0.94690683381752327</v>
      </c>
      <c r="P2158" s="116">
        <f t="shared" si="135"/>
        <v>5.5455172374500075</v>
      </c>
    </row>
    <row r="2159" spans="1:16" x14ac:dyDescent="0.15">
      <c r="A2159" s="120">
        <v>42215</v>
      </c>
      <c r="B2159" s="116">
        <v>5.45</v>
      </c>
      <c r="C2159" s="116">
        <v>5.47</v>
      </c>
      <c r="D2159" s="116">
        <v>5.34</v>
      </c>
      <c r="E2159" s="116">
        <v>5.36</v>
      </c>
      <c r="F2159" s="116">
        <v>-0.1</v>
      </c>
      <c r="G2159" s="116">
        <v>-1.83</v>
      </c>
      <c r="H2159" s="117">
        <v>318040871</v>
      </c>
      <c r="I2159" s="115">
        <v>0.78910000000000002</v>
      </c>
      <c r="J2159" s="115">
        <f t="shared" si="132"/>
        <v>4.2295760000000007</v>
      </c>
      <c r="K2159" s="115">
        <v>35640625.710000001</v>
      </c>
      <c r="L2159" s="123">
        <f t="shared" si="133"/>
        <v>1507447351279.9897</v>
      </c>
      <c r="M2159" s="123">
        <v>1621260000000</v>
      </c>
      <c r="N2159" s="123">
        <v>276833000000</v>
      </c>
      <c r="O2159" s="116">
        <f t="shared" si="134"/>
        <v>0.92979987866226865</v>
      </c>
      <c r="P2159" s="116">
        <f t="shared" si="135"/>
        <v>5.4453311248297336</v>
      </c>
    </row>
    <row r="2160" spans="1:16" x14ac:dyDescent="0.15">
      <c r="A2160" s="120">
        <v>42216</v>
      </c>
      <c r="B2160" s="116">
        <v>5.37</v>
      </c>
      <c r="C2160" s="116">
        <v>5.4</v>
      </c>
      <c r="D2160" s="116">
        <v>5.32</v>
      </c>
      <c r="E2160" s="116">
        <v>5.34</v>
      </c>
      <c r="F2160" s="116">
        <v>-0.02</v>
      </c>
      <c r="G2160" s="116">
        <v>-0.37</v>
      </c>
      <c r="H2160" s="117">
        <v>253105285</v>
      </c>
      <c r="I2160" s="115">
        <v>0.78910000000000002</v>
      </c>
      <c r="J2160" s="115">
        <f t="shared" si="132"/>
        <v>4.213794</v>
      </c>
      <c r="K2160" s="115">
        <v>35640625.710000001</v>
      </c>
      <c r="L2160" s="123">
        <f t="shared" si="133"/>
        <v>1501822547730.4375</v>
      </c>
      <c r="M2160" s="123">
        <v>1621260000000</v>
      </c>
      <c r="N2160" s="123">
        <v>276833000000</v>
      </c>
      <c r="O2160" s="116">
        <f t="shared" si="134"/>
        <v>0.92633047612994679</v>
      </c>
      <c r="P2160" s="116">
        <f t="shared" si="135"/>
        <v>5.4250127251102196</v>
      </c>
    </row>
    <row r="2161" spans="1:16" x14ac:dyDescent="0.15">
      <c r="A2161" s="120">
        <v>42219</v>
      </c>
      <c r="B2161" s="116">
        <v>5.3</v>
      </c>
      <c r="C2161" s="116">
        <v>5.32</v>
      </c>
      <c r="D2161" s="116">
        <v>5.21</v>
      </c>
      <c r="E2161" s="116">
        <v>5.31</v>
      </c>
      <c r="F2161" s="116">
        <v>-0.03</v>
      </c>
      <c r="G2161" s="116">
        <v>-0.56000000000000005</v>
      </c>
      <c r="H2161" s="117">
        <v>333162207</v>
      </c>
      <c r="I2161" s="115">
        <v>0.78900000000000003</v>
      </c>
      <c r="J2161" s="115">
        <f t="shared" si="132"/>
        <v>4.1895899999999999</v>
      </c>
      <c r="K2161" s="115">
        <v>35640625.710000001</v>
      </c>
      <c r="L2161" s="123">
        <f t="shared" si="133"/>
        <v>1493196090683.5889</v>
      </c>
      <c r="M2161" s="123">
        <v>1621260000000</v>
      </c>
      <c r="N2161" s="123">
        <v>276833000000</v>
      </c>
      <c r="O2161" s="116">
        <f t="shared" si="134"/>
        <v>0.9210096410715054</v>
      </c>
      <c r="P2161" s="116">
        <f t="shared" si="135"/>
        <v>5.3938514941628668</v>
      </c>
    </row>
    <row r="2162" spans="1:16" x14ac:dyDescent="0.15">
      <c r="A2162" s="120">
        <v>42220</v>
      </c>
      <c r="B2162" s="116">
        <v>5.28</v>
      </c>
      <c r="C2162" s="116">
        <v>5.33</v>
      </c>
      <c r="D2162" s="116">
        <v>5.24</v>
      </c>
      <c r="E2162" s="116">
        <v>5.28</v>
      </c>
      <c r="F2162" s="116">
        <v>-0.03</v>
      </c>
      <c r="G2162" s="116">
        <v>-0.56999999999999995</v>
      </c>
      <c r="H2162" s="117">
        <v>256144868</v>
      </c>
      <c r="I2162" s="115">
        <v>0.78910000000000002</v>
      </c>
      <c r="J2162" s="115">
        <f t="shared" si="132"/>
        <v>4.1664479999999999</v>
      </c>
      <c r="K2162" s="115">
        <v>35640625.710000001</v>
      </c>
      <c r="L2162" s="123">
        <f t="shared" si="133"/>
        <v>1484948137081.7808</v>
      </c>
      <c r="M2162" s="123">
        <v>1621260000000</v>
      </c>
      <c r="N2162" s="123">
        <v>276833000000</v>
      </c>
      <c r="O2162" s="116">
        <f t="shared" si="134"/>
        <v>0.91592226853298098</v>
      </c>
      <c r="P2162" s="116">
        <f t="shared" si="135"/>
        <v>5.3640575259516776</v>
      </c>
    </row>
    <row r="2163" spans="1:16" x14ac:dyDescent="0.15">
      <c r="A2163" s="120">
        <v>42221</v>
      </c>
      <c r="B2163" s="116">
        <v>5.3</v>
      </c>
      <c r="C2163" s="116">
        <v>5.36</v>
      </c>
      <c r="D2163" s="116">
        <v>5.29</v>
      </c>
      <c r="E2163" s="116">
        <v>5.34</v>
      </c>
      <c r="F2163" s="116">
        <v>0.06</v>
      </c>
      <c r="G2163" s="116">
        <v>1.1399999999999999</v>
      </c>
      <c r="H2163" s="117">
        <v>264221091</v>
      </c>
      <c r="I2163" s="115">
        <v>0.78910000000000002</v>
      </c>
      <c r="J2163" s="115">
        <f t="shared" si="132"/>
        <v>4.213794</v>
      </c>
      <c r="K2163" s="115">
        <v>35640625.710000001</v>
      </c>
      <c r="L2163" s="123">
        <f t="shared" si="133"/>
        <v>1501822547730.4375</v>
      </c>
      <c r="M2163" s="123">
        <v>1621260000000</v>
      </c>
      <c r="N2163" s="123">
        <v>276833000000</v>
      </c>
      <c r="O2163" s="116">
        <f t="shared" si="134"/>
        <v>0.92633047612994679</v>
      </c>
      <c r="P2163" s="116">
        <f t="shared" si="135"/>
        <v>5.4250127251102196</v>
      </c>
    </row>
    <row r="2164" spans="1:16" x14ac:dyDescent="0.15">
      <c r="A2164" s="120">
        <v>42222</v>
      </c>
      <c r="B2164" s="116">
        <v>5.32</v>
      </c>
      <c r="C2164" s="116">
        <v>5.38</v>
      </c>
      <c r="D2164" s="116">
        <v>5.29</v>
      </c>
      <c r="E2164" s="116">
        <v>5.34</v>
      </c>
      <c r="F2164" s="116">
        <v>0</v>
      </c>
      <c r="G2164" s="116">
        <v>0</v>
      </c>
      <c r="H2164" s="117">
        <v>151546823</v>
      </c>
      <c r="I2164" s="115">
        <v>0.78920000000000001</v>
      </c>
      <c r="J2164" s="115">
        <f t="shared" si="132"/>
        <v>4.2143280000000001</v>
      </c>
      <c r="K2164" s="115">
        <v>35640625.710000001</v>
      </c>
      <c r="L2164" s="123">
        <f t="shared" si="133"/>
        <v>1502012868671.729</v>
      </c>
      <c r="M2164" s="123">
        <v>1621260000000</v>
      </c>
      <c r="N2164" s="123">
        <v>276833000000</v>
      </c>
      <c r="O2164" s="116">
        <f t="shared" si="134"/>
        <v>0.92644786688854908</v>
      </c>
      <c r="P2164" s="116">
        <f t="shared" si="135"/>
        <v>5.4257002188024153</v>
      </c>
    </row>
    <row r="2165" spans="1:16" x14ac:dyDescent="0.15">
      <c r="A2165" s="120">
        <v>42223</v>
      </c>
      <c r="B2165" s="116">
        <v>5.34</v>
      </c>
      <c r="C2165" s="116">
        <v>5.43</v>
      </c>
      <c r="D2165" s="116">
        <v>5.34</v>
      </c>
      <c r="E2165" s="116">
        <v>5.39</v>
      </c>
      <c r="F2165" s="116">
        <v>0.05</v>
      </c>
      <c r="G2165" s="116">
        <v>0.94</v>
      </c>
      <c r="H2165" s="117">
        <v>188317747</v>
      </c>
      <c r="I2165" s="115">
        <v>0.78920000000000001</v>
      </c>
      <c r="J2165" s="115">
        <f t="shared" si="132"/>
        <v>4.2537880000000001</v>
      </c>
      <c r="K2165" s="115">
        <v>35640625.710000001</v>
      </c>
      <c r="L2165" s="123">
        <f t="shared" si="133"/>
        <v>1516076659576.895</v>
      </c>
      <c r="M2165" s="123">
        <v>1621260000000</v>
      </c>
      <c r="N2165" s="123">
        <v>276833000000</v>
      </c>
      <c r="O2165" s="116">
        <f t="shared" si="134"/>
        <v>0.93512247238376023</v>
      </c>
      <c r="P2165" s="116">
        <f t="shared" si="135"/>
        <v>5.4765026553080558</v>
      </c>
    </row>
    <row r="2166" spans="1:16" x14ac:dyDescent="0.15">
      <c r="A2166" s="120">
        <v>42226</v>
      </c>
      <c r="B2166" s="116">
        <v>5.36</v>
      </c>
      <c r="C2166" s="116">
        <v>5.37</v>
      </c>
      <c r="D2166" s="116">
        <v>5.29</v>
      </c>
      <c r="E2166" s="116">
        <v>5.35</v>
      </c>
      <c r="F2166" s="116">
        <v>-0.04</v>
      </c>
      <c r="G2166" s="116">
        <v>-0.74</v>
      </c>
      <c r="H2166" s="117">
        <v>158862205</v>
      </c>
      <c r="I2166" s="115">
        <v>0.78890000000000005</v>
      </c>
      <c r="J2166" s="115">
        <f t="shared" si="132"/>
        <v>4.2206149999999996</v>
      </c>
      <c r="K2166" s="115">
        <v>35640625.710000001</v>
      </c>
      <c r="L2166" s="123">
        <f t="shared" si="133"/>
        <v>1504253594810.1162</v>
      </c>
      <c r="M2166" s="123">
        <v>1621260000000</v>
      </c>
      <c r="N2166" s="123">
        <v>276833000000</v>
      </c>
      <c r="O2166" s="116">
        <f t="shared" si="134"/>
        <v>0.92782995621314057</v>
      </c>
      <c r="P2166" s="116">
        <f t="shared" si="135"/>
        <v>5.4337943627028436</v>
      </c>
    </row>
    <row r="2167" spans="1:16" x14ac:dyDescent="0.15">
      <c r="A2167" s="120">
        <v>42227</v>
      </c>
      <c r="B2167" s="116">
        <v>5.44</v>
      </c>
      <c r="C2167" s="116">
        <v>5.49</v>
      </c>
      <c r="D2167" s="116">
        <v>5.32</v>
      </c>
      <c r="E2167" s="116">
        <v>5.34</v>
      </c>
      <c r="F2167" s="116">
        <v>-0.01</v>
      </c>
      <c r="G2167" s="116">
        <v>-0.19</v>
      </c>
      <c r="H2167" s="117">
        <v>234922791</v>
      </c>
      <c r="I2167" s="115">
        <v>0.80359999999999998</v>
      </c>
      <c r="J2167" s="115">
        <f t="shared" si="132"/>
        <v>4.2912239999999997</v>
      </c>
      <c r="K2167" s="115">
        <v>35640625.710000001</v>
      </c>
      <c r="L2167" s="123">
        <f t="shared" si="133"/>
        <v>1529419084217.6902</v>
      </c>
      <c r="M2167" s="123">
        <v>1621260000000</v>
      </c>
      <c r="N2167" s="123">
        <v>276833000000</v>
      </c>
      <c r="O2167" s="116">
        <f t="shared" si="134"/>
        <v>0.94335213612726532</v>
      </c>
      <c r="P2167" s="116">
        <f t="shared" si="135"/>
        <v>5.5246993104784838</v>
      </c>
    </row>
    <row r="2168" spans="1:16" x14ac:dyDescent="0.15">
      <c r="A2168" s="120">
        <v>42228</v>
      </c>
      <c r="B2168" s="116">
        <v>5.28</v>
      </c>
      <c r="C2168" s="116">
        <v>5.32</v>
      </c>
      <c r="D2168" s="116">
        <v>5.21</v>
      </c>
      <c r="E2168" s="116">
        <v>5.26</v>
      </c>
      <c r="F2168" s="116">
        <v>-0.08</v>
      </c>
      <c r="G2168" s="116">
        <v>-1.5</v>
      </c>
      <c r="H2168" s="117">
        <v>258923283</v>
      </c>
      <c r="I2168" s="115">
        <v>0.81579999999999997</v>
      </c>
      <c r="J2168" s="115">
        <f t="shared" si="132"/>
        <v>4.2911079999999995</v>
      </c>
      <c r="K2168" s="115">
        <v>35640625.710000001</v>
      </c>
      <c r="L2168" s="123">
        <f t="shared" si="133"/>
        <v>1529377741091.8667</v>
      </c>
      <c r="M2168" s="123">
        <v>1621260000000</v>
      </c>
      <c r="N2168" s="123">
        <v>276833000000</v>
      </c>
      <c r="O2168" s="116">
        <f t="shared" si="134"/>
        <v>0.94332663551303719</v>
      </c>
      <c r="P2168" s="116">
        <f t="shared" si="135"/>
        <v>5.5245499672794312</v>
      </c>
    </row>
    <row r="2169" spans="1:16" x14ac:dyDescent="0.15">
      <c r="A2169" s="120">
        <v>42229</v>
      </c>
      <c r="B2169" s="116">
        <v>5.26</v>
      </c>
      <c r="C2169" s="116">
        <v>5.32</v>
      </c>
      <c r="D2169" s="116">
        <v>5.23</v>
      </c>
      <c r="E2169" s="116">
        <v>5.25</v>
      </c>
      <c r="F2169" s="116">
        <v>-0.01</v>
      </c>
      <c r="G2169" s="116">
        <v>-0.19</v>
      </c>
      <c r="H2169" s="117">
        <v>226742305</v>
      </c>
      <c r="I2169" s="115">
        <v>0.82550000000000001</v>
      </c>
      <c r="J2169" s="115">
        <f t="shared" si="132"/>
        <v>4.3338749999999999</v>
      </c>
      <c r="K2169" s="115">
        <v>35640625.710000001</v>
      </c>
      <c r="L2169" s="123">
        <f t="shared" si="133"/>
        <v>1544620167489.2625</v>
      </c>
      <c r="M2169" s="123">
        <v>1621260000000</v>
      </c>
      <c r="N2169" s="123">
        <v>276833000000</v>
      </c>
      <c r="O2169" s="116">
        <f t="shared" si="134"/>
        <v>0.95272822834663318</v>
      </c>
      <c r="P2169" s="116">
        <f t="shared" si="135"/>
        <v>5.5796099723994699</v>
      </c>
    </row>
    <row r="2170" spans="1:16" x14ac:dyDescent="0.15">
      <c r="A2170" s="120">
        <v>42230</v>
      </c>
      <c r="B2170" s="116">
        <v>5.28</v>
      </c>
      <c r="C2170" s="116">
        <v>5.29</v>
      </c>
      <c r="D2170" s="116">
        <v>5.21</v>
      </c>
      <c r="E2170" s="116">
        <v>5.25</v>
      </c>
      <c r="F2170" s="116">
        <v>0</v>
      </c>
      <c r="G2170" s="116">
        <v>0</v>
      </c>
      <c r="H2170" s="117">
        <v>123075953</v>
      </c>
      <c r="I2170" s="115">
        <v>0.82520000000000004</v>
      </c>
      <c r="J2170" s="115">
        <f t="shared" si="132"/>
        <v>4.3323</v>
      </c>
      <c r="K2170" s="115">
        <v>35640625.710000001</v>
      </c>
      <c r="L2170" s="123">
        <f t="shared" si="133"/>
        <v>1544058827634.3301</v>
      </c>
      <c r="M2170" s="123">
        <v>1621260000000</v>
      </c>
      <c r="N2170" s="123">
        <v>276833000000</v>
      </c>
      <c r="O2170" s="116">
        <f t="shared" si="134"/>
        <v>0.95238199155862113</v>
      </c>
      <c r="P2170" s="116">
        <f t="shared" si="135"/>
        <v>5.5775822522399068</v>
      </c>
    </row>
    <row r="2171" spans="1:16" x14ac:dyDescent="0.15">
      <c r="A2171" s="120">
        <v>42233</v>
      </c>
      <c r="B2171" s="116">
        <v>5.22</v>
      </c>
      <c r="C2171" s="116">
        <v>5.25</v>
      </c>
      <c r="D2171" s="116">
        <v>5.15</v>
      </c>
      <c r="E2171" s="116">
        <v>5.17</v>
      </c>
      <c r="F2171" s="116">
        <v>-0.08</v>
      </c>
      <c r="G2171" s="116">
        <v>-1.52</v>
      </c>
      <c r="H2171" s="117">
        <v>197385688</v>
      </c>
      <c r="I2171" s="115">
        <v>0.82479999999999998</v>
      </c>
      <c r="J2171" s="115">
        <f t="shared" si="132"/>
        <v>4.2642160000000002</v>
      </c>
      <c r="K2171" s="115">
        <v>35640625.710000001</v>
      </c>
      <c r="L2171" s="123">
        <f t="shared" si="133"/>
        <v>1519793264025.9338</v>
      </c>
      <c r="M2171" s="123">
        <v>1621260000000</v>
      </c>
      <c r="N2171" s="123">
        <v>276833000000</v>
      </c>
      <c r="O2171" s="116">
        <f t="shared" si="134"/>
        <v>0.9374148896697222</v>
      </c>
      <c r="P2171" s="116">
        <f t="shared" si="135"/>
        <v>5.4899280939264248</v>
      </c>
    </row>
    <row r="2172" spans="1:16" x14ac:dyDescent="0.15">
      <c r="A2172" s="120">
        <v>42234</v>
      </c>
      <c r="B2172" s="116">
        <v>5.2</v>
      </c>
      <c r="C2172" s="116">
        <v>5.21</v>
      </c>
      <c r="D2172" s="116">
        <v>5.09</v>
      </c>
      <c r="E2172" s="116">
        <v>5.12</v>
      </c>
      <c r="F2172" s="116">
        <v>-0.05</v>
      </c>
      <c r="G2172" s="116">
        <v>-0.97</v>
      </c>
      <c r="H2172" s="117">
        <v>220557102</v>
      </c>
      <c r="I2172" s="115">
        <v>0.82489999999999997</v>
      </c>
      <c r="J2172" s="115">
        <f t="shared" si="132"/>
        <v>4.2234879999999997</v>
      </c>
      <c r="K2172" s="115">
        <v>35640625.710000001</v>
      </c>
      <c r="L2172" s="123">
        <f t="shared" si="133"/>
        <v>1505277549986.7649</v>
      </c>
      <c r="M2172" s="123">
        <v>1621260000000</v>
      </c>
      <c r="N2172" s="123">
        <v>276833000000</v>
      </c>
      <c r="O2172" s="116">
        <f t="shared" si="134"/>
        <v>0.92846153608105109</v>
      </c>
      <c r="P2172" s="116">
        <f t="shared" si="135"/>
        <v>5.4374931817621635</v>
      </c>
    </row>
    <row r="2173" spans="1:16" x14ac:dyDescent="0.15">
      <c r="A2173" s="120">
        <v>42235</v>
      </c>
      <c r="B2173" s="116">
        <v>5.15</v>
      </c>
      <c r="C2173" s="116">
        <v>5.15</v>
      </c>
      <c r="D2173" s="116">
        <v>5.0199999999999996</v>
      </c>
      <c r="E2173" s="116">
        <v>5.0599999999999996</v>
      </c>
      <c r="F2173" s="116">
        <v>-0.06</v>
      </c>
      <c r="G2173" s="116">
        <v>-1.17</v>
      </c>
      <c r="H2173" s="117">
        <v>283696826</v>
      </c>
      <c r="I2173" s="115">
        <v>0.82479999999999998</v>
      </c>
      <c r="J2173" s="115">
        <f t="shared" si="132"/>
        <v>4.1734879999999999</v>
      </c>
      <c r="K2173" s="115">
        <v>35640625.710000001</v>
      </c>
      <c r="L2173" s="123">
        <f t="shared" si="133"/>
        <v>1487457237131.7649</v>
      </c>
      <c r="M2173" s="123">
        <v>1621260000000</v>
      </c>
      <c r="N2173" s="123">
        <v>276833000000</v>
      </c>
      <c r="O2173" s="116">
        <f t="shared" si="134"/>
        <v>0.91746989201717488</v>
      </c>
      <c r="P2173" s="116">
        <f t="shared" si="135"/>
        <v>5.3731211132045846</v>
      </c>
    </row>
    <row r="2174" spans="1:16" x14ac:dyDescent="0.15">
      <c r="A2174" s="120">
        <v>42236</v>
      </c>
      <c r="B2174" s="116">
        <v>5.01</v>
      </c>
      <c r="C2174" s="116">
        <v>5.05</v>
      </c>
      <c r="D2174" s="116">
        <v>4.95</v>
      </c>
      <c r="E2174" s="116">
        <v>5.01</v>
      </c>
      <c r="F2174" s="116">
        <v>-0.05</v>
      </c>
      <c r="G2174" s="116">
        <v>-0.99</v>
      </c>
      <c r="H2174" s="117">
        <v>340123244</v>
      </c>
      <c r="I2174" s="115">
        <v>0.82440000000000002</v>
      </c>
      <c r="J2174" s="115">
        <f t="shared" si="132"/>
        <v>4.1302440000000002</v>
      </c>
      <c r="K2174" s="115">
        <v>35640625.710000001</v>
      </c>
      <c r="L2174" s="123">
        <f t="shared" si="133"/>
        <v>1472044804949.7324</v>
      </c>
      <c r="M2174" s="123">
        <v>1621260000000</v>
      </c>
      <c r="N2174" s="123">
        <v>276833000000</v>
      </c>
      <c r="O2174" s="116">
        <f t="shared" si="134"/>
        <v>0.9079634388992095</v>
      </c>
      <c r="P2174" s="116">
        <f t="shared" si="135"/>
        <v>5.3174469985505066</v>
      </c>
    </row>
    <row r="2175" spans="1:16" x14ac:dyDescent="0.15">
      <c r="A2175" s="120">
        <v>42237</v>
      </c>
      <c r="B2175" s="116">
        <v>4.9000000000000004</v>
      </c>
      <c r="C2175" s="116">
        <v>4.95</v>
      </c>
      <c r="D2175" s="116">
        <v>4.8600000000000003</v>
      </c>
      <c r="E2175" s="116">
        <v>4.93</v>
      </c>
      <c r="F2175" s="116">
        <v>-0.08</v>
      </c>
      <c r="G2175" s="116">
        <v>-1.6</v>
      </c>
      <c r="H2175" s="117">
        <v>402595024</v>
      </c>
      <c r="I2175" s="115">
        <v>0.82389999999999997</v>
      </c>
      <c r="J2175" s="115">
        <f t="shared" si="132"/>
        <v>4.0618269999999992</v>
      </c>
      <c r="K2175" s="115">
        <v>35640625.710000001</v>
      </c>
      <c r="L2175" s="123">
        <f t="shared" si="133"/>
        <v>1447660558057.7214</v>
      </c>
      <c r="M2175" s="123">
        <v>1621260000000</v>
      </c>
      <c r="N2175" s="123">
        <v>276833000000</v>
      </c>
      <c r="O2175" s="116">
        <f t="shared" si="134"/>
        <v>0.89292313266084489</v>
      </c>
      <c r="P2175" s="116">
        <f t="shared" si="135"/>
        <v>5.2293641222604297</v>
      </c>
    </row>
    <row r="2176" spans="1:16" x14ac:dyDescent="0.15">
      <c r="A2176" s="120">
        <v>42240</v>
      </c>
      <c r="B2176" s="116">
        <v>4.78</v>
      </c>
      <c r="C2176" s="116">
        <v>4.8099999999999996</v>
      </c>
      <c r="D2176" s="116">
        <v>4.63</v>
      </c>
      <c r="E2176" s="116">
        <v>4.7</v>
      </c>
      <c r="F2176" s="116">
        <v>-0.23</v>
      </c>
      <c r="G2176" s="116">
        <v>-4.67</v>
      </c>
      <c r="H2176" s="117">
        <v>596314230</v>
      </c>
      <c r="I2176" s="115">
        <v>0.82369999999999999</v>
      </c>
      <c r="J2176" s="115">
        <f t="shared" si="132"/>
        <v>3.8713899999999999</v>
      </c>
      <c r="K2176" s="115">
        <v>35640625.710000001</v>
      </c>
      <c r="L2176" s="123">
        <f t="shared" si="133"/>
        <v>1379787619674.3691</v>
      </c>
      <c r="M2176" s="123">
        <v>1621260000000</v>
      </c>
      <c r="N2176" s="123">
        <v>276833000000</v>
      </c>
      <c r="O2176" s="116">
        <f t="shared" si="134"/>
        <v>0.85105881824899721</v>
      </c>
      <c r="P2176" s="116">
        <f t="shared" si="135"/>
        <v>4.9841876498624407</v>
      </c>
    </row>
    <row r="2177" spans="1:16" x14ac:dyDescent="0.15">
      <c r="A2177" s="120">
        <v>42241</v>
      </c>
      <c r="B2177" s="116">
        <v>4.7</v>
      </c>
      <c r="C2177" s="116">
        <v>4.82</v>
      </c>
      <c r="D2177" s="116">
        <v>4.54</v>
      </c>
      <c r="E2177" s="116">
        <v>4.63</v>
      </c>
      <c r="F2177" s="116">
        <v>-7.0000000000000007E-2</v>
      </c>
      <c r="G2177" s="116">
        <v>-1.49</v>
      </c>
      <c r="H2177" s="117">
        <v>545183664</v>
      </c>
      <c r="I2177" s="115">
        <v>0.82540000000000002</v>
      </c>
      <c r="J2177" s="115">
        <f t="shared" si="132"/>
        <v>3.8216019999999999</v>
      </c>
      <c r="K2177" s="115">
        <v>35640625.710000001</v>
      </c>
      <c r="L2177" s="123">
        <f t="shared" si="133"/>
        <v>1362042864945.8743</v>
      </c>
      <c r="M2177" s="123">
        <v>1621260000000</v>
      </c>
      <c r="N2177" s="123">
        <v>276833000000</v>
      </c>
      <c r="O2177" s="116">
        <f t="shared" si="134"/>
        <v>0.84011377875595172</v>
      </c>
      <c r="P2177" s="116">
        <f t="shared" si="135"/>
        <v>4.9200885188755468</v>
      </c>
    </row>
    <row r="2178" spans="1:16" x14ac:dyDescent="0.15">
      <c r="A2178" s="120">
        <v>42242</v>
      </c>
      <c r="B2178" s="116">
        <v>4.6900000000000004</v>
      </c>
      <c r="C2178" s="116">
        <v>4.71</v>
      </c>
      <c r="D2178" s="116">
        <v>4.5599999999999996</v>
      </c>
      <c r="E2178" s="116">
        <v>4.59</v>
      </c>
      <c r="F2178" s="116">
        <v>-0.04</v>
      </c>
      <c r="G2178" s="116">
        <v>-0.86</v>
      </c>
      <c r="H2178" s="117">
        <v>452223261</v>
      </c>
      <c r="I2178" s="115">
        <v>0.82620000000000005</v>
      </c>
      <c r="J2178" s="115">
        <f t="shared" si="132"/>
        <v>3.7922579999999999</v>
      </c>
      <c r="K2178" s="115">
        <v>35640625.710000001</v>
      </c>
      <c r="L2178" s="123">
        <f t="shared" si="133"/>
        <v>1351584479737.5317</v>
      </c>
      <c r="M2178" s="123">
        <v>1621260000000</v>
      </c>
      <c r="N2178" s="123">
        <v>276833000000</v>
      </c>
      <c r="O2178" s="116">
        <f t="shared" si="134"/>
        <v>0.83366300268774396</v>
      </c>
      <c r="P2178" s="116">
        <f t="shared" si="135"/>
        <v>4.8823098392804747</v>
      </c>
    </row>
    <row r="2179" spans="1:16" x14ac:dyDescent="0.15">
      <c r="A2179" s="120">
        <v>42243</v>
      </c>
      <c r="B2179" s="116">
        <v>4.7300000000000004</v>
      </c>
      <c r="C2179" s="116">
        <v>4.75</v>
      </c>
      <c r="D2179" s="116">
        <v>4.63</v>
      </c>
      <c r="E2179" s="116">
        <v>4.71</v>
      </c>
      <c r="F2179" s="116">
        <v>0.12</v>
      </c>
      <c r="G2179" s="116">
        <v>2.61</v>
      </c>
      <c r="H2179" s="117">
        <v>541211315</v>
      </c>
      <c r="I2179" s="115">
        <v>0.82679999999999998</v>
      </c>
      <c r="J2179" s="115">
        <f t="shared" ref="J2179:J2242" si="136">E2179*I2179</f>
        <v>3.894228</v>
      </c>
      <c r="K2179" s="115">
        <v>35640625.710000001</v>
      </c>
      <c r="L2179" s="123">
        <f t="shared" ref="L2179:L2242" si="137">J2179*K2179*10000</f>
        <v>1387927225774.0188</v>
      </c>
      <c r="M2179" s="123">
        <v>1621260000000</v>
      </c>
      <c r="N2179" s="123">
        <v>276833000000</v>
      </c>
      <c r="O2179" s="116">
        <f t="shared" ref="O2179:O2242" si="138">L2179/M2179</f>
        <v>0.85607936159161324</v>
      </c>
      <c r="P2179" s="116">
        <f t="shared" ref="P2179:P2242" si="139">L2179/N2179</f>
        <v>5.0135902358967996</v>
      </c>
    </row>
    <row r="2180" spans="1:16" x14ac:dyDescent="0.15">
      <c r="A2180" s="120">
        <v>42244</v>
      </c>
      <c r="B2180" s="116">
        <v>4.8600000000000003</v>
      </c>
      <c r="C2180" s="116">
        <v>4.8600000000000003</v>
      </c>
      <c r="D2180" s="116">
        <v>4.51</v>
      </c>
      <c r="E2180" s="116">
        <v>4.5199999999999996</v>
      </c>
      <c r="F2180" s="116">
        <v>-0.19</v>
      </c>
      <c r="G2180" s="116">
        <v>-4.03</v>
      </c>
      <c r="H2180" s="117">
        <v>621356389</v>
      </c>
      <c r="I2180" s="115">
        <v>0.8256</v>
      </c>
      <c r="J2180" s="115">
        <f t="shared" si="136"/>
        <v>3.7317119999999995</v>
      </c>
      <c r="K2180" s="115">
        <v>35640625.710000001</v>
      </c>
      <c r="L2180" s="123">
        <f t="shared" si="137"/>
        <v>1330005506495.155</v>
      </c>
      <c r="M2180" s="123">
        <v>1613637000000</v>
      </c>
      <c r="N2180" s="123">
        <v>276732000000</v>
      </c>
      <c r="O2180" s="116">
        <f t="shared" si="138"/>
        <v>0.82422843954071146</v>
      </c>
      <c r="P2180" s="116">
        <f t="shared" si="139"/>
        <v>4.8061138809214512</v>
      </c>
    </row>
    <row r="2181" spans="1:16" x14ac:dyDescent="0.15">
      <c r="A2181" s="120">
        <v>42247</v>
      </c>
      <c r="B2181" s="116">
        <v>4.53</v>
      </c>
      <c r="C2181" s="116">
        <v>4.63</v>
      </c>
      <c r="D2181" s="116">
        <v>4.5</v>
      </c>
      <c r="E2181" s="116">
        <v>4.58</v>
      </c>
      <c r="F2181" s="116">
        <v>0.06</v>
      </c>
      <c r="G2181" s="116">
        <v>1.33</v>
      </c>
      <c r="H2181" s="117">
        <v>427329230</v>
      </c>
      <c r="I2181" s="115">
        <v>0.82440000000000002</v>
      </c>
      <c r="J2181" s="115">
        <f t="shared" si="136"/>
        <v>3.7757520000000002</v>
      </c>
      <c r="K2181" s="115">
        <v>35640625.710000001</v>
      </c>
      <c r="L2181" s="123">
        <f t="shared" si="137"/>
        <v>1345701638057.8394</v>
      </c>
      <c r="M2181" s="123">
        <v>1613637000000</v>
      </c>
      <c r="N2181" s="123">
        <v>276732000000</v>
      </c>
      <c r="O2181" s="116">
        <f t="shared" si="138"/>
        <v>0.8339556158279956</v>
      </c>
      <c r="P2181" s="116">
        <f t="shared" si="139"/>
        <v>4.8628334925409398</v>
      </c>
    </row>
    <row r="2182" spans="1:16" x14ac:dyDescent="0.15">
      <c r="A2182" s="120">
        <v>42248</v>
      </c>
      <c r="B2182" s="116">
        <v>4.5999999999999996</v>
      </c>
      <c r="C2182" s="116">
        <v>4.5999999999999996</v>
      </c>
      <c r="D2182" s="116">
        <v>4.5</v>
      </c>
      <c r="E2182" s="116">
        <v>4.5</v>
      </c>
      <c r="F2182" s="116">
        <v>-0.08</v>
      </c>
      <c r="G2182" s="116">
        <v>-1.75</v>
      </c>
      <c r="H2182" s="117">
        <v>288949794</v>
      </c>
      <c r="I2182" s="115">
        <v>0.8226</v>
      </c>
      <c r="J2182" s="115">
        <f t="shared" si="136"/>
        <v>3.7016999999999998</v>
      </c>
      <c r="K2182" s="115">
        <v>35640625.710000001</v>
      </c>
      <c r="L2182" s="123">
        <f t="shared" si="137"/>
        <v>1319309041907.0701</v>
      </c>
      <c r="M2182" s="123">
        <v>1613637000000</v>
      </c>
      <c r="N2182" s="123">
        <v>276732000000</v>
      </c>
      <c r="O2182" s="116">
        <f t="shared" si="138"/>
        <v>0.81759964719888678</v>
      </c>
      <c r="P2182" s="116">
        <f t="shared" si="139"/>
        <v>4.7674610883709514</v>
      </c>
    </row>
    <row r="2183" spans="1:16" x14ac:dyDescent="0.15">
      <c r="A2183" s="120">
        <v>42249</v>
      </c>
      <c r="B2183" s="116">
        <v>4.51</v>
      </c>
      <c r="C2183" s="116">
        <v>4.54</v>
      </c>
      <c r="D2183" s="116">
        <v>4.4000000000000004</v>
      </c>
      <c r="E2183" s="116">
        <v>4.4400000000000004</v>
      </c>
      <c r="F2183" s="116">
        <v>-0.06</v>
      </c>
      <c r="G2183" s="116">
        <v>-1.33</v>
      </c>
      <c r="H2183" s="117">
        <v>411012086</v>
      </c>
      <c r="I2183" s="115">
        <v>0.82089999999999996</v>
      </c>
      <c r="J2183" s="115">
        <f t="shared" si="136"/>
        <v>3.6447960000000004</v>
      </c>
      <c r="K2183" s="115">
        <v>35640625.710000001</v>
      </c>
      <c r="L2183" s="123">
        <f t="shared" si="137"/>
        <v>1299028100253.0518</v>
      </c>
      <c r="M2183" s="123">
        <v>1613637000000</v>
      </c>
      <c r="N2183" s="123">
        <v>276732000000</v>
      </c>
      <c r="O2183" s="116">
        <f t="shared" si="138"/>
        <v>0.80503118127128448</v>
      </c>
      <c r="P2183" s="116">
        <f t="shared" si="139"/>
        <v>4.694173786381957</v>
      </c>
    </row>
    <row r="2184" spans="1:16" x14ac:dyDescent="0.15">
      <c r="A2184" s="120">
        <v>42251</v>
      </c>
      <c r="B2184" s="116">
        <v>4.5</v>
      </c>
      <c r="C2184" s="116">
        <v>4.51</v>
      </c>
      <c r="D2184" s="116">
        <v>4.3499999999999996</v>
      </c>
      <c r="E2184" s="116">
        <v>4.4000000000000004</v>
      </c>
      <c r="F2184" s="116">
        <v>-0.04</v>
      </c>
      <c r="G2184" s="116">
        <v>-0.9</v>
      </c>
      <c r="H2184" s="117">
        <v>352257431</v>
      </c>
      <c r="I2184" s="115">
        <v>0.82089999999999996</v>
      </c>
      <c r="J2184" s="115">
        <f t="shared" si="136"/>
        <v>3.6119600000000003</v>
      </c>
      <c r="K2184" s="115">
        <v>35640625.710000001</v>
      </c>
      <c r="L2184" s="123">
        <f t="shared" si="137"/>
        <v>1287325144394.9163</v>
      </c>
      <c r="M2184" s="123">
        <v>1613637000000</v>
      </c>
      <c r="N2184" s="123">
        <v>276732000000</v>
      </c>
      <c r="O2184" s="116">
        <f t="shared" si="138"/>
        <v>0.79777864810667842</v>
      </c>
      <c r="P2184" s="116">
        <f t="shared" si="139"/>
        <v>4.6518839324505885</v>
      </c>
    </row>
    <row r="2185" spans="1:16" x14ac:dyDescent="0.15">
      <c r="A2185" s="120">
        <v>42254</v>
      </c>
      <c r="B2185" s="116">
        <v>4.33</v>
      </c>
      <c r="C2185" s="116">
        <v>4.47</v>
      </c>
      <c r="D2185" s="116">
        <v>4.32</v>
      </c>
      <c r="E2185" s="116">
        <v>4.33</v>
      </c>
      <c r="F2185" s="116">
        <v>-7.0000000000000007E-2</v>
      </c>
      <c r="G2185" s="116">
        <v>-1.59</v>
      </c>
      <c r="H2185" s="117">
        <v>254026661</v>
      </c>
      <c r="I2185" s="115">
        <v>0.82040000000000002</v>
      </c>
      <c r="J2185" s="115">
        <f t="shared" si="136"/>
        <v>3.5523320000000003</v>
      </c>
      <c r="K2185" s="115">
        <v>35640625.710000001</v>
      </c>
      <c r="L2185" s="123">
        <f t="shared" si="137"/>
        <v>1266073352096.5574</v>
      </c>
      <c r="M2185" s="123">
        <v>1613637000000</v>
      </c>
      <c r="N2185" s="123">
        <v>276732000000</v>
      </c>
      <c r="O2185" s="116">
        <f t="shared" si="138"/>
        <v>0.78460852849591167</v>
      </c>
      <c r="P2185" s="116">
        <f t="shared" si="139"/>
        <v>4.5750883602061103</v>
      </c>
    </row>
    <row r="2186" spans="1:16" x14ac:dyDescent="0.15">
      <c r="A2186" s="120">
        <v>42255</v>
      </c>
      <c r="B2186" s="116">
        <v>4.3</v>
      </c>
      <c r="C2186" s="116">
        <v>4.55</v>
      </c>
      <c r="D2186" s="116">
        <v>4.3</v>
      </c>
      <c r="E2186" s="116">
        <v>4.4800000000000004</v>
      </c>
      <c r="F2186" s="116">
        <v>0.15</v>
      </c>
      <c r="G2186" s="116">
        <v>3.46</v>
      </c>
      <c r="H2186" s="117">
        <v>422260141</v>
      </c>
      <c r="I2186" s="115">
        <v>0.82110000000000005</v>
      </c>
      <c r="J2186" s="115">
        <f t="shared" si="136"/>
        <v>3.6785280000000005</v>
      </c>
      <c r="K2186" s="115">
        <v>35640625.710000001</v>
      </c>
      <c r="L2186" s="123">
        <f t="shared" si="137"/>
        <v>1311050396117.5488</v>
      </c>
      <c r="M2186" s="123">
        <v>1613637000000</v>
      </c>
      <c r="N2186" s="123">
        <v>276732000000</v>
      </c>
      <c r="O2186" s="116">
        <f t="shared" si="138"/>
        <v>0.81248161520685802</v>
      </c>
      <c r="P2186" s="116">
        <f t="shared" si="139"/>
        <v>4.7376176087967741</v>
      </c>
    </row>
    <row r="2187" spans="1:16" x14ac:dyDescent="0.15">
      <c r="A2187" s="120">
        <v>42256</v>
      </c>
      <c r="B2187" s="116">
        <v>4.5599999999999996</v>
      </c>
      <c r="C2187" s="116">
        <v>4.75</v>
      </c>
      <c r="D2187" s="116">
        <v>4.55</v>
      </c>
      <c r="E2187" s="116">
        <v>4.72</v>
      </c>
      <c r="F2187" s="116">
        <v>0.24</v>
      </c>
      <c r="G2187" s="116">
        <v>5.36</v>
      </c>
      <c r="H2187" s="117">
        <v>533438310</v>
      </c>
      <c r="I2187" s="115">
        <v>0.82099999999999995</v>
      </c>
      <c r="J2187" s="115">
        <f t="shared" si="136"/>
        <v>3.8751199999999995</v>
      </c>
      <c r="K2187" s="115">
        <v>35640625.710000001</v>
      </c>
      <c r="L2187" s="123">
        <f t="shared" si="137"/>
        <v>1381117015013.3518</v>
      </c>
      <c r="M2187" s="123">
        <v>1613637000000</v>
      </c>
      <c r="N2187" s="123">
        <v>276732000000</v>
      </c>
      <c r="O2187" s="116">
        <f t="shared" si="138"/>
        <v>0.85590316472251926</v>
      </c>
      <c r="P2187" s="116">
        <f t="shared" si="139"/>
        <v>4.9908106580133555</v>
      </c>
    </row>
    <row r="2188" spans="1:16" x14ac:dyDescent="0.15">
      <c r="A2188" s="120">
        <v>42257</v>
      </c>
      <c r="B2188" s="116">
        <v>4.58</v>
      </c>
      <c r="C2188" s="116">
        <v>4.67</v>
      </c>
      <c r="D2188" s="116">
        <v>4.55</v>
      </c>
      <c r="E2188" s="116">
        <v>4.5999999999999996</v>
      </c>
      <c r="F2188" s="116">
        <v>-0.12</v>
      </c>
      <c r="G2188" s="116">
        <v>-2.54</v>
      </c>
      <c r="H2188" s="117">
        <v>299055720</v>
      </c>
      <c r="I2188" s="115">
        <v>0.82269999999999999</v>
      </c>
      <c r="J2188" s="115">
        <f t="shared" si="136"/>
        <v>3.7844199999999995</v>
      </c>
      <c r="K2188" s="115">
        <v>35640625.710000001</v>
      </c>
      <c r="L2188" s="123">
        <f t="shared" si="137"/>
        <v>1348790967494.3821</v>
      </c>
      <c r="M2188" s="123">
        <v>1613637000000</v>
      </c>
      <c r="N2188" s="123">
        <v>276732000000</v>
      </c>
      <c r="O2188" s="116">
        <f t="shared" si="138"/>
        <v>0.8358701290899887</v>
      </c>
      <c r="P2188" s="116">
        <f t="shared" si="139"/>
        <v>4.8739971072892985</v>
      </c>
    </row>
    <row r="2189" spans="1:16" x14ac:dyDescent="0.15">
      <c r="A2189" s="120">
        <v>42258</v>
      </c>
      <c r="B2189" s="116">
        <v>4.67</v>
      </c>
      <c r="C2189" s="116">
        <v>4.76</v>
      </c>
      <c r="D2189" s="116">
        <v>4.63</v>
      </c>
      <c r="E2189" s="116">
        <v>4.7</v>
      </c>
      <c r="F2189" s="116">
        <v>0.1</v>
      </c>
      <c r="G2189" s="116">
        <v>2.17</v>
      </c>
      <c r="H2189" s="117">
        <v>455452311</v>
      </c>
      <c r="I2189" s="115">
        <v>0.82220000000000004</v>
      </c>
      <c r="J2189" s="115">
        <f t="shared" si="136"/>
        <v>3.8643400000000003</v>
      </c>
      <c r="K2189" s="115">
        <v>35640625.710000001</v>
      </c>
      <c r="L2189" s="123">
        <f t="shared" si="137"/>
        <v>1377274955561.814</v>
      </c>
      <c r="M2189" s="123">
        <v>1613637000000</v>
      </c>
      <c r="N2189" s="123">
        <v>276732000000</v>
      </c>
      <c r="O2189" s="116">
        <f t="shared" si="138"/>
        <v>0.85352217107181727</v>
      </c>
      <c r="P2189" s="116">
        <f t="shared" si="139"/>
        <v>4.9769269746968687</v>
      </c>
    </row>
    <row r="2190" spans="1:16" x14ac:dyDescent="0.15">
      <c r="A2190" s="120">
        <v>42261</v>
      </c>
      <c r="B2190" s="116">
        <v>4.76</v>
      </c>
      <c r="C2190" s="116">
        <v>4.79</v>
      </c>
      <c r="D2190" s="116">
        <v>4.68</v>
      </c>
      <c r="E2190" s="116">
        <v>4.72</v>
      </c>
      <c r="F2190" s="116">
        <v>0.02</v>
      </c>
      <c r="G2190" s="116">
        <v>0.43</v>
      </c>
      <c r="H2190" s="117">
        <v>237181270</v>
      </c>
      <c r="I2190" s="115">
        <v>0.82199999999999995</v>
      </c>
      <c r="J2190" s="115">
        <f t="shared" si="136"/>
        <v>3.8798399999999997</v>
      </c>
      <c r="K2190" s="115">
        <v>35640625.710000001</v>
      </c>
      <c r="L2190" s="123">
        <f t="shared" si="137"/>
        <v>1382799252546.8638</v>
      </c>
      <c r="M2190" s="123">
        <v>1613637000000</v>
      </c>
      <c r="N2190" s="123">
        <v>276732000000</v>
      </c>
      <c r="O2190" s="116">
        <f t="shared" si="138"/>
        <v>0.85694567771243702</v>
      </c>
      <c r="P2190" s="116">
        <f t="shared" si="139"/>
        <v>4.9968895991315199</v>
      </c>
    </row>
    <row r="2191" spans="1:16" x14ac:dyDescent="0.15">
      <c r="A2191" s="120">
        <v>42262</v>
      </c>
      <c r="B2191" s="116">
        <v>4.72</v>
      </c>
      <c r="C2191" s="116">
        <v>4.75</v>
      </c>
      <c r="D2191" s="116">
        <v>4.67</v>
      </c>
      <c r="E2191" s="116">
        <v>4.7300000000000004</v>
      </c>
      <c r="F2191" s="116">
        <v>0.01</v>
      </c>
      <c r="G2191" s="116">
        <v>0.21</v>
      </c>
      <c r="H2191" s="117">
        <v>274663880</v>
      </c>
      <c r="I2191" s="115">
        <v>0.82150000000000001</v>
      </c>
      <c r="J2191" s="115">
        <f t="shared" si="136"/>
        <v>3.8856950000000006</v>
      </c>
      <c r="K2191" s="115">
        <v>35640625.710000001</v>
      </c>
      <c r="L2191" s="123">
        <f t="shared" si="137"/>
        <v>1384886011182.1848</v>
      </c>
      <c r="M2191" s="123">
        <v>1613637000000</v>
      </c>
      <c r="N2191" s="123">
        <v>276732000000</v>
      </c>
      <c r="O2191" s="116">
        <f t="shared" si="138"/>
        <v>0.85823887973700708</v>
      </c>
      <c r="P2191" s="116">
        <f t="shared" si="139"/>
        <v>5.0044303195228048</v>
      </c>
    </row>
    <row r="2192" spans="1:16" x14ac:dyDescent="0.15">
      <c r="A2192" s="120">
        <v>42263</v>
      </c>
      <c r="B2192" s="116">
        <v>4.8</v>
      </c>
      <c r="C2192" s="116">
        <v>4.91</v>
      </c>
      <c r="D2192" s="116">
        <v>4.76</v>
      </c>
      <c r="E2192" s="116">
        <v>4.84</v>
      </c>
      <c r="F2192" s="116">
        <v>0.11</v>
      </c>
      <c r="G2192" s="116">
        <v>2.33</v>
      </c>
      <c r="H2192" s="117">
        <v>377147060</v>
      </c>
      <c r="I2192" s="115">
        <v>0.82210000000000005</v>
      </c>
      <c r="J2192" s="115">
        <f t="shared" si="136"/>
        <v>3.9789639999999999</v>
      </c>
      <c r="K2192" s="115">
        <v>35640625.710000001</v>
      </c>
      <c r="L2192" s="123">
        <f t="shared" si="137"/>
        <v>1418127666375.6445</v>
      </c>
      <c r="M2192" s="123">
        <v>1613637000000</v>
      </c>
      <c r="N2192" s="123">
        <v>276732000000</v>
      </c>
      <c r="O2192" s="116">
        <f t="shared" si="138"/>
        <v>0.87883933398629588</v>
      </c>
      <c r="P2192" s="116">
        <f t="shared" si="139"/>
        <v>5.1245525142579984</v>
      </c>
    </row>
    <row r="2193" spans="1:16" x14ac:dyDescent="0.15">
      <c r="A2193" s="120">
        <v>42264</v>
      </c>
      <c r="B2193" s="116">
        <v>4.8600000000000003</v>
      </c>
      <c r="C2193" s="116">
        <v>4.8899999999999997</v>
      </c>
      <c r="D2193" s="116">
        <v>4.76</v>
      </c>
      <c r="E2193" s="116">
        <v>4.8</v>
      </c>
      <c r="F2193" s="116">
        <v>-0.04</v>
      </c>
      <c r="G2193" s="116">
        <v>-0.83</v>
      </c>
      <c r="H2193" s="117">
        <v>412630913</v>
      </c>
      <c r="I2193" s="115">
        <v>0.82150000000000001</v>
      </c>
      <c r="J2193" s="115">
        <f t="shared" si="136"/>
        <v>3.9432</v>
      </c>
      <c r="K2193" s="115">
        <v>35640625.710000001</v>
      </c>
      <c r="L2193" s="123">
        <f t="shared" si="137"/>
        <v>1405381152996.72</v>
      </c>
      <c r="M2193" s="123">
        <v>1613637000000</v>
      </c>
      <c r="N2193" s="123">
        <v>276732000000</v>
      </c>
      <c r="O2193" s="116">
        <f t="shared" si="138"/>
        <v>0.87094008937370671</v>
      </c>
      <c r="P2193" s="116">
        <f t="shared" si="139"/>
        <v>5.0784916561753608</v>
      </c>
    </row>
    <row r="2194" spans="1:16" x14ac:dyDescent="0.15">
      <c r="A2194" s="120">
        <v>42265</v>
      </c>
      <c r="B2194" s="116">
        <v>4.79</v>
      </c>
      <c r="C2194" s="116">
        <v>4.8499999999999996</v>
      </c>
      <c r="D2194" s="116">
        <v>4.74</v>
      </c>
      <c r="E2194" s="116">
        <v>4.75</v>
      </c>
      <c r="F2194" s="116">
        <v>-0.05</v>
      </c>
      <c r="G2194" s="116">
        <v>-1.04</v>
      </c>
      <c r="H2194" s="117">
        <v>386488993</v>
      </c>
      <c r="I2194" s="115">
        <v>0.82069999999999999</v>
      </c>
      <c r="J2194" s="115">
        <f t="shared" si="136"/>
        <v>3.8983249999999998</v>
      </c>
      <c r="K2194" s="115">
        <v>35640625.710000001</v>
      </c>
      <c r="L2194" s="123">
        <f t="shared" si="137"/>
        <v>1389387422209.3574</v>
      </c>
      <c r="M2194" s="123">
        <v>1613637000000</v>
      </c>
      <c r="N2194" s="123">
        <v>276732000000</v>
      </c>
      <c r="O2194" s="116">
        <f t="shared" si="138"/>
        <v>0.86102848547062161</v>
      </c>
      <c r="P2194" s="116">
        <f t="shared" si="139"/>
        <v>5.0206966386589098</v>
      </c>
    </row>
    <row r="2195" spans="1:16" x14ac:dyDescent="0.15">
      <c r="A2195" s="120">
        <v>42268</v>
      </c>
      <c r="B2195" s="116">
        <v>4.6500000000000004</v>
      </c>
      <c r="C2195" s="116">
        <v>4.75</v>
      </c>
      <c r="D2195" s="116">
        <v>4.6500000000000004</v>
      </c>
      <c r="E2195" s="116">
        <v>4.7300000000000004</v>
      </c>
      <c r="F2195" s="116">
        <v>-0.02</v>
      </c>
      <c r="G2195" s="116">
        <v>-0.42</v>
      </c>
      <c r="H2195" s="117">
        <v>227825605</v>
      </c>
      <c r="I2195" s="115">
        <v>0.8216</v>
      </c>
      <c r="J2195" s="115">
        <f t="shared" si="136"/>
        <v>3.8861680000000005</v>
      </c>
      <c r="K2195" s="115">
        <v>35640625.710000001</v>
      </c>
      <c r="L2195" s="123">
        <f t="shared" si="137"/>
        <v>1385054591341.793</v>
      </c>
      <c r="M2195" s="123">
        <v>1613637000000</v>
      </c>
      <c r="N2195" s="123">
        <v>276732000000</v>
      </c>
      <c r="O2195" s="116">
        <f t="shared" si="138"/>
        <v>0.85834335190739486</v>
      </c>
      <c r="P2195" s="116">
        <f t="shared" si="139"/>
        <v>5.0050395015458742</v>
      </c>
    </row>
    <row r="2196" spans="1:16" x14ac:dyDescent="0.15">
      <c r="A2196" s="120">
        <v>42269</v>
      </c>
      <c r="B2196" s="116">
        <v>4.7</v>
      </c>
      <c r="C2196" s="116">
        <v>4.78</v>
      </c>
      <c r="D2196" s="116">
        <v>4.67</v>
      </c>
      <c r="E2196" s="116">
        <v>4.68</v>
      </c>
      <c r="F2196" s="116">
        <v>-0.05</v>
      </c>
      <c r="G2196" s="116">
        <v>-1.06</v>
      </c>
      <c r="H2196" s="117">
        <v>202085571</v>
      </c>
      <c r="I2196" s="115">
        <v>0.82220000000000004</v>
      </c>
      <c r="J2196" s="115">
        <f t="shared" si="136"/>
        <v>3.847896</v>
      </c>
      <c r="K2196" s="115">
        <v>35640625.710000001</v>
      </c>
      <c r="L2196" s="123">
        <f t="shared" si="137"/>
        <v>1371414211070.0615</v>
      </c>
      <c r="M2196" s="123">
        <v>1613637000000</v>
      </c>
      <c r="N2196" s="123">
        <v>276732000000</v>
      </c>
      <c r="O2196" s="116">
        <f t="shared" si="138"/>
        <v>0.84989016183321375</v>
      </c>
      <c r="P2196" s="116">
        <f t="shared" si="139"/>
        <v>4.9557485620385844</v>
      </c>
    </row>
    <row r="2197" spans="1:16" x14ac:dyDescent="0.15">
      <c r="A2197" s="120">
        <v>42270</v>
      </c>
      <c r="B2197" s="116">
        <v>4.62</v>
      </c>
      <c r="C2197" s="116">
        <v>4.6399999999999997</v>
      </c>
      <c r="D2197" s="116">
        <v>4.49</v>
      </c>
      <c r="E2197" s="116">
        <v>4.55</v>
      </c>
      <c r="F2197" s="116">
        <v>-0.13</v>
      </c>
      <c r="G2197" s="116">
        <v>-2.78</v>
      </c>
      <c r="H2197" s="117">
        <v>361780202</v>
      </c>
      <c r="I2197" s="115">
        <v>0.82289999999999996</v>
      </c>
      <c r="J2197" s="115">
        <f t="shared" si="136"/>
        <v>3.7441949999999995</v>
      </c>
      <c r="K2197" s="115">
        <v>35640625.710000001</v>
      </c>
      <c r="L2197" s="123">
        <f t="shared" si="137"/>
        <v>1334454525802.5344</v>
      </c>
      <c r="M2197" s="123">
        <v>1613637000000</v>
      </c>
      <c r="N2197" s="123">
        <v>276732000000</v>
      </c>
      <c r="O2197" s="116">
        <f t="shared" si="138"/>
        <v>0.82698557717908949</v>
      </c>
      <c r="P2197" s="116">
        <f t="shared" si="139"/>
        <v>4.8221908771032425</v>
      </c>
    </row>
    <row r="2198" spans="1:16" x14ac:dyDescent="0.15">
      <c r="A2198" s="120">
        <v>42271</v>
      </c>
      <c r="B2198" s="116">
        <v>4.5599999999999996</v>
      </c>
      <c r="C2198" s="116">
        <v>4.5999999999999996</v>
      </c>
      <c r="D2198" s="116">
        <v>4.4800000000000004</v>
      </c>
      <c r="E2198" s="116">
        <v>4.49</v>
      </c>
      <c r="F2198" s="116">
        <v>-0.06</v>
      </c>
      <c r="G2198" s="116">
        <v>-1.32</v>
      </c>
      <c r="H2198" s="117">
        <v>277260533</v>
      </c>
      <c r="I2198" s="115">
        <v>0.82310000000000005</v>
      </c>
      <c r="J2198" s="115">
        <f t="shared" si="136"/>
        <v>3.6957190000000004</v>
      </c>
      <c r="K2198" s="115">
        <v>35640625.710000001</v>
      </c>
      <c r="L2198" s="123">
        <f t="shared" si="137"/>
        <v>1317177376083.355</v>
      </c>
      <c r="M2198" s="123">
        <v>1613637000000</v>
      </c>
      <c r="N2198" s="123">
        <v>276732000000</v>
      </c>
      <c r="O2198" s="116">
        <f t="shared" si="138"/>
        <v>0.81627861537839985</v>
      </c>
      <c r="P2198" s="116">
        <f t="shared" si="139"/>
        <v>4.7597580911616832</v>
      </c>
    </row>
    <row r="2199" spans="1:16" x14ac:dyDescent="0.15">
      <c r="A2199" s="120">
        <v>42272</v>
      </c>
      <c r="B2199" s="116">
        <v>4.4800000000000004</v>
      </c>
      <c r="C2199" s="116">
        <v>4.59</v>
      </c>
      <c r="D2199" s="116">
        <v>4.47</v>
      </c>
      <c r="E2199" s="116">
        <v>4.53</v>
      </c>
      <c r="F2199" s="116">
        <v>0.04</v>
      </c>
      <c r="G2199" s="116">
        <v>0.89</v>
      </c>
      <c r="H2199" s="117">
        <v>346417376</v>
      </c>
      <c r="I2199" s="115">
        <v>0.82299999999999995</v>
      </c>
      <c r="J2199" s="115">
        <f t="shared" si="136"/>
        <v>3.7281900000000001</v>
      </c>
      <c r="K2199" s="115">
        <v>35640625.710000001</v>
      </c>
      <c r="L2199" s="123">
        <f t="shared" si="137"/>
        <v>1328750243657.6489</v>
      </c>
      <c r="M2199" s="123">
        <v>1613637000000</v>
      </c>
      <c r="N2199" s="123">
        <v>276732000000</v>
      </c>
      <c r="O2199" s="116">
        <f t="shared" si="138"/>
        <v>0.82345053048340422</v>
      </c>
      <c r="P2199" s="116">
        <f t="shared" si="139"/>
        <v>4.8015778574853973</v>
      </c>
    </row>
    <row r="2200" spans="1:16" x14ac:dyDescent="0.15">
      <c r="A2200" s="120">
        <v>42276</v>
      </c>
      <c r="B2200" s="116">
        <v>4.4000000000000004</v>
      </c>
      <c r="C2200" s="116">
        <v>4.42</v>
      </c>
      <c r="D2200" s="116">
        <v>4.3099999999999996</v>
      </c>
      <c r="E2200" s="116">
        <v>4.4000000000000004</v>
      </c>
      <c r="F2200" s="116">
        <v>-0.13</v>
      </c>
      <c r="G2200" s="116">
        <v>-2.87</v>
      </c>
      <c r="H2200" s="117">
        <v>442928805</v>
      </c>
      <c r="I2200" s="115">
        <v>0.82140000000000002</v>
      </c>
      <c r="J2200" s="115">
        <f t="shared" si="136"/>
        <v>3.6141600000000005</v>
      </c>
      <c r="K2200" s="115">
        <v>35640625.710000001</v>
      </c>
      <c r="L2200" s="123">
        <f t="shared" si="137"/>
        <v>1288109238160.5361</v>
      </c>
      <c r="M2200" s="123">
        <v>1613637000000</v>
      </c>
      <c r="N2200" s="123">
        <v>276732000000</v>
      </c>
      <c r="O2200" s="116">
        <f t="shared" si="138"/>
        <v>0.79826456517825017</v>
      </c>
      <c r="P2200" s="116">
        <f t="shared" si="139"/>
        <v>4.6547173372090551</v>
      </c>
    </row>
    <row r="2201" spans="1:16" x14ac:dyDescent="0.15">
      <c r="A2201" s="120">
        <v>42277</v>
      </c>
      <c r="B2201" s="116">
        <v>4.42</v>
      </c>
      <c r="C2201" s="116">
        <v>4.5199999999999996</v>
      </c>
      <c r="D2201" s="116">
        <v>4.42</v>
      </c>
      <c r="E2201" s="116">
        <v>4.46</v>
      </c>
      <c r="F2201" s="116">
        <v>0.06</v>
      </c>
      <c r="G2201" s="116">
        <v>1.36</v>
      </c>
      <c r="H2201" s="117">
        <v>302378673</v>
      </c>
      <c r="I2201" s="115">
        <v>0.82079999999999997</v>
      </c>
      <c r="J2201" s="115">
        <f t="shared" si="136"/>
        <v>3.660768</v>
      </c>
      <c r="K2201" s="115">
        <v>35640625.710000001</v>
      </c>
      <c r="L2201" s="123">
        <f t="shared" si="137"/>
        <v>1304720620991.4529</v>
      </c>
      <c r="M2201" s="123">
        <v>1613637000000</v>
      </c>
      <c r="N2201" s="123">
        <v>276732000000</v>
      </c>
      <c r="O2201" s="116">
        <f t="shared" si="138"/>
        <v>0.80855893921089617</v>
      </c>
      <c r="P2201" s="116">
        <f t="shared" si="139"/>
        <v>4.7147443049284252</v>
      </c>
    </row>
    <row r="2202" spans="1:16" x14ac:dyDescent="0.15">
      <c r="A2202" s="120">
        <v>42279</v>
      </c>
      <c r="B2202" s="116">
        <v>4.49</v>
      </c>
      <c r="C2202" s="116">
        <v>4.57</v>
      </c>
      <c r="D2202" s="116">
        <v>4.4800000000000004</v>
      </c>
      <c r="E2202" s="116">
        <v>4.55</v>
      </c>
      <c r="F2202" s="116">
        <v>0.09</v>
      </c>
      <c r="G2202" s="116">
        <v>2.02</v>
      </c>
      <c r="H2202" s="117">
        <v>265353264</v>
      </c>
      <c r="I2202" s="115">
        <v>0.82079999999999997</v>
      </c>
      <c r="J2202" s="115">
        <f t="shared" si="136"/>
        <v>3.7346399999999997</v>
      </c>
      <c r="K2202" s="115">
        <v>35640625.710000001</v>
      </c>
      <c r="L2202" s="123">
        <f t="shared" si="137"/>
        <v>1331049064015.9441</v>
      </c>
      <c r="M2202" s="123">
        <v>1613637000000</v>
      </c>
      <c r="N2202" s="123">
        <v>276732000000</v>
      </c>
      <c r="O2202" s="116">
        <f t="shared" si="138"/>
        <v>0.82487515098869457</v>
      </c>
      <c r="P2202" s="116">
        <f t="shared" si="139"/>
        <v>4.8098848850727203</v>
      </c>
    </row>
    <row r="2203" spans="1:16" x14ac:dyDescent="0.15">
      <c r="A2203" s="120">
        <v>42282</v>
      </c>
      <c r="B2203" s="116">
        <v>4.6500000000000004</v>
      </c>
      <c r="C2203" s="116">
        <v>4.6500000000000004</v>
      </c>
      <c r="D2203" s="116">
        <v>4.58</v>
      </c>
      <c r="E2203" s="116">
        <v>4.6100000000000003</v>
      </c>
      <c r="F2203" s="116">
        <v>0.06</v>
      </c>
      <c r="G2203" s="116">
        <v>1.32</v>
      </c>
      <c r="H2203" s="117">
        <v>196152310</v>
      </c>
      <c r="I2203" s="115">
        <v>0.82079999999999997</v>
      </c>
      <c r="J2203" s="115">
        <f t="shared" si="136"/>
        <v>3.7838880000000001</v>
      </c>
      <c r="K2203" s="115">
        <v>35640625.710000001</v>
      </c>
      <c r="L2203" s="123">
        <f t="shared" si="137"/>
        <v>1348601359365.6047</v>
      </c>
      <c r="M2203" s="123">
        <v>1613637000000</v>
      </c>
      <c r="N2203" s="123">
        <v>276732000000</v>
      </c>
      <c r="O2203" s="116">
        <f t="shared" si="138"/>
        <v>0.83575262550722673</v>
      </c>
      <c r="P2203" s="116">
        <f t="shared" si="139"/>
        <v>4.8733119385022503</v>
      </c>
    </row>
    <row r="2204" spans="1:16" x14ac:dyDescent="0.15">
      <c r="A2204" s="120">
        <v>42283</v>
      </c>
      <c r="B2204" s="116">
        <v>4.6500000000000004</v>
      </c>
      <c r="C2204" s="116">
        <v>4.67</v>
      </c>
      <c r="D2204" s="116">
        <v>4.58</v>
      </c>
      <c r="E2204" s="116">
        <v>4.63</v>
      </c>
      <c r="F2204" s="116">
        <v>0.02</v>
      </c>
      <c r="G2204" s="116">
        <v>0.43</v>
      </c>
      <c r="H2204" s="117">
        <v>193568318</v>
      </c>
      <c r="I2204" s="115">
        <v>0.82079999999999997</v>
      </c>
      <c r="J2204" s="115">
        <f t="shared" si="136"/>
        <v>3.8003039999999997</v>
      </c>
      <c r="K2204" s="115">
        <v>35640625.710000001</v>
      </c>
      <c r="L2204" s="123">
        <f t="shared" si="137"/>
        <v>1354452124482.1584</v>
      </c>
      <c r="M2204" s="123">
        <v>1613637000000</v>
      </c>
      <c r="N2204" s="123">
        <v>276732000000</v>
      </c>
      <c r="O2204" s="116">
        <f t="shared" si="138"/>
        <v>0.83937845034673753</v>
      </c>
      <c r="P2204" s="116">
        <f t="shared" si="139"/>
        <v>4.8944542896454273</v>
      </c>
    </row>
    <row r="2205" spans="1:16" x14ac:dyDescent="0.15">
      <c r="A2205" s="120">
        <v>42284</v>
      </c>
      <c r="B2205" s="116">
        <v>4.5999999999999996</v>
      </c>
      <c r="C2205" s="116">
        <v>4.87</v>
      </c>
      <c r="D2205" s="116">
        <v>4.5999999999999996</v>
      </c>
      <c r="E2205" s="116">
        <v>4.8600000000000003</v>
      </c>
      <c r="F2205" s="116">
        <v>0.23</v>
      </c>
      <c r="G2205" s="116">
        <v>4.97</v>
      </c>
      <c r="H2205" s="117">
        <v>406914961</v>
      </c>
      <c r="I2205" s="115">
        <v>0.82079999999999997</v>
      </c>
      <c r="J2205" s="115">
        <f t="shared" si="136"/>
        <v>3.9890880000000002</v>
      </c>
      <c r="K2205" s="115">
        <v>35640625.710000001</v>
      </c>
      <c r="L2205" s="123">
        <f t="shared" si="137"/>
        <v>1421735923322.5249</v>
      </c>
      <c r="M2205" s="123">
        <v>1613637000000</v>
      </c>
      <c r="N2205" s="123">
        <v>276732000000</v>
      </c>
      <c r="O2205" s="116">
        <f t="shared" si="138"/>
        <v>0.88107543600111105</v>
      </c>
      <c r="P2205" s="116">
        <f t="shared" si="139"/>
        <v>5.1375913277919611</v>
      </c>
    </row>
    <row r="2206" spans="1:16" x14ac:dyDescent="0.15">
      <c r="A2206" s="120">
        <v>42285</v>
      </c>
      <c r="B2206" s="116">
        <v>4.8600000000000003</v>
      </c>
      <c r="C2206" s="116">
        <v>4.88</v>
      </c>
      <c r="D2206" s="116">
        <v>4.8099999999999996</v>
      </c>
      <c r="E2206" s="116">
        <v>4.87</v>
      </c>
      <c r="F2206" s="116">
        <v>0.01</v>
      </c>
      <c r="G2206" s="116">
        <v>0.21</v>
      </c>
      <c r="H2206" s="117">
        <v>307655778</v>
      </c>
      <c r="I2206" s="115">
        <v>0.81940000000000002</v>
      </c>
      <c r="J2206" s="115">
        <f t="shared" si="136"/>
        <v>3.990478</v>
      </c>
      <c r="K2206" s="115">
        <v>35640625.710000001</v>
      </c>
      <c r="L2206" s="123">
        <f t="shared" si="137"/>
        <v>1422231328019.8938</v>
      </c>
      <c r="M2206" s="123">
        <v>1613637000000</v>
      </c>
      <c r="N2206" s="123">
        <v>276732000000</v>
      </c>
      <c r="O2206" s="116">
        <f t="shared" si="138"/>
        <v>0.88138244724178594</v>
      </c>
      <c r="P2206" s="116">
        <f t="shared" si="139"/>
        <v>5.1393815244348096</v>
      </c>
    </row>
    <row r="2207" spans="1:16" x14ac:dyDescent="0.15">
      <c r="A2207" s="120">
        <v>42286</v>
      </c>
      <c r="B2207" s="116">
        <v>4.97</v>
      </c>
      <c r="C2207" s="116">
        <v>5.15</v>
      </c>
      <c r="D2207" s="116">
        <v>4.9400000000000004</v>
      </c>
      <c r="E2207" s="116">
        <v>4.9800000000000004</v>
      </c>
      <c r="F2207" s="116">
        <v>0.11</v>
      </c>
      <c r="G2207" s="116">
        <v>2.2599999999999998</v>
      </c>
      <c r="H2207" s="117">
        <v>492170325</v>
      </c>
      <c r="I2207" s="115">
        <v>0.81930000000000003</v>
      </c>
      <c r="J2207" s="115">
        <f t="shared" si="136"/>
        <v>4.0801140000000009</v>
      </c>
      <c r="K2207" s="115">
        <v>35640625.710000001</v>
      </c>
      <c r="L2207" s="123">
        <f t="shared" si="137"/>
        <v>1454178159281.3098</v>
      </c>
      <c r="M2207" s="123">
        <v>1613637000000</v>
      </c>
      <c r="N2207" s="123">
        <v>276732000000</v>
      </c>
      <c r="O2207" s="116">
        <f t="shared" si="138"/>
        <v>0.90118047570879312</v>
      </c>
      <c r="P2207" s="116">
        <f t="shared" si="139"/>
        <v>5.2548247375847748</v>
      </c>
    </row>
    <row r="2208" spans="1:16" x14ac:dyDescent="0.15">
      <c r="A2208" s="120">
        <v>42289</v>
      </c>
      <c r="B2208" s="116">
        <v>5.0199999999999996</v>
      </c>
      <c r="C2208" s="116">
        <v>5.08</v>
      </c>
      <c r="D2208" s="116">
        <v>4.97</v>
      </c>
      <c r="E2208" s="116">
        <v>5.04</v>
      </c>
      <c r="F2208" s="116">
        <v>0.06</v>
      </c>
      <c r="G2208" s="116">
        <v>1.21</v>
      </c>
      <c r="H2208" s="117">
        <v>289423263</v>
      </c>
      <c r="I2208" s="115">
        <v>0.81810000000000005</v>
      </c>
      <c r="J2208" s="115">
        <f t="shared" si="136"/>
        <v>4.1232240000000004</v>
      </c>
      <c r="K2208" s="115">
        <v>35640625.710000001</v>
      </c>
      <c r="L2208" s="123">
        <f t="shared" si="137"/>
        <v>1469542833024.8906</v>
      </c>
      <c r="M2208" s="123">
        <v>1613637000000</v>
      </c>
      <c r="N2208" s="123">
        <v>276732000000</v>
      </c>
      <c r="O2208" s="116">
        <f t="shared" si="138"/>
        <v>0.91070224159763979</v>
      </c>
      <c r="P2208" s="116">
        <f t="shared" si="139"/>
        <v>5.310346591738182</v>
      </c>
    </row>
    <row r="2209" spans="1:16" x14ac:dyDescent="0.15">
      <c r="A2209" s="120">
        <v>42290</v>
      </c>
      <c r="B2209" s="116">
        <v>5.04</v>
      </c>
      <c r="C2209" s="116">
        <v>5.05</v>
      </c>
      <c r="D2209" s="116">
        <v>4.95</v>
      </c>
      <c r="E2209" s="116">
        <v>4.99</v>
      </c>
      <c r="F2209" s="116">
        <v>-0.05</v>
      </c>
      <c r="G2209" s="116">
        <v>-0.99</v>
      </c>
      <c r="H2209" s="117">
        <v>227142077</v>
      </c>
      <c r="I2209" s="115">
        <v>0.81589999999999996</v>
      </c>
      <c r="J2209" s="115">
        <f t="shared" si="136"/>
        <v>4.0713410000000003</v>
      </c>
      <c r="K2209" s="115">
        <v>35640625.710000001</v>
      </c>
      <c r="L2209" s="123">
        <f t="shared" si="137"/>
        <v>1451051407187.7712</v>
      </c>
      <c r="M2209" s="123">
        <v>1613637000000</v>
      </c>
      <c r="N2209" s="123">
        <v>276732000000</v>
      </c>
      <c r="O2209" s="116">
        <f t="shared" si="138"/>
        <v>0.89924277095020211</v>
      </c>
      <c r="P2209" s="116">
        <f t="shared" si="139"/>
        <v>5.2435258921547607</v>
      </c>
    </row>
    <row r="2210" spans="1:16" x14ac:dyDescent="0.15">
      <c r="A2210" s="120">
        <v>42291</v>
      </c>
      <c r="B2210" s="116">
        <v>4.9000000000000004</v>
      </c>
      <c r="C2210" s="116">
        <v>4.9800000000000004</v>
      </c>
      <c r="D2210" s="116">
        <v>4.8899999999999997</v>
      </c>
      <c r="E2210" s="116">
        <v>4.91</v>
      </c>
      <c r="F2210" s="116">
        <v>-0.08</v>
      </c>
      <c r="G2210" s="116">
        <v>-1.6</v>
      </c>
      <c r="H2210" s="117">
        <v>199284812</v>
      </c>
      <c r="I2210" s="115">
        <v>0.81820000000000004</v>
      </c>
      <c r="J2210" s="115">
        <f t="shared" si="136"/>
        <v>4.0173620000000003</v>
      </c>
      <c r="K2210" s="115">
        <v>35640625.710000001</v>
      </c>
      <c r="L2210" s="123">
        <f t="shared" si="137"/>
        <v>1431812953835.7705</v>
      </c>
      <c r="M2210" s="123">
        <v>1613637000000</v>
      </c>
      <c r="N2210" s="123">
        <v>276732000000</v>
      </c>
      <c r="O2210" s="116">
        <f t="shared" si="138"/>
        <v>0.88732035385639429</v>
      </c>
      <c r="P2210" s="116">
        <f t="shared" si="139"/>
        <v>5.1740057305832741</v>
      </c>
    </row>
    <row r="2211" spans="1:16" x14ac:dyDescent="0.15">
      <c r="A2211" s="120">
        <v>42292</v>
      </c>
      <c r="B2211" s="116">
        <v>4.99</v>
      </c>
      <c r="C2211" s="116">
        <v>5.07</v>
      </c>
      <c r="D2211" s="116">
        <v>4.9400000000000004</v>
      </c>
      <c r="E2211" s="116">
        <v>5</v>
      </c>
      <c r="F2211" s="116">
        <v>0.09</v>
      </c>
      <c r="G2211" s="116">
        <v>1.83</v>
      </c>
      <c r="H2211" s="117">
        <v>280670629</v>
      </c>
      <c r="I2211" s="115">
        <v>0.81810000000000005</v>
      </c>
      <c r="J2211" s="115">
        <f t="shared" si="136"/>
        <v>4.0905000000000005</v>
      </c>
      <c r="K2211" s="115">
        <v>35640625.710000001</v>
      </c>
      <c r="L2211" s="123">
        <f t="shared" si="137"/>
        <v>1457879794667.5503</v>
      </c>
      <c r="M2211" s="123">
        <v>1613637000000</v>
      </c>
      <c r="N2211" s="123">
        <v>276732000000</v>
      </c>
      <c r="O2211" s="116">
        <f t="shared" si="138"/>
        <v>0.90347444602940452</v>
      </c>
      <c r="P2211" s="116">
        <f t="shared" si="139"/>
        <v>5.2682009838672448</v>
      </c>
    </row>
    <row r="2212" spans="1:16" x14ac:dyDescent="0.15">
      <c r="A2212" s="120">
        <v>42293</v>
      </c>
      <c r="B2212" s="116">
        <v>5.03</v>
      </c>
      <c r="C2212" s="116">
        <v>5.08</v>
      </c>
      <c r="D2212" s="116">
        <v>5.01</v>
      </c>
      <c r="E2212" s="116">
        <v>5.04</v>
      </c>
      <c r="F2212" s="116">
        <v>0.04</v>
      </c>
      <c r="G2212" s="116">
        <v>0.8</v>
      </c>
      <c r="H2212" s="117">
        <v>285374515</v>
      </c>
      <c r="I2212" s="115">
        <v>0.81850000000000001</v>
      </c>
      <c r="J2212" s="115">
        <f t="shared" si="136"/>
        <v>4.1252399999999998</v>
      </c>
      <c r="K2212" s="115">
        <v>35640625.710000001</v>
      </c>
      <c r="L2212" s="123">
        <f t="shared" si="137"/>
        <v>1470261348039.2039</v>
      </c>
      <c r="M2212" s="123">
        <v>1613637000000</v>
      </c>
      <c r="N2212" s="123">
        <v>276732000000</v>
      </c>
      <c r="O2212" s="116">
        <f t="shared" si="138"/>
        <v>0.91114751833231633</v>
      </c>
      <c r="P2212" s="116">
        <f t="shared" si="139"/>
        <v>5.3129430208259389</v>
      </c>
    </row>
    <row r="2213" spans="1:16" x14ac:dyDescent="0.15">
      <c r="A2213" s="120">
        <v>42296</v>
      </c>
      <c r="B2213" s="116">
        <v>5.01</v>
      </c>
      <c r="C2213" s="116">
        <v>5.0599999999999996</v>
      </c>
      <c r="D2213" s="116">
        <v>4.97</v>
      </c>
      <c r="E2213" s="116">
        <v>5.05</v>
      </c>
      <c r="F2213" s="116">
        <v>0.01</v>
      </c>
      <c r="G2213" s="116">
        <v>0.2</v>
      </c>
      <c r="H2213" s="117">
        <v>164070977</v>
      </c>
      <c r="I2213" s="115">
        <v>0.81969999999999998</v>
      </c>
      <c r="J2213" s="115">
        <f t="shared" si="136"/>
        <v>4.1394849999999996</v>
      </c>
      <c r="K2213" s="115">
        <v>35640625.710000001</v>
      </c>
      <c r="L2213" s="123">
        <f t="shared" si="137"/>
        <v>1475338355171.5935</v>
      </c>
      <c r="M2213" s="123">
        <v>1613637000000</v>
      </c>
      <c r="N2213" s="123">
        <v>276732000000</v>
      </c>
      <c r="O2213" s="116">
        <f t="shared" si="138"/>
        <v>0.91429383137074416</v>
      </c>
      <c r="P2213" s="116">
        <f t="shared" si="139"/>
        <v>5.3312893166370117</v>
      </c>
    </row>
    <row r="2214" spans="1:16" x14ac:dyDescent="0.15">
      <c r="A2214" s="120">
        <v>42297</v>
      </c>
      <c r="B2214" s="116">
        <v>5.01</v>
      </c>
      <c r="C2214" s="116">
        <v>5.05</v>
      </c>
      <c r="D2214" s="116">
        <v>4.96</v>
      </c>
      <c r="E2214" s="116">
        <v>5.03</v>
      </c>
      <c r="F2214" s="116">
        <v>-0.02</v>
      </c>
      <c r="G2214" s="116">
        <v>-0.4</v>
      </c>
      <c r="H2214" s="117">
        <v>139026180</v>
      </c>
      <c r="I2214" s="115">
        <v>0.82079999999999997</v>
      </c>
      <c r="J2214" s="115">
        <f t="shared" si="136"/>
        <v>4.1286240000000003</v>
      </c>
      <c r="K2214" s="115">
        <v>35640625.710000001</v>
      </c>
      <c r="L2214" s="123">
        <f t="shared" si="137"/>
        <v>1471467426813.2305</v>
      </c>
      <c r="M2214" s="123">
        <v>1613637000000</v>
      </c>
      <c r="N2214" s="123">
        <v>276732000000</v>
      </c>
      <c r="O2214" s="116">
        <f t="shared" si="138"/>
        <v>0.91189494713695241</v>
      </c>
      <c r="P2214" s="116">
        <f t="shared" si="139"/>
        <v>5.3173013125089632</v>
      </c>
    </row>
    <row r="2215" spans="1:16" x14ac:dyDescent="0.15">
      <c r="A2215" s="120">
        <v>42299</v>
      </c>
      <c r="B2215" s="116">
        <v>5.04</v>
      </c>
      <c r="C2215" s="116">
        <v>5.09</v>
      </c>
      <c r="D2215" s="116">
        <v>4.99</v>
      </c>
      <c r="E2215" s="116">
        <v>5.08</v>
      </c>
      <c r="F2215" s="116">
        <v>0.05</v>
      </c>
      <c r="G2215" s="116">
        <v>0.99</v>
      </c>
      <c r="H2215" s="117">
        <v>206931449</v>
      </c>
      <c r="I2215" s="115">
        <v>0.81930000000000003</v>
      </c>
      <c r="J2215" s="115">
        <f t="shared" si="136"/>
        <v>4.1620439999999999</v>
      </c>
      <c r="K2215" s="115">
        <v>35640625.710000001</v>
      </c>
      <c r="L2215" s="123">
        <f t="shared" si="137"/>
        <v>1483378523925.5125</v>
      </c>
      <c r="M2215" s="123">
        <v>1613637000000</v>
      </c>
      <c r="N2215" s="123">
        <v>276732000000</v>
      </c>
      <c r="O2215" s="116">
        <f t="shared" si="138"/>
        <v>0.9192764691969213</v>
      </c>
      <c r="P2215" s="116">
        <f t="shared" si="139"/>
        <v>5.3603433066125801</v>
      </c>
    </row>
    <row r="2216" spans="1:16" x14ac:dyDescent="0.15">
      <c r="A2216" s="120">
        <v>42300</v>
      </c>
      <c r="B2216" s="116">
        <v>5.15</v>
      </c>
      <c r="C2216" s="116">
        <v>5.16</v>
      </c>
      <c r="D2216" s="116">
        <v>5.1100000000000003</v>
      </c>
      <c r="E2216" s="116">
        <v>5.14</v>
      </c>
      <c r="F2216" s="116">
        <v>0.06</v>
      </c>
      <c r="G2216" s="116">
        <v>1.18</v>
      </c>
      <c r="H2216" s="117">
        <v>166681334</v>
      </c>
      <c r="I2216" s="115">
        <v>0.8206</v>
      </c>
      <c r="J2216" s="115">
        <f t="shared" si="136"/>
        <v>4.2178839999999997</v>
      </c>
      <c r="K2216" s="115">
        <v>35640625.710000001</v>
      </c>
      <c r="L2216" s="123">
        <f t="shared" si="137"/>
        <v>1503280249321.9763</v>
      </c>
      <c r="M2216" s="123">
        <v>1613637000000</v>
      </c>
      <c r="N2216" s="123">
        <v>276732000000</v>
      </c>
      <c r="O2216" s="116">
        <f t="shared" si="138"/>
        <v>0.93160992795899966</v>
      </c>
      <c r="P2216" s="116">
        <f t="shared" si="139"/>
        <v>5.432260271027479</v>
      </c>
    </row>
    <row r="2217" spans="1:16" x14ac:dyDescent="0.15">
      <c r="A2217" s="120">
        <v>42303</v>
      </c>
      <c r="B2217" s="116">
        <v>5.14</v>
      </c>
      <c r="C2217" s="116">
        <v>5.19</v>
      </c>
      <c r="D2217" s="116">
        <v>5.0599999999999996</v>
      </c>
      <c r="E2217" s="116">
        <v>5.13</v>
      </c>
      <c r="F2217" s="116">
        <v>-0.01</v>
      </c>
      <c r="G2217" s="116">
        <v>-0.2</v>
      </c>
      <c r="H2217" s="117">
        <v>210449252</v>
      </c>
      <c r="I2217" s="115">
        <v>0.82</v>
      </c>
      <c r="J2217" s="115">
        <f t="shared" si="136"/>
        <v>4.2065999999999999</v>
      </c>
      <c r="K2217" s="115">
        <v>35640625.710000001</v>
      </c>
      <c r="L2217" s="123">
        <f t="shared" si="137"/>
        <v>1499258561116.8599</v>
      </c>
      <c r="M2217" s="123">
        <v>1613637000000</v>
      </c>
      <c r="N2217" s="123">
        <v>276732000000</v>
      </c>
      <c r="O2217" s="116">
        <f t="shared" si="138"/>
        <v>0.92911761512462832</v>
      </c>
      <c r="P2217" s="116">
        <f t="shared" si="139"/>
        <v>5.4177274804390523</v>
      </c>
    </row>
    <row r="2218" spans="1:16" x14ac:dyDescent="0.15">
      <c r="A2218" s="120">
        <v>42304</v>
      </c>
      <c r="B2218" s="116">
        <v>5.0999999999999996</v>
      </c>
      <c r="C2218" s="116">
        <v>5.15</v>
      </c>
      <c r="D2218" s="116">
        <v>5.04</v>
      </c>
      <c r="E2218" s="116">
        <v>5.13</v>
      </c>
      <c r="F2218" s="116">
        <v>0</v>
      </c>
      <c r="G2218" s="116">
        <v>0</v>
      </c>
      <c r="H2218" s="117">
        <v>204851497</v>
      </c>
      <c r="I2218" s="115">
        <v>0.81930000000000003</v>
      </c>
      <c r="J2218" s="115">
        <f t="shared" si="136"/>
        <v>4.2030089999999998</v>
      </c>
      <c r="K2218" s="115">
        <v>35640625.710000001</v>
      </c>
      <c r="L2218" s="123">
        <f t="shared" si="137"/>
        <v>1497978706247.6138</v>
      </c>
      <c r="M2218" s="123">
        <v>1613637000000</v>
      </c>
      <c r="N2218" s="123">
        <v>276732000000</v>
      </c>
      <c r="O2218" s="116">
        <f t="shared" si="138"/>
        <v>0.92832446594098539</v>
      </c>
      <c r="P2218" s="116">
        <f t="shared" si="139"/>
        <v>5.4131025911264823</v>
      </c>
    </row>
    <row r="2219" spans="1:16" x14ac:dyDescent="0.15">
      <c r="A2219" s="120">
        <v>42305</v>
      </c>
      <c r="B2219" s="116">
        <v>5.1100000000000003</v>
      </c>
      <c r="C2219" s="116">
        <v>5.1100000000000003</v>
      </c>
      <c r="D2219" s="116">
        <v>4.9800000000000004</v>
      </c>
      <c r="E2219" s="116">
        <v>5</v>
      </c>
      <c r="F2219" s="116">
        <v>-0.13</v>
      </c>
      <c r="G2219" s="116">
        <v>-2.5299999999999998</v>
      </c>
      <c r="H2219" s="117">
        <v>288491070</v>
      </c>
      <c r="I2219" s="115">
        <v>0.81979999999999997</v>
      </c>
      <c r="J2219" s="115">
        <f t="shared" si="136"/>
        <v>4.0990000000000002</v>
      </c>
      <c r="K2219" s="115">
        <v>35640625.710000001</v>
      </c>
      <c r="L2219" s="123">
        <f t="shared" si="137"/>
        <v>1460909247852.9001</v>
      </c>
      <c r="M2219" s="123">
        <v>1613637000000</v>
      </c>
      <c r="N2219" s="123">
        <v>276732000000</v>
      </c>
      <c r="O2219" s="116">
        <f t="shared" si="138"/>
        <v>0.90535185289684117</v>
      </c>
      <c r="P2219" s="116">
        <f t="shared" si="139"/>
        <v>5.2791482295249557</v>
      </c>
    </row>
    <row r="2220" spans="1:16" x14ac:dyDescent="0.15">
      <c r="A2220" s="120">
        <v>42306</v>
      </c>
      <c r="B2220" s="116">
        <v>5.0199999999999996</v>
      </c>
      <c r="C2220" s="116">
        <v>5.03</v>
      </c>
      <c r="D2220" s="116">
        <v>4.91</v>
      </c>
      <c r="E2220" s="116">
        <v>4.97</v>
      </c>
      <c r="F2220" s="116">
        <v>-0.03</v>
      </c>
      <c r="G2220" s="116">
        <v>-0.6</v>
      </c>
      <c r="H2220" s="117">
        <v>321687484</v>
      </c>
      <c r="I2220" s="115">
        <v>0.8206</v>
      </c>
      <c r="J2220" s="115">
        <f t="shared" si="136"/>
        <v>4.0783819999999995</v>
      </c>
      <c r="K2220" s="115">
        <v>35640625.710000001</v>
      </c>
      <c r="L2220" s="123">
        <f t="shared" si="137"/>
        <v>1453560863644.012</v>
      </c>
      <c r="M2220" s="123">
        <v>1613637000000</v>
      </c>
      <c r="N2220" s="123">
        <v>276732000000</v>
      </c>
      <c r="O2220" s="116">
        <f t="shared" si="138"/>
        <v>0.90079792645062795</v>
      </c>
      <c r="P2220" s="116">
        <f t="shared" si="139"/>
        <v>5.2525940752931062</v>
      </c>
    </row>
    <row r="2221" spans="1:16" x14ac:dyDescent="0.15">
      <c r="A2221" s="120">
        <v>42307</v>
      </c>
      <c r="B2221" s="116">
        <v>4.9800000000000004</v>
      </c>
      <c r="C2221" s="116">
        <v>5.01</v>
      </c>
      <c r="D2221" s="116">
        <v>4.91</v>
      </c>
      <c r="E2221" s="116">
        <v>4.95</v>
      </c>
      <c r="F2221" s="116">
        <v>-0.02</v>
      </c>
      <c r="G2221" s="116">
        <v>-0.4</v>
      </c>
      <c r="H2221" s="117">
        <v>162896078</v>
      </c>
      <c r="I2221" s="115">
        <v>0.81930000000000003</v>
      </c>
      <c r="J2221" s="115">
        <f t="shared" si="136"/>
        <v>4.0555349999999999</v>
      </c>
      <c r="K2221" s="115">
        <v>35640625.710000001</v>
      </c>
      <c r="L2221" s="123">
        <f t="shared" si="137"/>
        <v>1445418049888.0486</v>
      </c>
      <c r="M2221" s="123">
        <v>1613637000000</v>
      </c>
      <c r="N2221" s="123">
        <v>276732000000</v>
      </c>
      <c r="O2221" s="116">
        <f t="shared" si="138"/>
        <v>0.89575167766235442</v>
      </c>
      <c r="P2221" s="116">
        <f t="shared" si="139"/>
        <v>5.2231691668764313</v>
      </c>
    </row>
    <row r="2222" spans="1:16" x14ac:dyDescent="0.15">
      <c r="A2222" s="120">
        <v>42310</v>
      </c>
      <c r="B2222" s="116">
        <v>4.9000000000000004</v>
      </c>
      <c r="C2222" s="116">
        <v>4.92</v>
      </c>
      <c r="D2222" s="116">
        <v>4.82</v>
      </c>
      <c r="E2222" s="116">
        <v>4.84</v>
      </c>
      <c r="F2222" s="116">
        <v>-0.11</v>
      </c>
      <c r="G2222" s="116">
        <v>-2.2200000000000002</v>
      </c>
      <c r="H2222" s="117">
        <v>271492646</v>
      </c>
      <c r="I2222" s="115">
        <v>0.81489999999999996</v>
      </c>
      <c r="J2222" s="115">
        <f t="shared" si="136"/>
        <v>3.9441159999999997</v>
      </c>
      <c r="K2222" s="115">
        <v>35640625.710000001</v>
      </c>
      <c r="L2222" s="123">
        <f t="shared" si="137"/>
        <v>1405707621128.2236</v>
      </c>
      <c r="M2222" s="123">
        <v>1690652000000</v>
      </c>
      <c r="N2222" s="123">
        <v>277108000000</v>
      </c>
      <c r="O2222" s="116">
        <f t="shared" si="138"/>
        <v>0.83145888161976778</v>
      </c>
      <c r="P2222" s="116">
        <f t="shared" si="139"/>
        <v>5.0727789205949438</v>
      </c>
    </row>
    <row r="2223" spans="1:16" x14ac:dyDescent="0.15">
      <c r="A2223" s="120">
        <v>42311</v>
      </c>
      <c r="B2223" s="116">
        <v>4.9000000000000004</v>
      </c>
      <c r="C2223" s="116">
        <v>4.92</v>
      </c>
      <c r="D2223" s="116">
        <v>4.84</v>
      </c>
      <c r="E2223" s="116">
        <v>4.8499999999999996</v>
      </c>
      <c r="F2223" s="116">
        <v>0.01</v>
      </c>
      <c r="G2223" s="116">
        <v>0.21</v>
      </c>
      <c r="H2223" s="117">
        <v>203895224</v>
      </c>
      <c r="I2223" s="115">
        <v>0.81689999999999996</v>
      </c>
      <c r="J2223" s="115">
        <f t="shared" si="136"/>
        <v>3.9619649999999993</v>
      </c>
      <c r="K2223" s="115">
        <v>35640625.710000001</v>
      </c>
      <c r="L2223" s="123">
        <f t="shared" si="137"/>
        <v>1412069116411.2014</v>
      </c>
      <c r="M2223" s="123">
        <v>1690652000000</v>
      </c>
      <c r="N2223" s="123">
        <v>277108000000</v>
      </c>
      <c r="O2223" s="116">
        <f t="shared" si="138"/>
        <v>0.83522162834882718</v>
      </c>
      <c r="P2223" s="116">
        <f t="shared" si="139"/>
        <v>5.0957356568962329</v>
      </c>
    </row>
    <row r="2224" spans="1:16" x14ac:dyDescent="0.15">
      <c r="A2224" s="120">
        <v>42312</v>
      </c>
      <c r="B2224" s="116">
        <v>4.8600000000000003</v>
      </c>
      <c r="C2224" s="116">
        <v>5.07</v>
      </c>
      <c r="D2224" s="116">
        <v>4.8600000000000003</v>
      </c>
      <c r="E2224" s="116">
        <v>4.9800000000000004</v>
      </c>
      <c r="F2224" s="116">
        <v>0.13</v>
      </c>
      <c r="G2224" s="116">
        <v>2.68</v>
      </c>
      <c r="H2224" s="117">
        <v>429508484</v>
      </c>
      <c r="I2224" s="115">
        <v>0.81730000000000003</v>
      </c>
      <c r="J2224" s="115">
        <f t="shared" si="136"/>
        <v>4.0701540000000005</v>
      </c>
      <c r="K2224" s="115">
        <v>35640625.710000001</v>
      </c>
      <c r="L2224" s="123">
        <f t="shared" si="137"/>
        <v>1450628352960.5938</v>
      </c>
      <c r="M2224" s="123">
        <v>1690652000000</v>
      </c>
      <c r="N2224" s="123">
        <v>277108000000</v>
      </c>
      <c r="O2224" s="116">
        <f t="shared" si="138"/>
        <v>0.85802894561423271</v>
      </c>
      <c r="P2224" s="116">
        <f t="shared" si="139"/>
        <v>5.2348844239812413</v>
      </c>
    </row>
    <row r="2225" spans="1:16" x14ac:dyDescent="0.15">
      <c r="A2225" s="120">
        <v>42313</v>
      </c>
      <c r="B2225" s="116">
        <v>4.9800000000000004</v>
      </c>
      <c r="C2225" s="116">
        <v>5.0199999999999996</v>
      </c>
      <c r="D2225" s="116">
        <v>4.93</v>
      </c>
      <c r="E2225" s="116">
        <v>4.97</v>
      </c>
      <c r="F2225" s="116">
        <v>-0.01</v>
      </c>
      <c r="G2225" s="116">
        <v>-0.2</v>
      </c>
      <c r="H2225" s="117">
        <v>162828554</v>
      </c>
      <c r="I2225" s="115">
        <v>0.81779999999999997</v>
      </c>
      <c r="J2225" s="115">
        <f t="shared" si="136"/>
        <v>4.0644659999999995</v>
      </c>
      <c r="K2225" s="115">
        <v>35640625.710000001</v>
      </c>
      <c r="L2225" s="123">
        <f t="shared" si="137"/>
        <v>1448601114170.2085</v>
      </c>
      <c r="M2225" s="123">
        <v>1690652000000</v>
      </c>
      <c r="N2225" s="123">
        <v>277108000000</v>
      </c>
      <c r="O2225" s="116">
        <f t="shared" si="138"/>
        <v>0.85682985864045857</v>
      </c>
      <c r="P2225" s="116">
        <f t="shared" si="139"/>
        <v>5.2275687247217997</v>
      </c>
    </row>
    <row r="2226" spans="1:16" x14ac:dyDescent="0.15">
      <c r="A2226" s="120">
        <v>42314</v>
      </c>
      <c r="B2226" s="116">
        <v>4.92</v>
      </c>
      <c r="C2226" s="116">
        <v>4.95</v>
      </c>
      <c r="D2226" s="116">
        <v>4.8600000000000003</v>
      </c>
      <c r="E2226" s="116">
        <v>4.87</v>
      </c>
      <c r="F2226" s="116">
        <v>-0.1</v>
      </c>
      <c r="G2226" s="116">
        <v>-2.0099999999999998</v>
      </c>
      <c r="H2226" s="117">
        <v>227432242</v>
      </c>
      <c r="I2226" s="115">
        <v>0.81879999999999997</v>
      </c>
      <c r="J2226" s="115">
        <f t="shared" si="136"/>
        <v>3.9875560000000001</v>
      </c>
      <c r="K2226" s="115">
        <v>35640625.710000001</v>
      </c>
      <c r="L2226" s="123">
        <f t="shared" si="137"/>
        <v>1421189908936.6477</v>
      </c>
      <c r="M2226" s="123">
        <v>1690652000000</v>
      </c>
      <c r="N2226" s="123">
        <v>277108000000</v>
      </c>
      <c r="O2226" s="116">
        <f t="shared" si="138"/>
        <v>0.84061646568107906</v>
      </c>
      <c r="P2226" s="116">
        <f t="shared" si="139"/>
        <v>5.1286498727450951</v>
      </c>
    </row>
    <row r="2227" spans="1:16" x14ac:dyDescent="0.15">
      <c r="A2227" s="120">
        <v>42317</v>
      </c>
      <c r="B2227" s="116">
        <v>4.8499999999999996</v>
      </c>
      <c r="C2227" s="116">
        <v>4.97</v>
      </c>
      <c r="D2227" s="116">
        <v>4.82</v>
      </c>
      <c r="E2227" s="116">
        <v>4.88</v>
      </c>
      <c r="F2227" s="116">
        <v>0.01</v>
      </c>
      <c r="G2227" s="116">
        <v>0.21</v>
      </c>
      <c r="H2227" s="117">
        <v>262511115</v>
      </c>
      <c r="I2227" s="115">
        <v>0.82020000000000004</v>
      </c>
      <c r="J2227" s="115">
        <f t="shared" si="136"/>
        <v>4.0025760000000004</v>
      </c>
      <c r="K2227" s="115">
        <v>35640625.710000001</v>
      </c>
      <c r="L2227" s="123">
        <f t="shared" si="137"/>
        <v>1426543130918.2898</v>
      </c>
      <c r="M2227" s="123">
        <v>1690652000000</v>
      </c>
      <c r="N2227" s="123">
        <v>277108000000</v>
      </c>
      <c r="O2227" s="116">
        <f t="shared" si="138"/>
        <v>0.84378283107244412</v>
      </c>
      <c r="P2227" s="116">
        <f t="shared" si="139"/>
        <v>5.1479680518725184</v>
      </c>
    </row>
    <row r="2228" spans="1:16" x14ac:dyDescent="0.15">
      <c r="A2228" s="120">
        <v>42318</v>
      </c>
      <c r="B2228" s="116">
        <v>4.82</v>
      </c>
      <c r="C2228" s="116">
        <v>4.87</v>
      </c>
      <c r="D2228" s="116">
        <v>4.79</v>
      </c>
      <c r="E2228" s="116">
        <v>4.8099999999999996</v>
      </c>
      <c r="F2228" s="116">
        <v>-7.0000000000000007E-2</v>
      </c>
      <c r="G2228" s="116">
        <v>-1.43</v>
      </c>
      <c r="H2228" s="117">
        <v>268260929</v>
      </c>
      <c r="I2228" s="115">
        <v>0.82050000000000001</v>
      </c>
      <c r="J2228" s="115">
        <f t="shared" si="136"/>
        <v>3.9466049999999999</v>
      </c>
      <c r="K2228" s="115">
        <v>35640625.710000001</v>
      </c>
      <c r="L2228" s="123">
        <f t="shared" si="137"/>
        <v>1406594716302.1455</v>
      </c>
      <c r="M2228" s="123">
        <v>1690652000000</v>
      </c>
      <c r="N2228" s="123">
        <v>277108000000</v>
      </c>
      <c r="O2228" s="116">
        <f t="shared" si="138"/>
        <v>0.83198358757576696</v>
      </c>
      <c r="P2228" s="116">
        <f t="shared" si="139"/>
        <v>5.0759801821028105</v>
      </c>
    </row>
    <row r="2229" spans="1:16" x14ac:dyDescent="0.15">
      <c r="A2229" s="120">
        <v>42319</v>
      </c>
      <c r="B2229" s="116">
        <v>4.79</v>
      </c>
      <c r="C2229" s="116">
        <v>4.82</v>
      </c>
      <c r="D2229" s="116">
        <v>4.75</v>
      </c>
      <c r="E2229" s="116">
        <v>4.78</v>
      </c>
      <c r="F2229" s="116">
        <v>-0.03</v>
      </c>
      <c r="G2229" s="116">
        <v>-0.62</v>
      </c>
      <c r="H2229" s="117">
        <v>182107613</v>
      </c>
      <c r="I2229" s="115">
        <v>0.8206</v>
      </c>
      <c r="J2229" s="115">
        <f t="shared" si="136"/>
        <v>3.9224680000000003</v>
      </c>
      <c r="K2229" s="115">
        <v>35640625.710000001</v>
      </c>
      <c r="L2229" s="123">
        <f t="shared" si="137"/>
        <v>1397992138474.5229</v>
      </c>
      <c r="M2229" s="123">
        <v>1690652000000</v>
      </c>
      <c r="N2229" s="123">
        <v>277108000000</v>
      </c>
      <c r="O2229" s="116">
        <f t="shared" si="138"/>
        <v>0.82689526790523593</v>
      </c>
      <c r="P2229" s="116">
        <f t="shared" si="139"/>
        <v>5.0449360483079628</v>
      </c>
    </row>
    <row r="2230" spans="1:16" x14ac:dyDescent="0.15">
      <c r="A2230" s="120">
        <v>42320</v>
      </c>
      <c r="B2230" s="116">
        <v>4.8099999999999996</v>
      </c>
      <c r="C2230" s="116">
        <v>4.92</v>
      </c>
      <c r="D2230" s="116">
        <v>4.78</v>
      </c>
      <c r="E2230" s="116">
        <v>4.87</v>
      </c>
      <c r="F2230" s="116">
        <v>0.09</v>
      </c>
      <c r="G2230" s="116">
        <v>1.88</v>
      </c>
      <c r="H2230" s="117">
        <v>267911069</v>
      </c>
      <c r="I2230" s="115">
        <v>0.82099999999999995</v>
      </c>
      <c r="J2230" s="115">
        <f t="shared" si="136"/>
        <v>3.9982699999999998</v>
      </c>
      <c r="K2230" s="115">
        <v>35640625.710000001</v>
      </c>
      <c r="L2230" s="123">
        <f t="shared" si="137"/>
        <v>1425008445575.217</v>
      </c>
      <c r="M2230" s="123">
        <v>1690652000000</v>
      </c>
      <c r="N2230" s="123">
        <v>277108000000</v>
      </c>
      <c r="O2230" s="116">
        <f t="shared" si="138"/>
        <v>0.84287508344426709</v>
      </c>
      <c r="P2230" s="116">
        <f t="shared" si="139"/>
        <v>5.1424298308789966</v>
      </c>
    </row>
    <row r="2231" spans="1:16" x14ac:dyDescent="0.15">
      <c r="A2231" s="120">
        <v>42321</v>
      </c>
      <c r="B2231" s="116">
        <v>4.78</v>
      </c>
      <c r="C2231" s="116">
        <v>4.82</v>
      </c>
      <c r="D2231" s="116">
        <v>4.7300000000000004</v>
      </c>
      <c r="E2231" s="116">
        <v>4.75</v>
      </c>
      <c r="F2231" s="116">
        <v>-0.12</v>
      </c>
      <c r="G2231" s="116">
        <v>-2.46</v>
      </c>
      <c r="H2231" s="117">
        <v>338949170</v>
      </c>
      <c r="I2231" s="115">
        <v>0.82130000000000003</v>
      </c>
      <c r="J2231" s="115">
        <f t="shared" si="136"/>
        <v>3.9011750000000003</v>
      </c>
      <c r="K2231" s="115">
        <v>35640625.710000001</v>
      </c>
      <c r="L2231" s="123">
        <f t="shared" si="137"/>
        <v>1390403180042.0925</v>
      </c>
      <c r="M2231" s="123">
        <v>1690652000000</v>
      </c>
      <c r="N2231" s="123">
        <v>277108000000</v>
      </c>
      <c r="O2231" s="116">
        <f t="shared" si="138"/>
        <v>0.82240649172159175</v>
      </c>
      <c r="P2231" s="116">
        <f t="shared" si="139"/>
        <v>5.0175497641428342</v>
      </c>
    </row>
    <row r="2232" spans="1:16" x14ac:dyDescent="0.15">
      <c r="A2232" s="120">
        <v>42324</v>
      </c>
      <c r="B2232" s="116">
        <v>4.66</v>
      </c>
      <c r="C2232" s="116">
        <v>4.7300000000000004</v>
      </c>
      <c r="D2232" s="116">
        <v>4.6500000000000004</v>
      </c>
      <c r="E2232" s="116">
        <v>4.7</v>
      </c>
      <c r="F2232" s="116">
        <v>-0.05</v>
      </c>
      <c r="G2232" s="116">
        <v>-1.05</v>
      </c>
      <c r="H2232" s="117">
        <v>269245833</v>
      </c>
      <c r="I2232" s="115">
        <v>0.82250000000000001</v>
      </c>
      <c r="J2232" s="115">
        <f t="shared" si="136"/>
        <v>3.8657500000000002</v>
      </c>
      <c r="K2232" s="115">
        <v>35640625.710000001</v>
      </c>
      <c r="L2232" s="123">
        <f t="shared" si="137"/>
        <v>1377777488384.3252</v>
      </c>
      <c r="M2232" s="123">
        <v>1690652000000</v>
      </c>
      <c r="N2232" s="123">
        <v>277108000000</v>
      </c>
      <c r="O2232" s="116">
        <f t="shared" si="138"/>
        <v>0.8149385493787753</v>
      </c>
      <c r="P2232" s="116">
        <f t="shared" si="139"/>
        <v>4.9719874142367786</v>
      </c>
    </row>
    <row r="2233" spans="1:16" x14ac:dyDescent="0.15">
      <c r="A2233" s="120">
        <v>42325</v>
      </c>
      <c r="B2233" s="116">
        <v>4.75</v>
      </c>
      <c r="C2233" s="116">
        <v>4.83</v>
      </c>
      <c r="D2233" s="116">
        <v>4.7300000000000004</v>
      </c>
      <c r="E2233" s="116">
        <v>4.75</v>
      </c>
      <c r="F2233" s="116">
        <v>0.05</v>
      </c>
      <c r="G2233" s="116">
        <v>1.06</v>
      </c>
      <c r="H2233" s="117">
        <v>232921719</v>
      </c>
      <c r="I2233" s="115">
        <v>0.82240000000000002</v>
      </c>
      <c r="J2233" s="115">
        <f t="shared" si="136"/>
        <v>3.9064000000000001</v>
      </c>
      <c r="K2233" s="115">
        <v>35640625.710000001</v>
      </c>
      <c r="L2233" s="123">
        <f t="shared" si="137"/>
        <v>1392265402735.4402</v>
      </c>
      <c r="M2233" s="123">
        <v>1690652000000</v>
      </c>
      <c r="N2233" s="123">
        <v>277108000000</v>
      </c>
      <c r="O2233" s="116">
        <f t="shared" si="138"/>
        <v>0.82350797369029238</v>
      </c>
      <c r="P2233" s="116">
        <f t="shared" si="139"/>
        <v>5.0242699695982802</v>
      </c>
    </row>
    <row r="2234" spans="1:16" x14ac:dyDescent="0.15">
      <c r="A2234" s="120">
        <v>42326</v>
      </c>
      <c r="B2234" s="116">
        <v>4.75</v>
      </c>
      <c r="C2234" s="116">
        <v>4.78</v>
      </c>
      <c r="D2234" s="116">
        <v>4.72</v>
      </c>
      <c r="E2234" s="116">
        <v>4.75</v>
      </c>
      <c r="F2234" s="116">
        <v>0</v>
      </c>
      <c r="G2234" s="116">
        <v>0</v>
      </c>
      <c r="H2234" s="117">
        <v>144987600</v>
      </c>
      <c r="I2234" s="115">
        <v>0.82310000000000005</v>
      </c>
      <c r="J2234" s="115">
        <f t="shared" si="136"/>
        <v>3.9097250000000003</v>
      </c>
      <c r="K2234" s="115">
        <v>35640625.710000001</v>
      </c>
      <c r="L2234" s="123">
        <f t="shared" si="137"/>
        <v>1393450453540.2979</v>
      </c>
      <c r="M2234" s="123">
        <v>1690652000000</v>
      </c>
      <c r="N2234" s="123">
        <v>277108000000</v>
      </c>
      <c r="O2234" s="116">
        <f t="shared" si="138"/>
        <v>0.82420891676128372</v>
      </c>
      <c r="P2234" s="116">
        <f t="shared" si="139"/>
        <v>5.0285464639790183</v>
      </c>
    </row>
    <row r="2235" spans="1:16" x14ac:dyDescent="0.15">
      <c r="A2235" s="120">
        <v>42327</v>
      </c>
      <c r="B2235" s="116">
        <v>4.8</v>
      </c>
      <c r="C2235" s="116">
        <v>4.87</v>
      </c>
      <c r="D2235" s="116">
        <v>4.8</v>
      </c>
      <c r="E2235" s="116">
        <v>4.8499999999999996</v>
      </c>
      <c r="F2235" s="116">
        <v>0.1</v>
      </c>
      <c r="G2235" s="116">
        <v>2.11</v>
      </c>
      <c r="H2235" s="117">
        <v>175047351</v>
      </c>
      <c r="I2235" s="115">
        <v>0.82310000000000005</v>
      </c>
      <c r="J2235" s="115">
        <f t="shared" si="136"/>
        <v>3.992035</v>
      </c>
      <c r="K2235" s="115">
        <v>35640625.710000001</v>
      </c>
      <c r="L2235" s="123">
        <f t="shared" si="137"/>
        <v>1422786252562.1987</v>
      </c>
      <c r="M2235" s="123">
        <v>1690652000000</v>
      </c>
      <c r="N2235" s="123">
        <v>277108000000</v>
      </c>
      <c r="O2235" s="116">
        <f t="shared" si="138"/>
        <v>0.84156068342994228</v>
      </c>
      <c r="P2235" s="116">
        <f t="shared" si="139"/>
        <v>5.1344106000627869</v>
      </c>
    </row>
    <row r="2236" spans="1:16" x14ac:dyDescent="0.15">
      <c r="A2236" s="120">
        <v>42328</v>
      </c>
      <c r="B2236" s="116">
        <v>4.84</v>
      </c>
      <c r="C2236" s="116">
        <v>4.91</v>
      </c>
      <c r="D2236" s="116">
        <v>4.8099999999999996</v>
      </c>
      <c r="E2236" s="116">
        <v>4.88</v>
      </c>
      <c r="F2236" s="116">
        <v>0.03</v>
      </c>
      <c r="G2236" s="116">
        <v>0.62</v>
      </c>
      <c r="H2236" s="117">
        <v>184933786</v>
      </c>
      <c r="I2236" s="115">
        <v>0.82299999999999995</v>
      </c>
      <c r="J2236" s="115">
        <f t="shared" si="136"/>
        <v>4.0162399999999998</v>
      </c>
      <c r="K2236" s="115">
        <v>35640625.710000001</v>
      </c>
      <c r="L2236" s="123">
        <f t="shared" si="137"/>
        <v>1431413066015.304</v>
      </c>
      <c r="M2236" s="123">
        <v>1690652000000</v>
      </c>
      <c r="N2236" s="123">
        <v>277108000000</v>
      </c>
      <c r="O2236" s="116">
        <f t="shared" si="138"/>
        <v>0.84666333817681227</v>
      </c>
      <c r="P2236" s="116">
        <f t="shared" si="139"/>
        <v>5.1655421929908334</v>
      </c>
    </row>
    <row r="2237" spans="1:16" x14ac:dyDescent="0.15">
      <c r="A2237" s="120">
        <v>42331</v>
      </c>
      <c r="B2237" s="116">
        <v>4.8600000000000003</v>
      </c>
      <c r="C2237" s="116">
        <v>4.88</v>
      </c>
      <c r="D2237" s="116">
        <v>4.8099999999999996</v>
      </c>
      <c r="E2237" s="116">
        <v>4.8600000000000003</v>
      </c>
      <c r="F2237" s="116">
        <v>-0.02</v>
      </c>
      <c r="G2237" s="116">
        <v>-0.41</v>
      </c>
      <c r="H2237" s="117">
        <v>128611453</v>
      </c>
      <c r="I2237" s="115">
        <v>0.82410000000000005</v>
      </c>
      <c r="J2237" s="115">
        <f t="shared" si="136"/>
        <v>4.0051260000000006</v>
      </c>
      <c r="K2237" s="115">
        <v>35640625.710000001</v>
      </c>
      <c r="L2237" s="123">
        <f t="shared" si="137"/>
        <v>1427451966873.895</v>
      </c>
      <c r="M2237" s="123">
        <v>1690652000000</v>
      </c>
      <c r="N2237" s="123">
        <v>277108000000</v>
      </c>
      <c r="O2237" s="116">
        <f t="shared" si="138"/>
        <v>0.84432039643515933</v>
      </c>
      <c r="P2237" s="116">
        <f t="shared" si="139"/>
        <v>5.1512477693675214</v>
      </c>
    </row>
    <row r="2238" spans="1:16" x14ac:dyDescent="0.15">
      <c r="A2238" s="120">
        <v>42332</v>
      </c>
      <c r="B2238" s="116">
        <v>4.83</v>
      </c>
      <c r="C2238" s="116">
        <v>4.83</v>
      </c>
      <c r="D2238" s="116">
        <v>4.76</v>
      </c>
      <c r="E2238" s="116">
        <v>4.79</v>
      </c>
      <c r="F2238" s="116">
        <v>-7.0000000000000007E-2</v>
      </c>
      <c r="G2238" s="116">
        <v>-1.44</v>
      </c>
      <c r="H2238" s="117">
        <v>152392563</v>
      </c>
      <c r="I2238" s="115">
        <v>0.82440000000000002</v>
      </c>
      <c r="J2238" s="115">
        <f t="shared" si="136"/>
        <v>3.9488760000000003</v>
      </c>
      <c r="K2238" s="115">
        <v>35640625.710000001</v>
      </c>
      <c r="L2238" s="123">
        <f t="shared" si="137"/>
        <v>1407404114912.0198</v>
      </c>
      <c r="M2238" s="123">
        <v>1690652000000</v>
      </c>
      <c r="N2238" s="123">
        <v>277108000000</v>
      </c>
      <c r="O2238" s="116">
        <f t="shared" si="138"/>
        <v>0.83246233696350269</v>
      </c>
      <c r="P2238" s="116">
        <f t="shared" si="139"/>
        <v>5.0789010599189481</v>
      </c>
    </row>
    <row r="2239" spans="1:16" x14ac:dyDescent="0.15">
      <c r="A2239" s="120">
        <v>42333</v>
      </c>
      <c r="B2239" s="116">
        <v>4.76</v>
      </c>
      <c r="C2239" s="116">
        <v>4.8099999999999996</v>
      </c>
      <c r="D2239" s="116">
        <v>4.7300000000000004</v>
      </c>
      <c r="E2239" s="116">
        <v>4.75</v>
      </c>
      <c r="F2239" s="116">
        <v>-0.04</v>
      </c>
      <c r="G2239" s="116">
        <v>-0.84</v>
      </c>
      <c r="H2239" s="117">
        <v>231155967</v>
      </c>
      <c r="I2239" s="115">
        <v>0.82420000000000004</v>
      </c>
      <c r="J2239" s="115">
        <f t="shared" si="136"/>
        <v>3.9149500000000002</v>
      </c>
      <c r="K2239" s="115">
        <v>35640625.710000001</v>
      </c>
      <c r="L2239" s="123">
        <f t="shared" si="137"/>
        <v>1395312676233.645</v>
      </c>
      <c r="M2239" s="123">
        <v>1690652000000</v>
      </c>
      <c r="N2239" s="123">
        <v>277108000000</v>
      </c>
      <c r="O2239" s="116">
        <f t="shared" si="138"/>
        <v>0.82531039872998402</v>
      </c>
      <c r="P2239" s="116">
        <f t="shared" si="139"/>
        <v>5.0352666694344625</v>
      </c>
    </row>
    <row r="2240" spans="1:16" x14ac:dyDescent="0.15">
      <c r="A2240" s="120">
        <v>42334</v>
      </c>
      <c r="B2240" s="116">
        <v>4.8</v>
      </c>
      <c r="C2240" s="116">
        <v>4.84</v>
      </c>
      <c r="D2240" s="116">
        <v>4.76</v>
      </c>
      <c r="E2240" s="116">
        <v>4.78</v>
      </c>
      <c r="F2240" s="116">
        <v>0.03</v>
      </c>
      <c r="G2240" s="116">
        <v>0.63</v>
      </c>
      <c r="H2240" s="117">
        <v>143232664</v>
      </c>
      <c r="I2240" s="115">
        <v>0.82440000000000002</v>
      </c>
      <c r="J2240" s="115">
        <f t="shared" si="136"/>
        <v>3.9406320000000004</v>
      </c>
      <c r="K2240" s="115">
        <v>35640625.710000001</v>
      </c>
      <c r="L2240" s="123">
        <f t="shared" si="137"/>
        <v>1404465901728.4873</v>
      </c>
      <c r="M2240" s="123">
        <v>1690652000000</v>
      </c>
      <c r="N2240" s="123">
        <v>277108000000</v>
      </c>
      <c r="O2240" s="116">
        <f t="shared" si="138"/>
        <v>0.83072441976733669</v>
      </c>
      <c r="P2240" s="116">
        <f t="shared" si="139"/>
        <v>5.068297926182165</v>
      </c>
    </row>
    <row r="2241" spans="1:16" x14ac:dyDescent="0.15">
      <c r="A2241" s="120">
        <v>42335</v>
      </c>
      <c r="B2241" s="116">
        <v>4.83</v>
      </c>
      <c r="C2241" s="116">
        <v>4.83</v>
      </c>
      <c r="D2241" s="116">
        <v>4.68</v>
      </c>
      <c r="E2241" s="116">
        <v>4.6900000000000004</v>
      </c>
      <c r="F2241" s="116">
        <v>-0.09</v>
      </c>
      <c r="G2241" s="116">
        <v>-1.88</v>
      </c>
      <c r="H2241" s="117">
        <v>315192104</v>
      </c>
      <c r="I2241" s="115">
        <v>0.82469999999999999</v>
      </c>
      <c r="J2241" s="115">
        <f t="shared" si="136"/>
        <v>3.8678430000000001</v>
      </c>
      <c r="K2241" s="115">
        <v>35640625.710000001</v>
      </c>
      <c r="L2241" s="123">
        <f t="shared" si="137"/>
        <v>1378523446680.4353</v>
      </c>
      <c r="M2241" s="123">
        <v>1690652000000</v>
      </c>
      <c r="N2241" s="123">
        <v>277108000000</v>
      </c>
      <c r="O2241" s="116">
        <f t="shared" si="138"/>
        <v>0.8153797745960939</v>
      </c>
      <c r="P2241" s="116">
        <f t="shared" si="139"/>
        <v>4.9746793549101262</v>
      </c>
    </row>
    <row r="2242" spans="1:16" x14ac:dyDescent="0.15">
      <c r="A2242" s="120">
        <v>42338</v>
      </c>
      <c r="B2242" s="116">
        <v>4.63</v>
      </c>
      <c r="C2242" s="116">
        <v>4.72</v>
      </c>
      <c r="D2242" s="116">
        <v>4.62</v>
      </c>
      <c r="E2242" s="116">
        <v>4.6900000000000004</v>
      </c>
      <c r="F2242" s="116">
        <v>0</v>
      </c>
      <c r="G2242" s="116">
        <v>0</v>
      </c>
      <c r="H2242" s="117">
        <v>431928290</v>
      </c>
      <c r="I2242" s="115">
        <v>0.82530000000000003</v>
      </c>
      <c r="J2242" s="115">
        <f t="shared" si="136"/>
        <v>3.8706570000000005</v>
      </c>
      <c r="K2242" s="115">
        <v>35640625.710000001</v>
      </c>
      <c r="L2242" s="123">
        <f t="shared" si="137"/>
        <v>1379526373887.915</v>
      </c>
      <c r="M2242" s="123">
        <v>1690652000000</v>
      </c>
      <c r="N2242" s="123">
        <v>277108000000</v>
      </c>
      <c r="O2242" s="116">
        <f t="shared" si="138"/>
        <v>0.81597299378459609</v>
      </c>
      <c r="P2242" s="116">
        <f t="shared" si="139"/>
        <v>4.9782986196281414</v>
      </c>
    </row>
    <row r="2243" spans="1:16" x14ac:dyDescent="0.15">
      <c r="A2243" s="120">
        <v>42339</v>
      </c>
      <c r="B2243" s="116">
        <v>4.7300000000000004</v>
      </c>
      <c r="C2243" s="116">
        <v>4.83</v>
      </c>
      <c r="D2243" s="116">
        <v>4.7</v>
      </c>
      <c r="E2243" s="116">
        <v>4.74</v>
      </c>
      <c r="F2243" s="116">
        <v>0.05</v>
      </c>
      <c r="G2243" s="116">
        <v>1.07</v>
      </c>
      <c r="H2243" s="117">
        <v>329694752</v>
      </c>
      <c r="I2243" s="115">
        <v>0.82530000000000003</v>
      </c>
      <c r="J2243" s="115">
        <f t="shared" ref="J2243:J2306" si="140">E2243*I2243</f>
        <v>3.9119220000000001</v>
      </c>
      <c r="K2243" s="115">
        <v>35640625.710000001</v>
      </c>
      <c r="L2243" s="123">
        <f t="shared" ref="L2243:L2306" si="141">J2243*K2243*10000</f>
        <v>1394233478087.1462</v>
      </c>
      <c r="M2243" s="123">
        <v>1690652000000</v>
      </c>
      <c r="N2243" s="123">
        <v>277108000000</v>
      </c>
      <c r="O2243" s="116">
        <f t="shared" ref="O2243:O2306" si="142">L2243/M2243</f>
        <v>0.82467206621300315</v>
      </c>
      <c r="P2243" s="116">
        <f t="shared" ref="P2243:P2306" si="143">L2243/N2243</f>
        <v>5.0313721656796133</v>
      </c>
    </row>
    <row r="2244" spans="1:16" x14ac:dyDescent="0.15">
      <c r="A2244" s="120">
        <v>42340</v>
      </c>
      <c r="B2244" s="116">
        <v>4.76</v>
      </c>
      <c r="C2244" s="116">
        <v>4.8099999999999996</v>
      </c>
      <c r="D2244" s="116">
        <v>4.7</v>
      </c>
      <c r="E2244" s="116">
        <v>4.75</v>
      </c>
      <c r="F2244" s="116">
        <v>0.01</v>
      </c>
      <c r="G2244" s="116">
        <v>0.21</v>
      </c>
      <c r="H2244" s="117">
        <v>223201899</v>
      </c>
      <c r="I2244" s="115">
        <v>0.82509999999999994</v>
      </c>
      <c r="J2244" s="115">
        <f t="shared" si="140"/>
        <v>3.919225</v>
      </c>
      <c r="K2244" s="115">
        <v>35640625.710000001</v>
      </c>
      <c r="L2244" s="123">
        <f t="shared" si="141"/>
        <v>1396836312982.7476</v>
      </c>
      <c r="M2244" s="123">
        <v>1690652000000</v>
      </c>
      <c r="N2244" s="123">
        <v>277108000000</v>
      </c>
      <c r="O2244" s="116">
        <f t="shared" si="142"/>
        <v>0.82621161124983</v>
      </c>
      <c r="P2244" s="116">
        <f t="shared" si="143"/>
        <v>5.0407650193525537</v>
      </c>
    </row>
    <row r="2245" spans="1:16" x14ac:dyDescent="0.15">
      <c r="A2245" s="120">
        <v>42341</v>
      </c>
      <c r="B2245" s="116">
        <v>4.71</v>
      </c>
      <c r="C2245" s="116">
        <v>4.76</v>
      </c>
      <c r="D2245" s="116">
        <v>4.7</v>
      </c>
      <c r="E2245" s="116">
        <v>4.7300000000000004</v>
      </c>
      <c r="F2245" s="116">
        <v>-0.02</v>
      </c>
      <c r="G2245" s="116">
        <v>-0.42</v>
      </c>
      <c r="H2245" s="117">
        <v>154365278</v>
      </c>
      <c r="I2245" s="115">
        <v>0.82550000000000001</v>
      </c>
      <c r="J2245" s="115">
        <f t="shared" si="140"/>
        <v>3.9046150000000006</v>
      </c>
      <c r="K2245" s="115">
        <v>35640625.710000001</v>
      </c>
      <c r="L2245" s="123">
        <f t="shared" si="141"/>
        <v>1391629217566.5166</v>
      </c>
      <c r="M2245" s="123">
        <v>1690652000000</v>
      </c>
      <c r="N2245" s="123">
        <v>277108000000</v>
      </c>
      <c r="O2245" s="116">
        <f t="shared" si="142"/>
        <v>0.82313167793639175</v>
      </c>
      <c r="P2245" s="116">
        <f t="shared" si="143"/>
        <v>5.0219741673517788</v>
      </c>
    </row>
    <row r="2246" spans="1:16" x14ac:dyDescent="0.15">
      <c r="A2246" s="120">
        <v>42342</v>
      </c>
      <c r="B2246" s="116">
        <v>4.67</v>
      </c>
      <c r="C2246" s="116">
        <v>4.6900000000000004</v>
      </c>
      <c r="D2246" s="116">
        <v>4.6399999999999997</v>
      </c>
      <c r="E2246" s="116">
        <v>4.6500000000000004</v>
      </c>
      <c r="F2246" s="116">
        <v>-0.08</v>
      </c>
      <c r="G2246" s="116">
        <v>-1.69</v>
      </c>
      <c r="H2246" s="117">
        <v>207276366</v>
      </c>
      <c r="I2246" s="115">
        <v>0.82389999999999997</v>
      </c>
      <c r="J2246" s="115">
        <f t="shared" si="140"/>
        <v>3.8311350000000002</v>
      </c>
      <c r="K2246" s="115">
        <v>35640625.710000001</v>
      </c>
      <c r="L2246" s="123">
        <f t="shared" si="141"/>
        <v>1365440485794.8086</v>
      </c>
      <c r="M2246" s="123">
        <v>1690652000000</v>
      </c>
      <c r="N2246" s="123">
        <v>277108000000</v>
      </c>
      <c r="O2246" s="116">
        <f t="shared" si="142"/>
        <v>0.80764136309235057</v>
      </c>
      <c r="P2246" s="116">
        <f t="shared" si="143"/>
        <v>4.927466856946781</v>
      </c>
    </row>
    <row r="2247" spans="1:16" x14ac:dyDescent="0.15">
      <c r="A2247" s="120">
        <v>42345</v>
      </c>
      <c r="B2247" s="116">
        <v>4.67</v>
      </c>
      <c r="C2247" s="116">
        <v>4.6900000000000004</v>
      </c>
      <c r="D2247" s="116">
        <v>4.63</v>
      </c>
      <c r="E2247" s="116">
        <v>4.67</v>
      </c>
      <c r="F2247" s="116">
        <v>0.02</v>
      </c>
      <c r="G2247" s="116">
        <v>0.43</v>
      </c>
      <c r="H2247" s="117">
        <v>178688993</v>
      </c>
      <c r="I2247" s="115">
        <v>0.8256</v>
      </c>
      <c r="J2247" s="115">
        <f t="shared" si="140"/>
        <v>3.8555519999999999</v>
      </c>
      <c r="K2247" s="115">
        <v>35640625.710000001</v>
      </c>
      <c r="L2247" s="123">
        <f t="shared" si="141"/>
        <v>1374142857374.4192</v>
      </c>
      <c r="M2247" s="123">
        <v>1690652000000</v>
      </c>
      <c r="N2247" s="123">
        <v>277108000000</v>
      </c>
      <c r="O2247" s="116">
        <f t="shared" si="142"/>
        <v>0.81278870954780713</v>
      </c>
      <c r="P2247" s="116">
        <f t="shared" si="143"/>
        <v>4.9588711165842172</v>
      </c>
    </row>
    <row r="2248" spans="1:16" x14ac:dyDescent="0.15">
      <c r="A2248" s="120">
        <v>42346</v>
      </c>
      <c r="B2248" s="116">
        <v>4.6100000000000003</v>
      </c>
      <c r="C2248" s="116">
        <v>4.6399999999999997</v>
      </c>
      <c r="D2248" s="116">
        <v>4.58</v>
      </c>
      <c r="E2248" s="116">
        <v>4.63</v>
      </c>
      <c r="F2248" s="116">
        <v>-0.04</v>
      </c>
      <c r="G2248" s="116">
        <v>-0.86</v>
      </c>
      <c r="H2248" s="117">
        <v>228622178</v>
      </c>
      <c r="I2248" s="115">
        <v>0.82679999999999998</v>
      </c>
      <c r="J2248" s="115">
        <f t="shared" si="140"/>
        <v>3.8280839999999996</v>
      </c>
      <c r="K2248" s="115">
        <v>35640625.710000001</v>
      </c>
      <c r="L2248" s="123">
        <f t="shared" si="141"/>
        <v>1364353090304.3962</v>
      </c>
      <c r="M2248" s="123">
        <v>1690652000000</v>
      </c>
      <c r="N2248" s="123">
        <v>277108000000</v>
      </c>
      <c r="O2248" s="116">
        <f t="shared" si="142"/>
        <v>0.80699818194660777</v>
      </c>
      <c r="P2248" s="116">
        <f t="shared" si="143"/>
        <v>4.9235427714262894</v>
      </c>
    </row>
    <row r="2249" spans="1:16" x14ac:dyDescent="0.15">
      <c r="A2249" s="120">
        <v>42347</v>
      </c>
      <c r="B2249" s="116">
        <v>4.5999999999999996</v>
      </c>
      <c r="C2249" s="116">
        <v>4.6399999999999997</v>
      </c>
      <c r="D2249" s="116">
        <v>4.55</v>
      </c>
      <c r="E2249" s="116">
        <v>4.55</v>
      </c>
      <c r="F2249" s="116">
        <v>-0.08</v>
      </c>
      <c r="G2249" s="116">
        <v>-1.73</v>
      </c>
      <c r="H2249" s="117">
        <v>184370096</v>
      </c>
      <c r="I2249" s="115">
        <v>0.8276</v>
      </c>
      <c r="J2249" s="115">
        <f t="shared" si="140"/>
        <v>3.7655799999999999</v>
      </c>
      <c r="K2249" s="115">
        <v>35640625.710000001</v>
      </c>
      <c r="L2249" s="123">
        <f t="shared" si="141"/>
        <v>1342076273610.6179</v>
      </c>
      <c r="M2249" s="123">
        <v>1690652000000</v>
      </c>
      <c r="N2249" s="123">
        <v>277108000000</v>
      </c>
      <c r="O2249" s="116">
        <f t="shared" si="142"/>
        <v>0.79382171707164928</v>
      </c>
      <c r="P2249" s="116">
        <f t="shared" si="143"/>
        <v>4.8431523940507599</v>
      </c>
    </row>
    <row r="2250" spans="1:16" x14ac:dyDescent="0.15">
      <c r="A2250" s="120">
        <v>42348</v>
      </c>
      <c r="B2250" s="116">
        <v>4.53</v>
      </c>
      <c r="C2250" s="116">
        <v>4.59</v>
      </c>
      <c r="D2250" s="116">
        <v>4.5199999999999996</v>
      </c>
      <c r="E2250" s="116">
        <v>4.54</v>
      </c>
      <c r="F2250" s="116">
        <v>-0.01</v>
      </c>
      <c r="G2250" s="116">
        <v>-0.22</v>
      </c>
      <c r="H2250" s="117">
        <v>230768960</v>
      </c>
      <c r="I2250" s="115">
        <v>0.82879999999999998</v>
      </c>
      <c r="J2250" s="115">
        <f t="shared" si="140"/>
        <v>3.7627519999999999</v>
      </c>
      <c r="K2250" s="115">
        <v>35640625.710000001</v>
      </c>
      <c r="L2250" s="123">
        <f t="shared" si="141"/>
        <v>1341068356715.5393</v>
      </c>
      <c r="M2250" s="123">
        <v>1690652000000</v>
      </c>
      <c r="N2250" s="123">
        <v>277108000000</v>
      </c>
      <c r="O2250" s="116">
        <f t="shared" si="142"/>
        <v>0.79322554654390098</v>
      </c>
      <c r="P2250" s="116">
        <f t="shared" si="143"/>
        <v>4.8395151230406173</v>
      </c>
    </row>
    <row r="2251" spans="1:16" x14ac:dyDescent="0.15">
      <c r="A2251" s="120">
        <v>42349</v>
      </c>
      <c r="B2251" s="116">
        <v>4.55</v>
      </c>
      <c r="C2251" s="116">
        <v>4.57</v>
      </c>
      <c r="D2251" s="116">
        <v>4.5</v>
      </c>
      <c r="E2251" s="116">
        <v>4.5199999999999996</v>
      </c>
      <c r="F2251" s="116">
        <v>-0.02</v>
      </c>
      <c r="G2251" s="116">
        <v>-0.44</v>
      </c>
      <c r="H2251" s="117">
        <v>205215256</v>
      </c>
      <c r="I2251" s="115">
        <v>0.83040000000000003</v>
      </c>
      <c r="J2251" s="115">
        <f t="shared" si="140"/>
        <v>3.7534079999999999</v>
      </c>
      <c r="K2251" s="115">
        <v>35640625.710000001</v>
      </c>
      <c r="L2251" s="123">
        <f t="shared" si="141"/>
        <v>1337738096649.1968</v>
      </c>
      <c r="M2251" s="123">
        <v>1690652000000</v>
      </c>
      <c r="N2251" s="123">
        <v>277108000000</v>
      </c>
      <c r="O2251" s="116">
        <f t="shared" si="142"/>
        <v>0.79125573840695584</v>
      </c>
      <c r="P2251" s="116">
        <f t="shared" si="143"/>
        <v>4.8274972092079507</v>
      </c>
    </row>
    <row r="2252" spans="1:16" x14ac:dyDescent="0.15">
      <c r="A2252" s="120">
        <v>42352</v>
      </c>
      <c r="B2252" s="116">
        <v>4.45</v>
      </c>
      <c r="C2252" s="116">
        <v>4.5199999999999996</v>
      </c>
      <c r="D2252" s="116">
        <v>4.43</v>
      </c>
      <c r="E2252" s="116">
        <v>4.4800000000000004</v>
      </c>
      <c r="F2252" s="116">
        <v>-0.04</v>
      </c>
      <c r="G2252" s="116">
        <v>-0.89</v>
      </c>
      <c r="H2252" s="117">
        <v>320845827</v>
      </c>
      <c r="I2252" s="115">
        <v>0.83209999999999995</v>
      </c>
      <c r="J2252" s="115">
        <f t="shared" si="140"/>
        <v>3.727808</v>
      </c>
      <c r="K2252" s="115">
        <v>35640625.710000001</v>
      </c>
      <c r="L2252" s="123">
        <f t="shared" si="141"/>
        <v>1328614096467.4368</v>
      </c>
      <c r="M2252" s="123">
        <v>1690652000000</v>
      </c>
      <c r="N2252" s="123">
        <v>277108000000</v>
      </c>
      <c r="O2252" s="116">
        <f t="shared" si="142"/>
        <v>0.78585900378518869</v>
      </c>
      <c r="P2252" s="116">
        <f t="shared" si="143"/>
        <v>4.7945714178855781</v>
      </c>
    </row>
    <row r="2253" spans="1:16" x14ac:dyDescent="0.15">
      <c r="A2253" s="120">
        <v>42353</v>
      </c>
      <c r="B2253" s="116">
        <v>4.46</v>
      </c>
      <c r="C2253" s="116">
        <v>4.53</v>
      </c>
      <c r="D2253" s="116">
        <v>4.46</v>
      </c>
      <c r="E2253" s="116">
        <v>4.47</v>
      </c>
      <c r="F2253" s="116">
        <v>-0.01</v>
      </c>
      <c r="G2253" s="116">
        <v>-0.22</v>
      </c>
      <c r="H2253" s="117">
        <v>315942673</v>
      </c>
      <c r="I2253" s="115">
        <v>0.83299999999999996</v>
      </c>
      <c r="J2253" s="115">
        <f t="shared" si="140"/>
        <v>3.7235099999999997</v>
      </c>
      <c r="K2253" s="115">
        <v>35640625.710000001</v>
      </c>
      <c r="L2253" s="123">
        <f t="shared" si="141"/>
        <v>1327082262374.4209</v>
      </c>
      <c r="M2253" s="123">
        <v>1690652000000</v>
      </c>
      <c r="N2253" s="123">
        <v>277108000000</v>
      </c>
      <c r="O2253" s="116">
        <f t="shared" si="142"/>
        <v>0.784952942636581</v>
      </c>
      <c r="P2253" s="116">
        <f t="shared" si="143"/>
        <v>4.7890434862018454</v>
      </c>
    </row>
    <row r="2254" spans="1:16" x14ac:dyDescent="0.15">
      <c r="A2254" s="120">
        <v>42354</v>
      </c>
      <c r="B2254" s="116">
        <v>4.5199999999999996</v>
      </c>
      <c r="C2254" s="116">
        <v>4.62</v>
      </c>
      <c r="D2254" s="116">
        <v>4.5199999999999996</v>
      </c>
      <c r="E2254" s="116">
        <v>4.58</v>
      </c>
      <c r="F2254" s="116">
        <v>0.11</v>
      </c>
      <c r="G2254" s="116">
        <v>2.46</v>
      </c>
      <c r="H2254" s="117">
        <v>289167365</v>
      </c>
      <c r="I2254" s="115">
        <v>0.83389999999999997</v>
      </c>
      <c r="J2254" s="115">
        <f t="shared" si="140"/>
        <v>3.8192620000000002</v>
      </c>
      <c r="K2254" s="115">
        <v>35640625.710000001</v>
      </c>
      <c r="L2254" s="123">
        <f t="shared" si="141"/>
        <v>1361208874304.2603</v>
      </c>
      <c r="M2254" s="123">
        <v>1690652000000</v>
      </c>
      <c r="N2254" s="123">
        <v>277108000000</v>
      </c>
      <c r="O2254" s="116">
        <f t="shared" si="142"/>
        <v>0.80513841660155983</v>
      </c>
      <c r="P2254" s="116">
        <f t="shared" si="143"/>
        <v>4.9121962350573067</v>
      </c>
    </row>
    <row r="2255" spans="1:16" x14ac:dyDescent="0.15">
      <c r="A2255" s="120">
        <v>42355</v>
      </c>
      <c r="B2255" s="116">
        <v>4.66</v>
      </c>
      <c r="C2255" s="116">
        <v>4.72</v>
      </c>
      <c r="D2255" s="116">
        <v>4.63</v>
      </c>
      <c r="E2255" s="116">
        <v>4.67</v>
      </c>
      <c r="F2255" s="116">
        <v>0.09</v>
      </c>
      <c r="G2255" s="116">
        <v>1.97</v>
      </c>
      <c r="H2255" s="117">
        <v>257050793</v>
      </c>
      <c r="I2255" s="115">
        <v>0.83550000000000002</v>
      </c>
      <c r="J2255" s="115">
        <f t="shared" si="140"/>
        <v>3.9017849999999998</v>
      </c>
      <c r="K2255" s="115">
        <v>35640625.710000001</v>
      </c>
      <c r="L2255" s="123">
        <f t="shared" si="141"/>
        <v>1390620587858.9233</v>
      </c>
      <c r="M2255" s="123">
        <v>1690652000000</v>
      </c>
      <c r="N2255" s="123">
        <v>277108000000</v>
      </c>
      <c r="O2255" s="116">
        <f t="shared" si="142"/>
        <v>0.8225350857887509</v>
      </c>
      <c r="P2255" s="116">
        <f t="shared" si="143"/>
        <v>5.0183343240141873</v>
      </c>
    </row>
    <row r="2256" spans="1:16" x14ac:dyDescent="0.15">
      <c r="A2256" s="120">
        <v>42356</v>
      </c>
      <c r="B2256" s="116">
        <v>4.63</v>
      </c>
      <c r="C2256" s="116">
        <v>4.74</v>
      </c>
      <c r="D2256" s="116">
        <v>4.6100000000000003</v>
      </c>
      <c r="E2256" s="116">
        <v>4.68</v>
      </c>
      <c r="F2256" s="116">
        <v>0.01</v>
      </c>
      <c r="G2256" s="116">
        <v>0.21</v>
      </c>
      <c r="H2256" s="117">
        <v>344387551</v>
      </c>
      <c r="I2256" s="115">
        <v>0.83609999999999995</v>
      </c>
      <c r="J2256" s="115">
        <f t="shared" si="140"/>
        <v>3.9129479999999996</v>
      </c>
      <c r="K2256" s="115">
        <v>35640625.710000001</v>
      </c>
      <c r="L2256" s="123">
        <f t="shared" si="141"/>
        <v>1394599150906.9307</v>
      </c>
      <c r="M2256" s="123">
        <v>1690652000000</v>
      </c>
      <c r="N2256" s="123">
        <v>277108000000</v>
      </c>
      <c r="O2256" s="116">
        <f t="shared" si="142"/>
        <v>0.8248883572177661</v>
      </c>
      <c r="P2256" s="116">
        <f t="shared" si="143"/>
        <v>5.0326917696599542</v>
      </c>
    </row>
    <row r="2257" spans="1:16" x14ac:dyDescent="0.15">
      <c r="A2257" s="120">
        <v>42359</v>
      </c>
      <c r="B2257" s="116">
        <v>4.6399999999999997</v>
      </c>
      <c r="C2257" s="116">
        <v>4.7699999999999996</v>
      </c>
      <c r="D2257" s="116">
        <v>4.6399999999999997</v>
      </c>
      <c r="E2257" s="116">
        <v>4.7300000000000004</v>
      </c>
      <c r="F2257" s="116">
        <v>0.05</v>
      </c>
      <c r="G2257" s="116">
        <v>1.07</v>
      </c>
      <c r="H2257" s="117">
        <v>220651605</v>
      </c>
      <c r="I2257" s="115">
        <v>0.83530000000000004</v>
      </c>
      <c r="J2257" s="115">
        <f t="shared" si="140"/>
        <v>3.9509690000000006</v>
      </c>
      <c r="K2257" s="115">
        <v>35640625.710000001</v>
      </c>
      <c r="L2257" s="123">
        <f t="shared" si="141"/>
        <v>1408150073208.1304</v>
      </c>
      <c r="M2257" s="123">
        <v>1690652000000</v>
      </c>
      <c r="N2257" s="123">
        <v>277108000000</v>
      </c>
      <c r="O2257" s="116">
        <f t="shared" si="142"/>
        <v>0.83290356218082162</v>
      </c>
      <c r="P2257" s="116">
        <f t="shared" si="143"/>
        <v>5.0815930005922976</v>
      </c>
    </row>
    <row r="2258" spans="1:16" x14ac:dyDescent="0.15">
      <c r="A2258" s="120">
        <v>42360</v>
      </c>
      <c r="B2258" s="116">
        <v>4.71</v>
      </c>
      <c r="C2258" s="116">
        <v>4.76</v>
      </c>
      <c r="D2258" s="116">
        <v>4.7</v>
      </c>
      <c r="E2258" s="116">
        <v>4.7300000000000004</v>
      </c>
      <c r="F2258" s="116">
        <v>0</v>
      </c>
      <c r="G2258" s="116">
        <v>0</v>
      </c>
      <c r="H2258" s="117">
        <v>90712647</v>
      </c>
      <c r="I2258" s="115">
        <v>0.83520000000000005</v>
      </c>
      <c r="J2258" s="115">
        <f t="shared" si="140"/>
        <v>3.9504960000000007</v>
      </c>
      <c r="K2258" s="115">
        <v>35640625.710000001</v>
      </c>
      <c r="L2258" s="123">
        <f t="shared" si="141"/>
        <v>1407981493048.522</v>
      </c>
      <c r="M2258" s="123">
        <v>1690652000000</v>
      </c>
      <c r="N2258" s="123">
        <v>277108000000</v>
      </c>
      <c r="O2258" s="116">
        <f t="shared" si="142"/>
        <v>0.83280384907628657</v>
      </c>
      <c r="P2258" s="116">
        <f t="shared" si="143"/>
        <v>5.0809846451510676</v>
      </c>
    </row>
    <row r="2259" spans="1:16" x14ac:dyDescent="0.15">
      <c r="A2259" s="120">
        <v>42361</v>
      </c>
      <c r="B2259" s="116">
        <v>4.72</v>
      </c>
      <c r="C2259" s="116">
        <v>4.8</v>
      </c>
      <c r="D2259" s="116">
        <v>4.72</v>
      </c>
      <c r="E2259" s="116">
        <v>4.79</v>
      </c>
      <c r="F2259" s="116">
        <v>0.06</v>
      </c>
      <c r="G2259" s="116">
        <v>1.27</v>
      </c>
      <c r="H2259" s="117">
        <v>147756282</v>
      </c>
      <c r="I2259" s="115">
        <v>0.83499999999999996</v>
      </c>
      <c r="J2259" s="115">
        <f t="shared" si="140"/>
        <v>3.9996499999999999</v>
      </c>
      <c r="K2259" s="115">
        <v>35640625.710000001</v>
      </c>
      <c r="L2259" s="123">
        <f t="shared" si="141"/>
        <v>1425500286210.0151</v>
      </c>
      <c r="M2259" s="123">
        <v>1690652000000</v>
      </c>
      <c r="N2259" s="123">
        <v>277108000000</v>
      </c>
      <c r="O2259" s="116">
        <f t="shared" si="142"/>
        <v>0.84316600116997176</v>
      </c>
      <c r="P2259" s="116">
        <f t="shared" si="143"/>
        <v>5.1442047368174686</v>
      </c>
    </row>
    <row r="2260" spans="1:16" x14ac:dyDescent="0.15">
      <c r="A2260" s="120">
        <v>42362</v>
      </c>
      <c r="B2260" s="116">
        <v>4.8099999999999996</v>
      </c>
      <c r="C2260" s="116">
        <v>4.83</v>
      </c>
      <c r="D2260" s="116">
        <v>4.78</v>
      </c>
      <c r="E2260" s="116">
        <v>4.8</v>
      </c>
      <c r="F2260" s="116">
        <v>0.01</v>
      </c>
      <c r="G2260" s="116">
        <v>0.21</v>
      </c>
      <c r="H2260" s="117">
        <v>104415636</v>
      </c>
      <c r="I2260" s="115">
        <v>0.83550000000000002</v>
      </c>
      <c r="J2260" s="115">
        <f t="shared" si="140"/>
        <v>4.0103999999999997</v>
      </c>
      <c r="K2260" s="115">
        <v>35640625.710000001</v>
      </c>
      <c r="L2260" s="123">
        <f t="shared" si="141"/>
        <v>1429331653473.8401</v>
      </c>
      <c r="M2260" s="123">
        <v>1690652000000</v>
      </c>
      <c r="N2260" s="123">
        <v>277108000000</v>
      </c>
      <c r="O2260" s="116">
        <f t="shared" si="142"/>
        <v>0.84543220809122166</v>
      </c>
      <c r="P2260" s="116">
        <f t="shared" si="143"/>
        <v>5.1580309968454179</v>
      </c>
    </row>
    <row r="2261" spans="1:16" x14ac:dyDescent="0.15">
      <c r="A2261" s="120">
        <v>42366</v>
      </c>
      <c r="B2261" s="116">
        <v>4.8099999999999996</v>
      </c>
      <c r="C2261" s="116">
        <v>4.8099999999999996</v>
      </c>
      <c r="D2261" s="116">
        <v>4.7300000000000004</v>
      </c>
      <c r="E2261" s="116">
        <v>4.75</v>
      </c>
      <c r="F2261" s="116">
        <v>-0.05</v>
      </c>
      <c r="G2261" s="116">
        <v>-1.04</v>
      </c>
      <c r="H2261" s="117">
        <v>152724694</v>
      </c>
      <c r="I2261" s="115">
        <v>0.83540000000000003</v>
      </c>
      <c r="J2261" s="115">
        <f t="shared" si="140"/>
        <v>3.9681500000000001</v>
      </c>
      <c r="K2261" s="115">
        <v>35640625.710000001</v>
      </c>
      <c r="L2261" s="123">
        <f t="shared" si="141"/>
        <v>1414273489111.365</v>
      </c>
      <c r="M2261" s="123">
        <v>1690652000000</v>
      </c>
      <c r="N2261" s="123">
        <v>277108000000</v>
      </c>
      <c r="O2261" s="116">
        <f t="shared" si="142"/>
        <v>0.83652548786584402</v>
      </c>
      <c r="P2261" s="116">
        <f t="shared" si="143"/>
        <v>5.1036905795262681</v>
      </c>
    </row>
    <row r="2262" spans="1:16" x14ac:dyDescent="0.15">
      <c r="A2262" s="120">
        <v>42367</v>
      </c>
      <c r="B2262" s="116">
        <v>4.7300000000000004</v>
      </c>
      <c r="C2262" s="116">
        <v>4.76</v>
      </c>
      <c r="D2262" s="116">
        <v>4.71</v>
      </c>
      <c r="E2262" s="116">
        <v>4.7300000000000004</v>
      </c>
      <c r="F2262" s="116">
        <v>-0.02</v>
      </c>
      <c r="G2262" s="116">
        <v>-0.42</v>
      </c>
      <c r="H2262" s="117">
        <v>129132066</v>
      </c>
      <c r="I2262" s="115">
        <v>0.83689999999999998</v>
      </c>
      <c r="J2262" s="115">
        <f t="shared" si="140"/>
        <v>3.9585370000000002</v>
      </c>
      <c r="K2262" s="115">
        <v>35640625.710000001</v>
      </c>
      <c r="L2262" s="123">
        <f t="shared" si="141"/>
        <v>1410847355761.8628</v>
      </c>
      <c r="M2262" s="123">
        <v>1690652000000</v>
      </c>
      <c r="N2262" s="123">
        <v>277108000000</v>
      </c>
      <c r="O2262" s="116">
        <f t="shared" si="142"/>
        <v>0.83449897185338129</v>
      </c>
      <c r="P2262" s="116">
        <f t="shared" si="143"/>
        <v>5.0913266876519723</v>
      </c>
    </row>
    <row r="2263" spans="1:16" x14ac:dyDescent="0.15">
      <c r="A2263" s="120">
        <v>42368</v>
      </c>
      <c r="B2263" s="116">
        <v>4.72</v>
      </c>
      <c r="C2263" s="116">
        <v>4.74</v>
      </c>
      <c r="D2263" s="116">
        <v>4.66</v>
      </c>
      <c r="E2263" s="116">
        <v>4.68</v>
      </c>
      <c r="F2263" s="116">
        <v>-0.05</v>
      </c>
      <c r="G2263" s="116">
        <v>-1.06</v>
      </c>
      <c r="H2263" s="117">
        <v>169720266</v>
      </c>
      <c r="I2263" s="115">
        <v>0.83730000000000004</v>
      </c>
      <c r="J2263" s="115">
        <f t="shared" si="140"/>
        <v>3.9185639999999999</v>
      </c>
      <c r="K2263" s="115">
        <v>35640625.710000001</v>
      </c>
      <c r="L2263" s="123">
        <f t="shared" si="141"/>
        <v>1396600728446.8042</v>
      </c>
      <c r="M2263" s="123">
        <v>1690652000000</v>
      </c>
      <c r="N2263" s="123">
        <v>277108000000</v>
      </c>
      <c r="O2263" s="116">
        <f t="shared" si="142"/>
        <v>0.82607226587541627</v>
      </c>
      <c r="P2263" s="116">
        <f t="shared" si="143"/>
        <v>5.0399148651312995</v>
      </c>
    </row>
    <row r="2264" spans="1:16" x14ac:dyDescent="0.15">
      <c r="A2264" s="120">
        <v>42369</v>
      </c>
      <c r="B2264" s="116">
        <v>4.68</v>
      </c>
      <c r="C2264" s="116">
        <v>4.72</v>
      </c>
      <c r="D2264" s="116">
        <v>4.67</v>
      </c>
      <c r="E2264" s="116">
        <v>4.68</v>
      </c>
      <c r="F2264" s="116">
        <v>0</v>
      </c>
      <c r="G2264" s="116">
        <v>0</v>
      </c>
      <c r="H2264" s="117">
        <v>86852239</v>
      </c>
      <c r="I2264" s="115">
        <v>0.83779999999999999</v>
      </c>
      <c r="J2264" s="115">
        <f t="shared" si="140"/>
        <v>3.9209039999999997</v>
      </c>
      <c r="K2264" s="115">
        <v>35640625.710000001</v>
      </c>
      <c r="L2264" s="123">
        <f t="shared" si="141"/>
        <v>1397434719088.4185</v>
      </c>
      <c r="M2264" s="123">
        <v>1690652000000</v>
      </c>
      <c r="N2264" s="123">
        <v>277108000000</v>
      </c>
      <c r="O2264" s="116">
        <f t="shared" si="142"/>
        <v>0.82656556114943724</v>
      </c>
      <c r="P2264" s="116">
        <f t="shared" si="143"/>
        <v>5.0429244882443616</v>
      </c>
    </row>
    <row r="2265" spans="1:16" x14ac:dyDescent="0.15">
      <c r="A2265" s="120">
        <v>42373</v>
      </c>
      <c r="B2265" s="116">
        <v>4.6399999999999997</v>
      </c>
      <c r="C2265" s="116">
        <v>4.68</v>
      </c>
      <c r="D2265" s="116">
        <v>4.47</v>
      </c>
      <c r="E2265" s="116">
        <v>4.5199999999999996</v>
      </c>
      <c r="F2265" s="116">
        <v>-0.16</v>
      </c>
      <c r="G2265" s="116">
        <v>-3.42</v>
      </c>
      <c r="H2265" s="117">
        <v>264030637</v>
      </c>
      <c r="I2265" s="115">
        <v>0.83909999999999996</v>
      </c>
      <c r="J2265" s="115">
        <f t="shared" si="140"/>
        <v>3.7927319999999995</v>
      </c>
      <c r="K2265" s="115">
        <v>35640625.710000001</v>
      </c>
      <c r="L2265" s="123">
        <f t="shared" si="141"/>
        <v>1351753416303.3972</v>
      </c>
      <c r="M2265" s="123">
        <v>1690652000000</v>
      </c>
      <c r="N2265" s="123">
        <v>277108000000</v>
      </c>
      <c r="O2265" s="116">
        <f t="shared" si="142"/>
        <v>0.79954562872986112</v>
      </c>
      <c r="P2265" s="116">
        <f t="shared" si="143"/>
        <v>4.8780743114720515</v>
      </c>
    </row>
    <row r="2266" spans="1:16" x14ac:dyDescent="0.15">
      <c r="A2266" s="120">
        <v>42374</v>
      </c>
      <c r="B2266" s="116">
        <v>4.46</v>
      </c>
      <c r="C2266" s="116">
        <v>4.54</v>
      </c>
      <c r="D2266" s="116">
        <v>4.43</v>
      </c>
      <c r="E2266" s="116">
        <v>4.4800000000000004</v>
      </c>
      <c r="F2266" s="116">
        <v>-0.04</v>
      </c>
      <c r="G2266" s="116">
        <v>-0.89</v>
      </c>
      <c r="H2266" s="117">
        <v>285578916</v>
      </c>
      <c r="I2266" s="115">
        <v>0.84079999999999999</v>
      </c>
      <c r="J2266" s="115">
        <f t="shared" si="140"/>
        <v>3.7667840000000004</v>
      </c>
      <c r="K2266" s="115">
        <v>35640625.710000001</v>
      </c>
      <c r="L2266" s="123">
        <f t="shared" si="141"/>
        <v>1342505386744.1665</v>
      </c>
      <c r="M2266" s="123">
        <v>1690652000000</v>
      </c>
      <c r="N2266" s="123">
        <v>277108000000</v>
      </c>
      <c r="O2266" s="116">
        <f t="shared" si="142"/>
        <v>0.79407553224682936</v>
      </c>
      <c r="P2266" s="116">
        <f t="shared" si="143"/>
        <v>4.8447009351738908</v>
      </c>
    </row>
    <row r="2267" spans="1:16" x14ac:dyDescent="0.15">
      <c r="A2267" s="120">
        <v>42375</v>
      </c>
      <c r="B2267" s="116">
        <v>4.4400000000000004</v>
      </c>
      <c r="C2267" s="116">
        <v>4.4800000000000004</v>
      </c>
      <c r="D2267" s="116">
        <v>4.4000000000000004</v>
      </c>
      <c r="E2267" s="116">
        <v>4.41</v>
      </c>
      <c r="F2267" s="116">
        <v>-7.0000000000000007E-2</v>
      </c>
      <c r="G2267" s="116">
        <v>-1.56</v>
      </c>
      <c r="H2267" s="117">
        <v>283137633</v>
      </c>
      <c r="I2267" s="115">
        <v>0.84260000000000002</v>
      </c>
      <c r="J2267" s="115">
        <f t="shared" si="140"/>
        <v>3.7158660000000001</v>
      </c>
      <c r="K2267" s="115">
        <v>35640625.710000001</v>
      </c>
      <c r="L2267" s="123">
        <f t="shared" si="141"/>
        <v>1324357892945.1487</v>
      </c>
      <c r="M2267" s="123">
        <v>1690652000000</v>
      </c>
      <c r="N2267" s="123">
        <v>277108000000</v>
      </c>
      <c r="O2267" s="116">
        <f t="shared" si="142"/>
        <v>0.78334151140811281</v>
      </c>
      <c r="P2267" s="116">
        <f t="shared" si="143"/>
        <v>4.7792120506991811</v>
      </c>
    </row>
    <row r="2268" spans="1:16" x14ac:dyDescent="0.15">
      <c r="A2268" s="120">
        <v>42376</v>
      </c>
      <c r="B2268" s="116">
        <v>4.37</v>
      </c>
      <c r="C2268" s="116">
        <v>4.38</v>
      </c>
      <c r="D2268" s="116">
        <v>4.25</v>
      </c>
      <c r="E2268" s="116">
        <v>4.29</v>
      </c>
      <c r="F2268" s="116">
        <v>-0.12</v>
      </c>
      <c r="G2268" s="116">
        <v>-2.72</v>
      </c>
      <c r="H2268" s="117">
        <v>514954688</v>
      </c>
      <c r="I2268" s="115">
        <v>0.8468</v>
      </c>
      <c r="J2268" s="115">
        <f t="shared" si="140"/>
        <v>3.6327720000000001</v>
      </c>
      <c r="K2268" s="115">
        <v>35640625.710000001</v>
      </c>
      <c r="L2268" s="123">
        <f t="shared" si="141"/>
        <v>1294742671417.6814</v>
      </c>
      <c r="M2268" s="123">
        <v>1690652000000</v>
      </c>
      <c r="N2268" s="123">
        <v>277108000000</v>
      </c>
      <c r="O2268" s="116">
        <f t="shared" si="142"/>
        <v>0.76582446974166263</v>
      </c>
      <c r="P2268" s="116">
        <f t="shared" si="143"/>
        <v>4.6723395622561652</v>
      </c>
    </row>
    <row r="2269" spans="1:16" x14ac:dyDescent="0.15">
      <c r="A2269" s="120">
        <v>42377</v>
      </c>
      <c r="B2269" s="116">
        <v>4.33</v>
      </c>
      <c r="C2269" s="116">
        <v>4.4000000000000004</v>
      </c>
      <c r="D2269" s="116">
        <v>4.32</v>
      </c>
      <c r="E2269" s="116">
        <v>4.3499999999999996</v>
      </c>
      <c r="F2269" s="116">
        <v>0.06</v>
      </c>
      <c r="G2269" s="116">
        <v>1.4</v>
      </c>
      <c r="H2269" s="117">
        <v>252675405</v>
      </c>
      <c r="I2269" s="115">
        <v>0.84640000000000004</v>
      </c>
      <c r="J2269" s="115">
        <f t="shared" si="140"/>
        <v>3.6818399999999998</v>
      </c>
      <c r="K2269" s="115">
        <v>35640625.710000001</v>
      </c>
      <c r="L2269" s="123">
        <f t="shared" si="141"/>
        <v>1312230813641.064</v>
      </c>
      <c r="M2269" s="123">
        <v>1690652000000</v>
      </c>
      <c r="N2269" s="123">
        <v>277108000000</v>
      </c>
      <c r="O2269" s="116">
        <f t="shared" si="142"/>
        <v>0.77616849217997785</v>
      </c>
      <c r="P2269" s="116">
        <f t="shared" si="143"/>
        <v>4.7354490438423431</v>
      </c>
    </row>
    <row r="2270" spans="1:16" x14ac:dyDescent="0.15">
      <c r="A2270" s="120">
        <v>42380</v>
      </c>
      <c r="B2270" s="116">
        <v>4.22</v>
      </c>
      <c r="C2270" s="116">
        <v>4.25</v>
      </c>
      <c r="D2270" s="116">
        <v>4.2</v>
      </c>
      <c r="E2270" s="116">
        <v>4.22</v>
      </c>
      <c r="F2270" s="116">
        <v>-0.13</v>
      </c>
      <c r="G2270" s="116">
        <v>-2.99</v>
      </c>
      <c r="H2270" s="117">
        <v>281691602</v>
      </c>
      <c r="I2270" s="115">
        <v>0.84540000000000004</v>
      </c>
      <c r="J2270" s="115">
        <f t="shared" si="140"/>
        <v>3.5675879999999998</v>
      </c>
      <c r="K2270" s="115">
        <v>35640625.710000001</v>
      </c>
      <c r="L2270" s="123">
        <f t="shared" si="141"/>
        <v>1271510685954.8748</v>
      </c>
      <c r="M2270" s="123">
        <v>1690652000000</v>
      </c>
      <c r="N2270" s="123">
        <v>277108000000</v>
      </c>
      <c r="O2270" s="116">
        <f t="shared" si="142"/>
        <v>0.75208303421098766</v>
      </c>
      <c r="P2270" s="116">
        <f t="shared" si="143"/>
        <v>4.5885022661015729</v>
      </c>
    </row>
    <row r="2271" spans="1:16" x14ac:dyDescent="0.15">
      <c r="A2271" s="120">
        <v>42381</v>
      </c>
      <c r="B2271" s="116">
        <v>4.25</v>
      </c>
      <c r="C2271" s="116">
        <v>4.28</v>
      </c>
      <c r="D2271" s="116">
        <v>4.13</v>
      </c>
      <c r="E2271" s="116">
        <v>4.16</v>
      </c>
      <c r="F2271" s="116">
        <v>-0.06</v>
      </c>
      <c r="G2271" s="116">
        <v>-1.42</v>
      </c>
      <c r="H2271" s="117">
        <v>337288458</v>
      </c>
      <c r="I2271" s="115">
        <v>0.84570000000000001</v>
      </c>
      <c r="J2271" s="115">
        <f t="shared" si="140"/>
        <v>3.5181120000000004</v>
      </c>
      <c r="K2271" s="115">
        <v>35640625.710000001</v>
      </c>
      <c r="L2271" s="123">
        <f t="shared" si="141"/>
        <v>1253877129978.5955</v>
      </c>
      <c r="M2271" s="123">
        <v>1690652000000</v>
      </c>
      <c r="N2271" s="123">
        <v>277108000000</v>
      </c>
      <c r="O2271" s="116">
        <f t="shared" si="142"/>
        <v>0.74165300131463807</v>
      </c>
      <c r="P2271" s="116">
        <f t="shared" si="143"/>
        <v>4.5248680297161954</v>
      </c>
    </row>
    <row r="2272" spans="1:16" x14ac:dyDescent="0.15">
      <c r="A2272" s="120">
        <v>42382</v>
      </c>
      <c r="B2272" s="116">
        <v>4.22</v>
      </c>
      <c r="C2272" s="116">
        <v>4.28</v>
      </c>
      <c r="D2272" s="116">
        <v>4.1500000000000004</v>
      </c>
      <c r="E2272" s="116">
        <v>4.17</v>
      </c>
      <c r="F2272" s="116">
        <v>0.01</v>
      </c>
      <c r="G2272" s="116">
        <v>0.24</v>
      </c>
      <c r="H2272" s="117">
        <v>237935728</v>
      </c>
      <c r="I2272" s="115">
        <v>0.8458</v>
      </c>
      <c r="J2272" s="115">
        <f t="shared" si="140"/>
        <v>3.526986</v>
      </c>
      <c r="K2272" s="115">
        <v>35640625.710000001</v>
      </c>
      <c r="L2272" s="123">
        <f t="shared" si="141"/>
        <v>1257039879104.1006</v>
      </c>
      <c r="M2272" s="123">
        <v>1690652000000</v>
      </c>
      <c r="N2272" s="123">
        <v>277108000000</v>
      </c>
      <c r="O2272" s="116">
        <f t="shared" si="142"/>
        <v>0.74352372877688644</v>
      </c>
      <c r="P2272" s="116">
        <f t="shared" si="143"/>
        <v>4.5362814465988013</v>
      </c>
    </row>
    <row r="2273" spans="1:16" x14ac:dyDescent="0.15">
      <c r="A2273" s="120">
        <v>42383</v>
      </c>
      <c r="B2273" s="116">
        <v>4.0999999999999996</v>
      </c>
      <c r="C2273" s="116">
        <v>4.2</v>
      </c>
      <c r="D2273" s="116">
        <v>4.08</v>
      </c>
      <c r="E2273" s="116">
        <v>4.1500000000000004</v>
      </c>
      <c r="F2273" s="116">
        <v>-0.02</v>
      </c>
      <c r="G2273" s="116">
        <v>-0.48</v>
      </c>
      <c r="H2273" s="117">
        <v>217544037</v>
      </c>
      <c r="I2273" s="115">
        <v>0.84550000000000003</v>
      </c>
      <c r="J2273" s="115">
        <f t="shared" si="140"/>
        <v>3.5088250000000003</v>
      </c>
      <c r="K2273" s="115">
        <v>35640625.710000001</v>
      </c>
      <c r="L2273" s="123">
        <f t="shared" si="141"/>
        <v>1250567185068.9075</v>
      </c>
      <c r="M2273" s="123">
        <v>1690652000000</v>
      </c>
      <c r="N2273" s="123">
        <v>277108000000</v>
      </c>
      <c r="O2273" s="116">
        <f t="shared" si="142"/>
        <v>0.73969520934462418</v>
      </c>
      <c r="P2273" s="116">
        <f t="shared" si="143"/>
        <v>4.5129234272157692</v>
      </c>
    </row>
    <row r="2274" spans="1:16" x14ac:dyDescent="0.15">
      <c r="A2274" s="120">
        <v>42384</v>
      </c>
      <c r="B2274" s="116">
        <v>4.1100000000000003</v>
      </c>
      <c r="C2274" s="116">
        <v>4.16</v>
      </c>
      <c r="D2274" s="116">
        <v>4.05</v>
      </c>
      <c r="E2274" s="116">
        <v>4.05</v>
      </c>
      <c r="F2274" s="116">
        <v>-0.1</v>
      </c>
      <c r="G2274" s="116">
        <v>-2.41</v>
      </c>
      <c r="H2274" s="117">
        <v>243188163</v>
      </c>
      <c r="I2274" s="115">
        <v>0.84399999999999997</v>
      </c>
      <c r="J2274" s="115">
        <f t="shared" si="140"/>
        <v>3.4181999999999997</v>
      </c>
      <c r="K2274" s="115">
        <v>35640625.710000001</v>
      </c>
      <c r="L2274" s="123">
        <f t="shared" si="141"/>
        <v>1218267868019.22</v>
      </c>
      <c r="M2274" s="123">
        <v>1690652000000</v>
      </c>
      <c r="N2274" s="123">
        <v>277108000000</v>
      </c>
      <c r="O2274" s="116">
        <f t="shared" si="142"/>
        <v>0.72059055797362204</v>
      </c>
      <c r="P2274" s="116">
        <f t="shared" si="143"/>
        <v>4.3963648397708477</v>
      </c>
    </row>
    <row r="2275" spans="1:16" x14ac:dyDescent="0.15">
      <c r="A2275" s="120">
        <v>42387</v>
      </c>
      <c r="B2275" s="116">
        <v>4.0199999999999996</v>
      </c>
      <c r="C2275" s="116">
        <v>4.05</v>
      </c>
      <c r="D2275" s="116">
        <v>3.98</v>
      </c>
      <c r="E2275" s="116">
        <v>3.98</v>
      </c>
      <c r="F2275" s="116">
        <v>-7.0000000000000007E-2</v>
      </c>
      <c r="G2275" s="116">
        <v>-1.73</v>
      </c>
      <c r="H2275" s="117">
        <v>368797734</v>
      </c>
      <c r="I2275" s="115">
        <v>0.84099999999999997</v>
      </c>
      <c r="J2275" s="115">
        <f t="shared" si="140"/>
        <v>3.3471799999999998</v>
      </c>
      <c r="K2275" s="115">
        <v>35640625.710000001</v>
      </c>
      <c r="L2275" s="123">
        <f t="shared" si="141"/>
        <v>1192955895639.9778</v>
      </c>
      <c r="M2275" s="123">
        <v>1690652000000</v>
      </c>
      <c r="N2275" s="123">
        <v>277108000000</v>
      </c>
      <c r="O2275" s="116">
        <f t="shared" si="142"/>
        <v>0.70561883559714111</v>
      </c>
      <c r="P2275" s="116">
        <f t="shared" si="143"/>
        <v>4.3050214921257339</v>
      </c>
    </row>
    <row r="2276" spans="1:16" x14ac:dyDescent="0.15">
      <c r="A2276" s="120">
        <v>42388</v>
      </c>
      <c r="B2276" s="116">
        <v>4</v>
      </c>
      <c r="C2276" s="116">
        <v>4.08</v>
      </c>
      <c r="D2276" s="116">
        <v>3.97</v>
      </c>
      <c r="E2276" s="116">
        <v>4.04</v>
      </c>
      <c r="F2276" s="116">
        <v>0.06</v>
      </c>
      <c r="G2276" s="116">
        <v>1.51</v>
      </c>
      <c r="H2276" s="117">
        <v>311513786</v>
      </c>
      <c r="I2276" s="115">
        <v>0.8407</v>
      </c>
      <c r="J2276" s="115">
        <f t="shared" si="140"/>
        <v>3.3964280000000002</v>
      </c>
      <c r="K2276" s="115">
        <v>35640625.710000001</v>
      </c>
      <c r="L2276" s="123">
        <f t="shared" si="141"/>
        <v>1210508190989.6389</v>
      </c>
      <c r="M2276" s="123">
        <v>1690652000000</v>
      </c>
      <c r="N2276" s="123">
        <v>277108000000</v>
      </c>
      <c r="O2276" s="116">
        <f t="shared" si="142"/>
        <v>0.71600080382576603</v>
      </c>
      <c r="P2276" s="116">
        <f t="shared" si="143"/>
        <v>4.3683624831821488</v>
      </c>
    </row>
    <row r="2277" spans="1:16" x14ac:dyDescent="0.15">
      <c r="A2277" s="120">
        <v>42389</v>
      </c>
      <c r="B2277" s="116">
        <v>4</v>
      </c>
      <c r="C2277" s="116">
        <v>4.01</v>
      </c>
      <c r="D2277" s="116">
        <v>3.88</v>
      </c>
      <c r="E2277" s="116">
        <v>3.92</v>
      </c>
      <c r="F2277" s="116">
        <v>-0.12</v>
      </c>
      <c r="G2277" s="116">
        <v>-2.97</v>
      </c>
      <c r="H2277" s="117">
        <v>375533281</v>
      </c>
      <c r="I2277" s="115">
        <v>0.8387</v>
      </c>
      <c r="J2277" s="115">
        <f t="shared" si="140"/>
        <v>3.2877039999999997</v>
      </c>
      <c r="K2277" s="115">
        <v>35640625.710000001</v>
      </c>
      <c r="L2277" s="123">
        <f t="shared" si="141"/>
        <v>1171758277092.6985</v>
      </c>
      <c r="M2277" s="123">
        <v>1690652000000</v>
      </c>
      <c r="N2277" s="123">
        <v>277108000000</v>
      </c>
      <c r="O2277" s="116">
        <f t="shared" si="142"/>
        <v>0.6930807032391636</v>
      </c>
      <c r="P2277" s="116">
        <f t="shared" si="143"/>
        <v>4.2285256185050537</v>
      </c>
    </row>
    <row r="2278" spans="1:16" x14ac:dyDescent="0.15">
      <c r="A2278" s="120">
        <v>42390</v>
      </c>
      <c r="B2278" s="116">
        <v>3.95</v>
      </c>
      <c r="C2278" s="116">
        <v>3.96</v>
      </c>
      <c r="D2278" s="116">
        <v>3.82</v>
      </c>
      <c r="E2278" s="116">
        <v>3.86</v>
      </c>
      <c r="F2278" s="116">
        <v>-0.06</v>
      </c>
      <c r="G2278" s="116">
        <v>-1.53</v>
      </c>
      <c r="H2278" s="117">
        <v>401966618</v>
      </c>
      <c r="I2278" s="115">
        <v>0.83919999999999995</v>
      </c>
      <c r="J2278" s="115">
        <f t="shared" si="140"/>
        <v>3.2393119999999995</v>
      </c>
      <c r="K2278" s="115">
        <v>35640625.710000001</v>
      </c>
      <c r="L2278" s="123">
        <f t="shared" si="141"/>
        <v>1154511065499.115</v>
      </c>
      <c r="M2278" s="123">
        <v>1690652000000</v>
      </c>
      <c r="N2278" s="123">
        <v>277108000000</v>
      </c>
      <c r="O2278" s="116">
        <f t="shared" si="142"/>
        <v>0.68287918832445416</v>
      </c>
      <c r="P2278" s="116">
        <f t="shared" si="143"/>
        <v>4.1662855835959807</v>
      </c>
    </row>
    <row r="2279" spans="1:16" x14ac:dyDescent="0.15">
      <c r="A2279" s="120">
        <v>42391</v>
      </c>
      <c r="B2279" s="116">
        <v>3.96</v>
      </c>
      <c r="C2279" s="116">
        <v>3.98</v>
      </c>
      <c r="D2279" s="116">
        <v>3.9</v>
      </c>
      <c r="E2279" s="116">
        <v>3.92</v>
      </c>
      <c r="F2279" s="116">
        <v>0.06</v>
      </c>
      <c r="G2279" s="116">
        <v>1.55</v>
      </c>
      <c r="H2279" s="117">
        <v>345632942</v>
      </c>
      <c r="I2279" s="115">
        <v>0.83960000000000001</v>
      </c>
      <c r="J2279" s="115">
        <f t="shared" si="140"/>
        <v>3.2912319999999999</v>
      </c>
      <c r="K2279" s="115">
        <v>35640625.710000001</v>
      </c>
      <c r="L2279" s="123">
        <f t="shared" si="141"/>
        <v>1173015678367.7473</v>
      </c>
      <c r="M2279" s="123">
        <v>1690652000000</v>
      </c>
      <c r="N2279" s="123">
        <v>277108000000</v>
      </c>
      <c r="O2279" s="116">
        <f t="shared" si="142"/>
        <v>0.693824440729226</v>
      </c>
      <c r="P2279" s="116">
        <f t="shared" si="143"/>
        <v>4.2330632041216685</v>
      </c>
    </row>
    <row r="2280" spans="1:16" x14ac:dyDescent="0.15">
      <c r="A2280" s="120">
        <v>42394</v>
      </c>
      <c r="B2280" s="116">
        <v>3.94</v>
      </c>
      <c r="C2280" s="116">
        <v>3.99</v>
      </c>
      <c r="D2280" s="116">
        <v>3.91</v>
      </c>
      <c r="E2280" s="116">
        <v>3.95</v>
      </c>
      <c r="F2280" s="116">
        <v>0.03</v>
      </c>
      <c r="G2280" s="116">
        <v>0.77</v>
      </c>
      <c r="H2280" s="117">
        <v>226251210</v>
      </c>
      <c r="I2280" s="115">
        <v>0.84079999999999999</v>
      </c>
      <c r="J2280" s="115">
        <f t="shared" si="140"/>
        <v>3.3211600000000003</v>
      </c>
      <c r="K2280" s="115">
        <v>35640625.710000001</v>
      </c>
      <c r="L2280" s="123">
        <f t="shared" si="141"/>
        <v>1183682204830.2361</v>
      </c>
      <c r="M2280" s="123">
        <v>1690652000000</v>
      </c>
      <c r="N2280" s="123">
        <v>277108000000</v>
      </c>
      <c r="O2280" s="116">
        <f t="shared" si="142"/>
        <v>0.70013356079798572</v>
      </c>
      <c r="P2280" s="116">
        <f t="shared" si="143"/>
        <v>4.2715555120394795</v>
      </c>
    </row>
    <row r="2281" spans="1:16" x14ac:dyDescent="0.15">
      <c r="A2281" s="120">
        <v>42395</v>
      </c>
      <c r="B2281" s="116">
        <v>3.91</v>
      </c>
      <c r="C2281" s="116">
        <v>3.94</v>
      </c>
      <c r="D2281" s="116">
        <v>3.83</v>
      </c>
      <c r="E2281" s="116">
        <v>3.85</v>
      </c>
      <c r="F2281" s="116">
        <v>-0.1</v>
      </c>
      <c r="G2281" s="116">
        <v>-2.5299999999999998</v>
      </c>
      <c r="H2281" s="117">
        <v>242282637</v>
      </c>
      <c r="I2281" s="115">
        <v>0.84079999999999999</v>
      </c>
      <c r="J2281" s="115">
        <f t="shared" si="140"/>
        <v>3.2370800000000002</v>
      </c>
      <c r="K2281" s="115">
        <v>35640625.710000001</v>
      </c>
      <c r="L2281" s="123">
        <f t="shared" si="141"/>
        <v>1153715566733.2681</v>
      </c>
      <c r="M2281" s="123">
        <v>1690652000000</v>
      </c>
      <c r="N2281" s="123">
        <v>277108000000</v>
      </c>
      <c r="O2281" s="116">
        <f t="shared" si="142"/>
        <v>0.6824086605246189</v>
      </c>
      <c r="P2281" s="116">
        <f t="shared" si="143"/>
        <v>4.1634148661650618</v>
      </c>
    </row>
    <row r="2282" spans="1:16" x14ac:dyDescent="0.15">
      <c r="A2282" s="120">
        <v>42396</v>
      </c>
      <c r="B2282" s="116">
        <v>3.91</v>
      </c>
      <c r="C2282" s="116">
        <v>3.93</v>
      </c>
      <c r="D2282" s="116">
        <v>3.84</v>
      </c>
      <c r="E2282" s="116">
        <v>3.87</v>
      </c>
      <c r="F2282" s="116">
        <v>0.02</v>
      </c>
      <c r="G2282" s="116">
        <v>0.52</v>
      </c>
      <c r="H2282" s="117">
        <v>292651497</v>
      </c>
      <c r="I2282" s="115">
        <v>0.84130000000000005</v>
      </c>
      <c r="J2282" s="115">
        <f t="shared" si="140"/>
        <v>3.2558310000000001</v>
      </c>
      <c r="K2282" s="115">
        <v>35640625.710000001</v>
      </c>
      <c r="L2282" s="123">
        <f t="shared" si="141"/>
        <v>1160398540460.1501</v>
      </c>
      <c r="M2282" s="123">
        <v>1690652000000</v>
      </c>
      <c r="N2282" s="123">
        <v>277108000000</v>
      </c>
      <c r="O2282" s="116">
        <f t="shared" si="142"/>
        <v>0.68636155782511721</v>
      </c>
      <c r="P2282" s="116">
        <f t="shared" si="143"/>
        <v>4.1875317221449766</v>
      </c>
    </row>
    <row r="2283" spans="1:16" x14ac:dyDescent="0.15">
      <c r="A2283" s="120">
        <v>42397</v>
      </c>
      <c r="B2283" s="116">
        <v>3.89</v>
      </c>
      <c r="C2283" s="116">
        <v>3.93</v>
      </c>
      <c r="D2283" s="116">
        <v>3.85</v>
      </c>
      <c r="E2283" s="116">
        <v>3.92</v>
      </c>
      <c r="F2283" s="116">
        <v>0.05</v>
      </c>
      <c r="G2283" s="116">
        <v>1.29</v>
      </c>
      <c r="H2283" s="117">
        <v>270883264</v>
      </c>
      <c r="I2283" s="115">
        <v>0.84109999999999996</v>
      </c>
      <c r="J2283" s="115">
        <f t="shared" si="140"/>
        <v>3.2971119999999998</v>
      </c>
      <c r="K2283" s="115">
        <v>35640625.710000001</v>
      </c>
      <c r="L2283" s="123">
        <f t="shared" si="141"/>
        <v>1175111347159.4951</v>
      </c>
      <c r="M2283" s="123">
        <v>1690652000000</v>
      </c>
      <c r="N2283" s="123">
        <v>277108000000</v>
      </c>
      <c r="O2283" s="116">
        <f t="shared" si="142"/>
        <v>0.69506400321266304</v>
      </c>
      <c r="P2283" s="116">
        <f t="shared" si="143"/>
        <v>4.2406258468160249</v>
      </c>
    </row>
    <row r="2284" spans="1:16" x14ac:dyDescent="0.15">
      <c r="A2284" s="120">
        <v>42398</v>
      </c>
      <c r="B2284" s="116">
        <v>3.9</v>
      </c>
      <c r="C2284" s="116">
        <v>4.04</v>
      </c>
      <c r="D2284" s="116">
        <v>3.9</v>
      </c>
      <c r="E2284" s="116">
        <v>4.03</v>
      </c>
      <c r="F2284" s="116">
        <v>0.11</v>
      </c>
      <c r="G2284" s="116">
        <v>2.81</v>
      </c>
      <c r="H2284" s="117">
        <v>301538750</v>
      </c>
      <c r="I2284" s="115">
        <v>0.84089999999999998</v>
      </c>
      <c r="J2284" s="115">
        <f t="shared" si="140"/>
        <v>3.388827</v>
      </c>
      <c r="K2284" s="115">
        <v>35640625.710000001</v>
      </c>
      <c r="L2284" s="123">
        <f t="shared" si="141"/>
        <v>1207799147029.4219</v>
      </c>
      <c r="M2284" s="123">
        <v>1690652000000</v>
      </c>
      <c r="N2284" s="123">
        <v>277108000000</v>
      </c>
      <c r="O2284" s="116">
        <f t="shared" si="142"/>
        <v>0.71439843742498277</v>
      </c>
      <c r="P2284" s="116">
        <f t="shared" si="143"/>
        <v>4.3585863527195965</v>
      </c>
    </row>
    <row r="2285" spans="1:16" x14ac:dyDescent="0.15">
      <c r="A2285" s="120">
        <v>42401</v>
      </c>
      <c r="B2285" s="116">
        <v>4.04</v>
      </c>
      <c r="C2285" s="116">
        <v>4.05</v>
      </c>
      <c r="D2285" s="116">
        <v>3.93</v>
      </c>
      <c r="E2285" s="116">
        <v>4</v>
      </c>
      <c r="F2285" s="116">
        <v>-0.03</v>
      </c>
      <c r="G2285" s="116">
        <v>-0.74</v>
      </c>
      <c r="H2285" s="117">
        <v>283128393</v>
      </c>
      <c r="I2285" s="115">
        <v>0.84209999999999996</v>
      </c>
      <c r="J2285" s="115">
        <f t="shared" si="140"/>
        <v>3.3683999999999998</v>
      </c>
      <c r="K2285" s="115">
        <v>35640625.710000001</v>
      </c>
      <c r="L2285" s="123">
        <f t="shared" si="141"/>
        <v>1200518836415.6399</v>
      </c>
      <c r="M2285" s="123">
        <v>1690652000000</v>
      </c>
      <c r="N2285" s="123">
        <v>277108000000</v>
      </c>
      <c r="O2285" s="116">
        <f t="shared" si="142"/>
        <v>0.71009222265471539</v>
      </c>
      <c r="P2285" s="116">
        <f t="shared" si="143"/>
        <v>4.332313886339044</v>
      </c>
    </row>
    <row r="2286" spans="1:16" x14ac:dyDescent="0.15">
      <c r="A2286" s="120">
        <v>42402</v>
      </c>
      <c r="B2286" s="116">
        <v>3.94</v>
      </c>
      <c r="C2286" s="116">
        <v>3.96</v>
      </c>
      <c r="D2286" s="116">
        <v>3.89</v>
      </c>
      <c r="E2286" s="116">
        <v>3.91</v>
      </c>
      <c r="F2286" s="116">
        <v>-0.09</v>
      </c>
      <c r="G2286" s="116">
        <v>-2.25</v>
      </c>
      <c r="H2286" s="117">
        <v>371238992</v>
      </c>
      <c r="I2286" s="115">
        <v>0.84219999999999995</v>
      </c>
      <c r="J2286" s="115">
        <f t="shared" si="140"/>
        <v>3.293002</v>
      </c>
      <c r="K2286" s="115">
        <v>35640625.710000001</v>
      </c>
      <c r="L2286" s="123">
        <f t="shared" si="141"/>
        <v>1173646517442.8142</v>
      </c>
      <c r="M2286" s="123">
        <v>1690652000000</v>
      </c>
      <c r="N2286" s="123">
        <v>277108000000</v>
      </c>
      <c r="O2286" s="116">
        <f t="shared" si="142"/>
        <v>0.69419757433393403</v>
      </c>
      <c r="P2286" s="116">
        <f t="shared" si="143"/>
        <v>4.2353397139123166</v>
      </c>
    </row>
    <row r="2287" spans="1:16" x14ac:dyDescent="0.15">
      <c r="A2287" s="120">
        <v>42403</v>
      </c>
      <c r="B2287" s="116">
        <v>3.8</v>
      </c>
      <c r="C2287" s="116">
        <v>3.9</v>
      </c>
      <c r="D2287" s="116">
        <v>3.77</v>
      </c>
      <c r="E2287" s="116">
        <v>3.88</v>
      </c>
      <c r="F2287" s="116">
        <v>-0.03</v>
      </c>
      <c r="G2287" s="116">
        <v>-0.77</v>
      </c>
      <c r="H2287" s="117">
        <v>309711503</v>
      </c>
      <c r="I2287" s="115">
        <v>0.84009999999999996</v>
      </c>
      <c r="J2287" s="115">
        <f t="shared" si="140"/>
        <v>3.2595879999999999</v>
      </c>
      <c r="K2287" s="115">
        <v>35640625.710000001</v>
      </c>
      <c r="L2287" s="123">
        <f t="shared" si="141"/>
        <v>1161737558768.0747</v>
      </c>
      <c r="M2287" s="123">
        <v>1690652000000</v>
      </c>
      <c r="N2287" s="123">
        <v>277108000000</v>
      </c>
      <c r="O2287" s="116">
        <f t="shared" si="142"/>
        <v>0.68715357079285078</v>
      </c>
      <c r="P2287" s="116">
        <f t="shared" si="143"/>
        <v>4.1923638392542788</v>
      </c>
    </row>
    <row r="2288" spans="1:16" x14ac:dyDescent="0.15">
      <c r="A2288" s="120">
        <v>42404</v>
      </c>
      <c r="B2288" s="116">
        <v>3.9</v>
      </c>
      <c r="C2288" s="116">
        <v>3.98</v>
      </c>
      <c r="D2288" s="116">
        <v>3.9</v>
      </c>
      <c r="E2288" s="116">
        <v>3.94</v>
      </c>
      <c r="F2288" s="116">
        <v>0.06</v>
      </c>
      <c r="G2288" s="116">
        <v>1.55</v>
      </c>
      <c r="H2288" s="117">
        <v>216282614</v>
      </c>
      <c r="I2288" s="115">
        <v>0.83979999999999999</v>
      </c>
      <c r="J2288" s="115">
        <f t="shared" si="140"/>
        <v>3.3088120000000001</v>
      </c>
      <c r="K2288" s="115">
        <v>35640625.710000001</v>
      </c>
      <c r="L2288" s="123">
        <f t="shared" si="141"/>
        <v>1179281300367.5652</v>
      </c>
      <c r="M2288" s="123">
        <v>1690652000000</v>
      </c>
      <c r="N2288" s="123">
        <v>277108000000</v>
      </c>
      <c r="O2288" s="116">
        <f t="shared" si="142"/>
        <v>0.69753047958276759</v>
      </c>
      <c r="P2288" s="116">
        <f t="shared" si="143"/>
        <v>4.2556739623813282</v>
      </c>
    </row>
    <row r="2289" spans="1:16" x14ac:dyDescent="0.15">
      <c r="A2289" s="120">
        <v>42405</v>
      </c>
      <c r="B2289" s="116">
        <v>3.92</v>
      </c>
      <c r="C2289" s="116">
        <v>4.0199999999999996</v>
      </c>
      <c r="D2289" s="116">
        <v>3.92</v>
      </c>
      <c r="E2289" s="116">
        <v>3.99</v>
      </c>
      <c r="F2289" s="116">
        <v>0.05</v>
      </c>
      <c r="G2289" s="116">
        <v>1.27</v>
      </c>
      <c r="H2289" s="117">
        <v>171266448</v>
      </c>
      <c r="I2289" s="115">
        <v>0.83889999999999998</v>
      </c>
      <c r="J2289" s="115">
        <f t="shared" si="140"/>
        <v>3.3472110000000002</v>
      </c>
      <c r="K2289" s="115">
        <v>35640625.710000001</v>
      </c>
      <c r="L2289" s="123">
        <f t="shared" si="141"/>
        <v>1192966944233.9482</v>
      </c>
      <c r="M2289" s="123">
        <v>1690652000000</v>
      </c>
      <c r="N2289" s="123">
        <v>277108000000</v>
      </c>
      <c r="O2289" s="116">
        <f t="shared" si="142"/>
        <v>0.70562537070547238</v>
      </c>
      <c r="P2289" s="116">
        <f t="shared" si="143"/>
        <v>4.3050613632011645</v>
      </c>
    </row>
    <row r="2290" spans="1:16" x14ac:dyDescent="0.15">
      <c r="A2290" s="120">
        <v>42411</v>
      </c>
      <c r="B2290" s="116">
        <v>3.75</v>
      </c>
      <c r="C2290" s="116">
        <v>3.86</v>
      </c>
      <c r="D2290" s="116">
        <v>3.74</v>
      </c>
      <c r="E2290" s="116">
        <v>3.82</v>
      </c>
      <c r="F2290" s="116">
        <v>-0.17</v>
      </c>
      <c r="G2290" s="116">
        <v>-4.26</v>
      </c>
      <c r="H2290" s="117">
        <v>277443185</v>
      </c>
      <c r="I2290" s="115">
        <v>0.83889999999999998</v>
      </c>
      <c r="J2290" s="115">
        <f t="shared" si="140"/>
        <v>3.2045979999999998</v>
      </c>
      <c r="K2290" s="115">
        <v>35640625.710000001</v>
      </c>
      <c r="L2290" s="123">
        <f t="shared" si="141"/>
        <v>1142138778690.1458</v>
      </c>
      <c r="M2290" s="123">
        <v>1690652000000</v>
      </c>
      <c r="N2290" s="123">
        <v>277108000000</v>
      </c>
      <c r="O2290" s="116">
        <f t="shared" si="142"/>
        <v>0.67556113185335942</v>
      </c>
      <c r="P2290" s="116">
        <f t="shared" si="143"/>
        <v>4.1216376960973546</v>
      </c>
    </row>
    <row r="2291" spans="1:16" x14ac:dyDescent="0.15">
      <c r="A2291" s="120">
        <v>42412</v>
      </c>
      <c r="B2291" s="116">
        <v>3.76</v>
      </c>
      <c r="C2291" s="116">
        <v>3.8</v>
      </c>
      <c r="D2291" s="116">
        <v>3.72</v>
      </c>
      <c r="E2291" s="116">
        <v>3.73</v>
      </c>
      <c r="F2291" s="116">
        <v>-0.09</v>
      </c>
      <c r="G2291" s="116">
        <v>-2.36</v>
      </c>
      <c r="H2291" s="117">
        <v>273431671</v>
      </c>
      <c r="I2291" s="115">
        <v>0.83889999999999998</v>
      </c>
      <c r="J2291" s="115">
        <f t="shared" si="140"/>
        <v>3.1290969999999998</v>
      </c>
      <c r="K2291" s="115">
        <v>35640625.710000001</v>
      </c>
      <c r="L2291" s="123">
        <f t="shared" si="141"/>
        <v>1115229749872.8386</v>
      </c>
      <c r="M2291" s="123">
        <v>1690652000000</v>
      </c>
      <c r="N2291" s="123">
        <v>277108000000</v>
      </c>
      <c r="O2291" s="116">
        <f t="shared" si="142"/>
        <v>0.65964477010812317</v>
      </c>
      <c r="P2291" s="116">
        <f t="shared" si="143"/>
        <v>4.0245310488071029</v>
      </c>
    </row>
    <row r="2292" spans="1:16" x14ac:dyDescent="0.15">
      <c r="A2292" s="120">
        <v>42415</v>
      </c>
      <c r="B2292" s="116">
        <v>3.78</v>
      </c>
      <c r="C2292" s="116">
        <v>3.94</v>
      </c>
      <c r="D2292" s="116">
        <v>3.78</v>
      </c>
      <c r="E2292" s="116">
        <v>3.91</v>
      </c>
      <c r="F2292" s="116">
        <v>0.18</v>
      </c>
      <c r="G2292" s="116">
        <v>4.83</v>
      </c>
      <c r="H2292" s="117">
        <v>230828071</v>
      </c>
      <c r="I2292" s="115">
        <v>0.83609999999999995</v>
      </c>
      <c r="J2292" s="115">
        <f t="shared" si="140"/>
        <v>3.2691509999999999</v>
      </c>
      <c r="K2292" s="115">
        <v>35640625.710000001</v>
      </c>
      <c r="L2292" s="123">
        <f t="shared" si="141"/>
        <v>1165145871804.7222</v>
      </c>
      <c r="M2292" s="123">
        <v>1690652000000</v>
      </c>
      <c r="N2292" s="123">
        <v>277108000000</v>
      </c>
      <c r="O2292" s="116">
        <f t="shared" si="142"/>
        <v>0.68916954630800553</v>
      </c>
      <c r="P2292" s="116">
        <f t="shared" si="143"/>
        <v>4.2046634229423985</v>
      </c>
    </row>
    <row r="2293" spans="1:16" x14ac:dyDescent="0.15">
      <c r="A2293" s="120">
        <v>42416</v>
      </c>
      <c r="B2293" s="116">
        <v>3.93</v>
      </c>
      <c r="C2293" s="116">
        <v>4.03</v>
      </c>
      <c r="D2293" s="116">
        <v>3.92</v>
      </c>
      <c r="E2293" s="116">
        <v>3.98</v>
      </c>
      <c r="F2293" s="116">
        <v>7.0000000000000007E-2</v>
      </c>
      <c r="G2293" s="116">
        <v>1.79</v>
      </c>
      <c r="H2293" s="117">
        <v>206008776</v>
      </c>
      <c r="I2293" s="115">
        <v>0.83679999999999999</v>
      </c>
      <c r="J2293" s="115">
        <f t="shared" si="140"/>
        <v>3.3304640000000001</v>
      </c>
      <c r="K2293" s="115">
        <v>35640625.710000001</v>
      </c>
      <c r="L2293" s="123">
        <f t="shared" si="141"/>
        <v>1186998208646.2944</v>
      </c>
      <c r="M2293" s="123">
        <v>1690652000000</v>
      </c>
      <c r="N2293" s="123">
        <v>277108000000</v>
      </c>
      <c r="O2293" s="116">
        <f t="shared" si="142"/>
        <v>0.70209493653708421</v>
      </c>
      <c r="P2293" s="116">
        <f t="shared" si="143"/>
        <v>4.2835219793232042</v>
      </c>
    </row>
    <row r="2294" spans="1:16" x14ac:dyDescent="0.15">
      <c r="A2294" s="120">
        <v>42417</v>
      </c>
      <c r="B2294" s="116">
        <v>3.99</v>
      </c>
      <c r="C2294" s="116">
        <v>4.03</v>
      </c>
      <c r="D2294" s="116">
        <v>3.91</v>
      </c>
      <c r="E2294" s="116">
        <v>3.92</v>
      </c>
      <c r="F2294" s="116">
        <v>-0.06</v>
      </c>
      <c r="G2294" s="116">
        <v>-1.51</v>
      </c>
      <c r="H2294" s="117">
        <v>236965590</v>
      </c>
      <c r="I2294" s="115">
        <v>0.83720000000000006</v>
      </c>
      <c r="J2294" s="115">
        <f t="shared" si="140"/>
        <v>3.2818240000000003</v>
      </c>
      <c r="K2294" s="115">
        <v>35640625.710000001</v>
      </c>
      <c r="L2294" s="123">
        <f t="shared" si="141"/>
        <v>1169662608300.9504</v>
      </c>
      <c r="M2294" s="123">
        <v>1690652000000</v>
      </c>
      <c r="N2294" s="123">
        <v>277108000000</v>
      </c>
      <c r="O2294" s="116">
        <f t="shared" si="142"/>
        <v>0.69184114075572645</v>
      </c>
      <c r="P2294" s="116">
        <f t="shared" si="143"/>
        <v>4.2209629758106963</v>
      </c>
    </row>
    <row r="2295" spans="1:16" x14ac:dyDescent="0.15">
      <c r="A2295" s="120">
        <v>42418</v>
      </c>
      <c r="B2295" s="116">
        <v>4.0199999999999996</v>
      </c>
      <c r="C2295" s="116">
        <v>4.03</v>
      </c>
      <c r="D2295" s="116">
        <v>3.93</v>
      </c>
      <c r="E2295" s="116">
        <v>3.96</v>
      </c>
      <c r="F2295" s="116">
        <v>0.04</v>
      </c>
      <c r="G2295" s="116">
        <v>1.02</v>
      </c>
      <c r="H2295" s="117">
        <v>260237174</v>
      </c>
      <c r="I2295" s="115">
        <v>0.83679999999999999</v>
      </c>
      <c r="J2295" s="115">
        <f t="shared" si="140"/>
        <v>3.3137279999999998</v>
      </c>
      <c r="K2295" s="115">
        <v>35640625.710000001</v>
      </c>
      <c r="L2295" s="123">
        <f t="shared" si="141"/>
        <v>1181033393527.4688</v>
      </c>
      <c r="M2295" s="123">
        <v>1690652000000</v>
      </c>
      <c r="N2295" s="123">
        <v>277108000000</v>
      </c>
      <c r="O2295" s="116">
        <f t="shared" si="142"/>
        <v>0.69856682127810377</v>
      </c>
      <c r="P2295" s="116">
        <f t="shared" si="143"/>
        <v>4.2619967432462031</v>
      </c>
    </row>
    <row r="2296" spans="1:16" x14ac:dyDescent="0.15">
      <c r="A2296" s="120">
        <v>42419</v>
      </c>
      <c r="B2296" s="116">
        <v>3.94</v>
      </c>
      <c r="C2296" s="116">
        <v>3.97</v>
      </c>
      <c r="D2296" s="116">
        <v>3.89</v>
      </c>
      <c r="E2296" s="116">
        <v>3.92</v>
      </c>
      <c r="F2296" s="116">
        <v>-0.04</v>
      </c>
      <c r="G2296" s="116">
        <v>-1.01</v>
      </c>
      <c r="H2296" s="117">
        <v>203587810</v>
      </c>
      <c r="I2296" s="115">
        <v>0.83799999999999997</v>
      </c>
      <c r="J2296" s="115">
        <f t="shared" si="140"/>
        <v>3.2849599999999999</v>
      </c>
      <c r="K2296" s="115">
        <v>35640625.710000001</v>
      </c>
      <c r="L2296" s="123">
        <f t="shared" si="141"/>
        <v>1170780298323.2161</v>
      </c>
      <c r="M2296" s="123">
        <v>1690652000000</v>
      </c>
      <c r="N2296" s="123">
        <v>277108000000</v>
      </c>
      <c r="O2296" s="116">
        <f t="shared" si="142"/>
        <v>0.69250224074689293</v>
      </c>
      <c r="P2296" s="116">
        <f t="shared" si="143"/>
        <v>4.2249963852476871</v>
      </c>
    </row>
    <row r="2297" spans="1:16" x14ac:dyDescent="0.15">
      <c r="A2297" s="120">
        <v>42422</v>
      </c>
      <c r="B2297" s="116">
        <v>3.95</v>
      </c>
      <c r="C2297" s="116">
        <v>4.01</v>
      </c>
      <c r="D2297" s="116">
        <v>3.93</v>
      </c>
      <c r="E2297" s="116">
        <v>3.98</v>
      </c>
      <c r="F2297" s="116">
        <v>0.06</v>
      </c>
      <c r="G2297" s="116">
        <v>1.53</v>
      </c>
      <c r="H2297" s="117">
        <v>153201102</v>
      </c>
      <c r="I2297" s="115">
        <v>0.83860000000000001</v>
      </c>
      <c r="J2297" s="115">
        <f t="shared" si="140"/>
        <v>3.337628</v>
      </c>
      <c r="K2297" s="115">
        <v>35640625.710000001</v>
      </c>
      <c r="L2297" s="123">
        <f t="shared" si="141"/>
        <v>1189551503072.1589</v>
      </c>
      <c r="M2297" s="123">
        <v>1690652000000</v>
      </c>
      <c r="N2297" s="123">
        <v>277108000000</v>
      </c>
      <c r="O2297" s="116">
        <f t="shared" si="142"/>
        <v>0.70360517899139441</v>
      </c>
      <c r="P2297" s="116">
        <f t="shared" si="143"/>
        <v>4.2927360562385743</v>
      </c>
    </row>
    <row r="2298" spans="1:16" x14ac:dyDescent="0.15">
      <c r="A2298" s="120">
        <v>42423</v>
      </c>
      <c r="B2298" s="116">
        <v>3.98</v>
      </c>
      <c r="C2298" s="116">
        <v>4</v>
      </c>
      <c r="D2298" s="116">
        <v>3.94</v>
      </c>
      <c r="E2298" s="116">
        <v>3.99</v>
      </c>
      <c r="F2298" s="116">
        <v>0.01</v>
      </c>
      <c r="G2298" s="116">
        <v>0.25</v>
      </c>
      <c r="H2298" s="117">
        <v>161080020</v>
      </c>
      <c r="I2298" s="115">
        <v>0.84019999999999995</v>
      </c>
      <c r="J2298" s="115">
        <f t="shared" si="140"/>
        <v>3.352398</v>
      </c>
      <c r="K2298" s="115">
        <v>35640625.710000001</v>
      </c>
      <c r="L2298" s="123">
        <f t="shared" si="141"/>
        <v>1194815623489.5259</v>
      </c>
      <c r="M2298" s="123">
        <v>1690652000000</v>
      </c>
      <c r="N2298" s="123">
        <v>277108000000</v>
      </c>
      <c r="O2298" s="116">
        <f t="shared" si="142"/>
        <v>0.7067188418962187</v>
      </c>
      <c r="P2298" s="116">
        <f t="shared" si="143"/>
        <v>4.3117326944351149</v>
      </c>
    </row>
    <row r="2299" spans="1:16" x14ac:dyDescent="0.15">
      <c r="A2299" s="120">
        <v>42424</v>
      </c>
      <c r="B2299" s="116">
        <v>3.94</v>
      </c>
      <c r="C2299" s="116">
        <v>3.99</v>
      </c>
      <c r="D2299" s="116">
        <v>3.91</v>
      </c>
      <c r="E2299" s="116">
        <v>3.93</v>
      </c>
      <c r="F2299" s="116">
        <v>-0.06</v>
      </c>
      <c r="G2299" s="116">
        <v>-1.5</v>
      </c>
      <c r="H2299" s="117">
        <v>160318198</v>
      </c>
      <c r="I2299" s="115">
        <v>0.84060000000000001</v>
      </c>
      <c r="J2299" s="115">
        <f t="shared" si="140"/>
        <v>3.3035580000000002</v>
      </c>
      <c r="K2299" s="115">
        <v>35640625.710000001</v>
      </c>
      <c r="L2299" s="123">
        <f t="shared" si="141"/>
        <v>1177408741892.762</v>
      </c>
      <c r="M2299" s="123">
        <v>1690652000000</v>
      </c>
      <c r="N2299" s="123">
        <v>277108000000</v>
      </c>
      <c r="O2299" s="116">
        <f t="shared" si="142"/>
        <v>0.69642288412562847</v>
      </c>
      <c r="P2299" s="116">
        <f t="shared" si="143"/>
        <v>4.2489164581779013</v>
      </c>
    </row>
    <row r="2300" spans="1:16" x14ac:dyDescent="0.15">
      <c r="A2300" s="120">
        <v>42425</v>
      </c>
      <c r="B2300" s="116">
        <v>3.93</v>
      </c>
      <c r="C2300" s="116">
        <v>3.95</v>
      </c>
      <c r="D2300" s="116">
        <v>3.83</v>
      </c>
      <c r="E2300" s="116">
        <v>3.84</v>
      </c>
      <c r="F2300" s="116">
        <v>-0.09</v>
      </c>
      <c r="G2300" s="116">
        <v>-2.29</v>
      </c>
      <c r="H2300" s="117">
        <v>239899200</v>
      </c>
      <c r="I2300" s="115">
        <v>0.84089999999999998</v>
      </c>
      <c r="J2300" s="115">
        <f t="shared" si="140"/>
        <v>3.2290559999999999</v>
      </c>
      <c r="K2300" s="115">
        <v>35640625.710000001</v>
      </c>
      <c r="L2300" s="123">
        <f t="shared" si="141"/>
        <v>1150855762926.2976</v>
      </c>
      <c r="M2300" s="123">
        <v>1690652000000</v>
      </c>
      <c r="N2300" s="123">
        <v>277108000000</v>
      </c>
      <c r="O2300" s="116">
        <f t="shared" si="142"/>
        <v>0.68071712151660879</v>
      </c>
      <c r="P2300" s="116">
        <f t="shared" si="143"/>
        <v>4.1530946884474558</v>
      </c>
    </row>
    <row r="2301" spans="1:16" x14ac:dyDescent="0.15">
      <c r="A2301" s="120">
        <v>42426</v>
      </c>
      <c r="B2301" s="116">
        <v>3.84</v>
      </c>
      <c r="C2301" s="116">
        <v>3.89</v>
      </c>
      <c r="D2301" s="116">
        <v>3.81</v>
      </c>
      <c r="E2301" s="116">
        <v>3.87</v>
      </c>
      <c r="F2301" s="116">
        <v>0.03</v>
      </c>
      <c r="G2301" s="116">
        <v>0.78</v>
      </c>
      <c r="H2301" s="117">
        <v>373644973</v>
      </c>
      <c r="I2301" s="115">
        <v>0.84099999999999997</v>
      </c>
      <c r="J2301" s="115">
        <f t="shared" si="140"/>
        <v>3.25467</v>
      </c>
      <c r="K2301" s="115">
        <v>35640625.710000001</v>
      </c>
      <c r="L2301" s="123">
        <f t="shared" si="141"/>
        <v>1159984752795.657</v>
      </c>
      <c r="M2301" s="123">
        <v>1690652000000</v>
      </c>
      <c r="N2301" s="123">
        <v>277108000000</v>
      </c>
      <c r="O2301" s="116">
        <f t="shared" si="142"/>
        <v>0.68611680747762227</v>
      </c>
      <c r="P2301" s="116">
        <f t="shared" si="143"/>
        <v>4.1860384860619577</v>
      </c>
    </row>
    <row r="2302" spans="1:16" x14ac:dyDescent="0.15">
      <c r="A2302" s="120">
        <v>42429</v>
      </c>
      <c r="B2302" s="116">
        <v>3.85</v>
      </c>
      <c r="C2302" s="116">
        <v>3.87</v>
      </c>
      <c r="D2302" s="116">
        <v>3.82</v>
      </c>
      <c r="E2302" s="116">
        <v>3.84</v>
      </c>
      <c r="F2302" s="116">
        <v>-0.03</v>
      </c>
      <c r="G2302" s="116">
        <v>-0.78</v>
      </c>
      <c r="H2302" s="117">
        <v>201464494</v>
      </c>
      <c r="I2302" s="115">
        <v>0.84189999999999998</v>
      </c>
      <c r="J2302" s="115">
        <f t="shared" si="140"/>
        <v>3.2328959999999998</v>
      </c>
      <c r="K2302" s="115">
        <v>35640625.710000001</v>
      </c>
      <c r="L2302" s="123">
        <f t="shared" si="141"/>
        <v>1152224362953.5615</v>
      </c>
      <c r="M2302" s="123">
        <v>1690652000000</v>
      </c>
      <c r="N2302" s="123">
        <v>277108000000</v>
      </c>
      <c r="O2302" s="116">
        <f t="shared" si="142"/>
        <v>0.68152663170987382</v>
      </c>
      <c r="P2302" s="116">
        <f t="shared" si="143"/>
        <v>4.1580335571458118</v>
      </c>
    </row>
    <row r="2303" spans="1:16" x14ac:dyDescent="0.15">
      <c r="A2303" s="120">
        <v>42430</v>
      </c>
      <c r="B2303" s="116">
        <v>3.89</v>
      </c>
      <c r="C2303" s="116">
        <v>3.92</v>
      </c>
      <c r="D2303" s="116">
        <v>3.83</v>
      </c>
      <c r="E2303" s="116">
        <v>3.91</v>
      </c>
      <c r="F2303" s="116">
        <v>7.0000000000000007E-2</v>
      </c>
      <c r="G2303" s="116">
        <v>1.82</v>
      </c>
      <c r="H2303" s="117">
        <v>190253038</v>
      </c>
      <c r="I2303" s="115">
        <v>0.84109999999999996</v>
      </c>
      <c r="J2303" s="115">
        <f t="shared" si="140"/>
        <v>3.2887010000000001</v>
      </c>
      <c r="K2303" s="115">
        <v>35640625.710000001</v>
      </c>
      <c r="L2303" s="123">
        <f t="shared" si="141"/>
        <v>1172113614131.0271</v>
      </c>
      <c r="M2303" s="123">
        <v>1690652000000</v>
      </c>
      <c r="N2303" s="123">
        <v>277108000000</v>
      </c>
      <c r="O2303" s="116">
        <f t="shared" si="142"/>
        <v>0.69329088075548784</v>
      </c>
      <c r="P2303" s="116">
        <f t="shared" si="143"/>
        <v>4.2298079237374129</v>
      </c>
    </row>
    <row r="2304" spans="1:16" x14ac:dyDescent="0.15">
      <c r="A2304" s="120">
        <v>42431</v>
      </c>
      <c r="B2304" s="116">
        <v>3.98</v>
      </c>
      <c r="C2304" s="116">
        <v>4.0599999999999996</v>
      </c>
      <c r="D2304" s="116">
        <v>3.96</v>
      </c>
      <c r="E2304" s="116">
        <v>4.04</v>
      </c>
      <c r="F2304" s="116">
        <v>0.13</v>
      </c>
      <c r="G2304" s="116">
        <v>3.33</v>
      </c>
      <c r="H2304" s="117">
        <v>355361510</v>
      </c>
      <c r="I2304" s="115">
        <v>0.84240000000000004</v>
      </c>
      <c r="J2304" s="115">
        <f t="shared" si="140"/>
        <v>3.4032960000000001</v>
      </c>
      <c r="K2304" s="115">
        <v>35640625.710000001</v>
      </c>
      <c r="L2304" s="123">
        <f t="shared" si="141"/>
        <v>1212955989163.4016</v>
      </c>
      <c r="M2304" s="123">
        <v>1690652000000</v>
      </c>
      <c r="N2304" s="123">
        <v>277108000000</v>
      </c>
      <c r="O2304" s="116">
        <f t="shared" si="142"/>
        <v>0.71744864653601192</v>
      </c>
      <c r="P2304" s="116">
        <f t="shared" si="143"/>
        <v>4.3771958556353541</v>
      </c>
    </row>
    <row r="2305" spans="1:16" x14ac:dyDescent="0.15">
      <c r="A2305" s="120">
        <v>42432</v>
      </c>
      <c r="B2305" s="116">
        <v>4.07</v>
      </c>
      <c r="C2305" s="116">
        <v>4.0999999999999996</v>
      </c>
      <c r="D2305" s="116">
        <v>4.0199999999999996</v>
      </c>
      <c r="E2305" s="116">
        <v>4.04</v>
      </c>
      <c r="F2305" s="116">
        <v>0</v>
      </c>
      <c r="G2305" s="116">
        <v>0</v>
      </c>
      <c r="H2305" s="117">
        <v>200261979</v>
      </c>
      <c r="I2305" s="115">
        <v>0.84160000000000001</v>
      </c>
      <c r="J2305" s="115">
        <f t="shared" si="140"/>
        <v>3.400064</v>
      </c>
      <c r="K2305" s="115">
        <v>35640625.710000001</v>
      </c>
      <c r="L2305" s="123">
        <f t="shared" si="141"/>
        <v>1211804084140.4543</v>
      </c>
      <c r="M2305" s="123">
        <v>1690652000000</v>
      </c>
      <c r="N2305" s="123">
        <v>277108000000</v>
      </c>
      <c r="O2305" s="116">
        <f t="shared" si="142"/>
        <v>0.71676730879001371</v>
      </c>
      <c r="P2305" s="116">
        <f t="shared" si="143"/>
        <v>4.3730389744809042</v>
      </c>
    </row>
    <row r="2306" spans="1:16" x14ac:dyDescent="0.15">
      <c r="A2306" s="120">
        <v>42433</v>
      </c>
      <c r="B2306" s="116">
        <v>4.04</v>
      </c>
      <c r="C2306" s="116">
        <v>4.1100000000000003</v>
      </c>
      <c r="D2306" s="116">
        <v>4.03</v>
      </c>
      <c r="E2306" s="116">
        <v>4.09</v>
      </c>
      <c r="F2306" s="116">
        <v>0.05</v>
      </c>
      <c r="G2306" s="116">
        <v>1.24</v>
      </c>
      <c r="H2306" s="117">
        <v>277504279</v>
      </c>
      <c r="I2306" s="115">
        <v>0.84030000000000005</v>
      </c>
      <c r="J2306" s="115">
        <f t="shared" si="140"/>
        <v>3.4368270000000001</v>
      </c>
      <c r="K2306" s="115">
        <v>35640625.710000001</v>
      </c>
      <c r="L2306" s="123">
        <f t="shared" si="141"/>
        <v>1224906647370.2217</v>
      </c>
      <c r="M2306" s="123">
        <v>1690652000000</v>
      </c>
      <c r="N2306" s="123">
        <v>277108000000</v>
      </c>
      <c r="O2306" s="116">
        <f t="shared" si="142"/>
        <v>0.72451731484079618</v>
      </c>
      <c r="P2306" s="116">
        <f t="shared" si="143"/>
        <v>4.4203222114490437</v>
      </c>
    </row>
    <row r="2307" spans="1:16" x14ac:dyDescent="0.15">
      <c r="A2307" s="120">
        <v>42436</v>
      </c>
      <c r="B2307" s="116">
        <v>4.1500000000000004</v>
      </c>
      <c r="C2307" s="116">
        <v>4.18</v>
      </c>
      <c r="D2307" s="116">
        <v>4.12</v>
      </c>
      <c r="E2307" s="116">
        <v>4.13</v>
      </c>
      <c r="F2307" s="116">
        <v>0.04</v>
      </c>
      <c r="G2307" s="116">
        <v>0.98</v>
      </c>
      <c r="H2307" s="117">
        <v>292629227</v>
      </c>
      <c r="I2307" s="115">
        <v>0.83860000000000001</v>
      </c>
      <c r="J2307" s="115">
        <f t="shared" ref="J2307:J2370" si="144">E2307*I2307</f>
        <v>3.4634179999999999</v>
      </c>
      <c r="K2307" s="115">
        <v>35640625.710000001</v>
      </c>
      <c r="L2307" s="123">
        <f t="shared" ref="L2307:L2370" si="145">J2307*K2307*10000</f>
        <v>1234383846152.7678</v>
      </c>
      <c r="M2307" s="123">
        <v>1690652000000</v>
      </c>
      <c r="N2307" s="123">
        <v>277108000000</v>
      </c>
      <c r="O2307" s="116">
        <f t="shared" ref="O2307:O2370" si="146">L2307/M2307</f>
        <v>0.73012296211921068</v>
      </c>
      <c r="P2307" s="116">
        <f t="shared" ref="P2307:P2370" si="147">L2307/N2307</f>
        <v>4.4545225910214352</v>
      </c>
    </row>
    <row r="2308" spans="1:16" x14ac:dyDescent="0.15">
      <c r="A2308" s="120">
        <v>42437</v>
      </c>
      <c r="B2308" s="116">
        <v>4.12</v>
      </c>
      <c r="C2308" s="116">
        <v>4.1399999999999997</v>
      </c>
      <c r="D2308" s="116">
        <v>4.07</v>
      </c>
      <c r="E2308" s="116">
        <v>4.1100000000000003</v>
      </c>
      <c r="F2308" s="116">
        <v>-0.02</v>
      </c>
      <c r="G2308" s="116">
        <v>-0.48</v>
      </c>
      <c r="H2308" s="117">
        <v>248193160</v>
      </c>
      <c r="I2308" s="115">
        <v>0.83750000000000002</v>
      </c>
      <c r="J2308" s="115">
        <f t="shared" si="144"/>
        <v>3.4421250000000003</v>
      </c>
      <c r="K2308" s="115">
        <v>35640625.710000001</v>
      </c>
      <c r="L2308" s="123">
        <f t="shared" si="145"/>
        <v>1226794887720.3376</v>
      </c>
      <c r="M2308" s="123">
        <v>1690652000000</v>
      </c>
      <c r="N2308" s="123">
        <v>277108000000</v>
      </c>
      <c r="O2308" s="116">
        <f t="shared" si="146"/>
        <v>0.72563418593556661</v>
      </c>
      <c r="P2308" s="116">
        <f t="shared" si="147"/>
        <v>4.4271363068563074</v>
      </c>
    </row>
    <row r="2309" spans="1:16" x14ac:dyDescent="0.15">
      <c r="A2309" s="120">
        <v>42438</v>
      </c>
      <c r="B2309" s="116">
        <v>4.0599999999999996</v>
      </c>
      <c r="C2309" s="116">
        <v>4.12</v>
      </c>
      <c r="D2309" s="116">
        <v>4.05</v>
      </c>
      <c r="E2309" s="116">
        <v>4.12</v>
      </c>
      <c r="F2309" s="116">
        <v>0.01</v>
      </c>
      <c r="G2309" s="116">
        <v>0.24</v>
      </c>
      <c r="H2309" s="117">
        <v>163242511</v>
      </c>
      <c r="I2309" s="115">
        <v>0.83830000000000005</v>
      </c>
      <c r="J2309" s="115">
        <f t="shared" si="144"/>
        <v>3.4537960000000001</v>
      </c>
      <c r="K2309" s="115">
        <v>35640625.710000001</v>
      </c>
      <c r="L2309" s="123">
        <f t="shared" si="145"/>
        <v>1230954505146.9517</v>
      </c>
      <c r="M2309" s="123">
        <v>1690652000000</v>
      </c>
      <c r="N2309" s="123">
        <v>277108000000</v>
      </c>
      <c r="O2309" s="116">
        <f t="shared" si="146"/>
        <v>0.72809454881723246</v>
      </c>
      <c r="P2309" s="116">
        <f t="shared" si="147"/>
        <v>4.4421471236736281</v>
      </c>
    </row>
    <row r="2310" spans="1:16" x14ac:dyDescent="0.15">
      <c r="A2310" s="120">
        <v>42439</v>
      </c>
      <c r="B2310" s="116">
        <v>4.1100000000000003</v>
      </c>
      <c r="C2310" s="116">
        <v>4.1900000000000004</v>
      </c>
      <c r="D2310" s="116">
        <v>4.0999999999999996</v>
      </c>
      <c r="E2310" s="116">
        <v>4.12</v>
      </c>
      <c r="F2310" s="116">
        <v>0</v>
      </c>
      <c r="G2310" s="116">
        <v>0</v>
      </c>
      <c r="H2310" s="117">
        <v>233158497</v>
      </c>
      <c r="I2310" s="115">
        <v>0.8387</v>
      </c>
      <c r="J2310" s="115">
        <f t="shared" si="144"/>
        <v>3.455444</v>
      </c>
      <c r="K2310" s="115">
        <v>35640625.710000001</v>
      </c>
      <c r="L2310" s="123">
        <f t="shared" si="145"/>
        <v>1231541862658.6523</v>
      </c>
      <c r="M2310" s="123">
        <v>1690652000000</v>
      </c>
      <c r="N2310" s="123">
        <v>277108000000</v>
      </c>
      <c r="O2310" s="116">
        <f t="shared" si="146"/>
        <v>0.72844196360850866</v>
      </c>
      <c r="P2310" s="116">
        <f t="shared" si="147"/>
        <v>4.4442667214900053</v>
      </c>
    </row>
    <row r="2311" spans="1:16" x14ac:dyDescent="0.15">
      <c r="A2311" s="120">
        <v>42440</v>
      </c>
      <c r="B2311" s="116">
        <v>4.08</v>
      </c>
      <c r="C2311" s="116">
        <v>4.18</v>
      </c>
      <c r="D2311" s="116">
        <v>4.08</v>
      </c>
      <c r="E2311" s="116">
        <v>4.1500000000000004</v>
      </c>
      <c r="F2311" s="116">
        <v>0.03</v>
      </c>
      <c r="G2311" s="116">
        <v>0.73</v>
      </c>
      <c r="H2311" s="117">
        <v>295430664</v>
      </c>
      <c r="I2311" s="115">
        <v>0.83599999999999997</v>
      </c>
      <c r="J2311" s="115">
        <f t="shared" si="144"/>
        <v>3.4694000000000003</v>
      </c>
      <c r="K2311" s="115">
        <v>35640625.710000001</v>
      </c>
      <c r="L2311" s="123">
        <f t="shared" si="145"/>
        <v>1236515868382.7402</v>
      </c>
      <c r="M2311" s="123">
        <v>1690652000000</v>
      </c>
      <c r="N2311" s="123">
        <v>277108000000</v>
      </c>
      <c r="O2311" s="116">
        <f t="shared" si="146"/>
        <v>0.73138402721715656</v>
      </c>
      <c r="P2311" s="116">
        <f t="shared" si="147"/>
        <v>4.4622164224155929</v>
      </c>
    </row>
    <row r="2312" spans="1:16" x14ac:dyDescent="0.15">
      <c r="A2312" s="120">
        <v>42443</v>
      </c>
      <c r="B2312" s="116">
        <v>4.2</v>
      </c>
      <c r="C2312" s="116">
        <v>4.2699999999999996</v>
      </c>
      <c r="D2312" s="116">
        <v>4.17</v>
      </c>
      <c r="E2312" s="116">
        <v>4.2300000000000004</v>
      </c>
      <c r="F2312" s="116">
        <v>0.08</v>
      </c>
      <c r="G2312" s="116">
        <v>1.93</v>
      </c>
      <c r="H2312" s="117">
        <v>290197701</v>
      </c>
      <c r="I2312" s="115">
        <v>0.83650000000000002</v>
      </c>
      <c r="J2312" s="115">
        <f t="shared" si="144"/>
        <v>3.5383950000000004</v>
      </c>
      <c r="K2312" s="115">
        <v>35640625.710000001</v>
      </c>
      <c r="L2312" s="123">
        <f t="shared" si="145"/>
        <v>1261106118091.3547</v>
      </c>
      <c r="M2312" s="123">
        <v>1690652000000</v>
      </c>
      <c r="N2312" s="123">
        <v>277108000000</v>
      </c>
      <c r="O2312" s="116">
        <f t="shared" si="146"/>
        <v>0.74592885945265774</v>
      </c>
      <c r="P2312" s="116">
        <f t="shared" si="147"/>
        <v>4.5509552885205578</v>
      </c>
    </row>
    <row r="2313" spans="1:16" x14ac:dyDescent="0.15">
      <c r="A2313" s="120">
        <v>42444</v>
      </c>
      <c r="B2313" s="116">
        <v>4.22</v>
      </c>
      <c r="C2313" s="116">
        <v>4.24</v>
      </c>
      <c r="D2313" s="116">
        <v>4.1900000000000004</v>
      </c>
      <c r="E2313" s="116">
        <v>4.21</v>
      </c>
      <c r="F2313" s="116">
        <v>-0.02</v>
      </c>
      <c r="G2313" s="116">
        <v>-0.47</v>
      </c>
      <c r="H2313" s="117">
        <v>134791798</v>
      </c>
      <c r="I2313" s="115">
        <v>0.8387</v>
      </c>
      <c r="J2313" s="115">
        <f t="shared" si="144"/>
        <v>3.5309270000000001</v>
      </c>
      <c r="K2313" s="115">
        <v>35640625.710000001</v>
      </c>
      <c r="L2313" s="123">
        <f t="shared" si="145"/>
        <v>1258444476163.3318</v>
      </c>
      <c r="M2313" s="123">
        <v>1690652000000</v>
      </c>
      <c r="N2313" s="123">
        <v>277108000000</v>
      </c>
      <c r="O2313" s="116">
        <f t="shared" si="146"/>
        <v>0.74435453077471403</v>
      </c>
      <c r="P2313" s="116">
        <f t="shared" si="147"/>
        <v>4.5413502178332337</v>
      </c>
    </row>
    <row r="2314" spans="1:16" x14ac:dyDescent="0.15">
      <c r="A2314" s="120">
        <v>42445</v>
      </c>
      <c r="B2314" s="116">
        <v>4.24</v>
      </c>
      <c r="C2314" s="116">
        <v>4.28</v>
      </c>
      <c r="D2314" s="116">
        <v>4.18</v>
      </c>
      <c r="E2314" s="116">
        <v>4.2300000000000004</v>
      </c>
      <c r="F2314" s="116">
        <v>0.02</v>
      </c>
      <c r="G2314" s="116">
        <v>0.48</v>
      </c>
      <c r="H2314" s="117">
        <v>163553730</v>
      </c>
      <c r="I2314" s="115">
        <v>0.83989999999999998</v>
      </c>
      <c r="J2314" s="115">
        <f t="shared" si="144"/>
        <v>3.5527770000000003</v>
      </c>
      <c r="K2314" s="115">
        <v>35640625.710000001</v>
      </c>
      <c r="L2314" s="123">
        <f t="shared" si="145"/>
        <v>1266231952880.9668</v>
      </c>
      <c r="M2314" s="123">
        <v>1690652000000</v>
      </c>
      <c r="N2314" s="123">
        <v>277108000000</v>
      </c>
      <c r="O2314" s="116">
        <f t="shared" si="146"/>
        <v>0.74896072809837078</v>
      </c>
      <c r="P2314" s="116">
        <f t="shared" si="147"/>
        <v>4.5694528951923683</v>
      </c>
    </row>
    <row r="2315" spans="1:16" x14ac:dyDescent="0.15">
      <c r="A2315" s="120">
        <v>42446</v>
      </c>
      <c r="B2315" s="116">
        <v>4.3</v>
      </c>
      <c r="C2315" s="116">
        <v>4.3499999999999996</v>
      </c>
      <c r="D2315" s="116">
        <v>4.28</v>
      </c>
      <c r="E2315" s="116">
        <v>4.32</v>
      </c>
      <c r="F2315" s="116">
        <v>0.09</v>
      </c>
      <c r="G2315" s="116">
        <v>2.13</v>
      </c>
      <c r="H2315" s="117">
        <v>255126351</v>
      </c>
      <c r="I2315" s="115">
        <v>0.83740000000000003</v>
      </c>
      <c r="J2315" s="115">
        <f t="shared" si="144"/>
        <v>3.6175680000000003</v>
      </c>
      <c r="K2315" s="115">
        <v>35640625.710000001</v>
      </c>
      <c r="L2315" s="123">
        <f t="shared" si="145"/>
        <v>1289323870684.7329</v>
      </c>
      <c r="M2315" s="123">
        <v>1690652000000</v>
      </c>
      <c r="N2315" s="123">
        <v>277108000000</v>
      </c>
      <c r="O2315" s="116">
        <f t="shared" si="146"/>
        <v>0.76261931532020366</v>
      </c>
      <c r="P2315" s="116">
        <f t="shared" si="147"/>
        <v>4.6527847290036117</v>
      </c>
    </row>
    <row r="2316" spans="1:16" x14ac:dyDescent="0.15">
      <c r="A2316" s="120">
        <v>42447</v>
      </c>
      <c r="B2316" s="116">
        <v>4.29</v>
      </c>
      <c r="C2316" s="116">
        <v>4.3499999999999996</v>
      </c>
      <c r="D2316" s="116">
        <v>4.28</v>
      </c>
      <c r="E2316" s="116">
        <v>4.33</v>
      </c>
      <c r="F2316" s="116">
        <v>0.01</v>
      </c>
      <c r="G2316" s="116">
        <v>0.23</v>
      </c>
      <c r="H2316" s="117">
        <v>246408767</v>
      </c>
      <c r="I2316" s="115">
        <v>0.83330000000000004</v>
      </c>
      <c r="J2316" s="115">
        <f t="shared" si="144"/>
        <v>3.6081890000000003</v>
      </c>
      <c r="K2316" s="115">
        <v>35640625.710000001</v>
      </c>
      <c r="L2316" s="123">
        <f t="shared" si="145"/>
        <v>1285981136399.3921</v>
      </c>
      <c r="M2316" s="123">
        <v>1690652000000</v>
      </c>
      <c r="N2316" s="123">
        <v>277108000000</v>
      </c>
      <c r="O2316" s="116">
        <f t="shared" si="146"/>
        <v>0.76064212883514293</v>
      </c>
      <c r="P2316" s="116">
        <f t="shared" si="147"/>
        <v>4.6407217994406231</v>
      </c>
    </row>
    <row r="2317" spans="1:16" x14ac:dyDescent="0.15">
      <c r="A2317" s="120">
        <v>42450</v>
      </c>
      <c r="B2317" s="116">
        <v>4.32</v>
      </c>
      <c r="C2317" s="116">
        <v>4.34</v>
      </c>
      <c r="D2317" s="116">
        <v>4.29</v>
      </c>
      <c r="E2317" s="116">
        <v>4.32</v>
      </c>
      <c r="F2317" s="116">
        <v>-0.01</v>
      </c>
      <c r="G2317" s="116">
        <v>-0.23</v>
      </c>
      <c r="H2317" s="117">
        <v>178623841</v>
      </c>
      <c r="I2317" s="115">
        <v>0.83589999999999998</v>
      </c>
      <c r="J2317" s="115">
        <f t="shared" si="144"/>
        <v>3.6110880000000001</v>
      </c>
      <c r="K2317" s="115">
        <v>35640625.710000001</v>
      </c>
      <c r="L2317" s="123">
        <f t="shared" si="145"/>
        <v>1287014358138.7249</v>
      </c>
      <c r="M2317" s="123">
        <v>1690652000000</v>
      </c>
      <c r="N2317" s="123">
        <v>277108000000</v>
      </c>
      <c r="O2317" s="116">
        <f t="shared" si="146"/>
        <v>0.7612532668690688</v>
      </c>
      <c r="P2317" s="116">
        <f t="shared" si="147"/>
        <v>4.6444503880751364</v>
      </c>
    </row>
    <row r="2318" spans="1:16" x14ac:dyDescent="0.15">
      <c r="A2318" s="120">
        <v>42451</v>
      </c>
      <c r="B2318" s="116">
        <v>4.34</v>
      </c>
      <c r="C2318" s="116">
        <v>4.34</v>
      </c>
      <c r="D2318" s="116">
        <v>4.26</v>
      </c>
      <c r="E2318" s="116">
        <v>4.3099999999999996</v>
      </c>
      <c r="F2318" s="116">
        <v>-0.01</v>
      </c>
      <c r="G2318" s="116">
        <v>-0.23</v>
      </c>
      <c r="H2318" s="117">
        <v>156157737</v>
      </c>
      <c r="I2318" s="115">
        <v>0.83789999999999998</v>
      </c>
      <c r="J2318" s="115">
        <f t="shared" si="144"/>
        <v>3.6113489999999997</v>
      </c>
      <c r="K2318" s="115">
        <v>35640625.710000001</v>
      </c>
      <c r="L2318" s="123">
        <f t="shared" si="145"/>
        <v>1287107380171.8279</v>
      </c>
      <c r="M2318" s="123">
        <v>1690652000000</v>
      </c>
      <c r="N2318" s="123">
        <v>277108000000</v>
      </c>
      <c r="O2318" s="116">
        <f t="shared" si="146"/>
        <v>0.76130828826501717</v>
      </c>
      <c r="P2318" s="116">
        <f t="shared" si="147"/>
        <v>4.6447860768069775</v>
      </c>
    </row>
    <row r="2319" spans="1:16" x14ac:dyDescent="0.15">
      <c r="A2319" s="120">
        <v>42452</v>
      </c>
      <c r="B2319" s="116">
        <v>4.29</v>
      </c>
      <c r="C2319" s="116">
        <v>4.33</v>
      </c>
      <c r="D2319" s="116">
        <v>4.26</v>
      </c>
      <c r="E2319" s="116">
        <v>4.3</v>
      </c>
      <c r="F2319" s="116">
        <v>-0.01</v>
      </c>
      <c r="G2319" s="116">
        <v>-0.23</v>
      </c>
      <c r="H2319" s="117">
        <v>100947566</v>
      </c>
      <c r="I2319" s="115">
        <v>0.83750000000000002</v>
      </c>
      <c r="J2319" s="115">
        <f t="shared" si="144"/>
        <v>3.6012499999999998</v>
      </c>
      <c r="K2319" s="115">
        <v>35640625.710000001</v>
      </c>
      <c r="L2319" s="123">
        <f t="shared" si="145"/>
        <v>1283508033381.375</v>
      </c>
      <c r="M2319" s="123">
        <v>1690652000000</v>
      </c>
      <c r="N2319" s="123">
        <v>277108000000</v>
      </c>
      <c r="O2319" s="116">
        <f t="shared" si="146"/>
        <v>0.75917931861871923</v>
      </c>
      <c r="P2319" s="116">
        <f t="shared" si="147"/>
        <v>4.6317971093630463</v>
      </c>
    </row>
    <row r="2320" spans="1:16" x14ac:dyDescent="0.15">
      <c r="A2320" s="120">
        <v>42453</v>
      </c>
      <c r="B2320" s="116">
        <v>4.26</v>
      </c>
      <c r="C2320" s="116">
        <v>4.2699999999999996</v>
      </c>
      <c r="D2320" s="116">
        <v>4.1900000000000004</v>
      </c>
      <c r="E2320" s="116">
        <v>4.2300000000000004</v>
      </c>
      <c r="F2320" s="116">
        <v>-7.0000000000000007E-2</v>
      </c>
      <c r="G2320" s="116">
        <v>-1.63</v>
      </c>
      <c r="H2320" s="117">
        <v>161360575</v>
      </c>
      <c r="I2320" s="115">
        <v>0.8397</v>
      </c>
      <c r="J2320" s="115">
        <f t="shared" si="144"/>
        <v>3.5519310000000002</v>
      </c>
      <c r="K2320" s="115">
        <v>35640625.710000001</v>
      </c>
      <c r="L2320" s="123">
        <f t="shared" si="145"/>
        <v>1265930433187.4602</v>
      </c>
      <c r="M2320" s="123">
        <v>1690652000000</v>
      </c>
      <c r="N2320" s="123">
        <v>277108000000</v>
      </c>
      <c r="O2320" s="116">
        <f t="shared" si="146"/>
        <v>0.74878238288391707</v>
      </c>
      <c r="P2320" s="116">
        <f t="shared" si="147"/>
        <v>4.5683648006822617</v>
      </c>
    </row>
    <row r="2321" spans="1:16" x14ac:dyDescent="0.15">
      <c r="A2321" s="120">
        <v>42458</v>
      </c>
      <c r="B2321" s="116">
        <v>4.18</v>
      </c>
      <c r="C2321" s="116">
        <v>4.2699999999999996</v>
      </c>
      <c r="D2321" s="116">
        <v>4.16</v>
      </c>
      <c r="E2321" s="116">
        <v>4.25</v>
      </c>
      <c r="F2321" s="116">
        <v>0.02</v>
      </c>
      <c r="G2321" s="116">
        <v>0.47</v>
      </c>
      <c r="H2321" s="117">
        <v>162369821</v>
      </c>
      <c r="I2321" s="115">
        <v>0.8387</v>
      </c>
      <c r="J2321" s="115">
        <f t="shared" si="144"/>
        <v>3.5644749999999998</v>
      </c>
      <c r="K2321" s="115">
        <v>35640625.710000001</v>
      </c>
      <c r="L2321" s="123">
        <f t="shared" si="145"/>
        <v>1270401193276.5225</v>
      </c>
      <c r="M2321" s="123">
        <v>1690652000000</v>
      </c>
      <c r="N2321" s="123">
        <v>277108000000</v>
      </c>
      <c r="O2321" s="116">
        <f t="shared" si="146"/>
        <v>0.751426782848583</v>
      </c>
      <c r="P2321" s="116">
        <f t="shared" si="147"/>
        <v>4.5844984384302236</v>
      </c>
    </row>
    <row r="2322" spans="1:16" x14ac:dyDescent="0.15">
      <c r="A2322" s="120">
        <v>42459</v>
      </c>
      <c r="B2322" s="116">
        <v>4.3099999999999996</v>
      </c>
      <c r="C2322" s="116">
        <v>4.4000000000000004</v>
      </c>
      <c r="D2322" s="116">
        <v>4.29</v>
      </c>
      <c r="E2322" s="116">
        <v>4.38</v>
      </c>
      <c r="F2322" s="116">
        <v>0.13</v>
      </c>
      <c r="G2322" s="116">
        <v>3.06</v>
      </c>
      <c r="H2322" s="117">
        <v>251957125</v>
      </c>
      <c r="I2322" s="115">
        <v>0.83599999999999997</v>
      </c>
      <c r="J2322" s="115">
        <f t="shared" si="144"/>
        <v>3.6616799999999996</v>
      </c>
      <c r="K2322" s="115">
        <v>35640625.710000001</v>
      </c>
      <c r="L2322" s="123">
        <f t="shared" si="145"/>
        <v>1305045663497.928</v>
      </c>
      <c r="M2322" s="123">
        <v>1690652000000</v>
      </c>
      <c r="N2322" s="123">
        <v>277108000000</v>
      </c>
      <c r="O2322" s="116">
        <f t="shared" si="146"/>
        <v>0.77191856366533618</v>
      </c>
      <c r="P2322" s="116">
        <f t="shared" si="147"/>
        <v>4.7095199831759746</v>
      </c>
    </row>
    <row r="2323" spans="1:16" x14ac:dyDescent="0.15">
      <c r="A2323" s="120">
        <v>42460</v>
      </c>
      <c r="B2323" s="116">
        <v>4.3499999999999996</v>
      </c>
      <c r="C2323" s="116">
        <v>4.38</v>
      </c>
      <c r="D2323" s="116">
        <v>4.3</v>
      </c>
      <c r="E2323" s="116">
        <v>4.34</v>
      </c>
      <c r="F2323" s="116">
        <v>-0.04</v>
      </c>
      <c r="G2323" s="116">
        <v>-0.91</v>
      </c>
      <c r="H2323" s="117">
        <v>253692162</v>
      </c>
      <c r="I2323" s="115">
        <v>0.83330000000000004</v>
      </c>
      <c r="J2323" s="115">
        <f t="shared" si="144"/>
        <v>3.6165220000000002</v>
      </c>
      <c r="K2323" s="115">
        <v>35640625.710000001</v>
      </c>
      <c r="L2323" s="123">
        <f t="shared" si="145"/>
        <v>1288951069739.8064</v>
      </c>
      <c r="M2323" s="123">
        <v>1800519000000</v>
      </c>
      <c r="N2323" s="123">
        <v>277131000000</v>
      </c>
      <c r="O2323" s="116">
        <f t="shared" si="146"/>
        <v>0.71587751628269758</v>
      </c>
      <c r="P2323" s="116">
        <f t="shared" si="147"/>
        <v>4.6510533637153779</v>
      </c>
    </row>
    <row r="2324" spans="1:16" x14ac:dyDescent="0.15">
      <c r="A2324" s="120">
        <v>42461</v>
      </c>
      <c r="B2324" s="116">
        <v>4.34</v>
      </c>
      <c r="C2324" s="116">
        <v>4.3499999999999996</v>
      </c>
      <c r="D2324" s="116">
        <v>4.18</v>
      </c>
      <c r="E2324" s="116">
        <v>4.22</v>
      </c>
      <c r="F2324" s="116">
        <v>-0.12</v>
      </c>
      <c r="G2324" s="116">
        <v>-2.77</v>
      </c>
      <c r="H2324" s="117">
        <v>260618527</v>
      </c>
      <c r="I2324" s="115">
        <v>0.83279999999999998</v>
      </c>
      <c r="J2324" s="115">
        <f t="shared" si="144"/>
        <v>3.5144159999999998</v>
      </c>
      <c r="K2324" s="115">
        <v>35640625.710000001</v>
      </c>
      <c r="L2324" s="123">
        <f t="shared" si="145"/>
        <v>1252559852452.3535</v>
      </c>
      <c r="M2324" s="123">
        <v>1800519000000</v>
      </c>
      <c r="N2324" s="123">
        <v>277131000000</v>
      </c>
      <c r="O2324" s="116">
        <f t="shared" si="146"/>
        <v>0.69566600099879727</v>
      </c>
      <c r="P2324" s="116">
        <f t="shared" si="147"/>
        <v>4.5197392296507912</v>
      </c>
    </row>
    <row r="2325" spans="1:16" x14ac:dyDescent="0.15">
      <c r="A2325" s="120">
        <v>42465</v>
      </c>
      <c r="B2325" s="116">
        <v>4.13</v>
      </c>
      <c r="C2325" s="116">
        <v>4.17</v>
      </c>
      <c r="D2325" s="116">
        <v>4.1100000000000003</v>
      </c>
      <c r="E2325" s="116">
        <v>4.13</v>
      </c>
      <c r="F2325" s="116">
        <v>-0.09</v>
      </c>
      <c r="G2325" s="116">
        <v>-2.13</v>
      </c>
      <c r="H2325" s="117">
        <v>266104739</v>
      </c>
      <c r="I2325" s="115">
        <v>0.83389999999999997</v>
      </c>
      <c r="J2325" s="115">
        <f t="shared" si="144"/>
        <v>3.4440069999999996</v>
      </c>
      <c r="K2325" s="115">
        <v>35640625.710000001</v>
      </c>
      <c r="L2325" s="123">
        <f t="shared" si="145"/>
        <v>1227465644296.1995</v>
      </c>
      <c r="M2325" s="123">
        <v>1800519000000</v>
      </c>
      <c r="N2325" s="123">
        <v>277131000000</v>
      </c>
      <c r="O2325" s="116">
        <f t="shared" si="146"/>
        <v>0.68172879280707366</v>
      </c>
      <c r="P2325" s="116">
        <f t="shared" si="147"/>
        <v>4.4291892437013525</v>
      </c>
    </row>
    <row r="2326" spans="1:16" x14ac:dyDescent="0.15">
      <c r="A2326" s="120">
        <v>42466</v>
      </c>
      <c r="B2326" s="116">
        <v>4.08</v>
      </c>
      <c r="C2326" s="116">
        <v>4.13</v>
      </c>
      <c r="D2326" s="116">
        <v>4.08</v>
      </c>
      <c r="E2326" s="116">
        <v>4.1100000000000003</v>
      </c>
      <c r="F2326" s="116">
        <v>-0.02</v>
      </c>
      <c r="G2326" s="116">
        <v>-0.48</v>
      </c>
      <c r="H2326" s="117">
        <v>161372176</v>
      </c>
      <c r="I2326" s="115">
        <v>0.83489999999999998</v>
      </c>
      <c r="J2326" s="115">
        <f t="shared" si="144"/>
        <v>3.4314390000000001</v>
      </c>
      <c r="K2326" s="115">
        <v>35640625.710000001</v>
      </c>
      <c r="L2326" s="123">
        <f t="shared" si="145"/>
        <v>1222986330456.9668</v>
      </c>
      <c r="M2326" s="123">
        <v>1800519000000</v>
      </c>
      <c r="N2326" s="123">
        <v>277131000000</v>
      </c>
      <c r="O2326" s="116">
        <f t="shared" si="146"/>
        <v>0.67924100243150265</v>
      </c>
      <c r="P2326" s="116">
        <f t="shared" si="147"/>
        <v>4.4130260795687484</v>
      </c>
    </row>
    <row r="2327" spans="1:16" x14ac:dyDescent="0.15">
      <c r="A2327" s="120">
        <v>42467</v>
      </c>
      <c r="B2327" s="116">
        <v>4.13</v>
      </c>
      <c r="C2327" s="116">
        <v>4.1399999999999997</v>
      </c>
      <c r="D2327" s="116">
        <v>4.01</v>
      </c>
      <c r="E2327" s="116">
        <v>4.07</v>
      </c>
      <c r="F2327" s="116">
        <v>-0.04</v>
      </c>
      <c r="G2327" s="116">
        <v>-0.97</v>
      </c>
      <c r="H2327" s="117">
        <v>287934037</v>
      </c>
      <c r="I2327" s="115">
        <v>0.83440000000000003</v>
      </c>
      <c r="J2327" s="115">
        <f t="shared" si="144"/>
        <v>3.3960080000000006</v>
      </c>
      <c r="K2327" s="115">
        <v>35640625.710000001</v>
      </c>
      <c r="L2327" s="123">
        <f t="shared" si="145"/>
        <v>1210358500361.657</v>
      </c>
      <c r="M2327" s="123">
        <v>1800519000000</v>
      </c>
      <c r="N2327" s="123">
        <v>277131000000</v>
      </c>
      <c r="O2327" s="116">
        <f t="shared" si="146"/>
        <v>0.67222756347567392</v>
      </c>
      <c r="P2327" s="116">
        <f t="shared" si="147"/>
        <v>4.3674597946879166</v>
      </c>
    </row>
    <row r="2328" spans="1:16" x14ac:dyDescent="0.15">
      <c r="A2328" s="120">
        <v>42468</v>
      </c>
      <c r="B2328" s="116">
        <v>4</v>
      </c>
      <c r="C2328" s="116">
        <v>4.12</v>
      </c>
      <c r="D2328" s="116">
        <v>4</v>
      </c>
      <c r="E2328" s="116">
        <v>4.1100000000000003</v>
      </c>
      <c r="F2328" s="116">
        <v>0.04</v>
      </c>
      <c r="G2328" s="116">
        <v>0.98</v>
      </c>
      <c r="H2328" s="117">
        <v>221455122</v>
      </c>
      <c r="I2328" s="115">
        <v>0.83420000000000005</v>
      </c>
      <c r="J2328" s="115">
        <f t="shared" si="144"/>
        <v>3.4285620000000003</v>
      </c>
      <c r="K2328" s="115">
        <v>35640625.710000001</v>
      </c>
      <c r="L2328" s="123">
        <f t="shared" si="145"/>
        <v>1221960949655.2903</v>
      </c>
      <c r="M2328" s="123">
        <v>1800519000000</v>
      </c>
      <c r="N2328" s="123">
        <v>277131000000</v>
      </c>
      <c r="O2328" s="116">
        <f t="shared" si="146"/>
        <v>0.67867151063403952</v>
      </c>
      <c r="P2328" s="116">
        <f t="shared" si="147"/>
        <v>4.4093260936354657</v>
      </c>
    </row>
    <row r="2329" spans="1:16" x14ac:dyDescent="0.15">
      <c r="A2329" s="120">
        <v>42471</v>
      </c>
      <c r="B2329" s="116">
        <v>4.0599999999999996</v>
      </c>
      <c r="C2329" s="116">
        <v>4.16</v>
      </c>
      <c r="D2329" s="116">
        <v>4.0599999999999996</v>
      </c>
      <c r="E2329" s="116">
        <v>4.1399999999999997</v>
      </c>
      <c r="F2329" s="116">
        <v>0.03</v>
      </c>
      <c r="G2329" s="116">
        <v>0.73</v>
      </c>
      <c r="H2329" s="117">
        <v>164395075</v>
      </c>
      <c r="I2329" s="115">
        <v>0.83330000000000004</v>
      </c>
      <c r="J2329" s="115">
        <f t="shared" si="144"/>
        <v>3.449862</v>
      </c>
      <c r="K2329" s="115">
        <v>35640625.710000001</v>
      </c>
      <c r="L2329" s="123">
        <f t="shared" si="145"/>
        <v>1229552402931.5203</v>
      </c>
      <c r="M2329" s="123">
        <v>1800519000000</v>
      </c>
      <c r="N2329" s="123">
        <v>277131000000</v>
      </c>
      <c r="O2329" s="116">
        <f t="shared" si="146"/>
        <v>0.68288776898856396</v>
      </c>
      <c r="P2329" s="116">
        <f t="shared" si="147"/>
        <v>4.4367191073229639</v>
      </c>
    </row>
    <row r="2330" spans="1:16" x14ac:dyDescent="0.15">
      <c r="A2330" s="120">
        <v>42472</v>
      </c>
      <c r="B2330" s="116">
        <v>4.1500000000000004</v>
      </c>
      <c r="C2330" s="116">
        <v>4.17</v>
      </c>
      <c r="D2330" s="116">
        <v>4.13</v>
      </c>
      <c r="E2330" s="116">
        <v>4.1500000000000004</v>
      </c>
      <c r="F2330" s="116">
        <v>0.01</v>
      </c>
      <c r="G2330" s="116">
        <v>0.24</v>
      </c>
      <c r="H2330" s="117">
        <v>138278650</v>
      </c>
      <c r="I2330" s="115">
        <v>0.83320000000000005</v>
      </c>
      <c r="J2330" s="115">
        <f t="shared" si="144"/>
        <v>3.4577800000000005</v>
      </c>
      <c r="K2330" s="115">
        <v>35640625.710000001</v>
      </c>
      <c r="L2330" s="123">
        <f t="shared" si="145"/>
        <v>1232374427675.2383</v>
      </c>
      <c r="M2330" s="123">
        <v>1800519000000</v>
      </c>
      <c r="N2330" s="123">
        <v>277131000000</v>
      </c>
      <c r="O2330" s="116">
        <f t="shared" si="146"/>
        <v>0.68445510859659808</v>
      </c>
      <c r="P2330" s="116">
        <f t="shared" si="147"/>
        <v>4.4469021064956218</v>
      </c>
    </row>
    <row r="2331" spans="1:16" x14ac:dyDescent="0.15">
      <c r="A2331" s="120">
        <v>42473</v>
      </c>
      <c r="B2331" s="116">
        <v>4.1900000000000004</v>
      </c>
      <c r="C2331" s="116">
        <v>4.34</v>
      </c>
      <c r="D2331" s="116">
        <v>4.18</v>
      </c>
      <c r="E2331" s="116">
        <v>4.32</v>
      </c>
      <c r="F2331" s="116">
        <v>0.17</v>
      </c>
      <c r="G2331" s="116">
        <v>4.0999999999999996</v>
      </c>
      <c r="H2331" s="117">
        <v>363663078</v>
      </c>
      <c r="I2331" s="115">
        <v>0.83289999999999997</v>
      </c>
      <c r="J2331" s="115">
        <f t="shared" si="144"/>
        <v>3.598128</v>
      </c>
      <c r="K2331" s="115">
        <v>35640625.710000001</v>
      </c>
      <c r="L2331" s="123">
        <f t="shared" si="145"/>
        <v>1282395333046.7087</v>
      </c>
      <c r="M2331" s="123">
        <v>1800519000000</v>
      </c>
      <c r="N2331" s="123">
        <v>277131000000</v>
      </c>
      <c r="O2331" s="116">
        <f t="shared" si="146"/>
        <v>0.71223649017128321</v>
      </c>
      <c r="P2331" s="116">
        <f t="shared" si="147"/>
        <v>4.6273976316136007</v>
      </c>
    </row>
    <row r="2332" spans="1:16" x14ac:dyDescent="0.15">
      <c r="A2332" s="120">
        <v>42474</v>
      </c>
      <c r="B2332" s="116">
        <v>4.38</v>
      </c>
      <c r="C2332" s="116">
        <v>4.41</v>
      </c>
      <c r="D2332" s="116">
        <v>4.32</v>
      </c>
      <c r="E2332" s="116">
        <v>4.33</v>
      </c>
      <c r="F2332" s="116">
        <v>0.01</v>
      </c>
      <c r="G2332" s="116">
        <v>0.23</v>
      </c>
      <c r="H2332" s="117">
        <v>296378550</v>
      </c>
      <c r="I2332" s="115">
        <v>0.83650000000000002</v>
      </c>
      <c r="J2332" s="115">
        <f t="shared" si="144"/>
        <v>3.622045</v>
      </c>
      <c r="K2332" s="115">
        <v>35640625.710000001</v>
      </c>
      <c r="L2332" s="123">
        <f t="shared" si="145"/>
        <v>1290919501497.7695</v>
      </c>
      <c r="M2332" s="123">
        <v>1800519000000</v>
      </c>
      <c r="N2332" s="123">
        <v>277131000000</v>
      </c>
      <c r="O2332" s="116">
        <f t="shared" si="146"/>
        <v>0.71697077425884959</v>
      </c>
      <c r="P2332" s="116">
        <f t="shared" si="147"/>
        <v>4.6581562564194172</v>
      </c>
    </row>
    <row r="2333" spans="1:16" x14ac:dyDescent="0.15">
      <c r="A2333" s="120">
        <v>42475</v>
      </c>
      <c r="B2333" s="116">
        <v>4.3499999999999996</v>
      </c>
      <c r="C2333" s="116">
        <v>4.38</v>
      </c>
      <c r="D2333" s="116">
        <v>4.3</v>
      </c>
      <c r="E2333" s="116">
        <v>4.3499999999999996</v>
      </c>
      <c r="F2333" s="116">
        <v>0.02</v>
      </c>
      <c r="G2333" s="116">
        <v>0.46</v>
      </c>
      <c r="H2333" s="117">
        <v>205847098</v>
      </c>
      <c r="I2333" s="115">
        <v>0.83679999999999999</v>
      </c>
      <c r="J2333" s="115">
        <f t="shared" si="144"/>
        <v>3.6400799999999998</v>
      </c>
      <c r="K2333" s="115">
        <v>35640625.710000001</v>
      </c>
      <c r="L2333" s="123">
        <f t="shared" si="145"/>
        <v>1297347288344.5681</v>
      </c>
      <c r="M2333" s="123">
        <v>1800519000000</v>
      </c>
      <c r="N2333" s="123">
        <v>277131000000</v>
      </c>
      <c r="O2333" s="116">
        <f t="shared" si="146"/>
        <v>0.72054073761208193</v>
      </c>
      <c r="P2333" s="116">
        <f t="shared" si="147"/>
        <v>4.6813502940651466</v>
      </c>
    </row>
    <row r="2334" spans="1:16" x14ac:dyDescent="0.15">
      <c r="A2334" s="120">
        <v>42478</v>
      </c>
      <c r="B2334" s="116">
        <v>4.3</v>
      </c>
      <c r="C2334" s="116">
        <v>4.3499999999999996</v>
      </c>
      <c r="D2334" s="116">
        <v>4.22</v>
      </c>
      <c r="E2334" s="116">
        <v>4.28</v>
      </c>
      <c r="F2334" s="116">
        <v>-7.0000000000000007E-2</v>
      </c>
      <c r="G2334" s="116">
        <v>-1.61</v>
      </c>
      <c r="H2334" s="117">
        <v>192538607</v>
      </c>
      <c r="I2334" s="115">
        <v>0.83540000000000003</v>
      </c>
      <c r="J2334" s="115">
        <f t="shared" si="144"/>
        <v>3.5755120000000002</v>
      </c>
      <c r="K2334" s="115">
        <v>35640625.710000001</v>
      </c>
      <c r="L2334" s="123">
        <f t="shared" si="145"/>
        <v>1274334849136.1353</v>
      </c>
      <c r="M2334" s="123">
        <v>1800519000000</v>
      </c>
      <c r="N2334" s="123">
        <v>277131000000</v>
      </c>
      <c r="O2334" s="116">
        <f t="shared" si="146"/>
        <v>0.70775973435222583</v>
      </c>
      <c r="P2334" s="116">
        <f t="shared" si="147"/>
        <v>4.5983121669395892</v>
      </c>
    </row>
    <row r="2335" spans="1:16" x14ac:dyDescent="0.15">
      <c r="A2335" s="120">
        <v>42479</v>
      </c>
      <c r="B2335" s="116">
        <v>4.3600000000000003</v>
      </c>
      <c r="C2335" s="116">
        <v>4.3899999999999997</v>
      </c>
      <c r="D2335" s="116">
        <v>4.3</v>
      </c>
      <c r="E2335" s="116">
        <v>4.38</v>
      </c>
      <c r="F2335" s="116">
        <v>0.1</v>
      </c>
      <c r="G2335" s="116">
        <v>2.34</v>
      </c>
      <c r="H2335" s="117">
        <v>187174374</v>
      </c>
      <c r="I2335" s="115">
        <v>0.83430000000000004</v>
      </c>
      <c r="J2335" s="115">
        <f t="shared" si="144"/>
        <v>3.6542340000000002</v>
      </c>
      <c r="K2335" s="115">
        <v>35640625.710000001</v>
      </c>
      <c r="L2335" s="123">
        <f t="shared" si="145"/>
        <v>1302391862507.5615</v>
      </c>
      <c r="M2335" s="123">
        <v>1800519000000</v>
      </c>
      <c r="N2335" s="123">
        <v>277131000000</v>
      </c>
      <c r="O2335" s="116">
        <f t="shared" si="146"/>
        <v>0.72334247098062365</v>
      </c>
      <c r="P2335" s="116">
        <f t="shared" si="147"/>
        <v>4.6995531445690357</v>
      </c>
    </row>
    <row r="2336" spans="1:16" x14ac:dyDescent="0.15">
      <c r="A2336" s="120">
        <v>42480</v>
      </c>
      <c r="B2336" s="116">
        <v>4.38</v>
      </c>
      <c r="C2336" s="116">
        <v>4.38</v>
      </c>
      <c r="D2336" s="116">
        <v>4.28</v>
      </c>
      <c r="E2336" s="116">
        <v>4.34</v>
      </c>
      <c r="F2336" s="116">
        <v>-0.04</v>
      </c>
      <c r="G2336" s="116">
        <v>-0.91</v>
      </c>
      <c r="H2336" s="117">
        <v>223965679</v>
      </c>
      <c r="I2336" s="115">
        <v>0.8327</v>
      </c>
      <c r="J2336" s="115">
        <f t="shared" si="144"/>
        <v>3.613918</v>
      </c>
      <c r="K2336" s="115">
        <v>35640625.710000001</v>
      </c>
      <c r="L2336" s="123">
        <f t="shared" si="145"/>
        <v>1288022987846.3179</v>
      </c>
      <c r="M2336" s="123">
        <v>1800519000000</v>
      </c>
      <c r="N2336" s="123">
        <v>277131000000</v>
      </c>
      <c r="O2336" s="116">
        <f t="shared" si="146"/>
        <v>0.71536206385287682</v>
      </c>
      <c r="P2336" s="116">
        <f t="shared" si="147"/>
        <v>4.6477044713378071</v>
      </c>
    </row>
    <row r="2337" spans="1:16" x14ac:dyDescent="0.15">
      <c r="A2337" s="120">
        <v>42481</v>
      </c>
      <c r="B2337" s="116">
        <v>4.37</v>
      </c>
      <c r="C2337" s="116">
        <v>4.42</v>
      </c>
      <c r="D2337" s="116">
        <v>4.34</v>
      </c>
      <c r="E2337" s="116">
        <v>4.3899999999999997</v>
      </c>
      <c r="F2337" s="116">
        <v>0.05</v>
      </c>
      <c r="G2337" s="116">
        <v>1.1499999999999999</v>
      </c>
      <c r="H2337" s="117">
        <v>205334754</v>
      </c>
      <c r="I2337" s="115">
        <v>0.83550000000000002</v>
      </c>
      <c r="J2337" s="115">
        <f t="shared" si="144"/>
        <v>3.6678449999999998</v>
      </c>
      <c r="K2337" s="115">
        <v>35640625.710000001</v>
      </c>
      <c r="L2337" s="123">
        <f t="shared" si="145"/>
        <v>1307242908072.9495</v>
      </c>
      <c r="M2337" s="123">
        <v>1800519000000</v>
      </c>
      <c r="N2337" s="123">
        <v>277131000000</v>
      </c>
      <c r="O2337" s="116">
        <f t="shared" si="146"/>
        <v>0.72603671945308512</v>
      </c>
      <c r="P2337" s="116">
        <f t="shared" si="147"/>
        <v>4.7170576661324413</v>
      </c>
    </row>
    <row r="2338" spans="1:16" x14ac:dyDescent="0.15">
      <c r="A2338" s="120">
        <v>42482</v>
      </c>
      <c r="B2338" s="116">
        <v>4.33</v>
      </c>
      <c r="C2338" s="116">
        <v>4.3499999999999996</v>
      </c>
      <c r="D2338" s="116">
        <v>4.3</v>
      </c>
      <c r="E2338" s="116">
        <v>4.3099999999999996</v>
      </c>
      <c r="F2338" s="116">
        <v>-0.08</v>
      </c>
      <c r="G2338" s="116">
        <v>-1.82</v>
      </c>
      <c r="H2338" s="117">
        <v>156213184</v>
      </c>
      <c r="I2338" s="115">
        <v>0.83650000000000002</v>
      </c>
      <c r="J2338" s="115">
        <f t="shared" si="144"/>
        <v>3.6053149999999996</v>
      </c>
      <c r="K2338" s="115">
        <v>35640625.710000001</v>
      </c>
      <c r="L2338" s="123">
        <f t="shared" si="145"/>
        <v>1284956824816.4863</v>
      </c>
      <c r="M2338" s="123">
        <v>1800519000000</v>
      </c>
      <c r="N2338" s="123">
        <v>277131000000</v>
      </c>
      <c r="O2338" s="116">
        <f t="shared" si="146"/>
        <v>0.71365913095973232</v>
      </c>
      <c r="P2338" s="116">
        <f t="shared" si="147"/>
        <v>4.6366405231334147</v>
      </c>
    </row>
    <row r="2339" spans="1:16" x14ac:dyDescent="0.15">
      <c r="A2339" s="120">
        <v>42485</v>
      </c>
      <c r="B2339" s="116">
        <v>4.29</v>
      </c>
      <c r="C2339" s="116">
        <v>4.3</v>
      </c>
      <c r="D2339" s="116">
        <v>4.2300000000000004</v>
      </c>
      <c r="E2339" s="116">
        <v>4.25</v>
      </c>
      <c r="F2339" s="116">
        <v>-0.06</v>
      </c>
      <c r="G2339" s="116">
        <v>-1.39</v>
      </c>
      <c r="H2339" s="117">
        <v>172443286</v>
      </c>
      <c r="I2339" s="115">
        <v>0.83950000000000002</v>
      </c>
      <c r="J2339" s="115">
        <f t="shared" si="144"/>
        <v>3.5678749999999999</v>
      </c>
      <c r="K2339" s="115">
        <v>35640625.710000001</v>
      </c>
      <c r="L2339" s="123">
        <f t="shared" si="145"/>
        <v>1271612974550.6626</v>
      </c>
      <c r="M2339" s="123">
        <v>1800519000000</v>
      </c>
      <c r="N2339" s="123">
        <v>277131000000</v>
      </c>
      <c r="O2339" s="116">
        <f t="shared" si="146"/>
        <v>0.70624801768304724</v>
      </c>
      <c r="P2339" s="116">
        <f t="shared" si="147"/>
        <v>4.5884905497784896</v>
      </c>
    </row>
    <row r="2340" spans="1:16" x14ac:dyDescent="0.15">
      <c r="A2340" s="120">
        <v>42486</v>
      </c>
      <c r="B2340" s="116">
        <v>4.25</v>
      </c>
      <c r="C2340" s="116">
        <v>4.3</v>
      </c>
      <c r="D2340" s="116">
        <v>4.2</v>
      </c>
      <c r="E2340" s="116">
        <v>4.2300000000000004</v>
      </c>
      <c r="F2340" s="116">
        <v>-0.02</v>
      </c>
      <c r="G2340" s="116">
        <v>-0.47</v>
      </c>
      <c r="H2340" s="117">
        <v>233590623</v>
      </c>
      <c r="I2340" s="115">
        <v>0.83650000000000002</v>
      </c>
      <c r="J2340" s="115">
        <f t="shared" si="144"/>
        <v>3.5383950000000004</v>
      </c>
      <c r="K2340" s="115">
        <v>35640625.710000001</v>
      </c>
      <c r="L2340" s="123">
        <f t="shared" si="145"/>
        <v>1261106118091.3547</v>
      </c>
      <c r="M2340" s="123">
        <v>1800519000000</v>
      </c>
      <c r="N2340" s="123">
        <v>277131000000</v>
      </c>
      <c r="O2340" s="116">
        <f t="shared" si="146"/>
        <v>0.70041255776326428</v>
      </c>
      <c r="P2340" s="116">
        <f t="shared" si="147"/>
        <v>4.5505775899894081</v>
      </c>
    </row>
    <row r="2341" spans="1:16" x14ac:dyDescent="0.15">
      <c r="A2341" s="120">
        <v>42487</v>
      </c>
      <c r="B2341" s="116">
        <v>4.2</v>
      </c>
      <c r="C2341" s="116">
        <v>4.29</v>
      </c>
      <c r="D2341" s="116">
        <v>4.2</v>
      </c>
      <c r="E2341" s="116">
        <v>4.2300000000000004</v>
      </c>
      <c r="F2341" s="116">
        <v>0</v>
      </c>
      <c r="G2341" s="116">
        <v>0</v>
      </c>
      <c r="H2341" s="117">
        <v>192215962</v>
      </c>
      <c r="I2341" s="115">
        <v>0.83599999999999997</v>
      </c>
      <c r="J2341" s="115">
        <f t="shared" si="144"/>
        <v>3.5362800000000001</v>
      </c>
      <c r="K2341" s="115">
        <v>35640625.710000001</v>
      </c>
      <c r="L2341" s="123">
        <f t="shared" si="145"/>
        <v>1260352318857.5881</v>
      </c>
      <c r="M2341" s="123">
        <v>1800519000000</v>
      </c>
      <c r="N2341" s="123">
        <v>277131000000</v>
      </c>
      <c r="O2341" s="116">
        <f t="shared" si="146"/>
        <v>0.69999390112383608</v>
      </c>
      <c r="P2341" s="116">
        <f t="shared" si="147"/>
        <v>4.5478575794753677</v>
      </c>
    </row>
    <row r="2342" spans="1:16" x14ac:dyDescent="0.15">
      <c r="A2342" s="120">
        <v>42488</v>
      </c>
      <c r="B2342" s="116">
        <v>4.26</v>
      </c>
      <c r="C2342" s="116">
        <v>4.32</v>
      </c>
      <c r="D2342" s="116">
        <v>4.22</v>
      </c>
      <c r="E2342" s="116">
        <v>4.2699999999999996</v>
      </c>
      <c r="F2342" s="116">
        <v>0.04</v>
      </c>
      <c r="G2342" s="116">
        <v>0.95</v>
      </c>
      <c r="H2342" s="117">
        <v>187007176</v>
      </c>
      <c r="I2342" s="115">
        <v>0.83740000000000003</v>
      </c>
      <c r="J2342" s="115">
        <f t="shared" si="144"/>
        <v>3.5756979999999996</v>
      </c>
      <c r="K2342" s="115">
        <v>35640625.710000001</v>
      </c>
      <c r="L2342" s="123">
        <f t="shared" si="145"/>
        <v>1274401140699.9556</v>
      </c>
      <c r="M2342" s="123">
        <v>1800519000000</v>
      </c>
      <c r="N2342" s="123">
        <v>277131000000</v>
      </c>
      <c r="O2342" s="116">
        <f t="shared" si="146"/>
        <v>0.70779655238292716</v>
      </c>
      <c r="P2342" s="116">
        <f t="shared" si="147"/>
        <v>4.5985513735379859</v>
      </c>
    </row>
    <row r="2343" spans="1:16" x14ac:dyDescent="0.15">
      <c r="A2343" s="120">
        <v>42489</v>
      </c>
      <c r="B2343" s="116">
        <v>4.2300000000000004</v>
      </c>
      <c r="C2343" s="116">
        <v>4.24</v>
      </c>
      <c r="D2343" s="116">
        <v>4.2</v>
      </c>
      <c r="E2343" s="116">
        <v>4.21</v>
      </c>
      <c r="F2343" s="116">
        <v>-0.06</v>
      </c>
      <c r="G2343" s="116">
        <v>-1.41</v>
      </c>
      <c r="H2343" s="117">
        <v>215101781</v>
      </c>
      <c r="I2343" s="115">
        <v>0.83260000000000001</v>
      </c>
      <c r="J2343" s="115">
        <f t="shared" si="144"/>
        <v>3.5052460000000001</v>
      </c>
      <c r="K2343" s="115">
        <v>35640625.710000001</v>
      </c>
      <c r="L2343" s="123">
        <f t="shared" si="145"/>
        <v>1249291607074.7466</v>
      </c>
      <c r="M2343" s="123">
        <v>1874079000000</v>
      </c>
      <c r="N2343" s="123">
        <v>277571000000</v>
      </c>
      <c r="O2343" s="116">
        <f t="shared" si="146"/>
        <v>0.66661629903261632</v>
      </c>
      <c r="P2343" s="116">
        <f t="shared" si="147"/>
        <v>4.5008001811239167</v>
      </c>
    </row>
    <row r="2344" spans="1:16" x14ac:dyDescent="0.15">
      <c r="A2344" s="120">
        <v>42493</v>
      </c>
      <c r="B2344" s="116">
        <v>4.1900000000000004</v>
      </c>
      <c r="C2344" s="116">
        <v>4.2</v>
      </c>
      <c r="D2344" s="116">
        <v>4.09</v>
      </c>
      <c r="E2344" s="116">
        <v>4.0999999999999996</v>
      </c>
      <c r="F2344" s="116">
        <v>-0.11</v>
      </c>
      <c r="G2344" s="116">
        <v>-2.61</v>
      </c>
      <c r="H2344" s="117">
        <v>301708641</v>
      </c>
      <c r="I2344" s="115">
        <v>0.83209999999999995</v>
      </c>
      <c r="J2344" s="115">
        <f t="shared" si="144"/>
        <v>3.4116099999999996</v>
      </c>
      <c r="K2344" s="115">
        <v>35640625.710000001</v>
      </c>
      <c r="L2344" s="123">
        <f t="shared" si="145"/>
        <v>1215919150784.9309</v>
      </c>
      <c r="M2344" s="123">
        <v>1874079000000</v>
      </c>
      <c r="N2344" s="123">
        <v>277571000000</v>
      </c>
      <c r="O2344" s="116">
        <f t="shared" si="146"/>
        <v>0.64880890868791063</v>
      </c>
      <c r="P2344" s="116">
        <f t="shared" si="147"/>
        <v>4.3805698390139129</v>
      </c>
    </row>
    <row r="2345" spans="1:16" x14ac:dyDescent="0.15">
      <c r="A2345" s="120">
        <v>42494</v>
      </c>
      <c r="B2345" s="116">
        <v>4.05</v>
      </c>
      <c r="C2345" s="116">
        <v>4.07</v>
      </c>
      <c r="D2345" s="116">
        <v>4.0199999999999996</v>
      </c>
      <c r="E2345" s="116">
        <v>4.05</v>
      </c>
      <c r="F2345" s="116">
        <v>-0.05</v>
      </c>
      <c r="G2345" s="116">
        <v>-1.22</v>
      </c>
      <c r="H2345" s="117">
        <v>256892297</v>
      </c>
      <c r="I2345" s="115">
        <v>0.8367</v>
      </c>
      <c r="J2345" s="115">
        <f t="shared" si="144"/>
        <v>3.3886349999999998</v>
      </c>
      <c r="K2345" s="115">
        <v>35640625.710000001</v>
      </c>
      <c r="L2345" s="123">
        <f t="shared" si="145"/>
        <v>1207730717028.0583</v>
      </c>
      <c r="M2345" s="123">
        <v>1874079000000</v>
      </c>
      <c r="N2345" s="123">
        <v>277571000000</v>
      </c>
      <c r="O2345" s="116">
        <f t="shared" si="146"/>
        <v>0.64443959781207638</v>
      </c>
      <c r="P2345" s="116">
        <f t="shared" si="147"/>
        <v>4.3510695174497993</v>
      </c>
    </row>
    <row r="2346" spans="1:16" x14ac:dyDescent="0.15">
      <c r="A2346" s="120">
        <v>42495</v>
      </c>
      <c r="B2346" s="116">
        <v>4.01</v>
      </c>
      <c r="C2346" s="116">
        <v>4.0599999999999996</v>
      </c>
      <c r="D2346" s="116">
        <v>4</v>
      </c>
      <c r="E2346" s="116">
        <v>4.03</v>
      </c>
      <c r="F2346" s="116">
        <v>-0.02</v>
      </c>
      <c r="G2346" s="116">
        <v>-0.49</v>
      </c>
      <c r="H2346" s="117">
        <v>253245046</v>
      </c>
      <c r="I2346" s="115">
        <v>0.83909999999999996</v>
      </c>
      <c r="J2346" s="115">
        <f t="shared" si="144"/>
        <v>3.3815729999999999</v>
      </c>
      <c r="K2346" s="115">
        <v>35640625.710000001</v>
      </c>
      <c r="L2346" s="123">
        <f t="shared" si="145"/>
        <v>1205213776040.4182</v>
      </c>
      <c r="M2346" s="123">
        <v>1874079000000</v>
      </c>
      <c r="N2346" s="123">
        <v>277571000000</v>
      </c>
      <c r="O2346" s="116">
        <f t="shared" si="146"/>
        <v>0.64309656958987227</v>
      </c>
      <c r="P2346" s="116">
        <f t="shared" si="147"/>
        <v>4.3420017798704409</v>
      </c>
    </row>
    <row r="2347" spans="1:16" x14ac:dyDescent="0.15">
      <c r="A2347" s="120">
        <v>42496</v>
      </c>
      <c r="B2347" s="116">
        <v>4</v>
      </c>
      <c r="C2347" s="116">
        <v>4.0199999999999996</v>
      </c>
      <c r="D2347" s="116">
        <v>3.98</v>
      </c>
      <c r="E2347" s="116">
        <v>3.98</v>
      </c>
      <c r="F2347" s="116">
        <v>-0.05</v>
      </c>
      <c r="G2347" s="116">
        <v>-1.24</v>
      </c>
      <c r="H2347" s="117">
        <v>277964374</v>
      </c>
      <c r="I2347" s="115">
        <v>0.84009999999999996</v>
      </c>
      <c r="J2347" s="115">
        <f t="shared" si="144"/>
        <v>3.3435979999999996</v>
      </c>
      <c r="K2347" s="115">
        <v>35640625.710000001</v>
      </c>
      <c r="L2347" s="123">
        <f t="shared" si="145"/>
        <v>1191679248427.0457</v>
      </c>
      <c r="M2347" s="123">
        <v>1874079000000</v>
      </c>
      <c r="N2347" s="123">
        <v>277571000000</v>
      </c>
      <c r="O2347" s="116">
        <f t="shared" si="146"/>
        <v>0.63587460743492974</v>
      </c>
      <c r="P2347" s="116">
        <f t="shared" si="147"/>
        <v>4.2932411830740449</v>
      </c>
    </row>
    <row r="2348" spans="1:16" x14ac:dyDescent="0.15">
      <c r="A2348" s="120">
        <v>42499</v>
      </c>
      <c r="B2348" s="116">
        <v>4</v>
      </c>
      <c r="C2348" s="116">
        <v>4</v>
      </c>
      <c r="D2348" s="116">
        <v>3.94</v>
      </c>
      <c r="E2348" s="116">
        <v>3.96</v>
      </c>
      <c r="F2348" s="116">
        <v>-0.02</v>
      </c>
      <c r="G2348" s="116">
        <v>-0.5</v>
      </c>
      <c r="H2348" s="117">
        <v>291627248</v>
      </c>
      <c r="I2348" s="115">
        <v>0.83899999999999997</v>
      </c>
      <c r="J2348" s="115">
        <f t="shared" si="144"/>
        <v>3.3224399999999998</v>
      </c>
      <c r="K2348" s="115">
        <v>35640625.710000001</v>
      </c>
      <c r="L2348" s="123">
        <f t="shared" si="145"/>
        <v>1184138404839.324</v>
      </c>
      <c r="M2348" s="123">
        <v>1874079000000</v>
      </c>
      <c r="N2348" s="123">
        <v>277571000000</v>
      </c>
      <c r="O2348" s="116">
        <f t="shared" si="146"/>
        <v>0.63185084771737154</v>
      </c>
      <c r="P2348" s="116">
        <f t="shared" si="147"/>
        <v>4.2660739228497357</v>
      </c>
    </row>
    <row r="2349" spans="1:16" x14ac:dyDescent="0.15">
      <c r="A2349" s="120">
        <v>42500</v>
      </c>
      <c r="B2349" s="116">
        <v>3.93</v>
      </c>
      <c r="C2349" s="116">
        <v>4</v>
      </c>
      <c r="D2349" s="116">
        <v>3.93</v>
      </c>
      <c r="E2349" s="116">
        <v>3.99</v>
      </c>
      <c r="F2349" s="116">
        <v>0.03</v>
      </c>
      <c r="G2349" s="116">
        <v>0.76</v>
      </c>
      <c r="H2349" s="117">
        <v>247496847</v>
      </c>
      <c r="I2349" s="115">
        <v>0.84030000000000005</v>
      </c>
      <c r="J2349" s="115">
        <f t="shared" si="144"/>
        <v>3.3527970000000002</v>
      </c>
      <c r="K2349" s="115">
        <v>35640625.710000001</v>
      </c>
      <c r="L2349" s="123">
        <f t="shared" si="145"/>
        <v>1194957829586.1089</v>
      </c>
      <c r="M2349" s="123">
        <v>1874079000000</v>
      </c>
      <c r="N2349" s="123">
        <v>277571000000</v>
      </c>
      <c r="O2349" s="116">
        <f t="shared" si="146"/>
        <v>0.63762404337603107</v>
      </c>
      <c r="P2349" s="116">
        <f t="shared" si="147"/>
        <v>4.3050528678648305</v>
      </c>
    </row>
    <row r="2350" spans="1:16" x14ac:dyDescent="0.15">
      <c r="A2350" s="120">
        <v>42501</v>
      </c>
      <c r="B2350" s="116">
        <v>4</v>
      </c>
      <c r="C2350" s="116">
        <v>4</v>
      </c>
      <c r="D2350" s="116">
        <v>3.91</v>
      </c>
      <c r="E2350" s="116">
        <v>3.95</v>
      </c>
      <c r="F2350" s="116">
        <v>-0.04</v>
      </c>
      <c r="G2350" s="116">
        <v>-1</v>
      </c>
      <c r="H2350" s="117">
        <v>232356351</v>
      </c>
      <c r="I2350" s="115">
        <v>0.84019999999999995</v>
      </c>
      <c r="J2350" s="115">
        <f t="shared" si="144"/>
        <v>3.3187899999999999</v>
      </c>
      <c r="K2350" s="115">
        <v>35640625.710000001</v>
      </c>
      <c r="L2350" s="123">
        <f t="shared" si="145"/>
        <v>1182837522000.9089</v>
      </c>
      <c r="M2350" s="123">
        <v>1874079000000</v>
      </c>
      <c r="N2350" s="123">
        <v>277571000000</v>
      </c>
      <c r="O2350" s="116">
        <f t="shared" si="146"/>
        <v>0.63115670257278855</v>
      </c>
      <c r="P2350" s="116">
        <f t="shared" si="147"/>
        <v>4.2613872558765467</v>
      </c>
    </row>
    <row r="2351" spans="1:16" x14ac:dyDescent="0.15">
      <c r="A2351" s="120">
        <v>42502</v>
      </c>
      <c r="B2351" s="116">
        <v>3.93</v>
      </c>
      <c r="C2351" s="116">
        <v>3.94</v>
      </c>
      <c r="D2351" s="116">
        <v>3.91</v>
      </c>
      <c r="E2351" s="116">
        <v>3.92</v>
      </c>
      <c r="F2351" s="116">
        <v>-0.03</v>
      </c>
      <c r="G2351" s="116">
        <v>-0.76</v>
      </c>
      <c r="H2351" s="117">
        <v>171170832</v>
      </c>
      <c r="I2351" s="115">
        <v>0.83709999999999996</v>
      </c>
      <c r="J2351" s="115">
        <f t="shared" si="144"/>
        <v>3.2814319999999997</v>
      </c>
      <c r="K2351" s="115">
        <v>35640625.710000001</v>
      </c>
      <c r="L2351" s="123">
        <f t="shared" si="145"/>
        <v>1169522897048.1672</v>
      </c>
      <c r="M2351" s="123">
        <v>1874079000000</v>
      </c>
      <c r="N2351" s="123">
        <v>277571000000</v>
      </c>
      <c r="O2351" s="116">
        <f t="shared" si="146"/>
        <v>0.62405207947379338</v>
      </c>
      <c r="P2351" s="116">
        <f t="shared" si="147"/>
        <v>4.2134188984013718</v>
      </c>
    </row>
    <row r="2352" spans="1:16" x14ac:dyDescent="0.15">
      <c r="A2352" s="120">
        <v>42503</v>
      </c>
      <c r="B2352" s="116">
        <v>3.9</v>
      </c>
      <c r="C2352" s="116">
        <v>3.92</v>
      </c>
      <c r="D2352" s="116">
        <v>3.86</v>
      </c>
      <c r="E2352" s="116">
        <v>3.87</v>
      </c>
      <c r="F2352" s="116">
        <v>-0.05</v>
      </c>
      <c r="G2352" s="116">
        <v>-1.28</v>
      </c>
      <c r="H2352" s="117">
        <v>303923126</v>
      </c>
      <c r="I2352" s="115">
        <v>0.8407</v>
      </c>
      <c r="J2352" s="115">
        <f t="shared" si="144"/>
        <v>3.2535090000000002</v>
      </c>
      <c r="K2352" s="115">
        <v>35640625.710000001</v>
      </c>
      <c r="L2352" s="123">
        <f t="shared" si="145"/>
        <v>1159570965131.1641</v>
      </c>
      <c r="M2352" s="123">
        <v>1874079000000</v>
      </c>
      <c r="N2352" s="123">
        <v>277571000000</v>
      </c>
      <c r="O2352" s="116">
        <f t="shared" si="146"/>
        <v>0.61874177402935737</v>
      </c>
      <c r="P2352" s="116">
        <f t="shared" si="147"/>
        <v>4.1775652540473036</v>
      </c>
    </row>
    <row r="2353" spans="1:16" x14ac:dyDescent="0.15">
      <c r="A2353" s="120">
        <v>42506</v>
      </c>
      <c r="B2353" s="116">
        <v>3.87</v>
      </c>
      <c r="C2353" s="116">
        <v>3.92</v>
      </c>
      <c r="D2353" s="116">
        <v>3.84</v>
      </c>
      <c r="E2353" s="116">
        <v>3.87</v>
      </c>
      <c r="F2353" s="116">
        <v>0</v>
      </c>
      <c r="G2353" s="116">
        <v>0</v>
      </c>
      <c r="H2353" s="117">
        <v>233829624</v>
      </c>
      <c r="I2353" s="115">
        <v>0.84160000000000001</v>
      </c>
      <c r="J2353" s="115">
        <f t="shared" si="144"/>
        <v>3.2569920000000003</v>
      </c>
      <c r="K2353" s="115">
        <v>35640625.710000001</v>
      </c>
      <c r="L2353" s="123">
        <f t="shared" si="145"/>
        <v>1160812328124.6433</v>
      </c>
      <c r="M2353" s="123">
        <v>1874079000000</v>
      </c>
      <c r="N2353" s="123">
        <v>277571000000</v>
      </c>
      <c r="O2353" s="116">
        <f t="shared" si="146"/>
        <v>0.6194041596563663</v>
      </c>
      <c r="P2353" s="116">
        <f t="shared" si="147"/>
        <v>4.1820374899562394</v>
      </c>
    </row>
    <row r="2354" spans="1:16" x14ac:dyDescent="0.15">
      <c r="A2354" s="120">
        <v>42507</v>
      </c>
      <c r="B2354" s="116">
        <v>3.88</v>
      </c>
      <c r="C2354" s="116">
        <v>3.9</v>
      </c>
      <c r="D2354" s="116">
        <v>3.84</v>
      </c>
      <c r="E2354" s="116">
        <v>3.9</v>
      </c>
      <c r="F2354" s="116">
        <v>0.03</v>
      </c>
      <c r="G2354" s="116">
        <v>0.78</v>
      </c>
      <c r="H2354" s="117">
        <v>307770659</v>
      </c>
      <c r="I2354" s="115">
        <v>0.83989999999999998</v>
      </c>
      <c r="J2354" s="115">
        <f t="shared" si="144"/>
        <v>3.2756099999999999</v>
      </c>
      <c r="K2354" s="115">
        <v>35640625.710000001</v>
      </c>
      <c r="L2354" s="123">
        <f t="shared" si="145"/>
        <v>1167447899819.3311</v>
      </c>
      <c r="M2354" s="123">
        <v>1874079000000</v>
      </c>
      <c r="N2354" s="123">
        <v>277571000000</v>
      </c>
      <c r="O2354" s="116">
        <f t="shared" si="146"/>
        <v>0.62294487042399549</v>
      </c>
      <c r="P2354" s="116">
        <f t="shared" si="147"/>
        <v>4.2059433435745488</v>
      </c>
    </row>
    <row r="2355" spans="1:16" x14ac:dyDescent="0.15">
      <c r="A2355" s="120">
        <v>42508</v>
      </c>
      <c r="B2355" s="116">
        <v>3.83</v>
      </c>
      <c r="C2355" s="116">
        <v>3.86</v>
      </c>
      <c r="D2355" s="116">
        <v>3.83</v>
      </c>
      <c r="E2355" s="116">
        <v>3.85</v>
      </c>
      <c r="F2355" s="116">
        <v>-0.05</v>
      </c>
      <c r="G2355" s="116">
        <v>-1.28</v>
      </c>
      <c r="H2355" s="117">
        <v>230249641</v>
      </c>
      <c r="I2355" s="115">
        <v>0.84009999999999996</v>
      </c>
      <c r="J2355" s="115">
        <f t="shared" si="144"/>
        <v>3.2343850000000001</v>
      </c>
      <c r="K2355" s="115">
        <v>35640625.710000001</v>
      </c>
      <c r="L2355" s="123">
        <f t="shared" si="145"/>
        <v>1152755051870.3835</v>
      </c>
      <c r="M2355" s="123">
        <v>1874079000000</v>
      </c>
      <c r="N2355" s="123">
        <v>277571000000</v>
      </c>
      <c r="O2355" s="116">
        <f t="shared" si="146"/>
        <v>0.61510483382524617</v>
      </c>
      <c r="P2355" s="116">
        <f t="shared" si="147"/>
        <v>4.1530096871444915</v>
      </c>
    </row>
    <row r="2356" spans="1:16" x14ac:dyDescent="0.15">
      <c r="A2356" s="120">
        <v>42509</v>
      </c>
      <c r="B2356" s="116">
        <v>3.83</v>
      </c>
      <c r="C2356" s="116">
        <v>3.86</v>
      </c>
      <c r="D2356" s="116">
        <v>3.82</v>
      </c>
      <c r="E2356" s="116">
        <v>3.83</v>
      </c>
      <c r="F2356" s="116">
        <v>-0.02</v>
      </c>
      <c r="G2356" s="116">
        <v>-0.52</v>
      </c>
      <c r="H2356" s="117">
        <v>155699021</v>
      </c>
      <c r="I2356" s="115">
        <v>0.84370000000000001</v>
      </c>
      <c r="J2356" s="115">
        <f t="shared" si="144"/>
        <v>3.2313710000000002</v>
      </c>
      <c r="K2356" s="115">
        <v>35640625.710000001</v>
      </c>
      <c r="L2356" s="123">
        <f t="shared" si="145"/>
        <v>1151680843411.4841</v>
      </c>
      <c r="M2356" s="123">
        <v>1874079000000</v>
      </c>
      <c r="N2356" s="123">
        <v>277571000000</v>
      </c>
      <c r="O2356" s="116">
        <f t="shared" si="146"/>
        <v>0.61453164109489733</v>
      </c>
      <c r="P2356" s="116">
        <f t="shared" si="147"/>
        <v>4.1491396558411511</v>
      </c>
    </row>
    <row r="2357" spans="1:16" x14ac:dyDescent="0.15">
      <c r="A2357" s="120">
        <v>42510</v>
      </c>
      <c r="B2357" s="116">
        <v>3.82</v>
      </c>
      <c r="C2357" s="116">
        <v>3.91</v>
      </c>
      <c r="D2357" s="116">
        <v>3.82</v>
      </c>
      <c r="E2357" s="116">
        <v>3.87</v>
      </c>
      <c r="F2357" s="116">
        <v>0.04</v>
      </c>
      <c r="G2357" s="116">
        <v>1.04</v>
      </c>
      <c r="H2357" s="117">
        <v>173768581</v>
      </c>
      <c r="I2357" s="115">
        <v>0.84350000000000003</v>
      </c>
      <c r="J2357" s="115">
        <f t="shared" si="144"/>
        <v>3.2643450000000001</v>
      </c>
      <c r="K2357" s="115">
        <v>35640625.710000001</v>
      </c>
      <c r="L2357" s="123">
        <f t="shared" si="145"/>
        <v>1163432983333.0994</v>
      </c>
      <c r="M2357" s="123">
        <v>1874079000000</v>
      </c>
      <c r="N2357" s="123">
        <v>277571000000</v>
      </c>
      <c r="O2357" s="116">
        <f t="shared" si="146"/>
        <v>0.62080252931338509</v>
      </c>
      <c r="P2357" s="116">
        <f t="shared" si="147"/>
        <v>4.1914788768751032</v>
      </c>
    </row>
    <row r="2358" spans="1:16" x14ac:dyDescent="0.15">
      <c r="A2358" s="120">
        <v>42513</v>
      </c>
      <c r="B2358" s="116">
        <v>3.85</v>
      </c>
      <c r="C2358" s="116">
        <v>3.94</v>
      </c>
      <c r="D2358" s="116">
        <v>3.85</v>
      </c>
      <c r="E2358" s="116">
        <v>3.88</v>
      </c>
      <c r="F2358" s="116">
        <v>0.01</v>
      </c>
      <c r="G2358" s="116">
        <v>0.26</v>
      </c>
      <c r="H2358" s="117">
        <v>176123367</v>
      </c>
      <c r="I2358" s="115">
        <v>0.8427</v>
      </c>
      <c r="J2358" s="115">
        <f t="shared" si="144"/>
        <v>3.269676</v>
      </c>
      <c r="K2358" s="115">
        <v>35640625.710000001</v>
      </c>
      <c r="L2358" s="123">
        <f t="shared" si="145"/>
        <v>1165332985089.6997</v>
      </c>
      <c r="M2358" s="123">
        <v>1874079000000</v>
      </c>
      <c r="N2358" s="123">
        <v>277571000000</v>
      </c>
      <c r="O2358" s="116">
        <f t="shared" si="146"/>
        <v>0.62181636157798026</v>
      </c>
      <c r="P2358" s="116">
        <f t="shared" si="147"/>
        <v>4.1983239786926578</v>
      </c>
    </row>
    <row r="2359" spans="1:16" x14ac:dyDescent="0.15">
      <c r="A2359" s="120">
        <v>42514</v>
      </c>
      <c r="B2359" s="116">
        <v>3.9</v>
      </c>
      <c r="C2359" s="116">
        <v>3.91</v>
      </c>
      <c r="D2359" s="116">
        <v>3.86</v>
      </c>
      <c r="E2359" s="116">
        <v>3.9</v>
      </c>
      <c r="F2359" s="116">
        <v>0.02</v>
      </c>
      <c r="G2359" s="116">
        <v>0.52</v>
      </c>
      <c r="H2359" s="117">
        <v>169474173</v>
      </c>
      <c r="I2359" s="115">
        <v>0.84289999999999998</v>
      </c>
      <c r="J2359" s="115">
        <f t="shared" si="144"/>
        <v>3.2873099999999997</v>
      </c>
      <c r="K2359" s="115">
        <v>35640625.710000001</v>
      </c>
      <c r="L2359" s="123">
        <f t="shared" si="145"/>
        <v>1171617853027.4009</v>
      </c>
      <c r="M2359" s="123">
        <v>1874079000000</v>
      </c>
      <c r="N2359" s="123">
        <v>277571000000</v>
      </c>
      <c r="O2359" s="116">
        <f t="shared" si="146"/>
        <v>0.62516993842169988</v>
      </c>
      <c r="P2359" s="116">
        <f t="shared" si="147"/>
        <v>4.2209663582557289</v>
      </c>
    </row>
    <row r="2360" spans="1:16" x14ac:dyDescent="0.15">
      <c r="A2360" s="120">
        <v>42515</v>
      </c>
      <c r="B2360" s="116">
        <v>3.96</v>
      </c>
      <c r="C2360" s="116">
        <v>4.03</v>
      </c>
      <c r="D2360" s="116">
        <v>3.95</v>
      </c>
      <c r="E2360" s="116">
        <v>4.0199999999999996</v>
      </c>
      <c r="F2360" s="116">
        <v>0.12</v>
      </c>
      <c r="G2360" s="116">
        <v>3.08</v>
      </c>
      <c r="H2360" s="117">
        <v>344286247</v>
      </c>
      <c r="I2360" s="115">
        <v>0.8458</v>
      </c>
      <c r="J2360" s="115">
        <f t="shared" si="144"/>
        <v>3.4001159999999997</v>
      </c>
      <c r="K2360" s="115">
        <v>35640625.710000001</v>
      </c>
      <c r="L2360" s="123">
        <f t="shared" si="145"/>
        <v>1211822617265.8235</v>
      </c>
      <c r="M2360" s="123">
        <v>1874079000000</v>
      </c>
      <c r="N2360" s="123">
        <v>277571000000</v>
      </c>
      <c r="O2360" s="116">
        <f t="shared" si="146"/>
        <v>0.64662301710110592</v>
      </c>
      <c r="P2360" s="116">
        <f t="shared" si="147"/>
        <v>4.3658113321125889</v>
      </c>
    </row>
    <row r="2361" spans="1:16" x14ac:dyDescent="0.15">
      <c r="A2361" s="120">
        <v>42516</v>
      </c>
      <c r="B2361" s="116">
        <v>4</v>
      </c>
      <c r="C2361" s="116">
        <v>4.0199999999999996</v>
      </c>
      <c r="D2361" s="116">
        <v>3.96</v>
      </c>
      <c r="E2361" s="116">
        <v>4.0199999999999996</v>
      </c>
      <c r="F2361" s="116">
        <v>0</v>
      </c>
      <c r="G2361" s="116">
        <v>0</v>
      </c>
      <c r="H2361" s="117">
        <v>231415999</v>
      </c>
      <c r="I2361" s="115">
        <v>0.84430000000000005</v>
      </c>
      <c r="J2361" s="115">
        <f t="shared" si="144"/>
        <v>3.3940859999999997</v>
      </c>
      <c r="K2361" s="115">
        <v>35640625.710000001</v>
      </c>
      <c r="L2361" s="123">
        <f t="shared" si="145"/>
        <v>1209673487535.5105</v>
      </c>
      <c r="M2361" s="123">
        <v>1874079000000</v>
      </c>
      <c r="N2361" s="123">
        <v>277571000000</v>
      </c>
      <c r="O2361" s="116">
        <f t="shared" si="146"/>
        <v>0.64547625128690445</v>
      </c>
      <c r="P2361" s="116">
        <f t="shared" si="147"/>
        <v>4.3580687014692119</v>
      </c>
    </row>
    <row r="2362" spans="1:16" x14ac:dyDescent="0.15">
      <c r="A2362" s="120">
        <v>42517</v>
      </c>
      <c r="B2362" s="116">
        <v>4.03</v>
      </c>
      <c r="C2362" s="116">
        <v>4.09</v>
      </c>
      <c r="D2362" s="116">
        <v>3.98</v>
      </c>
      <c r="E2362" s="116">
        <v>4.08</v>
      </c>
      <c r="F2362" s="116">
        <v>0.06</v>
      </c>
      <c r="G2362" s="116">
        <v>1.49</v>
      </c>
      <c r="H2362" s="117">
        <v>238600912</v>
      </c>
      <c r="I2362" s="115">
        <v>0.84330000000000005</v>
      </c>
      <c r="J2362" s="115">
        <f t="shared" si="144"/>
        <v>3.4406640000000004</v>
      </c>
      <c r="K2362" s="115">
        <v>35640625.710000001</v>
      </c>
      <c r="L2362" s="123">
        <f t="shared" si="145"/>
        <v>1226274178178.7146</v>
      </c>
      <c r="M2362" s="123">
        <v>1874079000000</v>
      </c>
      <c r="N2362" s="123">
        <v>277571000000</v>
      </c>
      <c r="O2362" s="116">
        <f t="shared" si="146"/>
        <v>0.65433430403879167</v>
      </c>
      <c r="P2362" s="116">
        <f t="shared" si="147"/>
        <v>4.4178757081204978</v>
      </c>
    </row>
    <row r="2363" spans="1:16" x14ac:dyDescent="0.15">
      <c r="A2363" s="120">
        <v>42520</v>
      </c>
      <c r="B2363" s="116">
        <v>4.08</v>
      </c>
      <c r="C2363" s="116">
        <v>4.13</v>
      </c>
      <c r="D2363" s="116">
        <v>4.0599999999999996</v>
      </c>
      <c r="E2363" s="116">
        <v>4.0999999999999996</v>
      </c>
      <c r="F2363" s="116">
        <v>0.02</v>
      </c>
      <c r="G2363" s="116">
        <v>0.49</v>
      </c>
      <c r="H2363" s="117">
        <v>342156254</v>
      </c>
      <c r="I2363" s="115">
        <v>0.84699999999999998</v>
      </c>
      <c r="J2363" s="115">
        <f t="shared" si="144"/>
        <v>3.4726999999999997</v>
      </c>
      <c r="K2363" s="115">
        <v>35640625.710000001</v>
      </c>
      <c r="L2363" s="123">
        <f t="shared" si="145"/>
        <v>1237692009031.1699</v>
      </c>
      <c r="M2363" s="123">
        <v>1874079000000</v>
      </c>
      <c r="N2363" s="123">
        <v>277571000000</v>
      </c>
      <c r="O2363" s="116">
        <f t="shared" si="146"/>
        <v>0.66042680646395902</v>
      </c>
      <c r="P2363" s="116">
        <f t="shared" si="147"/>
        <v>4.4590105199432575</v>
      </c>
    </row>
    <row r="2364" spans="1:16" x14ac:dyDescent="0.15">
      <c r="A2364" s="120">
        <v>42521</v>
      </c>
      <c r="B2364" s="116">
        <v>4.0999999999999996</v>
      </c>
      <c r="C2364" s="116">
        <v>4.16</v>
      </c>
      <c r="D2364" s="116">
        <v>4.0999999999999996</v>
      </c>
      <c r="E2364" s="116">
        <v>4.12</v>
      </c>
      <c r="F2364" s="116">
        <v>0.02</v>
      </c>
      <c r="G2364" s="116">
        <v>0.49</v>
      </c>
      <c r="H2364" s="117">
        <v>449004955</v>
      </c>
      <c r="I2364" s="115">
        <v>0.84689999999999999</v>
      </c>
      <c r="J2364" s="115">
        <f t="shared" si="144"/>
        <v>3.4892280000000002</v>
      </c>
      <c r="K2364" s="115">
        <v>35640625.710000001</v>
      </c>
      <c r="L2364" s="123">
        <f t="shared" si="145"/>
        <v>1243582691648.5188</v>
      </c>
      <c r="M2364" s="123">
        <v>1874079000000</v>
      </c>
      <c r="N2364" s="123">
        <v>277571000000</v>
      </c>
      <c r="O2364" s="116">
        <f t="shared" si="146"/>
        <v>0.66357004782003259</v>
      </c>
      <c r="P2364" s="116">
        <f t="shared" si="147"/>
        <v>4.4802327752125359</v>
      </c>
    </row>
    <row r="2365" spans="1:16" x14ac:dyDescent="0.15">
      <c r="A2365" s="120">
        <v>42522</v>
      </c>
      <c r="B2365" s="116">
        <v>4.12</v>
      </c>
      <c r="C2365" s="116">
        <v>4.1500000000000004</v>
      </c>
      <c r="D2365" s="116">
        <v>4.1100000000000003</v>
      </c>
      <c r="E2365" s="116">
        <v>4.12</v>
      </c>
      <c r="F2365" s="116">
        <v>0</v>
      </c>
      <c r="G2365" s="116">
        <v>0</v>
      </c>
      <c r="H2365" s="117">
        <v>202024673</v>
      </c>
      <c r="I2365" s="115">
        <v>0.84789999999999999</v>
      </c>
      <c r="J2365" s="115">
        <f t="shared" si="144"/>
        <v>3.4933480000000001</v>
      </c>
      <c r="K2365" s="115">
        <v>35640625.710000001</v>
      </c>
      <c r="L2365" s="123">
        <f t="shared" si="145"/>
        <v>1245051085427.771</v>
      </c>
      <c r="M2365" s="123">
        <v>1874079000000</v>
      </c>
      <c r="N2365" s="123">
        <v>277571000000</v>
      </c>
      <c r="O2365" s="116">
        <f t="shared" si="146"/>
        <v>0.66435357603802769</v>
      </c>
      <c r="P2365" s="116">
        <f t="shared" si="147"/>
        <v>4.4855229308096707</v>
      </c>
    </row>
    <row r="2366" spans="1:16" x14ac:dyDescent="0.15">
      <c r="A2366" s="120">
        <v>42523</v>
      </c>
      <c r="B2366" s="116">
        <v>4.1399999999999997</v>
      </c>
      <c r="C2366" s="116">
        <v>4.17</v>
      </c>
      <c r="D2366" s="116">
        <v>4.0999999999999996</v>
      </c>
      <c r="E2366" s="116">
        <v>4.16</v>
      </c>
      <c r="F2366" s="116">
        <v>0.04</v>
      </c>
      <c r="G2366" s="116">
        <v>0.97</v>
      </c>
      <c r="H2366" s="117">
        <v>206651370</v>
      </c>
      <c r="I2366" s="115">
        <v>0.84550000000000003</v>
      </c>
      <c r="J2366" s="115">
        <f t="shared" si="144"/>
        <v>3.5172800000000004</v>
      </c>
      <c r="K2366" s="115">
        <v>35640625.710000001</v>
      </c>
      <c r="L2366" s="123">
        <f t="shared" si="145"/>
        <v>1253580599972.688</v>
      </c>
      <c r="M2366" s="123">
        <v>1874079000000</v>
      </c>
      <c r="N2366" s="123">
        <v>277571000000</v>
      </c>
      <c r="O2366" s="116">
        <f t="shared" si="146"/>
        <v>0.66890488606546894</v>
      </c>
      <c r="P2366" s="116">
        <f t="shared" si="147"/>
        <v>4.5162520579336025</v>
      </c>
    </row>
    <row r="2367" spans="1:16" x14ac:dyDescent="0.15">
      <c r="A2367" s="120">
        <v>42524</v>
      </c>
      <c r="B2367" s="116">
        <v>4.18</v>
      </c>
      <c r="C2367" s="116">
        <v>4.2</v>
      </c>
      <c r="D2367" s="116">
        <v>4.1500000000000004</v>
      </c>
      <c r="E2367" s="116">
        <v>4.1900000000000004</v>
      </c>
      <c r="F2367" s="116">
        <v>0.03</v>
      </c>
      <c r="G2367" s="116">
        <v>0.72</v>
      </c>
      <c r="H2367" s="117">
        <v>335190988</v>
      </c>
      <c r="I2367" s="115">
        <v>0.8468</v>
      </c>
      <c r="J2367" s="115">
        <f t="shared" si="144"/>
        <v>3.5480920000000005</v>
      </c>
      <c r="K2367" s="115">
        <v>35640625.710000001</v>
      </c>
      <c r="L2367" s="123">
        <f t="shared" si="145"/>
        <v>1264562189566.4534</v>
      </c>
      <c r="M2367" s="123">
        <v>1874079000000</v>
      </c>
      <c r="N2367" s="123">
        <v>277571000000</v>
      </c>
      <c r="O2367" s="116">
        <f t="shared" si="146"/>
        <v>0.67476461214626138</v>
      </c>
      <c r="P2367" s="116">
        <f t="shared" si="147"/>
        <v>4.5558152312974096</v>
      </c>
    </row>
    <row r="2368" spans="1:16" x14ac:dyDescent="0.15">
      <c r="A2368" s="120">
        <v>42527</v>
      </c>
      <c r="B2368" s="116">
        <v>4.18</v>
      </c>
      <c r="C2368" s="116">
        <v>4.2</v>
      </c>
      <c r="D2368" s="116">
        <v>4.13</v>
      </c>
      <c r="E2368" s="116">
        <v>4.18</v>
      </c>
      <c r="F2368" s="116">
        <v>-0.01</v>
      </c>
      <c r="G2368" s="116">
        <v>-0.24</v>
      </c>
      <c r="H2368" s="117">
        <v>302008522</v>
      </c>
      <c r="I2368" s="115">
        <v>0.84319999999999995</v>
      </c>
      <c r="J2368" s="115">
        <f t="shared" si="144"/>
        <v>3.5245759999999997</v>
      </c>
      <c r="K2368" s="115">
        <v>35640625.710000001</v>
      </c>
      <c r="L2368" s="123">
        <f t="shared" si="145"/>
        <v>1256180940024.4895</v>
      </c>
      <c r="M2368" s="123">
        <v>1874079000000</v>
      </c>
      <c r="N2368" s="123">
        <v>277571000000</v>
      </c>
      <c r="O2368" s="116">
        <f t="shared" si="146"/>
        <v>0.6702924156476272</v>
      </c>
      <c r="P2368" s="116">
        <f t="shared" si="147"/>
        <v>4.5256202558065848</v>
      </c>
    </row>
    <row r="2369" spans="1:16" x14ac:dyDescent="0.15">
      <c r="A2369" s="120">
        <v>42528</v>
      </c>
      <c r="B2369" s="116">
        <v>4.2300000000000004</v>
      </c>
      <c r="C2369" s="116">
        <v>4.2699999999999996</v>
      </c>
      <c r="D2369" s="116">
        <v>4.21</v>
      </c>
      <c r="E2369" s="116">
        <v>4.26</v>
      </c>
      <c r="F2369" s="116">
        <v>0.08</v>
      </c>
      <c r="G2369" s="116">
        <v>1.91</v>
      </c>
      <c r="H2369" s="117">
        <v>293437236</v>
      </c>
      <c r="I2369" s="115">
        <v>0.8448</v>
      </c>
      <c r="J2369" s="115">
        <f t="shared" si="144"/>
        <v>3.5988479999999998</v>
      </c>
      <c r="K2369" s="115">
        <v>35640625.710000001</v>
      </c>
      <c r="L2369" s="123">
        <f t="shared" si="145"/>
        <v>1282651945551.8208</v>
      </c>
      <c r="M2369" s="123">
        <v>1874079000000</v>
      </c>
      <c r="N2369" s="123">
        <v>277571000000</v>
      </c>
      <c r="O2369" s="116">
        <f t="shared" si="146"/>
        <v>0.68441722336775601</v>
      </c>
      <c r="P2369" s="116">
        <f t="shared" si="147"/>
        <v>4.6209868666100595</v>
      </c>
    </row>
    <row r="2370" spans="1:16" x14ac:dyDescent="0.15">
      <c r="A2370" s="120">
        <v>42529</v>
      </c>
      <c r="B2370" s="116">
        <v>4.26</v>
      </c>
      <c r="C2370" s="116">
        <v>4.3</v>
      </c>
      <c r="D2370" s="116">
        <v>4.22</v>
      </c>
      <c r="E2370" s="116">
        <v>4.28</v>
      </c>
      <c r="F2370" s="116">
        <v>0.02</v>
      </c>
      <c r="G2370" s="116">
        <v>0.47</v>
      </c>
      <c r="H2370" s="117">
        <v>204479146</v>
      </c>
      <c r="I2370" s="115">
        <v>0.84460000000000002</v>
      </c>
      <c r="J2370" s="115">
        <f t="shared" si="144"/>
        <v>3.6148880000000001</v>
      </c>
      <c r="K2370" s="115">
        <v>35640625.710000001</v>
      </c>
      <c r="L2370" s="123">
        <f t="shared" si="145"/>
        <v>1288368701915.7048</v>
      </c>
      <c r="M2370" s="123">
        <v>1874079000000</v>
      </c>
      <c r="N2370" s="123">
        <v>277571000000</v>
      </c>
      <c r="O2370" s="116">
        <f t="shared" si="146"/>
        <v>0.68746765846888247</v>
      </c>
      <c r="P2370" s="116">
        <f t="shared" si="147"/>
        <v>4.6415825209251143</v>
      </c>
    </row>
    <row r="2371" spans="1:16" x14ac:dyDescent="0.15">
      <c r="A2371" s="120">
        <v>42531</v>
      </c>
      <c r="B2371" s="116">
        <v>4.24</v>
      </c>
      <c r="C2371" s="116">
        <v>4.28</v>
      </c>
      <c r="D2371" s="116">
        <v>4.18</v>
      </c>
      <c r="E2371" s="116">
        <v>4.1900000000000004</v>
      </c>
      <c r="F2371" s="116">
        <v>-0.09</v>
      </c>
      <c r="G2371" s="116">
        <v>-2.1</v>
      </c>
      <c r="H2371" s="117">
        <v>245402096</v>
      </c>
      <c r="I2371" s="115">
        <v>0.84460000000000002</v>
      </c>
      <c r="J2371" s="115">
        <f t="shared" ref="J2371:J2434" si="148">E2371*I2371</f>
        <v>3.5388740000000003</v>
      </c>
      <c r="K2371" s="115">
        <v>35640625.710000001</v>
      </c>
      <c r="L2371" s="123">
        <f t="shared" ref="L2371:L2434" si="149">J2371*K2371*10000</f>
        <v>1261276836688.5056</v>
      </c>
      <c r="M2371" s="123">
        <v>1874079000000</v>
      </c>
      <c r="N2371" s="123">
        <v>277571000000</v>
      </c>
      <c r="O2371" s="116">
        <f t="shared" ref="O2371:O2434" si="150">L2371/M2371</f>
        <v>0.67301156284687336</v>
      </c>
      <c r="P2371" s="116">
        <f t="shared" ref="P2371:P2434" si="151">L2371/N2371</f>
        <v>4.5439791501579982</v>
      </c>
    </row>
    <row r="2372" spans="1:16" x14ac:dyDescent="0.15">
      <c r="A2372" s="120">
        <v>42534</v>
      </c>
      <c r="B2372" s="116">
        <v>4.13</v>
      </c>
      <c r="C2372" s="116">
        <v>4.1399999999999997</v>
      </c>
      <c r="D2372" s="116">
        <v>4.08</v>
      </c>
      <c r="E2372" s="116">
        <v>4.1100000000000003</v>
      </c>
      <c r="F2372" s="116">
        <v>-0.08</v>
      </c>
      <c r="G2372" s="116">
        <v>-1.91</v>
      </c>
      <c r="H2372" s="117">
        <v>267152388</v>
      </c>
      <c r="I2372" s="115">
        <v>0.84770000000000001</v>
      </c>
      <c r="J2372" s="115">
        <f t="shared" si="148"/>
        <v>3.4840470000000003</v>
      </c>
      <c r="K2372" s="115">
        <v>35640625.710000001</v>
      </c>
      <c r="L2372" s="123">
        <f t="shared" si="149"/>
        <v>1241736150830.4839</v>
      </c>
      <c r="M2372" s="123">
        <v>1874079000000</v>
      </c>
      <c r="N2372" s="123">
        <v>277571000000</v>
      </c>
      <c r="O2372" s="116">
        <f t="shared" si="150"/>
        <v>0.6625847420682287</v>
      </c>
      <c r="P2372" s="116">
        <f t="shared" si="151"/>
        <v>4.473580276147306</v>
      </c>
    </row>
    <row r="2373" spans="1:16" x14ac:dyDescent="0.15">
      <c r="A2373" s="120">
        <v>42535</v>
      </c>
      <c r="B2373" s="116">
        <v>4.09</v>
      </c>
      <c r="C2373" s="116">
        <v>4.16</v>
      </c>
      <c r="D2373" s="116">
        <v>4.08</v>
      </c>
      <c r="E2373" s="116">
        <v>4.13</v>
      </c>
      <c r="F2373" s="116">
        <v>0.02</v>
      </c>
      <c r="G2373" s="116">
        <v>0.49</v>
      </c>
      <c r="H2373" s="117">
        <v>193632688</v>
      </c>
      <c r="I2373" s="115">
        <v>0.84750000000000003</v>
      </c>
      <c r="J2373" s="115">
        <f t="shared" si="148"/>
        <v>3.500175</v>
      </c>
      <c r="K2373" s="115">
        <v>35640625.710000001</v>
      </c>
      <c r="L2373" s="123">
        <f t="shared" si="149"/>
        <v>1247484270944.9927</v>
      </c>
      <c r="M2373" s="123">
        <v>1874079000000</v>
      </c>
      <c r="N2373" s="123">
        <v>277571000000</v>
      </c>
      <c r="O2373" s="116">
        <f t="shared" si="150"/>
        <v>0.66565191272352586</v>
      </c>
      <c r="P2373" s="116">
        <f t="shared" si="151"/>
        <v>4.4942889240770567</v>
      </c>
    </row>
    <row r="2374" spans="1:16" x14ac:dyDescent="0.15">
      <c r="A2374" s="120">
        <v>42536</v>
      </c>
      <c r="B2374" s="116">
        <v>4.05</v>
      </c>
      <c r="C2374" s="116">
        <v>4.1399999999999997</v>
      </c>
      <c r="D2374" s="116">
        <v>4.05</v>
      </c>
      <c r="E2374" s="116">
        <v>4.1100000000000003</v>
      </c>
      <c r="F2374" s="116">
        <v>-0.02</v>
      </c>
      <c r="G2374" s="116">
        <v>-0.48</v>
      </c>
      <c r="H2374" s="117">
        <v>231824188</v>
      </c>
      <c r="I2374" s="115">
        <v>0.85040000000000004</v>
      </c>
      <c r="J2374" s="115">
        <f t="shared" si="148"/>
        <v>3.4951440000000003</v>
      </c>
      <c r="K2374" s="115">
        <v>35640625.710000001</v>
      </c>
      <c r="L2374" s="123">
        <f t="shared" si="149"/>
        <v>1245691191065.5225</v>
      </c>
      <c r="M2374" s="123">
        <v>1874079000000</v>
      </c>
      <c r="N2374" s="123">
        <v>277571000000</v>
      </c>
      <c r="O2374" s="116">
        <f t="shared" si="150"/>
        <v>0.66469513348451292</v>
      </c>
      <c r="P2374" s="116">
        <f t="shared" si="151"/>
        <v>4.4878290277641488</v>
      </c>
    </row>
    <row r="2375" spans="1:16" x14ac:dyDescent="0.15">
      <c r="A2375" s="120">
        <v>42537</v>
      </c>
      <c r="B2375" s="116">
        <v>4.08</v>
      </c>
      <c r="C2375" s="116">
        <v>4.0999999999999996</v>
      </c>
      <c r="D2375" s="116">
        <v>4.03</v>
      </c>
      <c r="E2375" s="116">
        <v>4.05</v>
      </c>
      <c r="F2375" s="116">
        <v>-0.06</v>
      </c>
      <c r="G2375" s="116">
        <v>-1.46</v>
      </c>
      <c r="H2375" s="117">
        <v>324012700</v>
      </c>
      <c r="I2375" s="115">
        <v>0.84719999999999995</v>
      </c>
      <c r="J2375" s="115">
        <f t="shared" si="148"/>
        <v>3.4311599999999998</v>
      </c>
      <c r="K2375" s="115">
        <v>35640625.710000001</v>
      </c>
      <c r="L2375" s="123">
        <f t="shared" si="149"/>
        <v>1222886893111.2358</v>
      </c>
      <c r="M2375" s="123">
        <v>1874079000000</v>
      </c>
      <c r="N2375" s="123">
        <v>277571000000</v>
      </c>
      <c r="O2375" s="116">
        <f t="shared" si="150"/>
        <v>0.65252686418834838</v>
      </c>
      <c r="P2375" s="116">
        <f t="shared" si="151"/>
        <v>4.4056723977333219</v>
      </c>
    </row>
    <row r="2376" spans="1:16" x14ac:dyDescent="0.15">
      <c r="A2376" s="120">
        <v>42538</v>
      </c>
      <c r="B2376" s="116">
        <v>4.0599999999999996</v>
      </c>
      <c r="C2376" s="116">
        <v>4.12</v>
      </c>
      <c r="D2376" s="116">
        <v>4.04</v>
      </c>
      <c r="E2376" s="116">
        <v>4.1100000000000003</v>
      </c>
      <c r="F2376" s="116">
        <v>0.06</v>
      </c>
      <c r="G2376" s="116">
        <v>1.48</v>
      </c>
      <c r="H2376" s="117">
        <v>375170064</v>
      </c>
      <c r="I2376" s="115">
        <v>0.84799999999999998</v>
      </c>
      <c r="J2376" s="115">
        <f t="shared" si="148"/>
        <v>3.4852800000000004</v>
      </c>
      <c r="K2376" s="115">
        <v>35640625.710000001</v>
      </c>
      <c r="L2376" s="123">
        <f t="shared" si="149"/>
        <v>1242175599745.4883</v>
      </c>
      <c r="M2376" s="123">
        <v>1874079000000</v>
      </c>
      <c r="N2376" s="123">
        <v>277571000000</v>
      </c>
      <c r="O2376" s="116">
        <f t="shared" si="150"/>
        <v>0.6628192300033714</v>
      </c>
      <c r="P2376" s="116">
        <f t="shared" si="151"/>
        <v>4.4751634707713999</v>
      </c>
    </row>
    <row r="2377" spans="1:16" x14ac:dyDescent="0.15">
      <c r="A2377" s="120">
        <v>42541</v>
      </c>
      <c r="B2377" s="116">
        <v>4.1500000000000004</v>
      </c>
      <c r="C2377" s="116">
        <v>4.22</v>
      </c>
      <c r="D2377" s="116">
        <v>4.12</v>
      </c>
      <c r="E2377" s="116">
        <v>4.2</v>
      </c>
      <c r="F2377" s="116">
        <v>0.09</v>
      </c>
      <c r="G2377" s="116">
        <v>2.19</v>
      </c>
      <c r="H2377" s="117">
        <v>201824898</v>
      </c>
      <c r="I2377" s="115">
        <v>0.8468</v>
      </c>
      <c r="J2377" s="115">
        <f t="shared" si="148"/>
        <v>3.5565600000000002</v>
      </c>
      <c r="K2377" s="115">
        <v>35640625.710000001</v>
      </c>
      <c r="L2377" s="123">
        <f t="shared" si="149"/>
        <v>1267580237751.5762</v>
      </c>
      <c r="M2377" s="123">
        <v>1874079000000</v>
      </c>
      <c r="N2377" s="123">
        <v>277571000000</v>
      </c>
      <c r="O2377" s="116">
        <f t="shared" si="150"/>
        <v>0.67637502888169398</v>
      </c>
      <c r="P2377" s="116">
        <f t="shared" si="151"/>
        <v>4.5666882986752082</v>
      </c>
    </row>
    <row r="2378" spans="1:16" x14ac:dyDescent="0.15">
      <c r="A2378" s="120">
        <v>42542</v>
      </c>
      <c r="B2378" s="116">
        <v>4.1900000000000004</v>
      </c>
      <c r="C2378" s="116">
        <v>4.3</v>
      </c>
      <c r="D2378" s="116">
        <v>4.18</v>
      </c>
      <c r="E2378" s="116">
        <v>4.29</v>
      </c>
      <c r="F2378" s="116">
        <v>0.09</v>
      </c>
      <c r="G2378" s="116">
        <v>2.14</v>
      </c>
      <c r="H2378" s="117">
        <v>341122204</v>
      </c>
      <c r="I2378" s="115">
        <v>0.84609999999999996</v>
      </c>
      <c r="J2378" s="115">
        <f t="shared" si="148"/>
        <v>3.629769</v>
      </c>
      <c r="K2378" s="115">
        <v>35640625.710000001</v>
      </c>
      <c r="L2378" s="123">
        <f t="shared" si="149"/>
        <v>1293672383427.6099</v>
      </c>
      <c r="M2378" s="123">
        <v>1874079000000</v>
      </c>
      <c r="N2378" s="123">
        <v>277571000000</v>
      </c>
      <c r="O2378" s="116">
        <f t="shared" si="150"/>
        <v>0.69029767871450987</v>
      </c>
      <c r="P2378" s="116">
        <f t="shared" si="151"/>
        <v>4.6606899979738872</v>
      </c>
    </row>
    <row r="2379" spans="1:16" x14ac:dyDescent="0.15">
      <c r="A2379" s="120">
        <v>42543</v>
      </c>
      <c r="B2379" s="116">
        <v>4.29</v>
      </c>
      <c r="C2379" s="116">
        <v>4.4000000000000004</v>
      </c>
      <c r="D2379" s="116">
        <v>4.2699999999999996</v>
      </c>
      <c r="E2379" s="116">
        <v>4.38</v>
      </c>
      <c r="F2379" s="116">
        <v>0.09</v>
      </c>
      <c r="G2379" s="116">
        <v>2.1</v>
      </c>
      <c r="H2379" s="117">
        <v>465685621</v>
      </c>
      <c r="I2379" s="115">
        <v>0.8498</v>
      </c>
      <c r="J2379" s="115">
        <f t="shared" si="148"/>
        <v>3.722124</v>
      </c>
      <c r="K2379" s="115">
        <v>35640625.710000001</v>
      </c>
      <c r="L2379" s="123">
        <f t="shared" si="149"/>
        <v>1326588283302.0806</v>
      </c>
      <c r="M2379" s="123">
        <v>1874079000000</v>
      </c>
      <c r="N2379" s="123">
        <v>277571000000</v>
      </c>
      <c r="O2379" s="116">
        <f t="shared" si="150"/>
        <v>0.70786145263997968</v>
      </c>
      <c r="P2379" s="116">
        <f t="shared" si="151"/>
        <v>4.779275512579054</v>
      </c>
    </row>
    <row r="2380" spans="1:16" x14ac:dyDescent="0.15">
      <c r="A2380" s="120">
        <v>42544</v>
      </c>
      <c r="B2380" s="116">
        <v>4.4000000000000004</v>
      </c>
      <c r="C2380" s="116">
        <v>4.47</v>
      </c>
      <c r="D2380" s="116">
        <v>4.37</v>
      </c>
      <c r="E2380" s="116">
        <v>4.45</v>
      </c>
      <c r="F2380" s="116">
        <v>7.0000000000000007E-2</v>
      </c>
      <c r="G2380" s="116">
        <v>1.6</v>
      </c>
      <c r="H2380" s="117">
        <v>526655766</v>
      </c>
      <c r="I2380" s="115">
        <v>0.84640000000000004</v>
      </c>
      <c r="J2380" s="115">
        <f t="shared" si="148"/>
        <v>3.7664800000000005</v>
      </c>
      <c r="K2380" s="115">
        <v>35640625.710000001</v>
      </c>
      <c r="L2380" s="123">
        <f t="shared" si="149"/>
        <v>1342397039242.0083</v>
      </c>
      <c r="M2380" s="123">
        <v>1874079000000</v>
      </c>
      <c r="N2380" s="123">
        <v>277571000000</v>
      </c>
      <c r="O2380" s="116">
        <f t="shared" si="150"/>
        <v>0.71629693264905503</v>
      </c>
      <c r="P2380" s="116">
        <f t="shared" si="151"/>
        <v>4.8362294304592641</v>
      </c>
    </row>
    <row r="2381" spans="1:16" x14ac:dyDescent="0.15">
      <c r="A2381" s="120">
        <v>42545</v>
      </c>
      <c r="B2381" s="116">
        <v>4.3</v>
      </c>
      <c r="C2381" s="116">
        <v>4.46</v>
      </c>
      <c r="D2381" s="116">
        <v>4.2</v>
      </c>
      <c r="E2381" s="116">
        <v>4.3099999999999996</v>
      </c>
      <c r="F2381" s="116">
        <v>-0.14000000000000001</v>
      </c>
      <c r="G2381" s="116">
        <v>-3.15</v>
      </c>
      <c r="H2381" s="117">
        <v>967336026</v>
      </c>
      <c r="I2381" s="115">
        <v>0.84789999999999999</v>
      </c>
      <c r="J2381" s="115">
        <f t="shared" si="148"/>
        <v>3.6544489999999996</v>
      </c>
      <c r="K2381" s="115">
        <v>35640625.710000001</v>
      </c>
      <c r="L2381" s="123">
        <f t="shared" si="149"/>
        <v>1302468489852.8379</v>
      </c>
      <c r="M2381" s="123">
        <v>1874079000000</v>
      </c>
      <c r="N2381" s="123">
        <v>277571000000</v>
      </c>
      <c r="O2381" s="116">
        <f t="shared" si="150"/>
        <v>0.69499124095240272</v>
      </c>
      <c r="P2381" s="116">
        <f t="shared" si="151"/>
        <v>4.6923795708227365</v>
      </c>
    </row>
    <row r="2382" spans="1:16" x14ac:dyDescent="0.15">
      <c r="A2382" s="120">
        <v>42548</v>
      </c>
      <c r="B2382" s="116">
        <v>4.25</v>
      </c>
      <c r="C2382" s="116">
        <v>4.45</v>
      </c>
      <c r="D2382" s="116">
        <v>4.25</v>
      </c>
      <c r="E2382" s="116">
        <v>4.41</v>
      </c>
      <c r="F2382" s="116">
        <v>0.1</v>
      </c>
      <c r="G2382" s="116">
        <v>2.3199999999999998</v>
      </c>
      <c r="H2382" s="117">
        <v>393788128</v>
      </c>
      <c r="I2382" s="115">
        <v>0.85519999999999996</v>
      </c>
      <c r="J2382" s="115">
        <f t="shared" si="148"/>
        <v>3.7714319999999999</v>
      </c>
      <c r="K2382" s="115">
        <v>35640625.710000001</v>
      </c>
      <c r="L2382" s="123">
        <f t="shared" si="149"/>
        <v>1344161963027.1672</v>
      </c>
      <c r="M2382" s="123">
        <v>1874079000000</v>
      </c>
      <c r="N2382" s="123">
        <v>277571000000</v>
      </c>
      <c r="O2382" s="116">
        <f t="shared" si="150"/>
        <v>0.7172386879246645</v>
      </c>
      <c r="P2382" s="116">
        <f t="shared" si="151"/>
        <v>4.8425878893226137</v>
      </c>
    </row>
    <row r="2383" spans="1:16" x14ac:dyDescent="0.15">
      <c r="A2383" s="120">
        <v>42549</v>
      </c>
      <c r="B2383" s="116">
        <v>4.3499999999999996</v>
      </c>
      <c r="C2383" s="116">
        <v>4.43</v>
      </c>
      <c r="D2383" s="116">
        <v>4.3499999999999996</v>
      </c>
      <c r="E2383" s="116">
        <v>4.41</v>
      </c>
      <c r="F2383" s="116">
        <v>0</v>
      </c>
      <c r="G2383" s="116">
        <v>0</v>
      </c>
      <c r="H2383" s="117">
        <v>442621905</v>
      </c>
      <c r="I2383" s="115">
        <v>0.85740000000000005</v>
      </c>
      <c r="J2383" s="115">
        <f t="shared" si="148"/>
        <v>3.7811340000000002</v>
      </c>
      <c r="K2383" s="115">
        <v>35640625.710000001</v>
      </c>
      <c r="L2383" s="123">
        <f t="shared" si="149"/>
        <v>1347619816533.5515</v>
      </c>
      <c r="M2383" s="123">
        <v>1874079000000</v>
      </c>
      <c r="N2383" s="123">
        <v>277571000000</v>
      </c>
      <c r="O2383" s="116">
        <f t="shared" si="150"/>
        <v>0.7190837827719917</v>
      </c>
      <c r="P2383" s="116">
        <f t="shared" si="151"/>
        <v>4.8550454353428547</v>
      </c>
    </row>
    <row r="2384" spans="1:16" x14ac:dyDescent="0.15">
      <c r="A2384" s="120">
        <v>42550</v>
      </c>
      <c r="B2384" s="116">
        <v>4.16</v>
      </c>
      <c r="C2384" s="116">
        <v>4.25</v>
      </c>
      <c r="D2384" s="116">
        <v>4.16</v>
      </c>
      <c r="E2384" s="116">
        <v>4.24</v>
      </c>
      <c r="F2384" s="116">
        <v>0.1</v>
      </c>
      <c r="G2384" s="116">
        <v>2.54</v>
      </c>
      <c r="H2384" s="117">
        <v>370796234</v>
      </c>
      <c r="I2384" s="115">
        <v>0.8548</v>
      </c>
      <c r="J2384" s="115">
        <f t="shared" si="148"/>
        <v>3.624352</v>
      </c>
      <c r="K2384" s="115">
        <v>35640625.710000001</v>
      </c>
      <c r="L2384" s="123">
        <f t="shared" si="149"/>
        <v>1291741730732.8994</v>
      </c>
      <c r="M2384" s="123">
        <v>1874079000000</v>
      </c>
      <c r="N2384" s="123">
        <v>277571000000</v>
      </c>
      <c r="O2384" s="116">
        <f t="shared" si="150"/>
        <v>0.68926749124924802</v>
      </c>
      <c r="P2384" s="116">
        <f t="shared" si="151"/>
        <v>4.6537344705783363</v>
      </c>
    </row>
    <row r="2385" spans="1:16" x14ac:dyDescent="0.15">
      <c r="A2385" s="120">
        <v>42551</v>
      </c>
      <c r="B2385" s="116">
        <v>4.28</v>
      </c>
      <c r="C2385" s="116">
        <v>4.3</v>
      </c>
      <c r="D2385" s="116">
        <v>4.25</v>
      </c>
      <c r="E2385" s="116">
        <v>4.29</v>
      </c>
      <c r="F2385" s="116">
        <v>0.05</v>
      </c>
      <c r="G2385" s="116">
        <v>1.18</v>
      </c>
      <c r="H2385" s="117">
        <v>335492491</v>
      </c>
      <c r="I2385" s="115">
        <v>0.85470000000000002</v>
      </c>
      <c r="J2385" s="115">
        <f t="shared" si="148"/>
        <v>3.6666630000000002</v>
      </c>
      <c r="K2385" s="115">
        <v>35640625.710000001</v>
      </c>
      <c r="L2385" s="123">
        <f t="shared" si="149"/>
        <v>1306821635877.0574</v>
      </c>
      <c r="M2385" s="123">
        <v>1874079000000</v>
      </c>
      <c r="N2385" s="123">
        <v>277571000000</v>
      </c>
      <c r="O2385" s="116">
        <f t="shared" si="150"/>
        <v>0.69731405980060468</v>
      </c>
      <c r="P2385" s="116">
        <f t="shared" si="151"/>
        <v>4.7080625709352111</v>
      </c>
    </row>
    <row r="2386" spans="1:16" x14ac:dyDescent="0.15">
      <c r="A2386" s="120">
        <v>42555</v>
      </c>
      <c r="B2386" s="116">
        <v>4.33</v>
      </c>
      <c r="C2386" s="116">
        <v>4.34</v>
      </c>
      <c r="D2386" s="116">
        <v>4.2699999999999996</v>
      </c>
      <c r="E2386" s="116">
        <v>4.28</v>
      </c>
      <c r="F2386" s="116">
        <v>-0.01</v>
      </c>
      <c r="G2386" s="116">
        <v>-0.23</v>
      </c>
      <c r="H2386" s="117">
        <v>319581239</v>
      </c>
      <c r="I2386" s="115">
        <v>0.85680000000000001</v>
      </c>
      <c r="J2386" s="115">
        <f t="shared" si="148"/>
        <v>3.6671040000000001</v>
      </c>
      <c r="K2386" s="115">
        <v>35640625.710000001</v>
      </c>
      <c r="L2386" s="123">
        <f t="shared" si="149"/>
        <v>1306978811036.4385</v>
      </c>
      <c r="M2386" s="123">
        <v>1874079000000</v>
      </c>
      <c r="N2386" s="123">
        <v>277571000000</v>
      </c>
      <c r="O2386" s="116">
        <f t="shared" si="150"/>
        <v>0.69739792774821041</v>
      </c>
      <c r="P2386" s="116">
        <f t="shared" si="151"/>
        <v>4.7086288230270394</v>
      </c>
    </row>
    <row r="2387" spans="1:16" x14ac:dyDescent="0.15">
      <c r="A2387" s="120">
        <v>42556</v>
      </c>
      <c r="B2387" s="116">
        <v>4.25</v>
      </c>
      <c r="C2387" s="116">
        <v>4.2699999999999996</v>
      </c>
      <c r="D2387" s="116">
        <v>4.1900000000000004</v>
      </c>
      <c r="E2387" s="116">
        <v>4.2</v>
      </c>
      <c r="F2387" s="116">
        <v>-0.08</v>
      </c>
      <c r="G2387" s="116">
        <v>-1.87</v>
      </c>
      <c r="H2387" s="117">
        <v>191753556</v>
      </c>
      <c r="I2387" s="115">
        <v>0.85840000000000005</v>
      </c>
      <c r="J2387" s="115">
        <f t="shared" si="148"/>
        <v>3.6052800000000005</v>
      </c>
      <c r="K2387" s="115">
        <v>35640625.710000001</v>
      </c>
      <c r="L2387" s="123">
        <f t="shared" si="149"/>
        <v>1284944350597.488</v>
      </c>
      <c r="M2387" s="123">
        <v>1874079000000</v>
      </c>
      <c r="N2387" s="123">
        <v>277571000000</v>
      </c>
      <c r="O2387" s="116">
        <f t="shared" si="150"/>
        <v>0.68564044023623771</v>
      </c>
      <c r="P2387" s="116">
        <f t="shared" si="151"/>
        <v>4.6292456726296622</v>
      </c>
    </row>
    <row r="2388" spans="1:16" x14ac:dyDescent="0.15">
      <c r="A2388" s="120">
        <v>42557</v>
      </c>
      <c r="B2388" s="116">
        <v>4.13</v>
      </c>
      <c r="C2388" s="116">
        <v>4.1900000000000004</v>
      </c>
      <c r="D2388" s="116">
        <v>4.0999999999999996</v>
      </c>
      <c r="E2388" s="116">
        <v>4.18</v>
      </c>
      <c r="F2388" s="116">
        <v>-0.02</v>
      </c>
      <c r="G2388" s="116">
        <v>-0.48</v>
      </c>
      <c r="H2388" s="117">
        <v>327165388</v>
      </c>
      <c r="I2388" s="115">
        <v>0.86170000000000002</v>
      </c>
      <c r="J2388" s="115">
        <f t="shared" si="148"/>
        <v>3.6019060000000001</v>
      </c>
      <c r="K2388" s="115">
        <v>35640625.710000001</v>
      </c>
      <c r="L2388" s="123">
        <f t="shared" si="149"/>
        <v>1283741835886.0325</v>
      </c>
      <c r="M2388" s="123">
        <v>1874079000000</v>
      </c>
      <c r="N2388" s="123">
        <v>277571000000</v>
      </c>
      <c r="O2388" s="116">
        <f t="shared" si="150"/>
        <v>0.6849987838751902</v>
      </c>
      <c r="P2388" s="116">
        <f t="shared" si="151"/>
        <v>4.624913394720747</v>
      </c>
    </row>
    <row r="2389" spans="1:16" x14ac:dyDescent="0.15">
      <c r="A2389" s="120">
        <v>42558</v>
      </c>
      <c r="B2389" s="116">
        <v>4.2</v>
      </c>
      <c r="C2389" s="116">
        <v>4.25</v>
      </c>
      <c r="D2389" s="116">
        <v>4.16</v>
      </c>
      <c r="E2389" s="116">
        <v>4.1900000000000004</v>
      </c>
      <c r="F2389" s="116">
        <v>0.01</v>
      </c>
      <c r="G2389" s="116">
        <v>0.24</v>
      </c>
      <c r="H2389" s="117">
        <v>199114891</v>
      </c>
      <c r="I2389" s="115">
        <v>0.86129999999999995</v>
      </c>
      <c r="J2389" s="115">
        <f t="shared" si="148"/>
        <v>3.6088470000000004</v>
      </c>
      <c r="K2389" s="115">
        <v>35640625.710000001</v>
      </c>
      <c r="L2389" s="123">
        <f t="shared" si="149"/>
        <v>1286215651716.564</v>
      </c>
      <c r="M2389" s="123">
        <v>1874079000000</v>
      </c>
      <c r="N2389" s="123">
        <v>277571000000</v>
      </c>
      <c r="O2389" s="116">
        <f t="shared" si="150"/>
        <v>0.68631880071040974</v>
      </c>
      <c r="P2389" s="116">
        <f t="shared" si="151"/>
        <v>4.6338257660798998</v>
      </c>
    </row>
    <row r="2390" spans="1:16" x14ac:dyDescent="0.15">
      <c r="A2390" s="120">
        <v>42559</v>
      </c>
      <c r="B2390" s="116">
        <v>4.17</v>
      </c>
      <c r="C2390" s="116">
        <v>4.18</v>
      </c>
      <c r="D2390" s="116">
        <v>4.1100000000000003</v>
      </c>
      <c r="E2390" s="116">
        <v>4.1399999999999997</v>
      </c>
      <c r="F2390" s="116">
        <v>-0.05</v>
      </c>
      <c r="G2390" s="116">
        <v>-1.19</v>
      </c>
      <c r="H2390" s="117">
        <v>195508799</v>
      </c>
      <c r="I2390" s="115">
        <v>0.86170000000000002</v>
      </c>
      <c r="J2390" s="115">
        <f t="shared" si="148"/>
        <v>3.5674379999999997</v>
      </c>
      <c r="K2390" s="115">
        <v>35640625.710000001</v>
      </c>
      <c r="L2390" s="123">
        <f t="shared" si="149"/>
        <v>1271457225016.3098</v>
      </c>
      <c r="M2390" s="123">
        <v>1874079000000</v>
      </c>
      <c r="N2390" s="123">
        <v>277571000000</v>
      </c>
      <c r="O2390" s="116">
        <f t="shared" si="150"/>
        <v>0.67844377158930325</v>
      </c>
      <c r="P2390" s="116">
        <f t="shared" si="151"/>
        <v>4.5806558502736587</v>
      </c>
    </row>
    <row r="2391" spans="1:16" x14ac:dyDescent="0.15">
      <c r="A2391" s="120">
        <v>42562</v>
      </c>
      <c r="B2391" s="116">
        <v>4.2</v>
      </c>
      <c r="C2391" s="116">
        <v>4.26</v>
      </c>
      <c r="D2391" s="116">
        <v>4.1900000000000004</v>
      </c>
      <c r="E2391" s="116">
        <v>4.24</v>
      </c>
      <c r="F2391" s="116">
        <v>0.1</v>
      </c>
      <c r="G2391" s="116">
        <v>2.42</v>
      </c>
      <c r="H2391" s="117">
        <v>282532612</v>
      </c>
      <c r="I2391" s="115">
        <v>0.86160000000000003</v>
      </c>
      <c r="J2391" s="115">
        <f t="shared" si="148"/>
        <v>3.6531840000000004</v>
      </c>
      <c r="K2391" s="115">
        <v>35640625.710000001</v>
      </c>
      <c r="L2391" s="123">
        <f t="shared" si="149"/>
        <v>1302017635937.6064</v>
      </c>
      <c r="M2391" s="123">
        <v>1874079000000</v>
      </c>
      <c r="N2391" s="123">
        <v>277571000000</v>
      </c>
      <c r="O2391" s="116">
        <f t="shared" si="150"/>
        <v>0.69475066736119795</v>
      </c>
      <c r="P2391" s="116">
        <f t="shared" si="151"/>
        <v>4.6907552876114815</v>
      </c>
    </row>
    <row r="2392" spans="1:16" x14ac:dyDescent="0.15">
      <c r="A2392" s="120">
        <v>42563</v>
      </c>
      <c r="B2392" s="116">
        <v>4.2699999999999996</v>
      </c>
      <c r="C2392" s="116">
        <v>4.3</v>
      </c>
      <c r="D2392" s="116">
        <v>4.22</v>
      </c>
      <c r="E2392" s="116">
        <v>4.29</v>
      </c>
      <c r="F2392" s="116">
        <v>0.05</v>
      </c>
      <c r="G2392" s="116">
        <v>1.18</v>
      </c>
      <c r="H2392" s="117">
        <v>279507502</v>
      </c>
      <c r="I2392" s="115">
        <v>0.86299999999999999</v>
      </c>
      <c r="J2392" s="115">
        <f t="shared" si="148"/>
        <v>3.7022699999999999</v>
      </c>
      <c r="K2392" s="115">
        <v>35640625.710000001</v>
      </c>
      <c r="L2392" s="123">
        <f t="shared" si="149"/>
        <v>1319512193473.6169</v>
      </c>
      <c r="M2392" s="123">
        <v>1874079000000</v>
      </c>
      <c r="N2392" s="123">
        <v>277571000000</v>
      </c>
      <c r="O2392" s="116">
        <f t="shared" si="150"/>
        <v>0.70408568340695188</v>
      </c>
      <c r="P2392" s="116">
        <f t="shared" si="151"/>
        <v>4.7537826122816034</v>
      </c>
    </row>
    <row r="2393" spans="1:16" x14ac:dyDescent="0.15">
      <c r="A2393" s="120">
        <v>42564</v>
      </c>
      <c r="B2393" s="116">
        <v>4.34</v>
      </c>
      <c r="C2393" s="116">
        <v>4.3499999999999996</v>
      </c>
      <c r="D2393" s="116">
        <v>4.29</v>
      </c>
      <c r="E2393" s="116">
        <v>4.3099999999999996</v>
      </c>
      <c r="F2393" s="116">
        <v>0.02</v>
      </c>
      <c r="G2393" s="116">
        <v>0.47</v>
      </c>
      <c r="H2393" s="117">
        <v>275035383</v>
      </c>
      <c r="I2393" s="115">
        <v>0.86219999999999997</v>
      </c>
      <c r="J2393" s="115">
        <f t="shared" si="148"/>
        <v>3.7160819999999997</v>
      </c>
      <c r="K2393" s="115">
        <v>35640625.710000001</v>
      </c>
      <c r="L2393" s="123">
        <f t="shared" si="149"/>
        <v>1324434876696.6821</v>
      </c>
      <c r="M2393" s="123">
        <v>1874079000000</v>
      </c>
      <c r="N2393" s="123">
        <v>277571000000</v>
      </c>
      <c r="O2393" s="116">
        <f t="shared" si="150"/>
        <v>0.70671240470475483</v>
      </c>
      <c r="P2393" s="116">
        <f t="shared" si="151"/>
        <v>4.7715174737154893</v>
      </c>
    </row>
    <row r="2394" spans="1:16" x14ac:dyDescent="0.15">
      <c r="A2394" s="120">
        <v>42565</v>
      </c>
      <c r="B2394" s="116">
        <v>4.29</v>
      </c>
      <c r="C2394" s="116">
        <v>4.38</v>
      </c>
      <c r="D2394" s="116">
        <v>4.29</v>
      </c>
      <c r="E2394" s="116">
        <v>4.38</v>
      </c>
      <c r="F2394" s="116">
        <v>7.0000000000000007E-2</v>
      </c>
      <c r="G2394" s="116">
        <v>1.62</v>
      </c>
      <c r="H2394" s="117">
        <v>301485998</v>
      </c>
      <c r="I2394" s="115">
        <v>0.86180000000000001</v>
      </c>
      <c r="J2394" s="115">
        <f t="shared" si="148"/>
        <v>3.7746840000000002</v>
      </c>
      <c r="K2394" s="115">
        <v>35640625.710000001</v>
      </c>
      <c r="L2394" s="123">
        <f t="shared" si="149"/>
        <v>1345320996175.2563</v>
      </c>
      <c r="M2394" s="123">
        <v>1874079000000</v>
      </c>
      <c r="N2394" s="123">
        <v>277571000000</v>
      </c>
      <c r="O2394" s="116">
        <f t="shared" si="150"/>
        <v>0.71785714272197509</v>
      </c>
      <c r="P2394" s="116">
        <f t="shared" si="151"/>
        <v>4.8467635169929721</v>
      </c>
    </row>
    <row r="2395" spans="1:16" x14ac:dyDescent="0.15">
      <c r="A2395" s="120">
        <v>42566</v>
      </c>
      <c r="B2395" s="116">
        <v>4.37</v>
      </c>
      <c r="C2395" s="116">
        <v>4.4000000000000004</v>
      </c>
      <c r="D2395" s="116">
        <v>4.32</v>
      </c>
      <c r="E2395" s="116">
        <v>4.34</v>
      </c>
      <c r="F2395" s="116">
        <v>-0.04</v>
      </c>
      <c r="G2395" s="116">
        <v>-0.91</v>
      </c>
      <c r="H2395" s="117">
        <v>280482688</v>
      </c>
      <c r="I2395" s="115">
        <v>0.86160000000000003</v>
      </c>
      <c r="J2395" s="115">
        <f t="shared" si="148"/>
        <v>3.739344</v>
      </c>
      <c r="K2395" s="115">
        <v>35640625.710000001</v>
      </c>
      <c r="L2395" s="123">
        <f t="shared" si="149"/>
        <v>1332725599049.3425</v>
      </c>
      <c r="M2395" s="123">
        <v>1874079000000</v>
      </c>
      <c r="N2395" s="123">
        <v>277571000000</v>
      </c>
      <c r="O2395" s="116">
        <f t="shared" si="150"/>
        <v>0.71113629630839603</v>
      </c>
      <c r="P2395" s="116">
        <f t="shared" si="151"/>
        <v>4.8013863085457142</v>
      </c>
    </row>
    <row r="2396" spans="1:16" x14ac:dyDescent="0.15">
      <c r="A2396" s="120">
        <v>42569</v>
      </c>
      <c r="B2396" s="116">
        <v>4.33</v>
      </c>
      <c r="C2396" s="116">
        <v>4.38</v>
      </c>
      <c r="D2396" s="116">
        <v>4.3099999999999996</v>
      </c>
      <c r="E2396" s="116">
        <v>4.3600000000000003</v>
      </c>
      <c r="F2396" s="116">
        <v>0.02</v>
      </c>
      <c r="G2396" s="116">
        <v>0.46</v>
      </c>
      <c r="H2396" s="117">
        <v>204144203</v>
      </c>
      <c r="I2396" s="115">
        <v>0.86350000000000005</v>
      </c>
      <c r="J2396" s="115">
        <f t="shared" si="148"/>
        <v>3.7648600000000005</v>
      </c>
      <c r="K2396" s="115">
        <v>35640625.710000001</v>
      </c>
      <c r="L2396" s="123">
        <f t="shared" si="149"/>
        <v>1341819661105.5063</v>
      </c>
      <c r="M2396" s="123">
        <v>1874079000000</v>
      </c>
      <c r="N2396" s="123">
        <v>277571000000</v>
      </c>
      <c r="O2396" s="116">
        <f t="shared" si="150"/>
        <v>0.71598884631091131</v>
      </c>
      <c r="P2396" s="116">
        <f t="shared" si="151"/>
        <v>4.834149320734177</v>
      </c>
    </row>
    <row r="2397" spans="1:16" x14ac:dyDescent="0.15">
      <c r="A2397" s="120">
        <v>42570</v>
      </c>
      <c r="B2397" s="116">
        <v>4.34</v>
      </c>
      <c r="C2397" s="116">
        <v>4.37</v>
      </c>
      <c r="D2397" s="116">
        <v>4.3099999999999996</v>
      </c>
      <c r="E2397" s="116">
        <v>4.33</v>
      </c>
      <c r="F2397" s="116">
        <v>-0.03</v>
      </c>
      <c r="G2397" s="116">
        <v>-0.69</v>
      </c>
      <c r="H2397" s="117">
        <v>190066428</v>
      </c>
      <c r="I2397" s="115">
        <v>0.86360000000000003</v>
      </c>
      <c r="J2397" s="115">
        <f t="shared" si="148"/>
        <v>3.7393880000000004</v>
      </c>
      <c r="K2397" s="115">
        <v>35640625.710000001</v>
      </c>
      <c r="L2397" s="123">
        <f t="shared" si="149"/>
        <v>1332741280924.6548</v>
      </c>
      <c r="M2397" s="123">
        <v>1874079000000</v>
      </c>
      <c r="N2397" s="123">
        <v>277571000000</v>
      </c>
      <c r="O2397" s="116">
        <f t="shared" si="150"/>
        <v>0.71114466408548138</v>
      </c>
      <c r="P2397" s="116">
        <f t="shared" si="151"/>
        <v>4.8014428053530622</v>
      </c>
    </row>
    <row r="2398" spans="1:16" x14ac:dyDescent="0.15">
      <c r="A2398" s="120">
        <v>42571</v>
      </c>
      <c r="B2398" s="116">
        <v>4.3</v>
      </c>
      <c r="C2398" s="116">
        <v>4.3899999999999997</v>
      </c>
      <c r="D2398" s="116">
        <v>4.3</v>
      </c>
      <c r="E2398" s="116">
        <v>4.3600000000000003</v>
      </c>
      <c r="F2398" s="116">
        <v>0.03</v>
      </c>
      <c r="G2398" s="116">
        <v>0.69</v>
      </c>
      <c r="H2398" s="117">
        <v>212366203</v>
      </c>
      <c r="I2398" s="115">
        <v>0.86319999999999997</v>
      </c>
      <c r="J2398" s="115">
        <f t="shared" si="148"/>
        <v>3.7635520000000002</v>
      </c>
      <c r="K2398" s="115">
        <v>35640625.710000001</v>
      </c>
      <c r="L2398" s="123">
        <f t="shared" si="149"/>
        <v>1341353481721.2192</v>
      </c>
      <c r="M2398" s="123">
        <v>1874079000000</v>
      </c>
      <c r="N2398" s="123">
        <v>277571000000</v>
      </c>
      <c r="O2398" s="116">
        <f t="shared" si="150"/>
        <v>0.71574009511937287</v>
      </c>
      <c r="P2398" s="116">
        <f t="shared" si="151"/>
        <v>4.8324698247339208</v>
      </c>
    </row>
    <row r="2399" spans="1:16" x14ac:dyDescent="0.15">
      <c r="A2399" s="120">
        <v>42572</v>
      </c>
      <c r="B2399" s="116">
        <v>4.38</v>
      </c>
      <c r="C2399" s="116">
        <v>4.41</v>
      </c>
      <c r="D2399" s="116">
        <v>4.3600000000000003</v>
      </c>
      <c r="E2399" s="116">
        <v>4.38</v>
      </c>
      <c r="F2399" s="116">
        <v>0.02</v>
      </c>
      <c r="G2399" s="116">
        <v>0.46</v>
      </c>
      <c r="H2399" s="117">
        <v>218931901</v>
      </c>
      <c r="I2399" s="115">
        <v>0.86219999999999997</v>
      </c>
      <c r="J2399" s="115">
        <f t="shared" si="148"/>
        <v>3.7764359999999999</v>
      </c>
      <c r="K2399" s="115">
        <v>35640625.710000001</v>
      </c>
      <c r="L2399" s="123">
        <f t="shared" si="149"/>
        <v>1345945419937.6956</v>
      </c>
      <c r="M2399" s="123">
        <v>1874079000000</v>
      </c>
      <c r="N2399" s="123">
        <v>277571000000</v>
      </c>
      <c r="O2399" s="116">
        <f t="shared" si="150"/>
        <v>0.71819033239137497</v>
      </c>
      <c r="P2399" s="116">
        <f t="shared" si="151"/>
        <v>4.8490131171401032</v>
      </c>
    </row>
    <row r="2400" spans="1:16" x14ac:dyDescent="0.15">
      <c r="A2400" s="120">
        <v>42573</v>
      </c>
      <c r="B2400" s="116">
        <v>4.3600000000000003</v>
      </c>
      <c r="C2400" s="116">
        <v>4.4000000000000004</v>
      </c>
      <c r="D2400" s="116">
        <v>4.3499999999999996</v>
      </c>
      <c r="E2400" s="116">
        <v>4.3899999999999997</v>
      </c>
      <c r="F2400" s="116">
        <v>0.01</v>
      </c>
      <c r="G2400" s="116">
        <v>0.23</v>
      </c>
      <c r="H2400" s="117">
        <v>171579844</v>
      </c>
      <c r="I2400" s="115">
        <v>0.85960000000000003</v>
      </c>
      <c r="J2400" s="115">
        <f t="shared" si="148"/>
        <v>3.773644</v>
      </c>
      <c r="K2400" s="115">
        <v>35640625.710000001</v>
      </c>
      <c r="L2400" s="123">
        <f t="shared" si="149"/>
        <v>1344950333667.8726</v>
      </c>
      <c r="M2400" s="123">
        <v>1874079000000</v>
      </c>
      <c r="N2400" s="123">
        <v>277571000000</v>
      </c>
      <c r="O2400" s="116">
        <f t="shared" si="150"/>
        <v>0.71765935889995702</v>
      </c>
      <c r="P2400" s="116">
        <f t="shared" si="151"/>
        <v>4.8454281379102015</v>
      </c>
    </row>
    <row r="2401" spans="1:16" x14ac:dyDescent="0.15">
      <c r="A2401" s="120">
        <v>42576</v>
      </c>
      <c r="B2401" s="116">
        <v>4.41</v>
      </c>
      <c r="C2401" s="116">
        <v>4.42</v>
      </c>
      <c r="D2401" s="116">
        <v>4.3099999999999996</v>
      </c>
      <c r="E2401" s="116">
        <v>4.38</v>
      </c>
      <c r="F2401" s="116">
        <v>-0.01</v>
      </c>
      <c r="G2401" s="116">
        <v>-0.23</v>
      </c>
      <c r="H2401" s="117">
        <v>183195564</v>
      </c>
      <c r="I2401" s="115">
        <v>0.8619</v>
      </c>
      <c r="J2401" s="115">
        <f t="shared" si="148"/>
        <v>3.7751220000000001</v>
      </c>
      <c r="K2401" s="115">
        <v>35640625.710000001</v>
      </c>
      <c r="L2401" s="123">
        <f t="shared" si="149"/>
        <v>1345477102115.8662</v>
      </c>
      <c r="M2401" s="123">
        <v>1874079000000</v>
      </c>
      <c r="N2401" s="123">
        <v>277571000000</v>
      </c>
      <c r="O2401" s="116">
        <f t="shared" si="150"/>
        <v>0.71794044013932512</v>
      </c>
      <c r="P2401" s="116">
        <f t="shared" si="151"/>
        <v>4.8473259170297549</v>
      </c>
    </row>
    <row r="2402" spans="1:16" x14ac:dyDescent="0.15">
      <c r="A2402" s="120">
        <v>42577</v>
      </c>
      <c r="B2402" s="116">
        <v>4.38</v>
      </c>
      <c r="C2402" s="116">
        <v>4.45</v>
      </c>
      <c r="D2402" s="116">
        <v>4.3600000000000003</v>
      </c>
      <c r="E2402" s="116">
        <v>4.41</v>
      </c>
      <c r="F2402" s="116">
        <v>0.03</v>
      </c>
      <c r="G2402" s="116">
        <v>0.69</v>
      </c>
      <c r="H2402" s="117">
        <v>242067148</v>
      </c>
      <c r="I2402" s="115">
        <v>0.8609</v>
      </c>
      <c r="J2402" s="115">
        <f t="shared" si="148"/>
        <v>3.7965690000000003</v>
      </c>
      <c r="K2402" s="115">
        <v>35640625.710000001</v>
      </c>
      <c r="L2402" s="123">
        <f t="shared" si="149"/>
        <v>1353120947111.8901</v>
      </c>
      <c r="M2402" s="123">
        <v>1874079000000</v>
      </c>
      <c r="N2402" s="123">
        <v>277571000000</v>
      </c>
      <c r="O2402" s="116">
        <f t="shared" si="150"/>
        <v>0.72201916093819429</v>
      </c>
      <c r="P2402" s="116">
        <f t="shared" si="151"/>
        <v>4.8748642585568742</v>
      </c>
    </row>
    <row r="2403" spans="1:16" x14ac:dyDescent="0.15">
      <c r="A2403" s="120">
        <v>42578</v>
      </c>
      <c r="B2403" s="116">
        <v>4.4400000000000004</v>
      </c>
      <c r="C2403" s="116">
        <v>4.45</v>
      </c>
      <c r="D2403" s="116">
        <v>4.3600000000000003</v>
      </c>
      <c r="E2403" s="116">
        <v>4.45</v>
      </c>
      <c r="F2403" s="116">
        <v>0.04</v>
      </c>
      <c r="G2403" s="116">
        <v>0.91</v>
      </c>
      <c r="H2403" s="117">
        <v>294191078</v>
      </c>
      <c r="I2403" s="115">
        <v>0.85950000000000004</v>
      </c>
      <c r="J2403" s="115">
        <f t="shared" si="148"/>
        <v>3.8247750000000003</v>
      </c>
      <c r="K2403" s="115">
        <v>35640625.710000001</v>
      </c>
      <c r="L2403" s="123">
        <f t="shared" si="149"/>
        <v>1363173741999.6526</v>
      </c>
      <c r="M2403" s="123">
        <v>1874079000000</v>
      </c>
      <c r="N2403" s="123">
        <v>277571000000</v>
      </c>
      <c r="O2403" s="116">
        <f t="shared" si="150"/>
        <v>0.72738328640342942</v>
      </c>
      <c r="P2403" s="116">
        <f t="shared" si="151"/>
        <v>4.9110812801036587</v>
      </c>
    </row>
    <row r="2404" spans="1:16" x14ac:dyDescent="0.15">
      <c r="A2404" s="120">
        <v>42579</v>
      </c>
      <c r="B2404" s="116">
        <v>4.45</v>
      </c>
      <c r="C2404" s="116">
        <v>4.45</v>
      </c>
      <c r="D2404" s="116">
        <v>4.37</v>
      </c>
      <c r="E2404" s="116">
        <v>4.43</v>
      </c>
      <c r="F2404" s="116">
        <v>-0.02</v>
      </c>
      <c r="G2404" s="116">
        <v>-0.45</v>
      </c>
      <c r="H2404" s="117">
        <v>195585816</v>
      </c>
      <c r="I2404" s="115">
        <v>0.85860000000000003</v>
      </c>
      <c r="J2404" s="115">
        <f t="shared" si="148"/>
        <v>3.803598</v>
      </c>
      <c r="K2404" s="115">
        <v>35640625.710000001</v>
      </c>
      <c r="L2404" s="123">
        <f t="shared" si="149"/>
        <v>1355626126693.0459</v>
      </c>
      <c r="M2404" s="123">
        <v>1874079000000</v>
      </c>
      <c r="N2404" s="123">
        <v>277571000000</v>
      </c>
      <c r="O2404" s="116">
        <f t="shared" si="150"/>
        <v>0.72335591332758431</v>
      </c>
      <c r="P2404" s="116">
        <f t="shared" si="151"/>
        <v>4.8838896235307212</v>
      </c>
    </row>
    <row r="2405" spans="1:16" x14ac:dyDescent="0.15">
      <c r="A2405" s="120">
        <v>42580</v>
      </c>
      <c r="B2405" s="116">
        <v>4.4000000000000004</v>
      </c>
      <c r="C2405" s="116">
        <v>4.4400000000000004</v>
      </c>
      <c r="D2405" s="116">
        <v>4.37</v>
      </c>
      <c r="E2405" s="116">
        <v>4.3899999999999997</v>
      </c>
      <c r="F2405" s="116">
        <v>-0.04</v>
      </c>
      <c r="G2405" s="116">
        <v>-0.9</v>
      </c>
      <c r="H2405" s="117">
        <v>172076338</v>
      </c>
      <c r="I2405" s="115">
        <v>0.85750000000000004</v>
      </c>
      <c r="J2405" s="115">
        <f t="shared" si="148"/>
        <v>3.7644249999999997</v>
      </c>
      <c r="K2405" s="115">
        <v>35640625.710000001</v>
      </c>
      <c r="L2405" s="123">
        <f t="shared" si="149"/>
        <v>1341664624383.6675</v>
      </c>
      <c r="M2405" s="123">
        <v>1874079000000</v>
      </c>
      <c r="N2405" s="123">
        <v>277571000000</v>
      </c>
      <c r="O2405" s="116">
        <f t="shared" si="150"/>
        <v>0.71590611942381699</v>
      </c>
      <c r="P2405" s="116">
        <f t="shared" si="151"/>
        <v>4.8335907727524399</v>
      </c>
    </row>
    <row r="2406" spans="1:16" x14ac:dyDescent="0.15">
      <c r="A2406" s="120">
        <v>42583</v>
      </c>
      <c r="B2406" s="116">
        <v>4.43</v>
      </c>
      <c r="C2406" s="116">
        <v>4.49</v>
      </c>
      <c r="D2406" s="116">
        <v>4.42</v>
      </c>
      <c r="E2406" s="116">
        <v>4.47</v>
      </c>
      <c r="F2406" s="116">
        <v>0.08</v>
      </c>
      <c r="G2406" s="116">
        <v>1.82</v>
      </c>
      <c r="H2406" s="117">
        <v>301015396</v>
      </c>
      <c r="I2406" s="115">
        <v>0.85429999999999995</v>
      </c>
      <c r="J2406" s="115">
        <f t="shared" si="148"/>
        <v>3.8187209999999996</v>
      </c>
      <c r="K2406" s="115">
        <v>35640625.710000001</v>
      </c>
      <c r="L2406" s="123">
        <f t="shared" si="149"/>
        <v>1361016058519.1692</v>
      </c>
      <c r="M2406" s="123">
        <v>1874079000000</v>
      </c>
      <c r="N2406" s="123">
        <v>277571000000</v>
      </c>
      <c r="O2406" s="116">
        <f t="shared" si="150"/>
        <v>0.7262319563471813</v>
      </c>
      <c r="P2406" s="116">
        <f t="shared" si="151"/>
        <v>4.9033078330199089</v>
      </c>
    </row>
    <row r="2407" spans="1:16" x14ac:dyDescent="0.15">
      <c r="A2407" s="120">
        <v>42585</v>
      </c>
      <c r="B2407" s="116">
        <v>4.37</v>
      </c>
      <c r="C2407" s="116">
        <v>4.4400000000000004</v>
      </c>
      <c r="D2407" s="116">
        <v>4.37</v>
      </c>
      <c r="E2407" s="116">
        <v>4.3899999999999997</v>
      </c>
      <c r="F2407" s="116">
        <v>-0.08</v>
      </c>
      <c r="G2407" s="116">
        <v>-1.79</v>
      </c>
      <c r="H2407" s="117">
        <v>236711319</v>
      </c>
      <c r="I2407" s="115">
        <v>0.85299999999999998</v>
      </c>
      <c r="J2407" s="115">
        <f t="shared" si="148"/>
        <v>3.7446699999999997</v>
      </c>
      <c r="K2407" s="115">
        <v>35640625.710000001</v>
      </c>
      <c r="L2407" s="123">
        <f t="shared" si="149"/>
        <v>1334623818774.657</v>
      </c>
      <c r="M2407" s="123">
        <v>1874079000000</v>
      </c>
      <c r="N2407" s="123">
        <v>277571000000</v>
      </c>
      <c r="O2407" s="116">
        <f t="shared" si="150"/>
        <v>0.71214917768923136</v>
      </c>
      <c r="P2407" s="116">
        <f t="shared" si="151"/>
        <v>4.8082249902715235</v>
      </c>
    </row>
    <row r="2408" spans="1:16" x14ac:dyDescent="0.15">
      <c r="A2408" s="120">
        <v>42586</v>
      </c>
      <c r="B2408" s="116">
        <v>4.4400000000000004</v>
      </c>
      <c r="C2408" s="116">
        <v>4.4400000000000004</v>
      </c>
      <c r="D2408" s="116">
        <v>4.38</v>
      </c>
      <c r="E2408" s="116">
        <v>4.41</v>
      </c>
      <c r="F2408" s="116">
        <v>0.02</v>
      </c>
      <c r="G2408" s="116">
        <v>0.46</v>
      </c>
      <c r="H2408" s="117">
        <v>172796950</v>
      </c>
      <c r="I2408" s="115">
        <v>0.85640000000000005</v>
      </c>
      <c r="J2408" s="115">
        <f t="shared" si="148"/>
        <v>3.7767240000000002</v>
      </c>
      <c r="K2408" s="115">
        <v>35640625.710000001</v>
      </c>
      <c r="L2408" s="123">
        <f t="shared" si="149"/>
        <v>1346048064939.7405</v>
      </c>
      <c r="M2408" s="123">
        <v>1874079000000</v>
      </c>
      <c r="N2408" s="123">
        <v>277571000000</v>
      </c>
      <c r="O2408" s="116">
        <f t="shared" si="150"/>
        <v>0.71824510329593394</v>
      </c>
      <c r="P2408" s="116">
        <f t="shared" si="151"/>
        <v>4.849382914424563</v>
      </c>
    </row>
    <row r="2409" spans="1:16" x14ac:dyDescent="0.15">
      <c r="A2409" s="120">
        <v>42587</v>
      </c>
      <c r="B2409" s="116">
        <v>4.4400000000000004</v>
      </c>
      <c r="C2409" s="116">
        <v>4.5</v>
      </c>
      <c r="D2409" s="116">
        <v>4.4400000000000004</v>
      </c>
      <c r="E2409" s="116">
        <v>4.4800000000000004</v>
      </c>
      <c r="F2409" s="116">
        <v>7.0000000000000007E-2</v>
      </c>
      <c r="G2409" s="116">
        <v>1.59</v>
      </c>
      <c r="H2409" s="117">
        <v>181341468</v>
      </c>
      <c r="I2409" s="115">
        <v>0.85619999999999996</v>
      </c>
      <c r="J2409" s="115">
        <f t="shared" si="148"/>
        <v>3.8357760000000001</v>
      </c>
      <c r="K2409" s="115">
        <v>35640625.710000001</v>
      </c>
      <c r="L2409" s="123">
        <f t="shared" si="149"/>
        <v>1367094567234.0098</v>
      </c>
      <c r="M2409" s="123">
        <v>1874079000000</v>
      </c>
      <c r="N2409" s="123">
        <v>277571000000</v>
      </c>
      <c r="O2409" s="116">
        <f t="shared" si="150"/>
        <v>0.7294754208515275</v>
      </c>
      <c r="P2409" s="116">
        <f t="shared" si="151"/>
        <v>4.9252067659590146</v>
      </c>
    </row>
    <row r="2410" spans="1:16" x14ac:dyDescent="0.15">
      <c r="A2410" s="120">
        <v>42590</v>
      </c>
      <c r="B2410" s="116">
        <v>4.5199999999999996</v>
      </c>
      <c r="C2410" s="116">
        <v>4.5599999999999996</v>
      </c>
      <c r="D2410" s="116">
        <v>4.5</v>
      </c>
      <c r="E2410" s="116">
        <v>4.5599999999999996</v>
      </c>
      <c r="F2410" s="116">
        <v>0.08</v>
      </c>
      <c r="G2410" s="116">
        <v>1.79</v>
      </c>
      <c r="H2410" s="117">
        <v>189859777</v>
      </c>
      <c r="I2410" s="115">
        <v>0.85899999999999999</v>
      </c>
      <c r="J2410" s="115">
        <f t="shared" si="148"/>
        <v>3.9170399999999996</v>
      </c>
      <c r="K2410" s="115">
        <v>35640625.710000001</v>
      </c>
      <c r="L2410" s="123">
        <f t="shared" si="149"/>
        <v>1396057565310.9839</v>
      </c>
      <c r="M2410" s="123">
        <v>1874079000000</v>
      </c>
      <c r="N2410" s="123">
        <v>277571000000</v>
      </c>
      <c r="O2410" s="116">
        <f t="shared" si="150"/>
        <v>0.7449299444212244</v>
      </c>
      <c r="P2410" s="116">
        <f t="shared" si="151"/>
        <v>5.0295512330574299</v>
      </c>
    </row>
    <row r="2411" spans="1:16" x14ac:dyDescent="0.15">
      <c r="A2411" s="120">
        <v>42591</v>
      </c>
      <c r="B2411" s="116">
        <v>4.5599999999999996</v>
      </c>
      <c r="C2411" s="116">
        <v>4.59</v>
      </c>
      <c r="D2411" s="116">
        <v>4.54</v>
      </c>
      <c r="E2411" s="116">
        <v>4.58</v>
      </c>
      <c r="F2411" s="116">
        <v>0.02</v>
      </c>
      <c r="G2411" s="116">
        <v>0.44</v>
      </c>
      <c r="H2411" s="117">
        <v>174644782</v>
      </c>
      <c r="I2411" s="115">
        <v>0.85850000000000004</v>
      </c>
      <c r="J2411" s="115">
        <f t="shared" si="148"/>
        <v>3.9319300000000004</v>
      </c>
      <c r="K2411" s="115">
        <v>35640625.710000001</v>
      </c>
      <c r="L2411" s="123">
        <f t="shared" si="149"/>
        <v>1401364454479.2031</v>
      </c>
      <c r="M2411" s="123">
        <v>1874079000000</v>
      </c>
      <c r="N2411" s="123">
        <v>277571000000</v>
      </c>
      <c r="O2411" s="116">
        <f t="shared" si="150"/>
        <v>0.74776167625761936</v>
      </c>
      <c r="P2411" s="116">
        <f t="shared" si="151"/>
        <v>5.0486702662713441</v>
      </c>
    </row>
    <row r="2412" spans="1:16" x14ac:dyDescent="0.15">
      <c r="A2412" s="120">
        <v>42592</v>
      </c>
      <c r="B2412" s="116">
        <v>4.5999999999999996</v>
      </c>
      <c r="C2412" s="116">
        <v>4.6500000000000004</v>
      </c>
      <c r="D2412" s="116">
        <v>4.59</v>
      </c>
      <c r="E2412" s="116">
        <v>4.6399999999999997</v>
      </c>
      <c r="F2412" s="116">
        <v>0.06</v>
      </c>
      <c r="G2412" s="116">
        <v>1.31</v>
      </c>
      <c r="H2412" s="117">
        <v>266493516</v>
      </c>
      <c r="I2412" s="115">
        <v>0.85770000000000002</v>
      </c>
      <c r="J2412" s="115">
        <f t="shared" si="148"/>
        <v>3.9797279999999997</v>
      </c>
      <c r="K2412" s="115">
        <v>35640625.710000001</v>
      </c>
      <c r="L2412" s="123">
        <f t="shared" si="149"/>
        <v>1418399960756.0688</v>
      </c>
      <c r="M2412" s="123">
        <v>1874079000000</v>
      </c>
      <c r="N2412" s="123">
        <v>277571000000</v>
      </c>
      <c r="O2412" s="116">
        <f t="shared" si="150"/>
        <v>0.75685174464687388</v>
      </c>
      <c r="P2412" s="116">
        <f t="shared" si="151"/>
        <v>5.1100437753081875</v>
      </c>
    </row>
    <row r="2413" spans="1:16" x14ac:dyDescent="0.15">
      <c r="A2413" s="120">
        <v>42593</v>
      </c>
      <c r="B2413" s="116">
        <v>4.62</v>
      </c>
      <c r="C2413" s="116">
        <v>4.75</v>
      </c>
      <c r="D2413" s="116">
        <v>4.62</v>
      </c>
      <c r="E2413" s="116">
        <v>4.74</v>
      </c>
      <c r="F2413" s="116">
        <v>0.1</v>
      </c>
      <c r="G2413" s="116">
        <v>2.16</v>
      </c>
      <c r="H2413" s="117">
        <v>482387208</v>
      </c>
      <c r="I2413" s="115">
        <v>0.85419999999999996</v>
      </c>
      <c r="J2413" s="115">
        <f t="shared" si="148"/>
        <v>4.048908</v>
      </c>
      <c r="K2413" s="115">
        <v>35640625.710000001</v>
      </c>
      <c r="L2413" s="123">
        <f t="shared" si="149"/>
        <v>1443056145622.2468</v>
      </c>
      <c r="M2413" s="123">
        <v>1874079000000</v>
      </c>
      <c r="N2413" s="123">
        <v>277571000000</v>
      </c>
      <c r="O2413" s="116">
        <f t="shared" si="150"/>
        <v>0.7700081723461214</v>
      </c>
      <c r="P2413" s="116">
        <f t="shared" si="151"/>
        <v>5.198872164679476</v>
      </c>
    </row>
    <row r="2414" spans="1:16" x14ac:dyDescent="0.15">
      <c r="A2414" s="120">
        <v>42594</v>
      </c>
      <c r="B2414" s="116">
        <v>4.78</v>
      </c>
      <c r="C2414" s="116">
        <v>4.8</v>
      </c>
      <c r="D2414" s="116">
        <v>4.76</v>
      </c>
      <c r="E2414" s="116">
        <v>4.79</v>
      </c>
      <c r="F2414" s="116">
        <v>0.05</v>
      </c>
      <c r="G2414" s="116">
        <v>1.06</v>
      </c>
      <c r="H2414" s="117">
        <v>474115047</v>
      </c>
      <c r="I2414" s="115">
        <v>0.8579</v>
      </c>
      <c r="J2414" s="115">
        <f t="shared" si="148"/>
        <v>4.1093409999999997</v>
      </c>
      <c r="K2414" s="115">
        <v>35640625.710000001</v>
      </c>
      <c r="L2414" s="123">
        <f t="shared" si="149"/>
        <v>1464594844957.571</v>
      </c>
      <c r="M2414" s="123">
        <v>1874079000000</v>
      </c>
      <c r="N2414" s="123">
        <v>277571000000</v>
      </c>
      <c r="O2414" s="116">
        <f t="shared" si="150"/>
        <v>0.7815011239961448</v>
      </c>
      <c r="P2414" s="116">
        <f t="shared" si="151"/>
        <v>5.2764692455536455</v>
      </c>
    </row>
    <row r="2415" spans="1:16" x14ac:dyDescent="0.15">
      <c r="A2415" s="120">
        <v>42597</v>
      </c>
      <c r="B2415" s="116">
        <v>4.7699999999999996</v>
      </c>
      <c r="C2415" s="116">
        <v>4.9000000000000004</v>
      </c>
      <c r="D2415" s="116">
        <v>4.7699999999999996</v>
      </c>
      <c r="E2415" s="116">
        <v>4.87</v>
      </c>
      <c r="F2415" s="116">
        <v>0.08</v>
      </c>
      <c r="G2415" s="116">
        <v>1.67</v>
      </c>
      <c r="H2415" s="117">
        <v>491604091</v>
      </c>
      <c r="I2415" s="115">
        <v>0.85650000000000004</v>
      </c>
      <c r="J2415" s="115">
        <f t="shared" si="148"/>
        <v>4.1711550000000006</v>
      </c>
      <c r="K2415" s="115">
        <v>35640625.710000001</v>
      </c>
      <c r="L2415" s="123">
        <f t="shared" si="149"/>
        <v>1486625741333.9507</v>
      </c>
      <c r="M2415" s="123">
        <v>1874079000000</v>
      </c>
      <c r="N2415" s="123">
        <v>277571000000</v>
      </c>
      <c r="O2415" s="116">
        <f t="shared" si="150"/>
        <v>0.79325670974059825</v>
      </c>
      <c r="P2415" s="116">
        <f t="shared" si="151"/>
        <v>5.3558395557675356</v>
      </c>
    </row>
    <row r="2416" spans="1:16" x14ac:dyDescent="0.15">
      <c r="A2416" s="120">
        <v>42598</v>
      </c>
      <c r="B2416" s="116">
        <v>4.8600000000000003</v>
      </c>
      <c r="C2416" s="116">
        <v>4.9000000000000004</v>
      </c>
      <c r="D2416" s="116">
        <v>4.8</v>
      </c>
      <c r="E2416" s="116">
        <v>4.8499999999999996</v>
      </c>
      <c r="F2416" s="116">
        <v>-0.02</v>
      </c>
      <c r="G2416" s="116">
        <v>-0.41</v>
      </c>
      <c r="H2416" s="117">
        <v>325879456</v>
      </c>
      <c r="I2416" s="115">
        <v>0.85489999999999999</v>
      </c>
      <c r="J2416" s="115">
        <f t="shared" si="148"/>
        <v>4.1462649999999996</v>
      </c>
      <c r="K2416" s="115">
        <v>35640625.710000001</v>
      </c>
      <c r="L2416" s="123">
        <f t="shared" si="149"/>
        <v>1477754789594.7314</v>
      </c>
      <c r="M2416" s="123">
        <v>1874079000000</v>
      </c>
      <c r="N2416" s="123">
        <v>277571000000</v>
      </c>
      <c r="O2416" s="116">
        <f t="shared" si="150"/>
        <v>0.78852321038479778</v>
      </c>
      <c r="P2416" s="116">
        <f t="shared" si="151"/>
        <v>5.3238803390654335</v>
      </c>
    </row>
    <row r="2417" spans="1:16" x14ac:dyDescent="0.15">
      <c r="A2417" s="120">
        <v>42599</v>
      </c>
      <c r="B2417" s="116">
        <v>4.83</v>
      </c>
      <c r="C2417" s="116">
        <v>4.92</v>
      </c>
      <c r="D2417" s="116">
        <v>4.82</v>
      </c>
      <c r="E2417" s="116">
        <v>4.88</v>
      </c>
      <c r="F2417" s="116">
        <v>0.03</v>
      </c>
      <c r="G2417" s="116">
        <v>0.62</v>
      </c>
      <c r="H2417" s="117">
        <v>438252905</v>
      </c>
      <c r="I2417" s="115">
        <v>0.85189999999999999</v>
      </c>
      <c r="J2417" s="115">
        <f t="shared" si="148"/>
        <v>4.1572719999999999</v>
      </c>
      <c r="K2417" s="115">
        <v>35640625.710000001</v>
      </c>
      <c r="L2417" s="123">
        <f t="shared" si="149"/>
        <v>1481677753266.6311</v>
      </c>
      <c r="M2417" s="123">
        <v>1874079000000</v>
      </c>
      <c r="N2417" s="123">
        <v>277571000000</v>
      </c>
      <c r="O2417" s="116">
        <f t="shared" si="150"/>
        <v>0.79061648589340738</v>
      </c>
      <c r="P2417" s="116">
        <f t="shared" si="151"/>
        <v>5.3380135290308823</v>
      </c>
    </row>
    <row r="2418" spans="1:16" x14ac:dyDescent="0.15">
      <c r="A2418" s="120">
        <v>42600</v>
      </c>
      <c r="B2418" s="116">
        <v>4.9000000000000004</v>
      </c>
      <c r="C2418" s="116">
        <v>4.95</v>
      </c>
      <c r="D2418" s="116">
        <v>4.88</v>
      </c>
      <c r="E2418" s="116">
        <v>4.9000000000000004</v>
      </c>
      <c r="F2418" s="116">
        <v>0.02</v>
      </c>
      <c r="G2418" s="116">
        <v>0.41</v>
      </c>
      <c r="H2418" s="117">
        <v>467325450</v>
      </c>
      <c r="I2418" s="115">
        <v>0.85470000000000002</v>
      </c>
      <c r="J2418" s="115">
        <f t="shared" si="148"/>
        <v>4.1880300000000004</v>
      </c>
      <c r="K2418" s="115">
        <v>35640625.710000001</v>
      </c>
      <c r="L2418" s="123">
        <f t="shared" si="149"/>
        <v>1492640096922.5132</v>
      </c>
      <c r="M2418" s="123">
        <v>1874079000000</v>
      </c>
      <c r="N2418" s="123">
        <v>277571000000</v>
      </c>
      <c r="O2418" s="116">
        <f t="shared" si="150"/>
        <v>0.79646594242959512</v>
      </c>
      <c r="P2418" s="116">
        <f t="shared" si="151"/>
        <v>5.3775073654038543</v>
      </c>
    </row>
    <row r="2419" spans="1:16" x14ac:dyDescent="0.15">
      <c r="A2419" s="120">
        <v>42601</v>
      </c>
      <c r="B2419" s="116">
        <v>4.93</v>
      </c>
      <c r="C2419" s="116">
        <v>4.95</v>
      </c>
      <c r="D2419" s="116">
        <v>4.8499999999999996</v>
      </c>
      <c r="E2419" s="116">
        <v>4.91</v>
      </c>
      <c r="F2419" s="116">
        <v>0.01</v>
      </c>
      <c r="G2419" s="116">
        <v>0.2</v>
      </c>
      <c r="H2419" s="117">
        <v>321973658</v>
      </c>
      <c r="I2419" s="115">
        <v>0.85399999999999998</v>
      </c>
      <c r="J2419" s="115">
        <f t="shared" si="148"/>
        <v>4.1931399999999996</v>
      </c>
      <c r="K2419" s="115">
        <v>35640625.710000001</v>
      </c>
      <c r="L2419" s="123">
        <f t="shared" si="149"/>
        <v>1494461332896.2939</v>
      </c>
      <c r="M2419" s="123">
        <v>1874079000000</v>
      </c>
      <c r="N2419" s="123">
        <v>277571000000</v>
      </c>
      <c r="O2419" s="116">
        <f t="shared" si="150"/>
        <v>0.7974377456320112</v>
      </c>
      <c r="P2419" s="116">
        <f t="shared" si="151"/>
        <v>5.3840686991663178</v>
      </c>
    </row>
    <row r="2420" spans="1:16" x14ac:dyDescent="0.15">
      <c r="A2420" s="120">
        <v>42604</v>
      </c>
      <c r="B2420" s="116">
        <v>4.8899999999999997</v>
      </c>
      <c r="C2420" s="116">
        <v>4.96</v>
      </c>
      <c r="D2420" s="116">
        <v>4.8600000000000003</v>
      </c>
      <c r="E2420" s="116">
        <v>4.96</v>
      </c>
      <c r="F2420" s="116">
        <v>0.05</v>
      </c>
      <c r="G2420" s="116">
        <v>1.02</v>
      </c>
      <c r="H2420" s="117">
        <v>356256226</v>
      </c>
      <c r="I2420" s="115">
        <v>0.85960000000000003</v>
      </c>
      <c r="J2420" s="115">
        <f t="shared" si="148"/>
        <v>4.2636159999999999</v>
      </c>
      <c r="K2420" s="115">
        <v>35640625.710000001</v>
      </c>
      <c r="L2420" s="123">
        <f t="shared" si="149"/>
        <v>1519579420271.6736</v>
      </c>
      <c r="M2420" s="123">
        <v>1874079000000</v>
      </c>
      <c r="N2420" s="123">
        <v>277571000000</v>
      </c>
      <c r="O2420" s="116">
        <f t="shared" si="150"/>
        <v>0.81084064240177367</v>
      </c>
      <c r="P2420" s="116">
        <f t="shared" si="151"/>
        <v>5.4745611763176756</v>
      </c>
    </row>
    <row r="2421" spans="1:16" x14ac:dyDescent="0.15">
      <c r="A2421" s="120">
        <v>42605</v>
      </c>
      <c r="B2421" s="116">
        <v>4.92</v>
      </c>
      <c r="C2421" s="116">
        <v>5.0199999999999996</v>
      </c>
      <c r="D2421" s="116">
        <v>4.92</v>
      </c>
      <c r="E2421" s="116">
        <v>5</v>
      </c>
      <c r="F2421" s="116">
        <v>0.04</v>
      </c>
      <c r="G2421" s="116">
        <v>0.81</v>
      </c>
      <c r="H2421" s="117">
        <v>389793789</v>
      </c>
      <c r="I2421" s="115">
        <v>0.85880000000000001</v>
      </c>
      <c r="J2421" s="115">
        <f t="shared" si="148"/>
        <v>4.2940000000000005</v>
      </c>
      <c r="K2421" s="115">
        <v>35640625.710000001</v>
      </c>
      <c r="L2421" s="123">
        <f t="shared" si="149"/>
        <v>1530408467987.4004</v>
      </c>
      <c r="M2421" s="123">
        <v>1874079000000</v>
      </c>
      <c r="N2421" s="123">
        <v>277571000000</v>
      </c>
      <c r="O2421" s="116">
        <f t="shared" si="150"/>
        <v>0.81661897283273566</v>
      </c>
      <c r="P2421" s="116">
        <f t="shared" si="151"/>
        <v>5.5135747898281897</v>
      </c>
    </row>
    <row r="2422" spans="1:16" x14ac:dyDescent="0.15">
      <c r="A2422" s="120">
        <v>42606</v>
      </c>
      <c r="B2422" s="116">
        <v>4.97</v>
      </c>
      <c r="C2422" s="116">
        <v>4.99</v>
      </c>
      <c r="D2422" s="116">
        <v>4.88</v>
      </c>
      <c r="E2422" s="116">
        <v>4.9000000000000004</v>
      </c>
      <c r="F2422" s="116">
        <v>-0.1</v>
      </c>
      <c r="G2422" s="116">
        <v>-2</v>
      </c>
      <c r="H2422" s="117">
        <v>461746982</v>
      </c>
      <c r="I2422" s="115">
        <v>0.85670000000000002</v>
      </c>
      <c r="J2422" s="115">
        <f t="shared" si="148"/>
        <v>4.1978300000000006</v>
      </c>
      <c r="K2422" s="115">
        <v>35640625.710000001</v>
      </c>
      <c r="L2422" s="123">
        <f t="shared" si="149"/>
        <v>1496132878242.0933</v>
      </c>
      <c r="M2422" s="123">
        <v>1874079000000</v>
      </c>
      <c r="N2422" s="123">
        <v>277571000000</v>
      </c>
      <c r="O2422" s="116">
        <f t="shared" si="150"/>
        <v>0.79832967459861259</v>
      </c>
      <c r="P2422" s="116">
        <f t="shared" si="151"/>
        <v>5.3900907452222793</v>
      </c>
    </row>
    <row r="2423" spans="1:16" x14ac:dyDescent="0.15">
      <c r="A2423" s="120">
        <v>42607</v>
      </c>
      <c r="B2423" s="116">
        <v>4.9000000000000004</v>
      </c>
      <c r="C2423" s="116">
        <v>4.99</v>
      </c>
      <c r="D2423" s="116">
        <v>4.87</v>
      </c>
      <c r="E2423" s="116">
        <v>4.93</v>
      </c>
      <c r="F2423" s="116">
        <v>0.03</v>
      </c>
      <c r="G2423" s="116">
        <v>0.61</v>
      </c>
      <c r="H2423" s="117">
        <v>339313353</v>
      </c>
      <c r="I2423" s="115">
        <v>0.85899999999999999</v>
      </c>
      <c r="J2423" s="115">
        <f t="shared" si="148"/>
        <v>4.2348699999999999</v>
      </c>
      <c r="K2423" s="115">
        <v>35640625.710000001</v>
      </c>
      <c r="L2423" s="123">
        <f t="shared" si="149"/>
        <v>1509334166005.0771</v>
      </c>
      <c r="M2423" s="123">
        <v>1874079000000</v>
      </c>
      <c r="N2423" s="123">
        <v>277571000000</v>
      </c>
      <c r="O2423" s="116">
        <f t="shared" si="150"/>
        <v>0.80537382149049064</v>
      </c>
      <c r="P2423" s="116">
        <f t="shared" si="151"/>
        <v>5.4376507848625293</v>
      </c>
    </row>
    <row r="2424" spans="1:16" x14ac:dyDescent="0.15">
      <c r="A2424" s="120">
        <v>42608</v>
      </c>
      <c r="B2424" s="116">
        <v>4.95</v>
      </c>
      <c r="C2424" s="116">
        <v>4.99</v>
      </c>
      <c r="D2424" s="116">
        <v>4.88</v>
      </c>
      <c r="E2424" s="116">
        <v>4.9400000000000004</v>
      </c>
      <c r="F2424" s="116">
        <v>0.01</v>
      </c>
      <c r="G2424" s="116">
        <v>0.2</v>
      </c>
      <c r="H2424" s="117">
        <v>360331309</v>
      </c>
      <c r="I2424" s="115">
        <v>0.85740000000000005</v>
      </c>
      <c r="J2424" s="115">
        <f t="shared" si="148"/>
        <v>4.2355560000000008</v>
      </c>
      <c r="K2424" s="115">
        <v>35640625.710000001</v>
      </c>
      <c r="L2424" s="123">
        <f t="shared" si="149"/>
        <v>1509578660697.448</v>
      </c>
      <c r="M2424" s="123">
        <v>1874079000000</v>
      </c>
      <c r="N2424" s="123">
        <v>277571000000</v>
      </c>
      <c r="O2424" s="116">
        <f t="shared" si="150"/>
        <v>0.805504282742322</v>
      </c>
      <c r="P2424" s="116">
        <f t="shared" si="151"/>
        <v>5.4385316214498198</v>
      </c>
    </row>
    <row r="2425" spans="1:16" x14ac:dyDescent="0.15">
      <c r="A2425" s="120">
        <v>42611</v>
      </c>
      <c r="B2425" s="116">
        <v>4.9000000000000004</v>
      </c>
      <c r="C2425" s="116">
        <v>4.9400000000000004</v>
      </c>
      <c r="D2425" s="116">
        <v>4.87</v>
      </c>
      <c r="E2425" s="116">
        <v>4.9400000000000004</v>
      </c>
      <c r="F2425" s="116">
        <v>0</v>
      </c>
      <c r="G2425" s="116">
        <v>0</v>
      </c>
      <c r="H2425" s="117">
        <v>258657045</v>
      </c>
      <c r="I2425" s="115">
        <v>0.8619</v>
      </c>
      <c r="J2425" s="115">
        <f t="shared" si="148"/>
        <v>4.2577860000000003</v>
      </c>
      <c r="K2425" s="115">
        <v>35640625.710000001</v>
      </c>
      <c r="L2425" s="123">
        <f t="shared" si="149"/>
        <v>1517501571792.7808</v>
      </c>
      <c r="M2425" s="123">
        <v>1874079000000</v>
      </c>
      <c r="N2425" s="123">
        <v>277571000000</v>
      </c>
      <c r="O2425" s="116">
        <f t="shared" si="150"/>
        <v>0.80973191193796035</v>
      </c>
      <c r="P2425" s="116">
        <f t="shared" si="151"/>
        <v>5.4670753493440625</v>
      </c>
    </row>
    <row r="2426" spans="1:16" x14ac:dyDescent="0.15">
      <c r="A2426" s="120">
        <v>42612</v>
      </c>
      <c r="B2426" s="116">
        <v>4.97</v>
      </c>
      <c r="C2426" s="116">
        <v>5</v>
      </c>
      <c r="D2426" s="116">
        <v>4.91</v>
      </c>
      <c r="E2426" s="116">
        <v>4.99</v>
      </c>
      <c r="F2426" s="116">
        <v>0.05</v>
      </c>
      <c r="G2426" s="116">
        <v>1.01</v>
      </c>
      <c r="H2426" s="117">
        <v>384928932</v>
      </c>
      <c r="I2426" s="115">
        <v>0.86150000000000004</v>
      </c>
      <c r="J2426" s="115">
        <f t="shared" si="148"/>
        <v>4.2988850000000003</v>
      </c>
      <c r="K2426" s="115">
        <v>35640625.710000001</v>
      </c>
      <c r="L2426" s="123">
        <f t="shared" si="149"/>
        <v>1532149512553.3337</v>
      </c>
      <c r="M2426" s="123">
        <v>1874079000000</v>
      </c>
      <c r="N2426" s="123">
        <v>277571000000</v>
      </c>
      <c r="O2426" s="116">
        <f t="shared" si="150"/>
        <v>0.81754798626596514</v>
      </c>
      <c r="P2426" s="116">
        <f t="shared" si="151"/>
        <v>5.5198472194621688</v>
      </c>
    </row>
    <row r="2427" spans="1:16" x14ac:dyDescent="0.15">
      <c r="A2427" s="120">
        <v>42613</v>
      </c>
      <c r="B2427" s="116">
        <v>4.95</v>
      </c>
      <c r="C2427" s="116">
        <v>5</v>
      </c>
      <c r="D2427" s="116">
        <v>4.93</v>
      </c>
      <c r="E2427" s="116">
        <v>4.93</v>
      </c>
      <c r="F2427" s="116">
        <v>-0.06</v>
      </c>
      <c r="G2427" s="116">
        <v>-1.2</v>
      </c>
      <c r="H2427" s="117">
        <v>331215783</v>
      </c>
      <c r="I2427" s="115">
        <v>0.86250000000000004</v>
      </c>
      <c r="J2427" s="115">
        <f t="shared" si="148"/>
        <v>4.2521250000000004</v>
      </c>
      <c r="K2427" s="115">
        <v>35640625.710000001</v>
      </c>
      <c r="L2427" s="123">
        <f t="shared" si="149"/>
        <v>1515483955971.3376</v>
      </c>
      <c r="M2427" s="123">
        <v>1867777000000</v>
      </c>
      <c r="N2427" s="123">
        <v>278327000000</v>
      </c>
      <c r="O2427" s="116">
        <f t="shared" si="150"/>
        <v>0.81138377652757132</v>
      </c>
      <c r="P2427" s="116">
        <f t="shared" si="151"/>
        <v>5.4449764340913305</v>
      </c>
    </row>
    <row r="2428" spans="1:16" x14ac:dyDescent="0.15">
      <c r="A2428" s="120">
        <v>42614</v>
      </c>
      <c r="B2428" s="116">
        <v>4.91</v>
      </c>
      <c r="C2428" s="116">
        <v>5</v>
      </c>
      <c r="D2428" s="116">
        <v>4.87</v>
      </c>
      <c r="E2428" s="116">
        <v>4.97</v>
      </c>
      <c r="F2428" s="116">
        <v>0.04</v>
      </c>
      <c r="G2428" s="116">
        <v>0.81</v>
      </c>
      <c r="H2428" s="117">
        <v>404522724</v>
      </c>
      <c r="I2428" s="115">
        <v>0.86099999999999999</v>
      </c>
      <c r="J2428" s="115">
        <f t="shared" si="148"/>
        <v>4.2791699999999997</v>
      </c>
      <c r="K2428" s="115">
        <v>35640625.710000001</v>
      </c>
      <c r="L2428" s="123">
        <f t="shared" si="149"/>
        <v>1525122963194.6069</v>
      </c>
      <c r="M2428" s="123">
        <v>1867777000000</v>
      </c>
      <c r="N2428" s="123">
        <v>278327000000</v>
      </c>
      <c r="O2428" s="116">
        <f t="shared" si="150"/>
        <v>0.81654446071164111</v>
      </c>
      <c r="P2428" s="116">
        <f t="shared" si="151"/>
        <v>5.4796083858001809</v>
      </c>
    </row>
    <row r="2429" spans="1:16" x14ac:dyDescent="0.15">
      <c r="A2429" s="120">
        <v>42615</v>
      </c>
      <c r="B2429" s="116">
        <v>4.96</v>
      </c>
      <c r="C2429" s="116">
        <v>4.97</v>
      </c>
      <c r="D2429" s="116">
        <v>4.9000000000000004</v>
      </c>
      <c r="E2429" s="116">
        <v>4.9000000000000004</v>
      </c>
      <c r="F2429" s="116">
        <v>-7.0000000000000007E-2</v>
      </c>
      <c r="G2429" s="116">
        <v>-1.41</v>
      </c>
      <c r="H2429" s="117">
        <v>653255850</v>
      </c>
      <c r="I2429" s="115">
        <v>0.86019999999999996</v>
      </c>
      <c r="J2429" s="115">
        <f t="shared" si="148"/>
        <v>4.2149799999999997</v>
      </c>
      <c r="K2429" s="115">
        <v>35640625.710000001</v>
      </c>
      <c r="L2429" s="123">
        <f t="shared" si="149"/>
        <v>1502245245551.3579</v>
      </c>
      <c r="M2429" s="123">
        <v>1867777000000</v>
      </c>
      <c r="N2429" s="123">
        <v>278327000000</v>
      </c>
      <c r="O2429" s="116">
        <f t="shared" si="150"/>
        <v>0.80429582629583618</v>
      </c>
      <c r="P2429" s="116">
        <f t="shared" si="151"/>
        <v>5.3974111227130601</v>
      </c>
    </row>
    <row r="2430" spans="1:16" x14ac:dyDescent="0.15">
      <c r="A2430" s="120">
        <v>42618</v>
      </c>
      <c r="B2430" s="116">
        <v>4.9400000000000004</v>
      </c>
      <c r="C2430" s="116">
        <v>5.0199999999999996</v>
      </c>
      <c r="D2430" s="116">
        <v>4.93</v>
      </c>
      <c r="E2430" s="116">
        <v>4.9800000000000004</v>
      </c>
      <c r="F2430" s="116">
        <v>0.08</v>
      </c>
      <c r="G2430" s="116">
        <v>1.63</v>
      </c>
      <c r="H2430" s="117">
        <v>399767392</v>
      </c>
      <c r="I2430" s="115">
        <v>0.86229999999999996</v>
      </c>
      <c r="J2430" s="115">
        <f t="shared" si="148"/>
        <v>4.2942540000000005</v>
      </c>
      <c r="K2430" s="115">
        <v>35640625.710000001</v>
      </c>
      <c r="L2430" s="123">
        <f t="shared" si="149"/>
        <v>1530498995176.7036</v>
      </c>
      <c r="M2430" s="123">
        <v>1867777000000</v>
      </c>
      <c r="N2430" s="123">
        <v>278327000000</v>
      </c>
      <c r="O2430" s="116">
        <f t="shared" si="150"/>
        <v>0.81942276576738204</v>
      </c>
      <c r="P2430" s="116">
        <f t="shared" si="151"/>
        <v>5.4989239102807259</v>
      </c>
    </row>
    <row r="2431" spans="1:16" x14ac:dyDescent="0.15">
      <c r="A2431" s="120">
        <v>42619</v>
      </c>
      <c r="B2431" s="116">
        <v>4.97</v>
      </c>
      <c r="C2431" s="116">
        <v>5.0599999999999996</v>
      </c>
      <c r="D2431" s="116">
        <v>4.96</v>
      </c>
      <c r="E2431" s="116">
        <v>5.05</v>
      </c>
      <c r="F2431" s="116">
        <v>7.0000000000000007E-2</v>
      </c>
      <c r="G2431" s="116">
        <v>1.41</v>
      </c>
      <c r="H2431" s="117">
        <v>416392261</v>
      </c>
      <c r="I2431" s="115">
        <v>0.85980000000000001</v>
      </c>
      <c r="J2431" s="115">
        <f t="shared" si="148"/>
        <v>4.34199</v>
      </c>
      <c r="K2431" s="115">
        <v>35640625.710000001</v>
      </c>
      <c r="L2431" s="123">
        <f t="shared" si="149"/>
        <v>1547512404265.6292</v>
      </c>
      <c r="M2431" s="123">
        <v>1867777000000</v>
      </c>
      <c r="N2431" s="123">
        <v>278327000000</v>
      </c>
      <c r="O2431" s="116">
        <f t="shared" si="150"/>
        <v>0.8285316738912778</v>
      </c>
      <c r="P2431" s="116">
        <f t="shared" si="151"/>
        <v>5.5600513218826384</v>
      </c>
    </row>
    <row r="2432" spans="1:16" x14ac:dyDescent="0.15">
      <c r="A2432" s="120">
        <v>42620</v>
      </c>
      <c r="B2432" s="116">
        <v>5.0199999999999996</v>
      </c>
      <c r="C2432" s="116">
        <v>5.08</v>
      </c>
      <c r="D2432" s="116">
        <v>5.0199999999999996</v>
      </c>
      <c r="E2432" s="116">
        <v>5.0599999999999996</v>
      </c>
      <c r="F2432" s="116">
        <v>0.01</v>
      </c>
      <c r="G2432" s="116">
        <v>0.2</v>
      </c>
      <c r="H2432" s="117">
        <v>384415787</v>
      </c>
      <c r="I2432" s="115">
        <v>0.85819999999999996</v>
      </c>
      <c r="J2432" s="115">
        <f t="shared" si="148"/>
        <v>4.3424919999999991</v>
      </c>
      <c r="K2432" s="115">
        <v>35640625.710000001</v>
      </c>
      <c r="L2432" s="123">
        <f t="shared" si="149"/>
        <v>1547691320206.6929</v>
      </c>
      <c r="M2432" s="123">
        <v>1867777000000</v>
      </c>
      <c r="N2432" s="123">
        <v>278327000000</v>
      </c>
      <c r="O2432" s="116">
        <f t="shared" si="150"/>
        <v>0.8286274647383991</v>
      </c>
      <c r="P2432" s="116">
        <f t="shared" si="151"/>
        <v>5.560694148274127</v>
      </c>
    </row>
    <row r="2433" spans="1:16" x14ac:dyDescent="0.15">
      <c r="A2433" s="120">
        <v>42621</v>
      </c>
      <c r="B2433" s="116">
        <v>5.0599999999999996</v>
      </c>
      <c r="C2433" s="116">
        <v>5.09</v>
      </c>
      <c r="D2433" s="116">
        <v>5.04</v>
      </c>
      <c r="E2433" s="116">
        <v>5.0599999999999996</v>
      </c>
      <c r="F2433" s="116">
        <v>0</v>
      </c>
      <c r="G2433" s="116">
        <v>0</v>
      </c>
      <c r="H2433" s="117">
        <v>287716164</v>
      </c>
      <c r="I2433" s="115">
        <v>0.85899999999999999</v>
      </c>
      <c r="J2433" s="115">
        <f t="shared" si="148"/>
        <v>4.3465399999999992</v>
      </c>
      <c r="K2433" s="115">
        <v>35640625.710000001</v>
      </c>
      <c r="L2433" s="123">
        <f t="shared" si="149"/>
        <v>1549134052735.4338</v>
      </c>
      <c r="M2433" s="123">
        <v>1867777000000</v>
      </c>
      <c r="N2433" s="123">
        <v>278327000000</v>
      </c>
      <c r="O2433" s="116">
        <f t="shared" si="150"/>
        <v>0.8293998977048298</v>
      </c>
      <c r="P2433" s="116">
        <f t="shared" si="151"/>
        <v>5.5658777363871774</v>
      </c>
    </row>
    <row r="2434" spans="1:16" x14ac:dyDescent="0.15">
      <c r="A2434" s="120">
        <v>42622</v>
      </c>
      <c r="B2434" s="116">
        <v>5.0599999999999996</v>
      </c>
      <c r="C2434" s="116">
        <v>5.12</v>
      </c>
      <c r="D2434" s="116">
        <v>5.05</v>
      </c>
      <c r="E2434" s="116">
        <v>5.0599999999999996</v>
      </c>
      <c r="F2434" s="116">
        <v>0</v>
      </c>
      <c r="G2434" s="116">
        <v>0</v>
      </c>
      <c r="H2434" s="117">
        <v>428494751</v>
      </c>
      <c r="I2434" s="115">
        <v>0.85960000000000003</v>
      </c>
      <c r="J2434" s="115">
        <f t="shared" si="148"/>
        <v>4.3495759999999999</v>
      </c>
      <c r="K2434" s="115">
        <v>35640625.710000001</v>
      </c>
      <c r="L2434" s="123">
        <f t="shared" si="149"/>
        <v>1550216102131.9895</v>
      </c>
      <c r="M2434" s="123">
        <v>1867777000000</v>
      </c>
      <c r="N2434" s="123">
        <v>278327000000</v>
      </c>
      <c r="O2434" s="116">
        <f t="shared" si="150"/>
        <v>0.82997922242965272</v>
      </c>
      <c r="P2434" s="116">
        <f t="shared" si="151"/>
        <v>5.5697654274719648</v>
      </c>
    </row>
    <row r="2435" spans="1:16" x14ac:dyDescent="0.15">
      <c r="A2435" s="120">
        <v>42625</v>
      </c>
      <c r="B2435" s="116">
        <v>4.95</v>
      </c>
      <c r="C2435" s="116">
        <v>4.95</v>
      </c>
      <c r="D2435" s="116">
        <v>4.83</v>
      </c>
      <c r="E2435" s="116">
        <v>4.83</v>
      </c>
      <c r="F2435" s="116">
        <v>-0.23</v>
      </c>
      <c r="G2435" s="116">
        <v>-4.55</v>
      </c>
      <c r="H2435" s="117">
        <v>451920940</v>
      </c>
      <c r="I2435" s="115">
        <v>0.86260000000000003</v>
      </c>
      <c r="J2435" s="115">
        <f t="shared" ref="J2435:J2498" si="152">E2435*I2435</f>
        <v>4.1663579999999998</v>
      </c>
      <c r="K2435" s="115">
        <v>35640625.710000001</v>
      </c>
      <c r="L2435" s="123">
        <f t="shared" ref="L2435:L2498" si="153">J2435*K2435*10000</f>
        <v>1484916060518.6418</v>
      </c>
      <c r="M2435" s="123">
        <v>1867777000000</v>
      </c>
      <c r="N2435" s="123">
        <v>278327000000</v>
      </c>
      <c r="O2435" s="116">
        <f t="shared" ref="O2435:O2498" si="154">L2435/M2435</f>
        <v>0.79501785305132344</v>
      </c>
      <c r="P2435" s="116">
        <f t="shared" ref="P2435:P2498" si="155">L2435/N2435</f>
        <v>5.3351491609460879</v>
      </c>
    </row>
    <row r="2436" spans="1:16" x14ac:dyDescent="0.15">
      <c r="A2436" s="120">
        <v>42626</v>
      </c>
      <c r="B2436" s="116">
        <v>4.92</v>
      </c>
      <c r="C2436" s="116">
        <v>4.95</v>
      </c>
      <c r="D2436" s="116">
        <v>4.8</v>
      </c>
      <c r="E2436" s="116">
        <v>4.8099999999999996</v>
      </c>
      <c r="F2436" s="116">
        <v>-0.02</v>
      </c>
      <c r="G2436" s="116">
        <v>-0.41</v>
      </c>
      <c r="H2436" s="117">
        <v>202757073</v>
      </c>
      <c r="I2436" s="115">
        <v>0.86009999999999998</v>
      </c>
      <c r="J2436" s="115">
        <f t="shared" si="152"/>
        <v>4.1370809999999993</v>
      </c>
      <c r="K2436" s="115">
        <v>35640625.710000001</v>
      </c>
      <c r="L2436" s="123">
        <f t="shared" si="153"/>
        <v>1474481554529.5251</v>
      </c>
      <c r="M2436" s="123">
        <v>1867777000000</v>
      </c>
      <c r="N2436" s="123">
        <v>278327000000</v>
      </c>
      <c r="O2436" s="116">
        <f t="shared" si="154"/>
        <v>0.78943126215256165</v>
      </c>
      <c r="P2436" s="116">
        <f t="shared" si="155"/>
        <v>5.2976590648033612</v>
      </c>
    </row>
    <row r="2437" spans="1:16" x14ac:dyDescent="0.15">
      <c r="A2437" s="120">
        <v>42627</v>
      </c>
      <c r="B2437" s="116">
        <v>4.84</v>
      </c>
      <c r="C2437" s="116">
        <v>4.87</v>
      </c>
      <c r="D2437" s="116">
        <v>4.7699999999999996</v>
      </c>
      <c r="E2437" s="116">
        <v>4.8</v>
      </c>
      <c r="F2437" s="116">
        <v>-0.01</v>
      </c>
      <c r="G2437" s="116">
        <v>-0.21</v>
      </c>
      <c r="H2437" s="117">
        <v>224683548</v>
      </c>
      <c r="I2437" s="115">
        <v>0.86219999999999997</v>
      </c>
      <c r="J2437" s="115">
        <f t="shared" si="152"/>
        <v>4.13856</v>
      </c>
      <c r="K2437" s="115">
        <v>35640625.710000001</v>
      </c>
      <c r="L2437" s="123">
        <f t="shared" si="153"/>
        <v>1475008679383.7761</v>
      </c>
      <c r="M2437" s="123">
        <v>1867777000000</v>
      </c>
      <c r="N2437" s="123">
        <v>278327000000</v>
      </c>
      <c r="O2437" s="116">
        <f t="shared" si="154"/>
        <v>0.78971348259657126</v>
      </c>
      <c r="P2437" s="116">
        <f t="shared" si="155"/>
        <v>5.2995529696500023</v>
      </c>
    </row>
    <row r="2438" spans="1:16" x14ac:dyDescent="0.15">
      <c r="A2438" s="120">
        <v>42628</v>
      </c>
      <c r="B2438" s="116">
        <v>4.8099999999999996</v>
      </c>
      <c r="C2438" s="116">
        <v>4.88</v>
      </c>
      <c r="D2438" s="116">
        <v>4.79</v>
      </c>
      <c r="E2438" s="116">
        <v>4.82</v>
      </c>
      <c r="F2438" s="116">
        <v>0.02</v>
      </c>
      <c r="G2438" s="116">
        <v>0.42</v>
      </c>
      <c r="H2438" s="117">
        <v>253144685</v>
      </c>
      <c r="I2438" s="115">
        <v>0.86219999999999997</v>
      </c>
      <c r="J2438" s="115">
        <f t="shared" si="152"/>
        <v>4.1558039999999998</v>
      </c>
      <c r="K2438" s="115">
        <v>35640625.710000001</v>
      </c>
      <c r="L2438" s="123">
        <f t="shared" si="153"/>
        <v>1481154548881.2083</v>
      </c>
      <c r="M2438" s="123">
        <v>1867777000000</v>
      </c>
      <c r="N2438" s="123">
        <v>278327000000</v>
      </c>
      <c r="O2438" s="116">
        <f t="shared" si="154"/>
        <v>0.79300395544072355</v>
      </c>
      <c r="P2438" s="116">
        <f t="shared" si="155"/>
        <v>5.3216344403568758</v>
      </c>
    </row>
    <row r="2439" spans="1:16" x14ac:dyDescent="0.15">
      <c r="A2439" s="120">
        <v>42632</v>
      </c>
      <c r="B2439" s="116">
        <v>4.87</v>
      </c>
      <c r="C2439" s="116">
        <v>4.97</v>
      </c>
      <c r="D2439" s="116">
        <v>4.8499999999999996</v>
      </c>
      <c r="E2439" s="116">
        <v>4.92</v>
      </c>
      <c r="F2439" s="116">
        <v>0.1</v>
      </c>
      <c r="G2439" s="116">
        <v>2.08</v>
      </c>
      <c r="H2439" s="117">
        <v>336653042</v>
      </c>
      <c r="I2439" s="115">
        <v>0.86080000000000001</v>
      </c>
      <c r="J2439" s="115">
        <f t="shared" si="152"/>
        <v>4.2351359999999998</v>
      </c>
      <c r="K2439" s="115">
        <v>35640625.710000001</v>
      </c>
      <c r="L2439" s="123">
        <f t="shared" si="153"/>
        <v>1509428970069.4656</v>
      </c>
      <c r="M2439" s="123">
        <v>1867777000000</v>
      </c>
      <c r="N2439" s="123">
        <v>278327000000</v>
      </c>
      <c r="O2439" s="116">
        <f t="shared" si="154"/>
        <v>0.80814196238066194</v>
      </c>
      <c r="P2439" s="116">
        <f t="shared" si="155"/>
        <v>5.4232214987028406</v>
      </c>
    </row>
    <row r="2440" spans="1:16" x14ac:dyDescent="0.15">
      <c r="A2440" s="120">
        <v>42633</v>
      </c>
      <c r="B2440" s="116">
        <v>4.8899999999999997</v>
      </c>
      <c r="C2440" s="116">
        <v>4.99</v>
      </c>
      <c r="D2440" s="116">
        <v>4.8899999999999997</v>
      </c>
      <c r="E2440" s="116">
        <v>4.97</v>
      </c>
      <c r="F2440" s="116">
        <v>0.05</v>
      </c>
      <c r="G2440" s="116">
        <v>1.02</v>
      </c>
      <c r="H2440" s="117">
        <v>261962320</v>
      </c>
      <c r="I2440" s="115">
        <v>0.85840000000000005</v>
      </c>
      <c r="J2440" s="115">
        <f t="shared" si="152"/>
        <v>4.266248</v>
      </c>
      <c r="K2440" s="115">
        <v>35640625.710000001</v>
      </c>
      <c r="L2440" s="123">
        <f t="shared" si="153"/>
        <v>1520517481540.3608</v>
      </c>
      <c r="M2440" s="123">
        <v>1867777000000</v>
      </c>
      <c r="N2440" s="123">
        <v>278327000000</v>
      </c>
      <c r="O2440" s="116">
        <f t="shared" si="154"/>
        <v>0.8140787050811531</v>
      </c>
      <c r="P2440" s="116">
        <f t="shared" si="155"/>
        <v>5.4630613686072884</v>
      </c>
    </row>
    <row r="2441" spans="1:16" x14ac:dyDescent="0.15">
      <c r="A2441" s="120">
        <v>42634</v>
      </c>
      <c r="B2441" s="116">
        <v>4.96</v>
      </c>
      <c r="C2441" s="116">
        <v>5.08</v>
      </c>
      <c r="D2441" s="116">
        <v>4.9400000000000004</v>
      </c>
      <c r="E2441" s="116">
        <v>5.03</v>
      </c>
      <c r="F2441" s="116">
        <v>0.06</v>
      </c>
      <c r="G2441" s="116">
        <v>1.21</v>
      </c>
      <c r="H2441" s="117">
        <v>348449382</v>
      </c>
      <c r="I2441" s="115">
        <v>0.86040000000000005</v>
      </c>
      <c r="J2441" s="115">
        <f t="shared" si="152"/>
        <v>4.3278120000000007</v>
      </c>
      <c r="K2441" s="115">
        <v>35640625.710000001</v>
      </c>
      <c r="L2441" s="123">
        <f t="shared" si="153"/>
        <v>1542459276352.4653</v>
      </c>
      <c r="M2441" s="123">
        <v>1867777000000</v>
      </c>
      <c r="N2441" s="123">
        <v>278327000000</v>
      </c>
      <c r="O2441" s="116">
        <f t="shared" si="154"/>
        <v>0.82582625032456514</v>
      </c>
      <c r="P2441" s="116">
        <f t="shared" si="155"/>
        <v>5.5418959581803611</v>
      </c>
    </row>
    <row r="2442" spans="1:16" x14ac:dyDescent="0.15">
      <c r="A2442" s="120">
        <v>42635</v>
      </c>
      <c r="B2442" s="116">
        <v>5.09</v>
      </c>
      <c r="C2442" s="116">
        <v>5.12</v>
      </c>
      <c r="D2442" s="116">
        <v>4.97</v>
      </c>
      <c r="E2442" s="116">
        <v>5.03</v>
      </c>
      <c r="F2442" s="116">
        <v>0</v>
      </c>
      <c r="G2442" s="116">
        <v>0</v>
      </c>
      <c r="H2442" s="117">
        <v>368065165</v>
      </c>
      <c r="I2442" s="115">
        <v>0.85770000000000002</v>
      </c>
      <c r="J2442" s="115">
        <f t="shared" si="152"/>
        <v>4.3142310000000004</v>
      </c>
      <c r="K2442" s="115">
        <v>35640625.710000001</v>
      </c>
      <c r="L2442" s="123">
        <f t="shared" si="153"/>
        <v>1537618922974.7903</v>
      </c>
      <c r="M2442" s="123">
        <v>1867777000000</v>
      </c>
      <c r="N2442" s="123">
        <v>278327000000</v>
      </c>
      <c r="O2442" s="116">
        <f t="shared" si="154"/>
        <v>0.82323474535492747</v>
      </c>
      <c r="P2442" s="116">
        <f t="shared" si="155"/>
        <v>5.5245050712823058</v>
      </c>
    </row>
    <row r="2443" spans="1:16" x14ac:dyDescent="0.15">
      <c r="A2443" s="120">
        <v>42636</v>
      </c>
      <c r="B2443" s="116">
        <v>5.05</v>
      </c>
      <c r="C2443" s="116">
        <v>5.05</v>
      </c>
      <c r="D2443" s="116">
        <v>4.88</v>
      </c>
      <c r="E2443" s="116">
        <v>4.88</v>
      </c>
      <c r="F2443" s="116">
        <v>-0.15</v>
      </c>
      <c r="G2443" s="116">
        <v>-2.98</v>
      </c>
      <c r="H2443" s="117">
        <v>431091063</v>
      </c>
      <c r="I2443" s="115">
        <v>0.85960000000000003</v>
      </c>
      <c r="J2443" s="115">
        <f t="shared" si="152"/>
        <v>4.1948480000000004</v>
      </c>
      <c r="K2443" s="115">
        <v>35640625.710000001</v>
      </c>
      <c r="L2443" s="123">
        <f t="shared" si="153"/>
        <v>1495070074783.4209</v>
      </c>
      <c r="M2443" s="123">
        <v>1867777000000</v>
      </c>
      <c r="N2443" s="123">
        <v>278327000000</v>
      </c>
      <c r="O2443" s="116">
        <f t="shared" si="154"/>
        <v>0.80045426985310397</v>
      </c>
      <c r="P2443" s="116">
        <f t="shared" si="155"/>
        <v>5.3716314794591282</v>
      </c>
    </row>
    <row r="2444" spans="1:16" x14ac:dyDescent="0.15">
      <c r="A2444" s="120">
        <v>42639</v>
      </c>
      <c r="B2444" s="116">
        <v>4.8600000000000003</v>
      </c>
      <c r="C2444" s="116">
        <v>4.9400000000000004</v>
      </c>
      <c r="D2444" s="116">
        <v>4.8099999999999996</v>
      </c>
      <c r="E2444" s="116">
        <v>4.8499999999999996</v>
      </c>
      <c r="F2444" s="116">
        <v>-0.03</v>
      </c>
      <c r="G2444" s="116">
        <v>-0.62</v>
      </c>
      <c r="H2444" s="117">
        <v>294457543</v>
      </c>
      <c r="I2444" s="115">
        <v>0.86050000000000004</v>
      </c>
      <c r="J2444" s="115">
        <f t="shared" si="152"/>
        <v>4.1734249999999999</v>
      </c>
      <c r="K2444" s="115">
        <v>35640625.710000001</v>
      </c>
      <c r="L2444" s="123">
        <f t="shared" si="153"/>
        <v>1487434783537.5676</v>
      </c>
      <c r="M2444" s="123">
        <v>1867777000000</v>
      </c>
      <c r="N2444" s="123">
        <v>278327000000</v>
      </c>
      <c r="O2444" s="116">
        <f t="shared" si="154"/>
        <v>0.79636636682942752</v>
      </c>
      <c r="P2444" s="116">
        <f t="shared" si="155"/>
        <v>5.3441986711227001</v>
      </c>
    </row>
    <row r="2445" spans="1:16" x14ac:dyDescent="0.15">
      <c r="A2445" s="120">
        <v>42640</v>
      </c>
      <c r="B2445" s="116">
        <v>4.88</v>
      </c>
      <c r="C2445" s="116">
        <v>5.01</v>
      </c>
      <c r="D2445" s="116">
        <v>4.8499999999999996</v>
      </c>
      <c r="E2445" s="116">
        <v>4.97</v>
      </c>
      <c r="F2445" s="116">
        <v>0.12</v>
      </c>
      <c r="G2445" s="116">
        <v>2.4700000000000002</v>
      </c>
      <c r="H2445" s="117">
        <v>399359686</v>
      </c>
      <c r="I2445" s="115">
        <v>0.85929999999999995</v>
      </c>
      <c r="J2445" s="115">
        <f t="shared" si="152"/>
        <v>4.270721</v>
      </c>
      <c r="K2445" s="115">
        <v>35640625.710000001</v>
      </c>
      <c r="L2445" s="123">
        <f t="shared" si="153"/>
        <v>1522111686728.3689</v>
      </c>
      <c r="M2445" s="123">
        <v>1867777000000</v>
      </c>
      <c r="N2445" s="123">
        <v>278327000000</v>
      </c>
      <c r="O2445" s="116">
        <f t="shared" si="154"/>
        <v>0.81493223587632191</v>
      </c>
      <c r="P2445" s="116">
        <f t="shared" si="155"/>
        <v>5.4687891822509815</v>
      </c>
    </row>
    <row r="2446" spans="1:16" x14ac:dyDescent="0.15">
      <c r="A2446" s="120">
        <v>42641</v>
      </c>
      <c r="B2446" s="116">
        <v>4.9400000000000004</v>
      </c>
      <c r="C2446" s="116">
        <v>4.99</v>
      </c>
      <c r="D2446" s="116">
        <v>4.92</v>
      </c>
      <c r="E2446" s="116">
        <v>4.97</v>
      </c>
      <c r="F2446" s="116">
        <v>0</v>
      </c>
      <c r="G2446" s="116">
        <v>0</v>
      </c>
      <c r="H2446" s="117">
        <v>310738312</v>
      </c>
      <c r="I2446" s="115">
        <v>0.8599</v>
      </c>
      <c r="J2446" s="115">
        <f t="shared" si="152"/>
        <v>4.2737029999999994</v>
      </c>
      <c r="K2446" s="115">
        <v>35640625.710000001</v>
      </c>
      <c r="L2446" s="123">
        <f t="shared" si="153"/>
        <v>1523174490187.0413</v>
      </c>
      <c r="M2446" s="123">
        <v>1867777000000</v>
      </c>
      <c r="N2446" s="123">
        <v>278327000000</v>
      </c>
      <c r="O2446" s="116">
        <f t="shared" si="154"/>
        <v>0.81550125640643467</v>
      </c>
      <c r="P2446" s="116">
        <f t="shared" si="155"/>
        <v>5.4726077246801106</v>
      </c>
    </row>
    <row r="2447" spans="1:16" x14ac:dyDescent="0.15">
      <c r="A2447" s="120">
        <v>42642</v>
      </c>
      <c r="B2447" s="116">
        <v>5.04</v>
      </c>
      <c r="C2447" s="116">
        <v>5.04</v>
      </c>
      <c r="D2447" s="116">
        <v>4.92</v>
      </c>
      <c r="E2447" s="116">
        <v>4.99</v>
      </c>
      <c r="F2447" s="116">
        <v>0.02</v>
      </c>
      <c r="G2447" s="116">
        <v>0.4</v>
      </c>
      <c r="H2447" s="117">
        <v>216710041</v>
      </c>
      <c r="I2447" s="115">
        <v>0.86019999999999996</v>
      </c>
      <c r="J2447" s="115">
        <f t="shared" si="152"/>
        <v>4.2923980000000004</v>
      </c>
      <c r="K2447" s="115">
        <v>35640625.710000001</v>
      </c>
      <c r="L2447" s="123">
        <f t="shared" si="153"/>
        <v>1529837505163.5259</v>
      </c>
      <c r="M2447" s="123">
        <v>1867777000000</v>
      </c>
      <c r="N2447" s="123">
        <v>278327000000</v>
      </c>
      <c r="O2447" s="116">
        <f t="shared" si="154"/>
        <v>0.81906860677882098</v>
      </c>
      <c r="P2447" s="116">
        <f t="shared" si="155"/>
        <v>5.4965472453751376</v>
      </c>
    </row>
    <row r="2448" spans="1:16" x14ac:dyDescent="0.15">
      <c r="A2448" s="120">
        <v>42643</v>
      </c>
      <c r="B2448" s="116">
        <v>4.91</v>
      </c>
      <c r="C2448" s="116">
        <v>4.9400000000000004</v>
      </c>
      <c r="D2448" s="116">
        <v>4.8499999999999996</v>
      </c>
      <c r="E2448" s="116">
        <v>4.8499999999999996</v>
      </c>
      <c r="F2448" s="116">
        <v>-0.14000000000000001</v>
      </c>
      <c r="G2448" s="116">
        <v>-2.81</v>
      </c>
      <c r="H2448" s="117">
        <v>233258504</v>
      </c>
      <c r="I2448" s="115">
        <v>0.86099999999999999</v>
      </c>
      <c r="J2448" s="115">
        <f t="shared" si="152"/>
        <v>4.1758499999999996</v>
      </c>
      <c r="K2448" s="115">
        <v>35640625.710000001</v>
      </c>
      <c r="L2448" s="123">
        <f t="shared" si="153"/>
        <v>1488299068711.0349</v>
      </c>
      <c r="M2448" s="123">
        <v>1867777000000</v>
      </c>
      <c r="N2448" s="123">
        <v>278327000000</v>
      </c>
      <c r="O2448" s="116">
        <f t="shared" si="154"/>
        <v>0.79682910149928765</v>
      </c>
      <c r="P2448" s="116">
        <f t="shared" si="155"/>
        <v>5.3473039579740194</v>
      </c>
    </row>
    <row r="2449" spans="1:16" x14ac:dyDescent="0.15">
      <c r="A2449" s="120">
        <v>42646</v>
      </c>
      <c r="B2449" s="116">
        <v>4.95</v>
      </c>
      <c r="C2449" s="116">
        <v>4.96</v>
      </c>
      <c r="D2449" s="116">
        <v>4.9000000000000004</v>
      </c>
      <c r="E2449" s="116">
        <v>4.91</v>
      </c>
      <c r="F2449" s="116">
        <v>0.06</v>
      </c>
      <c r="G2449" s="116">
        <v>1.24</v>
      </c>
      <c r="H2449" s="117">
        <v>114681900</v>
      </c>
      <c r="I2449" s="115">
        <v>0.86099999999999999</v>
      </c>
      <c r="J2449" s="115">
        <f t="shared" si="152"/>
        <v>4.2275099999999997</v>
      </c>
      <c r="K2449" s="115">
        <v>35640625.710000001</v>
      </c>
      <c r="L2449" s="123">
        <f t="shared" si="153"/>
        <v>1506711015952.8208</v>
      </c>
      <c r="M2449" s="123">
        <v>1867777000000</v>
      </c>
      <c r="N2449" s="123">
        <v>278327000000</v>
      </c>
      <c r="O2449" s="116">
        <f t="shared" si="154"/>
        <v>0.80668678110546432</v>
      </c>
      <c r="P2449" s="116">
        <f t="shared" si="155"/>
        <v>5.4134561718870993</v>
      </c>
    </row>
    <row r="2450" spans="1:16" x14ac:dyDescent="0.15">
      <c r="A2450" s="120">
        <v>42647</v>
      </c>
      <c r="B2450" s="116">
        <v>4.91</v>
      </c>
      <c r="C2450" s="116">
        <v>4.95</v>
      </c>
      <c r="D2450" s="116">
        <v>4.9000000000000004</v>
      </c>
      <c r="E2450" s="116">
        <v>4.95</v>
      </c>
      <c r="F2450" s="116">
        <v>0.04</v>
      </c>
      <c r="G2450" s="116">
        <v>0.82</v>
      </c>
      <c r="H2450" s="117">
        <v>124558034</v>
      </c>
      <c r="I2450" s="115">
        <v>0.86099999999999999</v>
      </c>
      <c r="J2450" s="115">
        <f t="shared" si="152"/>
        <v>4.2619499999999997</v>
      </c>
      <c r="K2450" s="115">
        <v>35640625.710000001</v>
      </c>
      <c r="L2450" s="123">
        <f t="shared" si="153"/>
        <v>1518985647447.345</v>
      </c>
      <c r="M2450" s="123">
        <v>1867777000000</v>
      </c>
      <c r="N2450" s="123">
        <v>278327000000</v>
      </c>
      <c r="O2450" s="116">
        <f t="shared" si="154"/>
        <v>0.81325856750958225</v>
      </c>
      <c r="P2450" s="116">
        <f t="shared" si="155"/>
        <v>5.4575576478291543</v>
      </c>
    </row>
    <row r="2451" spans="1:16" x14ac:dyDescent="0.15">
      <c r="A2451" s="120">
        <v>42648</v>
      </c>
      <c r="B2451" s="116">
        <v>4.96</v>
      </c>
      <c r="C2451" s="116">
        <v>5</v>
      </c>
      <c r="D2451" s="116">
        <v>4.93</v>
      </c>
      <c r="E2451" s="116">
        <v>4.96</v>
      </c>
      <c r="F2451" s="116">
        <v>0.01</v>
      </c>
      <c r="G2451" s="116">
        <v>0.2</v>
      </c>
      <c r="H2451" s="117">
        <v>161523269</v>
      </c>
      <c r="I2451" s="115">
        <v>0.86099999999999999</v>
      </c>
      <c r="J2451" s="115">
        <f t="shared" si="152"/>
        <v>4.2705599999999997</v>
      </c>
      <c r="K2451" s="115">
        <v>35640625.710000001</v>
      </c>
      <c r="L2451" s="123">
        <f t="shared" si="153"/>
        <v>1522054305320.9758</v>
      </c>
      <c r="M2451" s="123">
        <v>1867777000000</v>
      </c>
      <c r="N2451" s="123">
        <v>278327000000</v>
      </c>
      <c r="O2451" s="116">
        <f t="shared" si="154"/>
        <v>0.81490151411061162</v>
      </c>
      <c r="P2451" s="116">
        <f t="shared" si="155"/>
        <v>5.4685830168146667</v>
      </c>
    </row>
    <row r="2452" spans="1:16" x14ac:dyDescent="0.15">
      <c r="A2452" s="120">
        <v>42649</v>
      </c>
      <c r="B2452" s="116">
        <v>4.99</v>
      </c>
      <c r="C2452" s="116">
        <v>5.03</v>
      </c>
      <c r="D2452" s="116">
        <v>4.97</v>
      </c>
      <c r="E2452" s="116">
        <v>5</v>
      </c>
      <c r="F2452" s="116">
        <v>0.04</v>
      </c>
      <c r="G2452" s="116">
        <v>0.81</v>
      </c>
      <c r="H2452" s="117">
        <v>252528192</v>
      </c>
      <c r="I2452" s="115">
        <v>0.86099999999999999</v>
      </c>
      <c r="J2452" s="115">
        <f t="shared" si="152"/>
        <v>4.3049999999999997</v>
      </c>
      <c r="K2452" s="115">
        <v>35640625.710000001</v>
      </c>
      <c r="L2452" s="123">
        <f t="shared" si="153"/>
        <v>1534328936815.5</v>
      </c>
      <c r="M2452" s="123">
        <v>1867777000000</v>
      </c>
      <c r="N2452" s="123">
        <v>278327000000</v>
      </c>
      <c r="O2452" s="116">
        <f t="shared" si="154"/>
        <v>0.82147330051472955</v>
      </c>
      <c r="P2452" s="116">
        <f t="shared" si="155"/>
        <v>5.5126844927567218</v>
      </c>
    </row>
    <row r="2453" spans="1:16" x14ac:dyDescent="0.15">
      <c r="A2453" s="120">
        <v>42650</v>
      </c>
      <c r="B2453" s="116">
        <v>5.04</v>
      </c>
      <c r="C2453" s="116">
        <v>5.04</v>
      </c>
      <c r="D2453" s="116">
        <v>4.96</v>
      </c>
      <c r="E2453" s="116">
        <v>5</v>
      </c>
      <c r="F2453" s="116">
        <v>0</v>
      </c>
      <c r="G2453" s="116">
        <v>0</v>
      </c>
      <c r="H2453" s="117">
        <v>164123809</v>
      </c>
      <c r="I2453" s="115">
        <v>0.86099999999999999</v>
      </c>
      <c r="J2453" s="115">
        <f t="shared" si="152"/>
        <v>4.3049999999999997</v>
      </c>
      <c r="K2453" s="115">
        <v>35640625.710000001</v>
      </c>
      <c r="L2453" s="123">
        <f t="shared" si="153"/>
        <v>1534328936815.5</v>
      </c>
      <c r="M2453" s="123">
        <v>1867777000000</v>
      </c>
      <c r="N2453" s="123">
        <v>278327000000</v>
      </c>
      <c r="O2453" s="116">
        <f t="shared" si="154"/>
        <v>0.82147330051472955</v>
      </c>
      <c r="P2453" s="116">
        <f t="shared" si="155"/>
        <v>5.5126844927567218</v>
      </c>
    </row>
    <row r="2454" spans="1:16" x14ac:dyDescent="0.15">
      <c r="A2454" s="120">
        <v>42654</v>
      </c>
      <c r="B2454" s="116">
        <v>5.03</v>
      </c>
      <c r="C2454" s="116">
        <v>5.05</v>
      </c>
      <c r="D2454" s="116">
        <v>4.87</v>
      </c>
      <c r="E2454" s="116">
        <v>4.91</v>
      </c>
      <c r="F2454" s="116">
        <v>-0.09</v>
      </c>
      <c r="G2454" s="116">
        <v>-1.8</v>
      </c>
      <c r="H2454" s="117">
        <v>251881333</v>
      </c>
      <c r="I2454" s="115">
        <v>0.86480000000000001</v>
      </c>
      <c r="J2454" s="115">
        <f t="shared" si="152"/>
        <v>4.2461679999999999</v>
      </c>
      <c r="K2454" s="115">
        <v>35640625.710000001</v>
      </c>
      <c r="L2454" s="123">
        <f t="shared" si="153"/>
        <v>1513360843897.7927</v>
      </c>
      <c r="M2454" s="123">
        <v>1867777000000</v>
      </c>
      <c r="N2454" s="123">
        <v>278327000000</v>
      </c>
      <c r="O2454" s="116">
        <f t="shared" si="154"/>
        <v>0.81024707119628991</v>
      </c>
      <c r="P2454" s="116">
        <f t="shared" si="155"/>
        <v>5.4373483129476936</v>
      </c>
    </row>
    <row r="2455" spans="1:16" x14ac:dyDescent="0.15">
      <c r="A2455" s="120">
        <v>42655</v>
      </c>
      <c r="B2455" s="116">
        <v>4.87</v>
      </c>
      <c r="C2455" s="116">
        <v>4.8899999999999997</v>
      </c>
      <c r="D2455" s="116">
        <v>4.78</v>
      </c>
      <c r="E2455" s="116">
        <v>4.82</v>
      </c>
      <c r="F2455" s="116">
        <v>-0.09</v>
      </c>
      <c r="G2455" s="116">
        <v>-1.83</v>
      </c>
      <c r="H2455" s="117">
        <v>277609440</v>
      </c>
      <c r="I2455" s="115">
        <v>0.8669</v>
      </c>
      <c r="J2455" s="115">
        <f t="shared" si="152"/>
        <v>4.178458</v>
      </c>
      <c r="K2455" s="115">
        <v>35640625.710000001</v>
      </c>
      <c r="L2455" s="123">
        <f t="shared" si="153"/>
        <v>1489228576229.5518</v>
      </c>
      <c r="M2455" s="123">
        <v>1867777000000</v>
      </c>
      <c r="N2455" s="123">
        <v>278327000000</v>
      </c>
      <c r="O2455" s="116">
        <f t="shared" si="154"/>
        <v>0.79732675594011049</v>
      </c>
      <c r="P2455" s="116">
        <f t="shared" si="155"/>
        <v>5.3506435819361817</v>
      </c>
    </row>
    <row r="2456" spans="1:16" x14ac:dyDescent="0.15">
      <c r="A2456" s="120">
        <v>42656</v>
      </c>
      <c r="B2456" s="116">
        <v>4.78</v>
      </c>
      <c r="C2456" s="116">
        <v>4.8099999999999996</v>
      </c>
      <c r="D2456" s="116">
        <v>4.68</v>
      </c>
      <c r="E2456" s="116">
        <v>4.6900000000000004</v>
      </c>
      <c r="F2456" s="116">
        <v>-0.13</v>
      </c>
      <c r="G2456" s="116">
        <v>-2.7</v>
      </c>
      <c r="H2456" s="117">
        <v>383995181</v>
      </c>
      <c r="I2456" s="115">
        <v>0.86750000000000005</v>
      </c>
      <c r="J2456" s="115">
        <f t="shared" si="152"/>
        <v>4.0685750000000009</v>
      </c>
      <c r="K2456" s="115">
        <v>35640625.710000001</v>
      </c>
      <c r="L2456" s="123">
        <f t="shared" si="153"/>
        <v>1450065587480.6331</v>
      </c>
      <c r="M2456" s="123">
        <v>1867777000000</v>
      </c>
      <c r="N2456" s="123">
        <v>278327000000</v>
      </c>
      <c r="O2456" s="116">
        <f t="shared" si="154"/>
        <v>0.77635905543361605</v>
      </c>
      <c r="P2456" s="116">
        <f t="shared" si="155"/>
        <v>5.2099350313862223</v>
      </c>
    </row>
    <row r="2457" spans="1:16" x14ac:dyDescent="0.15">
      <c r="A2457" s="120">
        <v>42657</v>
      </c>
      <c r="B2457" s="116">
        <v>4.72</v>
      </c>
      <c r="C2457" s="116">
        <v>4.74</v>
      </c>
      <c r="D2457" s="116">
        <v>4.66</v>
      </c>
      <c r="E2457" s="116">
        <v>4.72</v>
      </c>
      <c r="F2457" s="116">
        <v>0.03</v>
      </c>
      <c r="G2457" s="116">
        <v>0.64</v>
      </c>
      <c r="H2457" s="117">
        <v>396720151</v>
      </c>
      <c r="I2457" s="115">
        <v>0.86570000000000003</v>
      </c>
      <c r="J2457" s="115">
        <f t="shared" si="152"/>
        <v>4.0861039999999997</v>
      </c>
      <c r="K2457" s="115">
        <v>35640625.710000001</v>
      </c>
      <c r="L2457" s="123">
        <f t="shared" si="153"/>
        <v>1456313032761.3384</v>
      </c>
      <c r="M2457" s="123">
        <v>1867777000000</v>
      </c>
      <c r="N2457" s="123">
        <v>278327000000</v>
      </c>
      <c r="O2457" s="116">
        <f t="shared" si="154"/>
        <v>0.77970391152762797</v>
      </c>
      <c r="P2457" s="116">
        <f t="shared" si="155"/>
        <v>5.2323814533312918</v>
      </c>
    </row>
    <row r="2458" spans="1:16" x14ac:dyDescent="0.15">
      <c r="A2458" s="120">
        <v>42660</v>
      </c>
      <c r="B2458" s="116">
        <v>4.7</v>
      </c>
      <c r="C2458" s="116">
        <v>4.7300000000000004</v>
      </c>
      <c r="D2458" s="116">
        <v>4.66</v>
      </c>
      <c r="E2458" s="116">
        <v>4.68</v>
      </c>
      <c r="F2458" s="116">
        <v>-0.04</v>
      </c>
      <c r="G2458" s="116">
        <v>-0.85</v>
      </c>
      <c r="H2458" s="117">
        <v>233131112</v>
      </c>
      <c r="I2458" s="115">
        <v>0.86850000000000005</v>
      </c>
      <c r="J2458" s="115">
        <f t="shared" si="152"/>
        <v>4.0645800000000003</v>
      </c>
      <c r="K2458" s="115">
        <v>35640625.710000001</v>
      </c>
      <c r="L2458" s="123">
        <f t="shared" si="153"/>
        <v>1448641744483.5181</v>
      </c>
      <c r="M2458" s="123">
        <v>1867777000000</v>
      </c>
      <c r="N2458" s="123">
        <v>278327000000</v>
      </c>
      <c r="O2458" s="116">
        <f t="shared" si="154"/>
        <v>0.77559673584347488</v>
      </c>
      <c r="P2458" s="116">
        <f t="shared" si="155"/>
        <v>5.2048193113981682</v>
      </c>
    </row>
    <row r="2459" spans="1:16" x14ac:dyDescent="0.15">
      <c r="A2459" s="120">
        <v>42661</v>
      </c>
      <c r="B2459" s="116">
        <v>4.71</v>
      </c>
      <c r="C2459" s="116">
        <v>4.7699999999999996</v>
      </c>
      <c r="D2459" s="116">
        <v>4.6900000000000004</v>
      </c>
      <c r="E2459" s="116">
        <v>4.7699999999999996</v>
      </c>
      <c r="F2459" s="116">
        <v>0.09</v>
      </c>
      <c r="G2459" s="116">
        <v>1.92</v>
      </c>
      <c r="H2459" s="117">
        <v>275880596</v>
      </c>
      <c r="I2459" s="115">
        <v>0.86750000000000005</v>
      </c>
      <c r="J2459" s="115">
        <f t="shared" si="152"/>
        <v>4.137975</v>
      </c>
      <c r="K2459" s="115">
        <v>35640625.710000001</v>
      </c>
      <c r="L2459" s="123">
        <f t="shared" si="153"/>
        <v>1474800181723.3726</v>
      </c>
      <c r="M2459" s="123">
        <v>1867777000000</v>
      </c>
      <c r="N2459" s="123">
        <v>278327000000</v>
      </c>
      <c r="O2459" s="116">
        <f t="shared" si="154"/>
        <v>0.78960185382054315</v>
      </c>
      <c r="P2459" s="116">
        <f t="shared" si="155"/>
        <v>5.2988038592137041</v>
      </c>
    </row>
    <row r="2460" spans="1:16" x14ac:dyDescent="0.15">
      <c r="A2460" s="120">
        <v>42662</v>
      </c>
      <c r="B2460" s="116">
        <v>4.74</v>
      </c>
      <c r="C2460" s="116">
        <v>4.8</v>
      </c>
      <c r="D2460" s="116">
        <v>4.7</v>
      </c>
      <c r="E2460" s="116">
        <v>4.71</v>
      </c>
      <c r="F2460" s="116">
        <v>-0.06</v>
      </c>
      <c r="G2460" s="116">
        <v>-1.26</v>
      </c>
      <c r="H2460" s="117">
        <v>202097908</v>
      </c>
      <c r="I2460" s="115">
        <v>0.86770000000000003</v>
      </c>
      <c r="J2460" s="115">
        <f t="shared" si="152"/>
        <v>4.0868669999999998</v>
      </c>
      <c r="K2460" s="115">
        <v>35640625.710000001</v>
      </c>
      <c r="L2460" s="123">
        <f t="shared" si="153"/>
        <v>1456584970735.5056</v>
      </c>
      <c r="M2460" s="123">
        <v>1867777000000</v>
      </c>
      <c r="N2460" s="123">
        <v>278327000000</v>
      </c>
      <c r="O2460" s="116">
        <f t="shared" si="154"/>
        <v>0.7798495059825159</v>
      </c>
      <c r="P2460" s="116">
        <f t="shared" si="155"/>
        <v>5.2333584982251296</v>
      </c>
    </row>
    <row r="2461" spans="1:16" x14ac:dyDescent="0.15">
      <c r="A2461" s="120">
        <v>42663</v>
      </c>
      <c r="B2461" s="116">
        <v>4.75</v>
      </c>
      <c r="C2461" s="116">
        <v>4.7699999999999996</v>
      </c>
      <c r="D2461" s="116">
        <v>4.72</v>
      </c>
      <c r="E2461" s="116">
        <v>4.72</v>
      </c>
      <c r="F2461" s="116">
        <v>0.01</v>
      </c>
      <c r="G2461" s="116">
        <v>0.21</v>
      </c>
      <c r="H2461" s="117">
        <v>145458922</v>
      </c>
      <c r="I2461" s="115">
        <v>0.86760000000000004</v>
      </c>
      <c r="J2461" s="115">
        <f t="shared" si="152"/>
        <v>4.095072</v>
      </c>
      <c r="K2461" s="115">
        <v>35640625.710000001</v>
      </c>
      <c r="L2461" s="123">
        <f t="shared" si="153"/>
        <v>1459509284075.0112</v>
      </c>
      <c r="M2461" s="123">
        <v>1867777000000</v>
      </c>
      <c r="N2461" s="123">
        <v>278327000000</v>
      </c>
      <c r="O2461" s="116">
        <f t="shared" si="154"/>
        <v>0.78141517112321823</v>
      </c>
      <c r="P2461" s="116">
        <f t="shared" si="155"/>
        <v>5.2438652522932063</v>
      </c>
    </row>
    <row r="2462" spans="1:16" x14ac:dyDescent="0.15">
      <c r="A2462" s="120">
        <v>42667</v>
      </c>
      <c r="B2462" s="116">
        <v>4.71</v>
      </c>
      <c r="C2462" s="116">
        <v>4.8099999999999996</v>
      </c>
      <c r="D2462" s="116">
        <v>4.68</v>
      </c>
      <c r="E2462" s="116">
        <v>4.8099999999999996</v>
      </c>
      <c r="F2462" s="116">
        <v>0.09</v>
      </c>
      <c r="G2462" s="116">
        <v>1.91</v>
      </c>
      <c r="H2462" s="117">
        <v>302557858</v>
      </c>
      <c r="I2462" s="115">
        <v>0.87250000000000005</v>
      </c>
      <c r="J2462" s="115">
        <f t="shared" si="152"/>
        <v>4.1967249999999998</v>
      </c>
      <c r="K2462" s="115">
        <v>35640625.710000001</v>
      </c>
      <c r="L2462" s="123">
        <f t="shared" si="153"/>
        <v>1495739049327.9976</v>
      </c>
      <c r="M2462" s="123">
        <v>1867777000000</v>
      </c>
      <c r="N2462" s="123">
        <v>278327000000</v>
      </c>
      <c r="O2462" s="116">
        <f t="shared" si="154"/>
        <v>0.80081243602849672</v>
      </c>
      <c r="P2462" s="116">
        <f t="shared" si="155"/>
        <v>5.3740350355085837</v>
      </c>
    </row>
    <row r="2463" spans="1:16" x14ac:dyDescent="0.15">
      <c r="A2463" s="120">
        <v>42668</v>
      </c>
      <c r="B2463" s="116">
        <v>4.78</v>
      </c>
      <c r="C2463" s="116">
        <v>4.82</v>
      </c>
      <c r="D2463" s="116">
        <v>4.76</v>
      </c>
      <c r="E2463" s="116">
        <v>4.79</v>
      </c>
      <c r="F2463" s="116">
        <v>-0.02</v>
      </c>
      <c r="G2463" s="116">
        <v>-0.42</v>
      </c>
      <c r="H2463" s="117">
        <v>153244698</v>
      </c>
      <c r="I2463" s="115">
        <v>0.87329999999999997</v>
      </c>
      <c r="J2463" s="115">
        <f t="shared" si="152"/>
        <v>4.1831069999999997</v>
      </c>
      <c r="K2463" s="115">
        <v>35640625.710000001</v>
      </c>
      <c r="L2463" s="123">
        <f t="shared" si="153"/>
        <v>1490885508918.8096</v>
      </c>
      <c r="M2463" s="123">
        <v>1867777000000</v>
      </c>
      <c r="N2463" s="123">
        <v>278327000000</v>
      </c>
      <c r="O2463" s="116">
        <f t="shared" si="154"/>
        <v>0.79821387077729811</v>
      </c>
      <c r="P2463" s="116">
        <f t="shared" si="155"/>
        <v>5.3565967689760949</v>
      </c>
    </row>
    <row r="2464" spans="1:16" x14ac:dyDescent="0.15">
      <c r="A2464" s="120">
        <v>42669</v>
      </c>
      <c r="B2464" s="116">
        <v>4.74</v>
      </c>
      <c r="C2464" s="116">
        <v>4.76</v>
      </c>
      <c r="D2464" s="116">
        <v>4.71</v>
      </c>
      <c r="E2464" s="116">
        <v>4.72</v>
      </c>
      <c r="F2464" s="116">
        <v>-7.0000000000000007E-2</v>
      </c>
      <c r="G2464" s="116">
        <v>-1.46</v>
      </c>
      <c r="H2464" s="117">
        <v>104366405</v>
      </c>
      <c r="I2464" s="115">
        <v>0.87290000000000001</v>
      </c>
      <c r="J2464" s="115">
        <f t="shared" si="152"/>
        <v>4.120088</v>
      </c>
      <c r="K2464" s="115">
        <v>35640625.710000001</v>
      </c>
      <c r="L2464" s="123">
        <f t="shared" si="153"/>
        <v>1468425143002.6248</v>
      </c>
      <c r="M2464" s="123">
        <v>1867777000000</v>
      </c>
      <c r="N2464" s="123">
        <v>278327000000</v>
      </c>
      <c r="O2464" s="116">
        <f t="shared" si="154"/>
        <v>0.78618868473197001</v>
      </c>
      <c r="P2464" s="116">
        <f t="shared" si="155"/>
        <v>5.2758990072922307</v>
      </c>
    </row>
    <row r="2465" spans="1:16" x14ac:dyDescent="0.15">
      <c r="A2465" s="120">
        <v>42670</v>
      </c>
      <c r="B2465" s="116">
        <v>4.74</v>
      </c>
      <c r="C2465" s="116">
        <v>4.75</v>
      </c>
      <c r="D2465" s="116">
        <v>4.63</v>
      </c>
      <c r="E2465" s="116">
        <v>4.6900000000000004</v>
      </c>
      <c r="F2465" s="116">
        <v>-0.03</v>
      </c>
      <c r="G2465" s="116">
        <v>-0.64</v>
      </c>
      <c r="H2465" s="117">
        <v>219751212</v>
      </c>
      <c r="I2465" s="115">
        <v>0.87329999999999997</v>
      </c>
      <c r="J2465" s="115">
        <f t="shared" si="152"/>
        <v>4.095777</v>
      </c>
      <c r="K2465" s="115">
        <v>35640625.710000001</v>
      </c>
      <c r="L2465" s="123">
        <f t="shared" si="153"/>
        <v>1459760550486.2666</v>
      </c>
      <c r="M2465" s="123">
        <v>1867777000000</v>
      </c>
      <c r="N2465" s="123">
        <v>278327000000</v>
      </c>
      <c r="O2465" s="116">
        <f t="shared" si="154"/>
        <v>0.78154969810971364</v>
      </c>
      <c r="P2465" s="116">
        <f t="shared" si="155"/>
        <v>5.2447680264087442</v>
      </c>
    </row>
    <row r="2466" spans="1:16" x14ac:dyDescent="0.15">
      <c r="A2466" s="120">
        <v>42671</v>
      </c>
      <c r="B2466" s="116">
        <v>4.67</v>
      </c>
      <c r="C2466" s="116">
        <v>4.6900000000000004</v>
      </c>
      <c r="D2466" s="116">
        <v>4.62</v>
      </c>
      <c r="E2466" s="116">
        <v>4.63</v>
      </c>
      <c r="F2466" s="116">
        <v>-0.06</v>
      </c>
      <c r="G2466" s="116">
        <v>-1.28</v>
      </c>
      <c r="H2466" s="117">
        <v>154190679</v>
      </c>
      <c r="I2466" s="115">
        <v>0.87509999999999999</v>
      </c>
      <c r="J2466" s="115">
        <f t="shared" si="152"/>
        <v>4.0517129999999995</v>
      </c>
      <c r="K2466" s="115">
        <v>35640625.710000001</v>
      </c>
      <c r="L2466" s="123">
        <f t="shared" si="153"/>
        <v>1444055865173.4124</v>
      </c>
      <c r="M2466" s="123">
        <v>1867777000000</v>
      </c>
      <c r="N2466" s="123">
        <v>278327000000</v>
      </c>
      <c r="O2466" s="116">
        <f t="shared" si="154"/>
        <v>0.77314147522611765</v>
      </c>
      <c r="P2466" s="116">
        <f t="shared" si="155"/>
        <v>5.1883427233915942</v>
      </c>
    </row>
    <row r="2467" spans="1:16" x14ac:dyDescent="0.15">
      <c r="A2467" s="120">
        <v>42674</v>
      </c>
      <c r="B2467" s="116">
        <v>4.63</v>
      </c>
      <c r="C2467" s="116">
        <v>4.74</v>
      </c>
      <c r="D2467" s="116">
        <v>4.6100000000000003</v>
      </c>
      <c r="E2467" s="116">
        <v>4.67</v>
      </c>
      <c r="F2467" s="116">
        <v>0.04</v>
      </c>
      <c r="G2467" s="116">
        <v>0.86</v>
      </c>
      <c r="H2467" s="117">
        <v>139958278</v>
      </c>
      <c r="I2467" s="115">
        <v>0.87229999999999996</v>
      </c>
      <c r="J2467" s="115">
        <f t="shared" si="152"/>
        <v>4.0736409999999994</v>
      </c>
      <c r="K2467" s="115">
        <v>35640625.710000001</v>
      </c>
      <c r="L2467" s="123">
        <f t="shared" si="153"/>
        <v>1451871141579.1008</v>
      </c>
      <c r="M2467" s="123">
        <v>1953995000000</v>
      </c>
      <c r="N2467" s="123">
        <v>278162000000</v>
      </c>
      <c r="O2467" s="116">
        <f t="shared" si="154"/>
        <v>0.74302705051911644</v>
      </c>
      <c r="P2467" s="116">
        <f t="shared" si="155"/>
        <v>5.2195164744972384</v>
      </c>
    </row>
    <row r="2468" spans="1:16" x14ac:dyDescent="0.15">
      <c r="A2468" s="120">
        <v>42675</v>
      </c>
      <c r="B2468" s="116">
        <v>4.7</v>
      </c>
      <c r="C2468" s="116">
        <v>4.78</v>
      </c>
      <c r="D2468" s="116">
        <v>4.68</v>
      </c>
      <c r="E2468" s="116">
        <v>4.75</v>
      </c>
      <c r="F2468" s="116">
        <v>0.08</v>
      </c>
      <c r="G2468" s="116">
        <v>1.71</v>
      </c>
      <c r="H2468" s="117">
        <v>202365685</v>
      </c>
      <c r="I2468" s="115">
        <v>0.87339999999999995</v>
      </c>
      <c r="J2468" s="115">
        <f t="shared" si="152"/>
        <v>4.1486499999999999</v>
      </c>
      <c r="K2468" s="115">
        <v>35640625.710000001</v>
      </c>
      <c r="L2468" s="123">
        <f t="shared" si="153"/>
        <v>1478604818517.915</v>
      </c>
      <c r="M2468" s="123">
        <v>1953995000000</v>
      </c>
      <c r="N2468" s="123">
        <v>278162000000</v>
      </c>
      <c r="O2468" s="116">
        <f t="shared" si="154"/>
        <v>0.75670859880292174</v>
      </c>
      <c r="P2468" s="116">
        <f t="shared" si="155"/>
        <v>5.3156247744764382</v>
      </c>
    </row>
    <row r="2469" spans="1:16" x14ac:dyDescent="0.15">
      <c r="A2469" s="120">
        <v>42676</v>
      </c>
      <c r="B2469" s="116">
        <v>4.7</v>
      </c>
      <c r="C2469" s="116">
        <v>4.7</v>
      </c>
      <c r="D2469" s="116">
        <v>4.63</v>
      </c>
      <c r="E2469" s="116">
        <v>4.6500000000000004</v>
      </c>
      <c r="F2469" s="116">
        <v>-0.1</v>
      </c>
      <c r="G2469" s="116">
        <v>-2.11</v>
      </c>
      <c r="H2469" s="117">
        <v>164938572</v>
      </c>
      <c r="I2469" s="115">
        <v>0.87109999999999999</v>
      </c>
      <c r="J2469" s="115">
        <f t="shared" si="152"/>
        <v>4.0506150000000005</v>
      </c>
      <c r="K2469" s="115">
        <v>35640625.710000001</v>
      </c>
      <c r="L2469" s="123">
        <f t="shared" si="153"/>
        <v>1443664531103.1169</v>
      </c>
      <c r="M2469" s="123">
        <v>1953995000000</v>
      </c>
      <c r="N2469" s="123">
        <v>278162000000</v>
      </c>
      <c r="O2469" s="116">
        <f t="shared" si="154"/>
        <v>0.73882713676499523</v>
      </c>
      <c r="P2469" s="116">
        <f t="shared" si="155"/>
        <v>5.1900134853183291</v>
      </c>
    </row>
    <row r="2470" spans="1:16" x14ac:dyDescent="0.15">
      <c r="A2470" s="120">
        <v>42677</v>
      </c>
      <c r="B2470" s="116">
        <v>4.62</v>
      </c>
      <c r="C2470" s="116">
        <v>4.72</v>
      </c>
      <c r="D2470" s="116">
        <v>4.62</v>
      </c>
      <c r="E2470" s="116">
        <v>4.6399999999999997</v>
      </c>
      <c r="F2470" s="116">
        <v>-0.01</v>
      </c>
      <c r="G2470" s="116">
        <v>-0.22</v>
      </c>
      <c r="H2470" s="117">
        <v>130689310</v>
      </c>
      <c r="I2470" s="115">
        <v>0.87029999999999996</v>
      </c>
      <c r="J2470" s="115">
        <f t="shared" si="152"/>
        <v>4.0381919999999996</v>
      </c>
      <c r="K2470" s="115">
        <v>35640625.710000001</v>
      </c>
      <c r="L2470" s="123">
        <f t="shared" si="153"/>
        <v>1439236896171.1631</v>
      </c>
      <c r="M2470" s="123">
        <v>1953995000000</v>
      </c>
      <c r="N2470" s="123">
        <v>278162000000</v>
      </c>
      <c r="O2470" s="116">
        <f t="shared" si="154"/>
        <v>0.73656119702003486</v>
      </c>
      <c r="P2470" s="116">
        <f t="shared" si="155"/>
        <v>5.1740960166060175</v>
      </c>
    </row>
    <row r="2471" spans="1:16" x14ac:dyDescent="0.15">
      <c r="A2471" s="120">
        <v>42678</v>
      </c>
      <c r="B2471" s="116">
        <v>4.62</v>
      </c>
      <c r="C2471" s="116">
        <v>4.68</v>
      </c>
      <c r="D2471" s="116">
        <v>4.6100000000000003</v>
      </c>
      <c r="E2471" s="116">
        <v>4.6500000000000004</v>
      </c>
      <c r="F2471" s="116">
        <v>0.01</v>
      </c>
      <c r="G2471" s="116">
        <v>0.22</v>
      </c>
      <c r="H2471" s="117">
        <v>141411474</v>
      </c>
      <c r="I2471" s="115">
        <v>0.87060000000000004</v>
      </c>
      <c r="J2471" s="115">
        <f t="shared" si="152"/>
        <v>4.0482900000000006</v>
      </c>
      <c r="K2471" s="115">
        <v>35640625.710000001</v>
      </c>
      <c r="L2471" s="123">
        <f t="shared" si="153"/>
        <v>1442835886555.3594</v>
      </c>
      <c r="M2471" s="123">
        <v>1953995000000</v>
      </c>
      <c r="N2471" s="123">
        <v>278162000000</v>
      </c>
      <c r="O2471" s="116">
        <f t="shared" si="154"/>
        <v>0.73840305965745023</v>
      </c>
      <c r="P2471" s="116">
        <f t="shared" si="155"/>
        <v>5.1870344854989519</v>
      </c>
    </row>
    <row r="2472" spans="1:16" x14ac:dyDescent="0.15">
      <c r="A2472" s="120">
        <v>42681</v>
      </c>
      <c r="B2472" s="116">
        <v>4.72</v>
      </c>
      <c r="C2472" s="116">
        <v>4.7300000000000004</v>
      </c>
      <c r="D2472" s="116">
        <v>4.6500000000000004</v>
      </c>
      <c r="E2472" s="116">
        <v>4.6900000000000004</v>
      </c>
      <c r="F2472" s="116">
        <v>0.04</v>
      </c>
      <c r="G2472" s="116">
        <v>0.86</v>
      </c>
      <c r="H2472" s="117">
        <v>139781101</v>
      </c>
      <c r="I2472" s="115">
        <v>0.87319999999999998</v>
      </c>
      <c r="J2472" s="115">
        <f t="shared" si="152"/>
        <v>4.0953080000000002</v>
      </c>
      <c r="K2472" s="115">
        <v>35640625.710000001</v>
      </c>
      <c r="L2472" s="123">
        <f t="shared" si="153"/>
        <v>1459593395951.6868</v>
      </c>
      <c r="M2472" s="123">
        <v>1953995000000</v>
      </c>
      <c r="N2472" s="123">
        <v>278162000000</v>
      </c>
      <c r="O2472" s="116">
        <f t="shared" si="154"/>
        <v>0.74697908436392457</v>
      </c>
      <c r="P2472" s="116">
        <f t="shared" si="155"/>
        <v>5.2472781902333416</v>
      </c>
    </row>
    <row r="2473" spans="1:16" x14ac:dyDescent="0.15">
      <c r="A2473" s="120">
        <v>42682</v>
      </c>
      <c r="B2473" s="116">
        <v>4.7300000000000004</v>
      </c>
      <c r="C2473" s="116">
        <v>4.74</v>
      </c>
      <c r="D2473" s="116">
        <v>4.67</v>
      </c>
      <c r="E2473" s="116">
        <v>4.74</v>
      </c>
      <c r="F2473" s="116">
        <v>0.05</v>
      </c>
      <c r="G2473" s="116">
        <v>1.07</v>
      </c>
      <c r="H2473" s="117">
        <v>105677673</v>
      </c>
      <c r="I2473" s="115">
        <v>0.87439999999999996</v>
      </c>
      <c r="J2473" s="115">
        <f t="shared" si="152"/>
        <v>4.1446560000000003</v>
      </c>
      <c r="K2473" s="115">
        <v>35640625.710000001</v>
      </c>
      <c r="L2473" s="123">
        <f t="shared" si="153"/>
        <v>1477181331927.0579</v>
      </c>
      <c r="M2473" s="123">
        <v>1953995000000</v>
      </c>
      <c r="N2473" s="123">
        <v>278162000000</v>
      </c>
      <c r="O2473" s="116">
        <f t="shared" si="154"/>
        <v>0.75598009817172396</v>
      </c>
      <c r="P2473" s="116">
        <f t="shared" si="155"/>
        <v>5.310507301238335</v>
      </c>
    </row>
    <row r="2474" spans="1:16" x14ac:dyDescent="0.15">
      <c r="A2474" s="120">
        <v>42683</v>
      </c>
      <c r="B2474" s="116">
        <v>4.79</v>
      </c>
      <c r="C2474" s="116">
        <v>4.79</v>
      </c>
      <c r="D2474" s="116">
        <v>4.46</v>
      </c>
      <c r="E2474" s="116">
        <v>4.58</v>
      </c>
      <c r="F2474" s="116">
        <v>-0.16</v>
      </c>
      <c r="G2474" s="116">
        <v>-3.38</v>
      </c>
      <c r="H2474" s="117">
        <v>577949224</v>
      </c>
      <c r="I2474" s="115">
        <v>0.87470000000000003</v>
      </c>
      <c r="J2474" s="115">
        <f t="shared" si="152"/>
        <v>4.0061260000000001</v>
      </c>
      <c r="K2474" s="115">
        <v>35640625.710000001</v>
      </c>
      <c r="L2474" s="123">
        <f t="shared" si="153"/>
        <v>1427808373130.9946</v>
      </c>
      <c r="M2474" s="123">
        <v>1953995000000</v>
      </c>
      <c r="N2474" s="123">
        <v>278162000000</v>
      </c>
      <c r="O2474" s="116">
        <f t="shared" si="154"/>
        <v>0.73071239851227598</v>
      </c>
      <c r="P2474" s="116">
        <f t="shared" si="155"/>
        <v>5.133010163613271</v>
      </c>
    </row>
    <row r="2475" spans="1:16" x14ac:dyDescent="0.15">
      <c r="A2475" s="120">
        <v>42684</v>
      </c>
      <c r="B2475" s="116">
        <v>4.67</v>
      </c>
      <c r="C2475" s="116">
        <v>4.7300000000000004</v>
      </c>
      <c r="D2475" s="116">
        <v>4.63</v>
      </c>
      <c r="E2475" s="116">
        <v>4.66</v>
      </c>
      <c r="F2475" s="116">
        <v>0.08</v>
      </c>
      <c r="G2475" s="116">
        <v>1.75</v>
      </c>
      <c r="H2475" s="117">
        <v>231900474</v>
      </c>
      <c r="I2475" s="115">
        <v>0.87539999999999996</v>
      </c>
      <c r="J2475" s="115">
        <f t="shared" si="152"/>
        <v>4.079364</v>
      </c>
      <c r="K2475" s="115">
        <v>35640625.710000001</v>
      </c>
      <c r="L2475" s="123">
        <f t="shared" si="153"/>
        <v>1453910854588.4844</v>
      </c>
      <c r="M2475" s="123">
        <v>1953995000000</v>
      </c>
      <c r="N2475" s="123">
        <v>278162000000</v>
      </c>
      <c r="O2475" s="116">
        <f t="shared" si="154"/>
        <v>0.74407091859932317</v>
      </c>
      <c r="P2475" s="116">
        <f t="shared" si="155"/>
        <v>5.2268492985687631</v>
      </c>
    </row>
    <row r="2476" spans="1:16" x14ac:dyDescent="0.15">
      <c r="A2476" s="120">
        <v>42685</v>
      </c>
      <c r="B2476" s="116">
        <v>4.62</v>
      </c>
      <c r="C2476" s="116">
        <v>4.6399999999999997</v>
      </c>
      <c r="D2476" s="116">
        <v>4.55</v>
      </c>
      <c r="E2476" s="116">
        <v>4.5999999999999996</v>
      </c>
      <c r="F2476" s="116">
        <v>-0.06</v>
      </c>
      <c r="G2476" s="116">
        <v>-1.29</v>
      </c>
      <c r="H2476" s="117">
        <v>258019297</v>
      </c>
      <c r="I2476" s="115">
        <v>0.87819999999999998</v>
      </c>
      <c r="J2476" s="115">
        <f t="shared" si="152"/>
        <v>4.03972</v>
      </c>
      <c r="K2476" s="115">
        <v>35640625.710000001</v>
      </c>
      <c r="L2476" s="123">
        <f t="shared" si="153"/>
        <v>1439781484932.012</v>
      </c>
      <c r="M2476" s="123">
        <v>1953995000000</v>
      </c>
      <c r="N2476" s="123">
        <v>278162000000</v>
      </c>
      <c r="O2476" s="116">
        <f t="shared" si="154"/>
        <v>0.73683990231910113</v>
      </c>
      <c r="P2476" s="116">
        <f t="shared" si="155"/>
        <v>5.1760538281002146</v>
      </c>
    </row>
    <row r="2477" spans="1:16" x14ac:dyDescent="0.15">
      <c r="A2477" s="120">
        <v>42688</v>
      </c>
      <c r="B2477" s="116">
        <v>4.55</v>
      </c>
      <c r="C2477" s="116">
        <v>4.57</v>
      </c>
      <c r="D2477" s="116">
        <v>4.4800000000000004</v>
      </c>
      <c r="E2477" s="116">
        <v>4.51</v>
      </c>
      <c r="F2477" s="116">
        <v>-0.09</v>
      </c>
      <c r="G2477" s="116">
        <v>-1.96</v>
      </c>
      <c r="H2477" s="117">
        <v>364918241</v>
      </c>
      <c r="I2477" s="115">
        <v>0.88019999999999998</v>
      </c>
      <c r="J2477" s="115">
        <f t="shared" si="152"/>
        <v>3.9697019999999998</v>
      </c>
      <c r="K2477" s="115">
        <v>35640625.710000001</v>
      </c>
      <c r="L2477" s="123">
        <f t="shared" si="153"/>
        <v>1414826631622.3843</v>
      </c>
      <c r="M2477" s="123">
        <v>1953995000000</v>
      </c>
      <c r="N2477" s="123">
        <v>278162000000</v>
      </c>
      <c r="O2477" s="116">
        <f t="shared" si="154"/>
        <v>0.72406870622615938</v>
      </c>
      <c r="P2477" s="116">
        <f t="shared" si="155"/>
        <v>5.0863404477332788</v>
      </c>
    </row>
    <row r="2478" spans="1:16" x14ac:dyDescent="0.15">
      <c r="A2478" s="120">
        <v>42689</v>
      </c>
      <c r="B2478" s="116">
        <v>4.5</v>
      </c>
      <c r="C2478" s="116">
        <v>4.5599999999999996</v>
      </c>
      <c r="D2478" s="116">
        <v>4.4800000000000004</v>
      </c>
      <c r="E2478" s="116">
        <v>4.5</v>
      </c>
      <c r="F2478" s="116">
        <v>-0.01</v>
      </c>
      <c r="G2478" s="116">
        <v>-0.22</v>
      </c>
      <c r="H2478" s="117">
        <v>237056977</v>
      </c>
      <c r="I2478" s="115">
        <v>0.88300000000000001</v>
      </c>
      <c r="J2478" s="115">
        <f t="shared" si="152"/>
        <v>3.9735</v>
      </c>
      <c r="K2478" s="115">
        <v>35640625.710000001</v>
      </c>
      <c r="L2478" s="123">
        <f t="shared" si="153"/>
        <v>1416180262586.8499</v>
      </c>
      <c r="M2478" s="123">
        <v>1953995000000</v>
      </c>
      <c r="N2478" s="123">
        <v>278162000000</v>
      </c>
      <c r="O2478" s="116">
        <f t="shared" si="154"/>
        <v>0.72476145670119418</v>
      </c>
      <c r="P2478" s="116">
        <f t="shared" si="155"/>
        <v>5.0912067880833822</v>
      </c>
    </row>
    <row r="2479" spans="1:16" x14ac:dyDescent="0.15">
      <c r="A2479" s="120">
        <v>42690</v>
      </c>
      <c r="B2479" s="116">
        <v>4.5</v>
      </c>
      <c r="C2479" s="116">
        <v>4.53</v>
      </c>
      <c r="D2479" s="116">
        <v>4.4800000000000004</v>
      </c>
      <c r="E2479" s="116">
        <v>4.4800000000000004</v>
      </c>
      <c r="F2479" s="116">
        <v>-0.02</v>
      </c>
      <c r="G2479" s="116">
        <v>-0.44</v>
      </c>
      <c r="H2479" s="117">
        <v>258950439</v>
      </c>
      <c r="I2479" s="115">
        <v>0.88429999999999997</v>
      </c>
      <c r="J2479" s="115">
        <f t="shared" si="152"/>
        <v>3.9616640000000003</v>
      </c>
      <c r="K2479" s="115">
        <v>35640625.710000001</v>
      </c>
      <c r="L2479" s="123">
        <f t="shared" si="153"/>
        <v>1411961838127.8145</v>
      </c>
      <c r="M2479" s="123">
        <v>1953995000000</v>
      </c>
      <c r="N2479" s="123">
        <v>278162000000</v>
      </c>
      <c r="O2479" s="116">
        <f t="shared" si="154"/>
        <v>0.72260258502596708</v>
      </c>
      <c r="P2479" s="116">
        <f t="shared" si="155"/>
        <v>5.076041436744827</v>
      </c>
    </row>
    <row r="2480" spans="1:16" x14ac:dyDescent="0.15">
      <c r="A2480" s="120">
        <v>42691</v>
      </c>
      <c r="B2480" s="116">
        <v>4.47</v>
      </c>
      <c r="C2480" s="116">
        <v>4.5</v>
      </c>
      <c r="D2480" s="116">
        <v>4.45</v>
      </c>
      <c r="E2480" s="116">
        <v>4.46</v>
      </c>
      <c r="F2480" s="116">
        <v>-0.02</v>
      </c>
      <c r="G2480" s="116">
        <v>-0.45</v>
      </c>
      <c r="H2480" s="117">
        <v>196614224</v>
      </c>
      <c r="I2480" s="115">
        <v>0.88549999999999995</v>
      </c>
      <c r="J2480" s="115">
        <f t="shared" si="152"/>
        <v>3.9493299999999998</v>
      </c>
      <c r="K2480" s="115">
        <v>35640625.710000001</v>
      </c>
      <c r="L2480" s="123">
        <f t="shared" si="153"/>
        <v>1407565923352.7432</v>
      </c>
      <c r="M2480" s="123">
        <v>1953995000000</v>
      </c>
      <c r="N2480" s="123">
        <v>278162000000</v>
      </c>
      <c r="O2480" s="116">
        <f t="shared" si="154"/>
        <v>0.72035287877028509</v>
      </c>
      <c r="P2480" s="116">
        <f t="shared" si="155"/>
        <v>5.0602380028643132</v>
      </c>
    </row>
    <row r="2481" spans="1:16" x14ac:dyDescent="0.15">
      <c r="A2481" s="120">
        <v>42692</v>
      </c>
      <c r="B2481" s="116">
        <v>4.46</v>
      </c>
      <c r="C2481" s="116">
        <v>4.49</v>
      </c>
      <c r="D2481" s="116">
        <v>4.43</v>
      </c>
      <c r="E2481" s="116">
        <v>4.4800000000000004</v>
      </c>
      <c r="F2481" s="116">
        <v>0.02</v>
      </c>
      <c r="G2481" s="116">
        <v>0.45</v>
      </c>
      <c r="H2481" s="117">
        <v>149799353</v>
      </c>
      <c r="I2481" s="115">
        <v>0.88690000000000002</v>
      </c>
      <c r="J2481" s="115">
        <f t="shared" si="152"/>
        <v>3.9733120000000004</v>
      </c>
      <c r="K2481" s="115">
        <v>35640625.710000001</v>
      </c>
      <c r="L2481" s="123">
        <f t="shared" si="153"/>
        <v>1416113258210.5154</v>
      </c>
      <c r="M2481" s="123">
        <v>1953995000000</v>
      </c>
      <c r="N2481" s="123">
        <v>278162000000</v>
      </c>
      <c r="O2481" s="116">
        <f t="shared" si="154"/>
        <v>0.72472716573507889</v>
      </c>
      <c r="P2481" s="116">
        <f t="shared" si="155"/>
        <v>5.0909659055173435</v>
      </c>
    </row>
    <row r="2482" spans="1:16" x14ac:dyDescent="0.15">
      <c r="A2482" s="120">
        <v>42695</v>
      </c>
      <c r="B2482" s="116">
        <v>4.4800000000000004</v>
      </c>
      <c r="C2482" s="116">
        <v>4.5199999999999996</v>
      </c>
      <c r="D2482" s="116">
        <v>4.45</v>
      </c>
      <c r="E2482" s="116">
        <v>4.49</v>
      </c>
      <c r="F2482" s="116">
        <v>0.01</v>
      </c>
      <c r="G2482" s="116">
        <v>0.22</v>
      </c>
      <c r="H2482" s="117">
        <v>171899320</v>
      </c>
      <c r="I2482" s="115">
        <v>0.88929999999999998</v>
      </c>
      <c r="J2482" s="115">
        <f t="shared" si="152"/>
        <v>3.9929570000000001</v>
      </c>
      <c r="K2482" s="115">
        <v>35640625.710000001</v>
      </c>
      <c r="L2482" s="123">
        <f t="shared" si="153"/>
        <v>1423114859131.2446</v>
      </c>
      <c r="M2482" s="123">
        <v>1953995000000</v>
      </c>
      <c r="N2482" s="123">
        <v>278162000000</v>
      </c>
      <c r="O2482" s="116">
        <f t="shared" si="154"/>
        <v>0.72831038929538949</v>
      </c>
      <c r="P2482" s="116">
        <f t="shared" si="155"/>
        <v>5.1161368523782711</v>
      </c>
    </row>
    <row r="2483" spans="1:16" x14ac:dyDescent="0.15">
      <c r="A2483" s="120">
        <v>42696</v>
      </c>
      <c r="B2483" s="116">
        <v>4.49</v>
      </c>
      <c r="C2483" s="116">
        <v>4.62</v>
      </c>
      <c r="D2483" s="116">
        <v>4.49</v>
      </c>
      <c r="E2483" s="116">
        <v>4.5999999999999996</v>
      </c>
      <c r="F2483" s="116">
        <v>0.11</v>
      </c>
      <c r="G2483" s="116">
        <v>2.4500000000000002</v>
      </c>
      <c r="H2483" s="117">
        <v>206659937</v>
      </c>
      <c r="I2483" s="115">
        <v>0.88680000000000003</v>
      </c>
      <c r="J2483" s="115">
        <f t="shared" si="152"/>
        <v>4.0792799999999998</v>
      </c>
      <c r="K2483" s="115">
        <v>35640625.710000001</v>
      </c>
      <c r="L2483" s="123">
        <f t="shared" si="153"/>
        <v>1453880916462.8879</v>
      </c>
      <c r="M2483" s="123">
        <v>1953995000000</v>
      </c>
      <c r="N2483" s="123">
        <v>278162000000</v>
      </c>
      <c r="O2483" s="116">
        <f t="shared" si="154"/>
        <v>0.74405559710382474</v>
      </c>
      <c r="P2483" s="116">
        <f t="shared" si="155"/>
        <v>5.2267416701881926</v>
      </c>
    </row>
    <row r="2484" spans="1:16" x14ac:dyDescent="0.15">
      <c r="A2484" s="120">
        <v>42697</v>
      </c>
      <c r="B2484" s="116">
        <v>4.5999999999999996</v>
      </c>
      <c r="C2484" s="116">
        <v>4.7</v>
      </c>
      <c r="D2484" s="116">
        <v>4.5999999999999996</v>
      </c>
      <c r="E2484" s="116">
        <v>4.6399999999999997</v>
      </c>
      <c r="F2484" s="116">
        <v>0.04</v>
      </c>
      <c r="G2484" s="116">
        <v>0.87</v>
      </c>
      <c r="H2484" s="117">
        <v>213538255</v>
      </c>
      <c r="I2484" s="115">
        <v>0.88839999999999997</v>
      </c>
      <c r="J2484" s="115">
        <f t="shared" si="152"/>
        <v>4.1221759999999996</v>
      </c>
      <c r="K2484" s="115">
        <v>35640625.710000001</v>
      </c>
      <c r="L2484" s="123">
        <f t="shared" si="153"/>
        <v>1469169319267.4495</v>
      </c>
      <c r="M2484" s="123">
        <v>1953995000000</v>
      </c>
      <c r="N2484" s="123">
        <v>278162000000</v>
      </c>
      <c r="O2484" s="116">
        <f t="shared" si="154"/>
        <v>0.75187977413834195</v>
      </c>
      <c r="P2484" s="116">
        <f t="shared" si="155"/>
        <v>5.2817038965331333</v>
      </c>
    </row>
    <row r="2485" spans="1:16" x14ac:dyDescent="0.15">
      <c r="A2485" s="120">
        <v>42698</v>
      </c>
      <c r="B2485" s="116">
        <v>4.5999999999999996</v>
      </c>
      <c r="C2485" s="116">
        <v>4.62</v>
      </c>
      <c r="D2485" s="116">
        <v>4.57</v>
      </c>
      <c r="E2485" s="116">
        <v>4.6100000000000003</v>
      </c>
      <c r="F2485" s="116">
        <v>-0.03</v>
      </c>
      <c r="G2485" s="116">
        <v>-0.65</v>
      </c>
      <c r="H2485" s="117">
        <v>125924616</v>
      </c>
      <c r="I2485" s="115">
        <v>0.89070000000000005</v>
      </c>
      <c r="J2485" s="115">
        <f t="shared" si="152"/>
        <v>4.1061270000000007</v>
      </c>
      <c r="K2485" s="115">
        <v>35640625.710000001</v>
      </c>
      <c r="L2485" s="123">
        <f t="shared" si="153"/>
        <v>1463449355247.252</v>
      </c>
      <c r="M2485" s="123">
        <v>1953995000000</v>
      </c>
      <c r="N2485" s="123">
        <v>278162000000</v>
      </c>
      <c r="O2485" s="116">
        <f t="shared" si="154"/>
        <v>0.7489524565043677</v>
      </c>
      <c r="P2485" s="116">
        <f t="shared" si="155"/>
        <v>5.261140469392843</v>
      </c>
    </row>
    <row r="2486" spans="1:16" x14ac:dyDescent="0.15">
      <c r="A2486" s="120">
        <v>42699</v>
      </c>
      <c r="B2486" s="116">
        <v>4.6100000000000003</v>
      </c>
      <c r="C2486" s="116">
        <v>4.68</v>
      </c>
      <c r="D2486" s="116">
        <v>4.5999999999999996</v>
      </c>
      <c r="E2486" s="116">
        <v>4.67</v>
      </c>
      <c r="F2486" s="116">
        <v>0.06</v>
      </c>
      <c r="G2486" s="116">
        <v>1.3</v>
      </c>
      <c r="H2486" s="117">
        <v>174182626</v>
      </c>
      <c r="I2486" s="115">
        <v>0.89180000000000004</v>
      </c>
      <c r="J2486" s="115">
        <f t="shared" si="152"/>
        <v>4.1647059999999998</v>
      </c>
      <c r="K2486" s="115">
        <v>35640625.710000001</v>
      </c>
      <c r="L2486" s="123">
        <f t="shared" si="153"/>
        <v>1484327277381.9124</v>
      </c>
      <c r="M2486" s="123">
        <v>1953995000000</v>
      </c>
      <c r="N2486" s="123">
        <v>278162000000</v>
      </c>
      <c r="O2486" s="116">
        <f t="shared" si="154"/>
        <v>0.75963719322818757</v>
      </c>
      <c r="P2486" s="116">
        <f t="shared" si="155"/>
        <v>5.3361971706484432</v>
      </c>
    </row>
    <row r="2487" spans="1:16" x14ac:dyDescent="0.15">
      <c r="A2487" s="120">
        <v>42702</v>
      </c>
      <c r="B2487" s="116">
        <v>4.68</v>
      </c>
      <c r="C2487" s="116">
        <v>4.8</v>
      </c>
      <c r="D2487" s="116">
        <v>4.68</v>
      </c>
      <c r="E2487" s="116">
        <v>4.76</v>
      </c>
      <c r="F2487" s="116">
        <v>0.09</v>
      </c>
      <c r="G2487" s="116">
        <v>1.93</v>
      </c>
      <c r="H2487" s="117">
        <v>367360077</v>
      </c>
      <c r="I2487" s="115">
        <v>0.89019999999999999</v>
      </c>
      <c r="J2487" s="115">
        <f t="shared" si="152"/>
        <v>4.2373519999999996</v>
      </c>
      <c r="K2487" s="115">
        <v>35640625.710000001</v>
      </c>
      <c r="L2487" s="123">
        <f t="shared" si="153"/>
        <v>1510218766335.1992</v>
      </c>
      <c r="M2487" s="123">
        <v>1953995000000</v>
      </c>
      <c r="N2487" s="123">
        <v>278162000000</v>
      </c>
      <c r="O2487" s="116">
        <f t="shared" si="154"/>
        <v>0.77288773325172233</v>
      </c>
      <c r="P2487" s="116">
        <f t="shared" si="155"/>
        <v>5.4292777817789606</v>
      </c>
    </row>
    <row r="2488" spans="1:16" x14ac:dyDescent="0.15">
      <c r="A2488" s="120">
        <v>42703</v>
      </c>
      <c r="B2488" s="116">
        <v>4.7300000000000004</v>
      </c>
      <c r="C2488" s="116">
        <v>4.8</v>
      </c>
      <c r="D2488" s="116">
        <v>4.7300000000000004</v>
      </c>
      <c r="E2488" s="116">
        <v>4.78</v>
      </c>
      <c r="F2488" s="116">
        <v>0.02</v>
      </c>
      <c r="G2488" s="116">
        <v>0.42</v>
      </c>
      <c r="H2488" s="117">
        <v>265674434</v>
      </c>
      <c r="I2488" s="115">
        <v>0.88819999999999999</v>
      </c>
      <c r="J2488" s="115">
        <f t="shared" si="152"/>
        <v>4.2455959999999999</v>
      </c>
      <c r="K2488" s="115">
        <v>35640625.710000001</v>
      </c>
      <c r="L2488" s="123">
        <f t="shared" si="153"/>
        <v>1513156979518.7314</v>
      </c>
      <c r="M2488" s="123">
        <v>1953995000000</v>
      </c>
      <c r="N2488" s="123">
        <v>278162000000</v>
      </c>
      <c r="O2488" s="116">
        <f t="shared" si="154"/>
        <v>0.77439142859563681</v>
      </c>
      <c r="P2488" s="116">
        <f t="shared" si="155"/>
        <v>5.4398407385578595</v>
      </c>
    </row>
    <row r="2489" spans="1:16" x14ac:dyDescent="0.15">
      <c r="A2489" s="120">
        <v>42704</v>
      </c>
      <c r="B2489" s="116">
        <v>4.79</v>
      </c>
      <c r="C2489" s="116">
        <v>4.83</v>
      </c>
      <c r="D2489" s="116">
        <v>4.75</v>
      </c>
      <c r="E2489" s="116">
        <v>4.75</v>
      </c>
      <c r="F2489" s="116">
        <v>-0.03</v>
      </c>
      <c r="G2489" s="116">
        <v>-0.63</v>
      </c>
      <c r="H2489" s="117">
        <v>296325067</v>
      </c>
      <c r="I2489" s="115">
        <v>0.88790000000000002</v>
      </c>
      <c r="J2489" s="115">
        <f t="shared" si="152"/>
        <v>4.2175250000000002</v>
      </c>
      <c r="K2489" s="115">
        <v>35640625.710000001</v>
      </c>
      <c r="L2489" s="123">
        <f t="shared" si="153"/>
        <v>1503152299475.6775</v>
      </c>
      <c r="M2489" s="123">
        <v>1953995000000</v>
      </c>
      <c r="N2489" s="123">
        <v>278162000000</v>
      </c>
      <c r="O2489" s="116">
        <f t="shared" si="154"/>
        <v>0.7692713131178317</v>
      </c>
      <c r="P2489" s="116">
        <f t="shared" si="155"/>
        <v>5.4038736400934617</v>
      </c>
    </row>
    <row r="2490" spans="1:16" x14ac:dyDescent="0.15">
      <c r="A2490" s="120">
        <v>42705</v>
      </c>
      <c r="B2490" s="116">
        <v>4.7699999999999996</v>
      </c>
      <c r="C2490" s="116">
        <v>4.8499999999999996</v>
      </c>
      <c r="D2490" s="116">
        <v>4.74</v>
      </c>
      <c r="E2490" s="116">
        <v>4.79</v>
      </c>
      <c r="F2490" s="116">
        <v>0.04</v>
      </c>
      <c r="G2490" s="116">
        <v>0.84</v>
      </c>
      <c r="H2490" s="117">
        <v>286776031</v>
      </c>
      <c r="I2490" s="115">
        <v>0.8891</v>
      </c>
      <c r="J2490" s="115">
        <f t="shared" si="152"/>
        <v>4.2587890000000002</v>
      </c>
      <c r="K2490" s="115">
        <v>35640625.710000001</v>
      </c>
      <c r="L2490" s="123">
        <f t="shared" si="153"/>
        <v>1517859047268.6521</v>
      </c>
      <c r="M2490" s="123">
        <v>1953995000000</v>
      </c>
      <c r="N2490" s="123">
        <v>278162000000</v>
      </c>
      <c r="O2490" s="116">
        <f t="shared" si="154"/>
        <v>0.77679781538266579</v>
      </c>
      <c r="P2490" s="116">
        <f t="shared" si="155"/>
        <v>5.456744800758738</v>
      </c>
    </row>
    <row r="2491" spans="1:16" x14ac:dyDescent="0.15">
      <c r="A2491" s="120">
        <v>42706</v>
      </c>
      <c r="B2491" s="116">
        <v>4.7699999999999996</v>
      </c>
      <c r="C2491" s="116">
        <v>4.79</v>
      </c>
      <c r="D2491" s="116">
        <v>4.72</v>
      </c>
      <c r="E2491" s="116">
        <v>4.75</v>
      </c>
      <c r="F2491" s="116">
        <v>-0.04</v>
      </c>
      <c r="G2491" s="116">
        <v>-0.84</v>
      </c>
      <c r="H2491" s="117">
        <v>444445752</v>
      </c>
      <c r="I2491" s="115">
        <v>0.88700000000000001</v>
      </c>
      <c r="J2491" s="115">
        <f t="shared" si="152"/>
        <v>4.2132500000000004</v>
      </c>
      <c r="K2491" s="115">
        <v>35640625.710000001</v>
      </c>
      <c r="L2491" s="123">
        <f t="shared" si="153"/>
        <v>1501628662726.5752</v>
      </c>
      <c r="M2491" s="123">
        <v>1953995000000</v>
      </c>
      <c r="N2491" s="123">
        <v>278162000000</v>
      </c>
      <c r="O2491" s="116">
        <f t="shared" si="154"/>
        <v>0.76849155843621664</v>
      </c>
      <c r="P2491" s="116">
        <f t="shared" si="155"/>
        <v>5.3983961242965437</v>
      </c>
    </row>
    <row r="2492" spans="1:16" x14ac:dyDescent="0.15">
      <c r="A2492" s="120">
        <v>42709</v>
      </c>
      <c r="B2492" s="116">
        <v>4.7300000000000004</v>
      </c>
      <c r="C2492" s="116">
        <v>4.78</v>
      </c>
      <c r="D2492" s="116">
        <v>4.72</v>
      </c>
      <c r="E2492" s="116">
        <v>4.7699999999999996</v>
      </c>
      <c r="F2492" s="116">
        <v>0.02</v>
      </c>
      <c r="G2492" s="116">
        <v>0.42</v>
      </c>
      <c r="H2492" s="117">
        <v>263269417</v>
      </c>
      <c r="I2492" s="115">
        <v>0.88800000000000001</v>
      </c>
      <c r="J2492" s="115">
        <f t="shared" si="152"/>
        <v>4.23576</v>
      </c>
      <c r="K2492" s="115">
        <v>35640625.710000001</v>
      </c>
      <c r="L2492" s="123">
        <f t="shared" si="153"/>
        <v>1509651367573.896</v>
      </c>
      <c r="M2492" s="123">
        <v>1953995000000</v>
      </c>
      <c r="N2492" s="123">
        <v>278162000000</v>
      </c>
      <c r="O2492" s="116">
        <f t="shared" si="154"/>
        <v>0.7725973544322764</v>
      </c>
      <c r="P2492" s="116">
        <f t="shared" si="155"/>
        <v>5.4272379677090905</v>
      </c>
    </row>
    <row r="2493" spans="1:16" x14ac:dyDescent="0.15">
      <c r="A2493" s="120">
        <v>42710</v>
      </c>
      <c r="B2493" s="116">
        <v>4.8</v>
      </c>
      <c r="C2493" s="116">
        <v>4.84</v>
      </c>
      <c r="D2493" s="116">
        <v>4.7699999999999996</v>
      </c>
      <c r="E2493" s="116">
        <v>4.82</v>
      </c>
      <c r="F2493" s="116">
        <v>0.05</v>
      </c>
      <c r="G2493" s="116">
        <v>1.05</v>
      </c>
      <c r="H2493" s="117">
        <v>238882861</v>
      </c>
      <c r="I2493" s="115">
        <v>0.88429999999999997</v>
      </c>
      <c r="J2493" s="115">
        <f t="shared" si="152"/>
        <v>4.2623259999999998</v>
      </c>
      <c r="K2493" s="115">
        <v>35640625.710000001</v>
      </c>
      <c r="L2493" s="123">
        <f t="shared" si="153"/>
        <v>1519119656200.0146</v>
      </c>
      <c r="M2493" s="123">
        <v>1953995000000</v>
      </c>
      <c r="N2493" s="123">
        <v>278162000000</v>
      </c>
      <c r="O2493" s="116">
        <f t="shared" si="154"/>
        <v>0.77744295978240208</v>
      </c>
      <c r="P2493" s="116">
        <f t="shared" si="155"/>
        <v>5.4612767243549252</v>
      </c>
    </row>
    <row r="2494" spans="1:16" x14ac:dyDescent="0.15">
      <c r="A2494" s="120">
        <v>42711</v>
      </c>
      <c r="B2494" s="116">
        <v>4.84</v>
      </c>
      <c r="C2494" s="116">
        <v>4.8499999999999996</v>
      </c>
      <c r="D2494" s="116">
        <v>4.78</v>
      </c>
      <c r="E2494" s="116">
        <v>4.83</v>
      </c>
      <c r="F2494" s="116">
        <v>0.01</v>
      </c>
      <c r="G2494" s="116">
        <v>0.21</v>
      </c>
      <c r="H2494" s="117">
        <v>132195901</v>
      </c>
      <c r="I2494" s="115">
        <v>0.88719999999999999</v>
      </c>
      <c r="J2494" s="115">
        <f t="shared" si="152"/>
        <v>4.2851759999999999</v>
      </c>
      <c r="K2494" s="115">
        <v>35640625.710000001</v>
      </c>
      <c r="L2494" s="123">
        <f t="shared" si="153"/>
        <v>1527263539174.7495</v>
      </c>
      <c r="M2494" s="123">
        <v>1953995000000</v>
      </c>
      <c r="N2494" s="123">
        <v>278162000000</v>
      </c>
      <c r="O2494" s="116">
        <f t="shared" si="154"/>
        <v>0.78161077135547918</v>
      </c>
      <c r="P2494" s="116">
        <f t="shared" si="155"/>
        <v>5.490554206450736</v>
      </c>
    </row>
    <row r="2495" spans="1:16" x14ac:dyDescent="0.15">
      <c r="A2495" s="120">
        <v>42712</v>
      </c>
      <c r="B2495" s="116">
        <v>4.88</v>
      </c>
      <c r="C2495" s="116">
        <v>4.9000000000000004</v>
      </c>
      <c r="D2495" s="116">
        <v>4.84</v>
      </c>
      <c r="E2495" s="116">
        <v>4.8499999999999996</v>
      </c>
      <c r="F2495" s="116">
        <v>0.02</v>
      </c>
      <c r="G2495" s="116">
        <v>0.41</v>
      </c>
      <c r="H2495" s="117">
        <v>252973275</v>
      </c>
      <c r="I2495" s="115">
        <v>0.8861</v>
      </c>
      <c r="J2495" s="115">
        <f t="shared" si="152"/>
        <v>4.2975849999999998</v>
      </c>
      <c r="K2495" s="115">
        <v>35640625.710000001</v>
      </c>
      <c r="L2495" s="123">
        <f t="shared" si="153"/>
        <v>1531686184419.1035</v>
      </c>
      <c r="M2495" s="123">
        <v>1953995000000</v>
      </c>
      <c r="N2495" s="123">
        <v>278162000000</v>
      </c>
      <c r="O2495" s="116">
        <f t="shared" si="154"/>
        <v>0.78387415751785627</v>
      </c>
      <c r="P2495" s="116">
        <f t="shared" si="155"/>
        <v>5.5064537370996165</v>
      </c>
    </row>
    <row r="2496" spans="1:16" x14ac:dyDescent="0.15">
      <c r="A2496" s="120">
        <v>42713</v>
      </c>
      <c r="B2496" s="116">
        <v>4.83</v>
      </c>
      <c r="C2496" s="116">
        <v>4.8899999999999997</v>
      </c>
      <c r="D2496" s="116">
        <v>4.8099999999999996</v>
      </c>
      <c r="E2496" s="116">
        <v>4.8499999999999996</v>
      </c>
      <c r="F2496" s="116">
        <v>0</v>
      </c>
      <c r="G2496" s="116">
        <v>0</v>
      </c>
      <c r="H2496" s="117">
        <v>222708601</v>
      </c>
      <c r="I2496" s="115">
        <v>0.88919999999999999</v>
      </c>
      <c r="J2496" s="115">
        <f t="shared" si="152"/>
        <v>4.3126199999999999</v>
      </c>
      <c r="K2496" s="115">
        <v>35640625.710000001</v>
      </c>
      <c r="L2496" s="123">
        <f t="shared" si="153"/>
        <v>1537044752494.6018</v>
      </c>
      <c r="M2496" s="123">
        <v>1953995000000</v>
      </c>
      <c r="N2496" s="123">
        <v>278162000000</v>
      </c>
      <c r="O2496" s="116">
        <f t="shared" si="154"/>
        <v>0.78661652281331418</v>
      </c>
      <c r="P2496" s="116">
        <f t="shared" si="155"/>
        <v>5.5257179359315858</v>
      </c>
    </row>
    <row r="2497" spans="1:16" x14ac:dyDescent="0.15">
      <c r="A2497" s="120">
        <v>42716</v>
      </c>
      <c r="B2497" s="116">
        <v>4.8899999999999997</v>
      </c>
      <c r="C2497" s="116">
        <v>4.9000000000000004</v>
      </c>
      <c r="D2497" s="116">
        <v>4.7699999999999996</v>
      </c>
      <c r="E2497" s="116">
        <v>4.79</v>
      </c>
      <c r="F2497" s="116">
        <v>-0.06</v>
      </c>
      <c r="G2497" s="116">
        <v>-1.24</v>
      </c>
      <c r="H2497" s="117">
        <v>301505176</v>
      </c>
      <c r="I2497" s="115">
        <v>0.89029999999999998</v>
      </c>
      <c r="J2497" s="115">
        <f t="shared" si="152"/>
        <v>4.2645369999999998</v>
      </c>
      <c r="K2497" s="115">
        <v>35640625.710000001</v>
      </c>
      <c r="L2497" s="123">
        <f t="shared" si="153"/>
        <v>1519907670434.4626</v>
      </c>
      <c r="M2497" s="123">
        <v>1953995000000</v>
      </c>
      <c r="N2497" s="123">
        <v>278162000000</v>
      </c>
      <c r="O2497" s="116">
        <f t="shared" si="154"/>
        <v>0.77784624343177067</v>
      </c>
      <c r="P2497" s="116">
        <f t="shared" si="155"/>
        <v>5.4641096570863841</v>
      </c>
    </row>
    <row r="2498" spans="1:16" x14ac:dyDescent="0.15">
      <c r="A2498" s="120">
        <v>42717</v>
      </c>
      <c r="B2498" s="116">
        <v>4.76</v>
      </c>
      <c r="C2498" s="116">
        <v>4.78</v>
      </c>
      <c r="D2498" s="116">
        <v>4.72</v>
      </c>
      <c r="E2498" s="116">
        <v>4.76</v>
      </c>
      <c r="F2498" s="116">
        <v>-0.03</v>
      </c>
      <c r="G2498" s="116">
        <v>-0.63</v>
      </c>
      <c r="H2498" s="117">
        <v>235879202</v>
      </c>
      <c r="I2498" s="115">
        <v>0.88849999999999996</v>
      </c>
      <c r="J2498" s="115">
        <f t="shared" si="152"/>
        <v>4.22926</v>
      </c>
      <c r="K2498" s="115">
        <v>35640625.710000001</v>
      </c>
      <c r="L2498" s="123">
        <f t="shared" si="153"/>
        <v>1507334726902.7458</v>
      </c>
      <c r="M2498" s="123">
        <v>1953995000000</v>
      </c>
      <c r="N2498" s="123">
        <v>278162000000</v>
      </c>
      <c r="O2498" s="116">
        <f t="shared" si="154"/>
        <v>0.77141176251870958</v>
      </c>
      <c r="P2498" s="116">
        <f t="shared" si="155"/>
        <v>5.4189095811172834</v>
      </c>
    </row>
    <row r="2499" spans="1:16" x14ac:dyDescent="0.15">
      <c r="A2499" s="120">
        <v>42718</v>
      </c>
      <c r="B2499" s="116">
        <v>4.79</v>
      </c>
      <c r="C2499" s="116">
        <v>4.79</v>
      </c>
      <c r="D2499" s="116">
        <v>4.71</v>
      </c>
      <c r="E2499" s="116">
        <v>4.71</v>
      </c>
      <c r="F2499" s="116">
        <v>-0.05</v>
      </c>
      <c r="G2499" s="116">
        <v>-1.05</v>
      </c>
      <c r="H2499" s="117">
        <v>180407476</v>
      </c>
      <c r="I2499" s="115">
        <v>0.88990000000000002</v>
      </c>
      <c r="J2499" s="115">
        <f t="shared" ref="J2499:J2562" si="156">E2499*I2499</f>
        <v>4.1914290000000003</v>
      </c>
      <c r="K2499" s="115">
        <v>35640625.710000001</v>
      </c>
      <c r="L2499" s="123">
        <f t="shared" ref="L2499:L2562" si="157">J2499*K2499*10000</f>
        <v>1493851521790.396</v>
      </c>
      <c r="M2499" s="123">
        <v>1953995000000</v>
      </c>
      <c r="N2499" s="123">
        <v>278162000000</v>
      </c>
      <c r="O2499" s="116">
        <f t="shared" ref="O2499:O2562" si="158">L2499/M2499</f>
        <v>0.7645114351829948</v>
      </c>
      <c r="P2499" s="116">
        <f t="shared" ref="P2499:P2562" si="159">L2499/N2499</f>
        <v>5.3704370898627278</v>
      </c>
    </row>
    <row r="2500" spans="1:16" x14ac:dyDescent="0.15">
      <c r="A2500" s="120">
        <v>42719</v>
      </c>
      <c r="B2500" s="116">
        <v>4.66</v>
      </c>
      <c r="C2500" s="116">
        <v>4.68</v>
      </c>
      <c r="D2500" s="116">
        <v>4.5599999999999996</v>
      </c>
      <c r="E2500" s="116">
        <v>4.57</v>
      </c>
      <c r="F2500" s="116">
        <v>-0.14000000000000001</v>
      </c>
      <c r="G2500" s="116">
        <v>-2.97</v>
      </c>
      <c r="H2500" s="117">
        <v>433969899</v>
      </c>
      <c r="I2500" s="115">
        <v>0.89319999999999999</v>
      </c>
      <c r="J2500" s="115">
        <f t="shared" si="156"/>
        <v>4.0819239999999999</v>
      </c>
      <c r="K2500" s="115">
        <v>35640625.710000001</v>
      </c>
      <c r="L2500" s="123">
        <f t="shared" si="157"/>
        <v>1454823254606.6604</v>
      </c>
      <c r="M2500" s="123">
        <v>1953995000000</v>
      </c>
      <c r="N2500" s="123">
        <v>278162000000</v>
      </c>
      <c r="O2500" s="116">
        <f t="shared" si="158"/>
        <v>0.74453785941451256</v>
      </c>
      <c r="P2500" s="116">
        <f t="shared" si="159"/>
        <v>5.2301294015956898</v>
      </c>
    </row>
    <row r="2501" spans="1:16" x14ac:dyDescent="0.15">
      <c r="A2501" s="120">
        <v>42720</v>
      </c>
      <c r="B2501" s="116">
        <v>4.55</v>
      </c>
      <c r="C2501" s="116">
        <v>4.6500000000000004</v>
      </c>
      <c r="D2501" s="116">
        <v>4.55</v>
      </c>
      <c r="E2501" s="116">
        <v>4.57</v>
      </c>
      <c r="F2501" s="116">
        <v>0</v>
      </c>
      <c r="G2501" s="116">
        <v>0</v>
      </c>
      <c r="H2501" s="117">
        <v>305352295</v>
      </c>
      <c r="I2501" s="115">
        <v>0.89580000000000004</v>
      </c>
      <c r="J2501" s="115">
        <f t="shared" si="156"/>
        <v>4.0938060000000007</v>
      </c>
      <c r="K2501" s="115">
        <v>35640625.710000001</v>
      </c>
      <c r="L2501" s="123">
        <f t="shared" si="157"/>
        <v>1459058073753.5229</v>
      </c>
      <c r="M2501" s="123">
        <v>1953995000000</v>
      </c>
      <c r="N2501" s="123">
        <v>278162000000</v>
      </c>
      <c r="O2501" s="116">
        <f t="shared" si="158"/>
        <v>0.74670512143251289</v>
      </c>
      <c r="P2501" s="116">
        <f t="shared" si="159"/>
        <v>5.2453536922855131</v>
      </c>
    </row>
    <row r="2502" spans="1:16" x14ac:dyDescent="0.15">
      <c r="A2502" s="120">
        <v>42723</v>
      </c>
      <c r="B2502" s="116">
        <v>4.54</v>
      </c>
      <c r="C2502" s="116">
        <v>4.57</v>
      </c>
      <c r="D2502" s="116">
        <v>4.51</v>
      </c>
      <c r="E2502" s="116">
        <v>4.5599999999999996</v>
      </c>
      <c r="F2502" s="116">
        <v>-0.01</v>
      </c>
      <c r="G2502" s="116">
        <v>-0.22</v>
      </c>
      <c r="H2502" s="117">
        <v>194896781</v>
      </c>
      <c r="I2502" s="115">
        <v>0.89259999999999995</v>
      </c>
      <c r="J2502" s="115">
        <f t="shared" si="156"/>
        <v>4.0702559999999997</v>
      </c>
      <c r="K2502" s="115">
        <v>35640625.710000001</v>
      </c>
      <c r="L2502" s="123">
        <f t="shared" si="157"/>
        <v>1450664706398.8176</v>
      </c>
      <c r="M2502" s="123">
        <v>1953995000000</v>
      </c>
      <c r="N2502" s="123">
        <v>278162000000</v>
      </c>
      <c r="O2502" s="116">
        <f t="shared" si="158"/>
        <v>0.7424096307302821</v>
      </c>
      <c r="P2502" s="116">
        <f t="shared" si="159"/>
        <v>5.2151793070182757</v>
      </c>
    </row>
    <row r="2503" spans="1:16" x14ac:dyDescent="0.15">
      <c r="A2503" s="120">
        <v>42724</v>
      </c>
      <c r="B2503" s="116">
        <v>4.53</v>
      </c>
      <c r="C2503" s="116">
        <v>4.59</v>
      </c>
      <c r="D2503" s="116">
        <v>4.53</v>
      </c>
      <c r="E2503" s="116">
        <v>4.55</v>
      </c>
      <c r="F2503" s="116">
        <v>-0.01</v>
      </c>
      <c r="G2503" s="116">
        <v>-0.22</v>
      </c>
      <c r="H2503" s="117">
        <v>192039725</v>
      </c>
      <c r="I2503" s="115">
        <v>0.89439999999999997</v>
      </c>
      <c r="J2503" s="115">
        <f t="shared" si="156"/>
        <v>4.0695199999999998</v>
      </c>
      <c r="K2503" s="115">
        <v>35640625.710000001</v>
      </c>
      <c r="L2503" s="123">
        <f t="shared" si="157"/>
        <v>1450402391393.592</v>
      </c>
      <c r="M2503" s="123">
        <v>1953995000000</v>
      </c>
      <c r="N2503" s="123">
        <v>278162000000</v>
      </c>
      <c r="O2503" s="116">
        <f t="shared" si="158"/>
        <v>0.74227538524591519</v>
      </c>
      <c r="P2503" s="116">
        <f t="shared" si="159"/>
        <v>5.214236277398034</v>
      </c>
    </row>
    <row r="2504" spans="1:16" x14ac:dyDescent="0.15">
      <c r="A2504" s="120">
        <v>42725</v>
      </c>
      <c r="B2504" s="116">
        <v>4.55</v>
      </c>
      <c r="C2504" s="116">
        <v>4.59</v>
      </c>
      <c r="D2504" s="116">
        <v>4.53</v>
      </c>
      <c r="E2504" s="116">
        <v>4.5599999999999996</v>
      </c>
      <c r="F2504" s="116">
        <v>0.01</v>
      </c>
      <c r="G2504" s="116">
        <v>0.22</v>
      </c>
      <c r="H2504" s="117">
        <v>167455633</v>
      </c>
      <c r="I2504" s="115">
        <v>0.89480000000000004</v>
      </c>
      <c r="J2504" s="115">
        <f t="shared" si="156"/>
        <v>4.0802879999999995</v>
      </c>
      <c r="K2504" s="115">
        <v>35640625.710000001</v>
      </c>
      <c r="L2504" s="123">
        <f t="shared" si="157"/>
        <v>1454240173970.0444</v>
      </c>
      <c r="M2504" s="123">
        <v>1953995000000</v>
      </c>
      <c r="N2504" s="123">
        <v>278162000000</v>
      </c>
      <c r="O2504" s="116">
        <f t="shared" si="158"/>
        <v>0.74423945504980538</v>
      </c>
      <c r="P2504" s="116">
        <f t="shared" si="159"/>
        <v>5.2280332107550436</v>
      </c>
    </row>
    <row r="2505" spans="1:16" x14ac:dyDescent="0.15">
      <c r="A2505" s="120">
        <v>42726</v>
      </c>
      <c r="B2505" s="116">
        <v>4.54</v>
      </c>
      <c r="C2505" s="116">
        <v>4.5599999999999996</v>
      </c>
      <c r="D2505" s="116">
        <v>4.47</v>
      </c>
      <c r="E2505" s="116">
        <v>4.49</v>
      </c>
      <c r="F2505" s="116">
        <v>-7.0000000000000007E-2</v>
      </c>
      <c r="G2505" s="116">
        <v>-1.54</v>
      </c>
      <c r="H2505" s="117">
        <v>244414733</v>
      </c>
      <c r="I2505" s="115">
        <v>0.89470000000000005</v>
      </c>
      <c r="J2505" s="115">
        <f t="shared" si="156"/>
        <v>4.0172030000000003</v>
      </c>
      <c r="K2505" s="115">
        <v>35640625.710000001</v>
      </c>
      <c r="L2505" s="123">
        <f t="shared" si="157"/>
        <v>1431756285240.8916</v>
      </c>
      <c r="M2505" s="123">
        <v>1953995000000</v>
      </c>
      <c r="N2505" s="123">
        <v>278162000000</v>
      </c>
      <c r="O2505" s="116">
        <f t="shared" si="158"/>
        <v>0.7327328295317499</v>
      </c>
      <c r="P2505" s="116">
        <f t="shared" si="159"/>
        <v>5.1472030156559541</v>
      </c>
    </row>
    <row r="2506" spans="1:16" x14ac:dyDescent="0.15">
      <c r="A2506" s="120">
        <v>42727</v>
      </c>
      <c r="B2506" s="116">
        <v>4.51</v>
      </c>
      <c r="C2506" s="116">
        <v>4.55</v>
      </c>
      <c r="D2506" s="116">
        <v>4.46</v>
      </c>
      <c r="E2506" s="116">
        <v>4.49</v>
      </c>
      <c r="F2506" s="116">
        <v>0</v>
      </c>
      <c r="G2506" s="116">
        <v>0</v>
      </c>
      <c r="H2506" s="117">
        <v>314231264</v>
      </c>
      <c r="I2506" s="115">
        <v>0.89500000000000002</v>
      </c>
      <c r="J2506" s="115">
        <f t="shared" si="156"/>
        <v>4.0185500000000003</v>
      </c>
      <c r="K2506" s="115">
        <v>35640625.710000001</v>
      </c>
      <c r="L2506" s="123">
        <f t="shared" si="157"/>
        <v>1432236364469.2051</v>
      </c>
      <c r="M2506" s="123">
        <v>1953995000000</v>
      </c>
      <c r="N2506" s="123">
        <v>278162000000</v>
      </c>
      <c r="O2506" s="116">
        <f t="shared" si="158"/>
        <v>0.73297852065599201</v>
      </c>
      <c r="P2506" s="116">
        <f t="shared" si="159"/>
        <v>5.1489289136158245</v>
      </c>
    </row>
    <row r="2507" spans="1:16" x14ac:dyDescent="0.15">
      <c r="A2507" s="120">
        <v>42732</v>
      </c>
      <c r="B2507" s="116">
        <v>4.47</v>
      </c>
      <c r="C2507" s="116">
        <v>4.58</v>
      </c>
      <c r="D2507" s="116">
        <v>4.45</v>
      </c>
      <c r="E2507" s="116">
        <v>4.54</v>
      </c>
      <c r="F2507" s="116">
        <v>0.05</v>
      </c>
      <c r="G2507" s="116">
        <v>1.1100000000000001</v>
      </c>
      <c r="H2507" s="117">
        <v>295724899</v>
      </c>
      <c r="I2507" s="115">
        <v>0.89559999999999995</v>
      </c>
      <c r="J2507" s="115">
        <f t="shared" si="156"/>
        <v>4.0660239999999996</v>
      </c>
      <c r="K2507" s="115">
        <v>35640625.710000001</v>
      </c>
      <c r="L2507" s="123">
        <f t="shared" si="157"/>
        <v>1449156395118.7703</v>
      </c>
      <c r="M2507" s="123">
        <v>1953995000000</v>
      </c>
      <c r="N2507" s="123">
        <v>278162000000</v>
      </c>
      <c r="O2507" s="116">
        <f t="shared" si="158"/>
        <v>0.74163771919517207</v>
      </c>
      <c r="P2507" s="116">
        <f t="shared" si="159"/>
        <v>5.2097568867018866</v>
      </c>
    </row>
    <row r="2508" spans="1:16" x14ac:dyDescent="0.15">
      <c r="A2508" s="120">
        <v>42733</v>
      </c>
      <c r="B2508" s="116">
        <v>4.5</v>
      </c>
      <c r="C2508" s="116">
        <v>4.59</v>
      </c>
      <c r="D2508" s="116">
        <v>4.5</v>
      </c>
      <c r="E2508" s="116">
        <v>4.58</v>
      </c>
      <c r="F2508" s="116">
        <v>0.04</v>
      </c>
      <c r="G2508" s="116">
        <v>0.88</v>
      </c>
      <c r="H2508" s="117">
        <v>256920578</v>
      </c>
      <c r="I2508" s="115">
        <v>0.89580000000000004</v>
      </c>
      <c r="J2508" s="115">
        <f t="shared" si="156"/>
        <v>4.1027640000000005</v>
      </c>
      <c r="K2508" s="115">
        <v>35640625.710000001</v>
      </c>
      <c r="L2508" s="123">
        <f t="shared" si="157"/>
        <v>1462250761004.6248</v>
      </c>
      <c r="M2508" s="123">
        <v>1953995000000</v>
      </c>
      <c r="N2508" s="123">
        <v>278162000000</v>
      </c>
      <c r="O2508" s="116">
        <f t="shared" si="158"/>
        <v>0.74833904948816388</v>
      </c>
      <c r="P2508" s="116">
        <f t="shared" si="159"/>
        <v>5.256831490299267</v>
      </c>
    </row>
    <row r="2509" spans="1:16" x14ac:dyDescent="0.15">
      <c r="A2509" s="120">
        <v>42734</v>
      </c>
      <c r="B2509" s="116">
        <v>4.59</v>
      </c>
      <c r="C2509" s="116">
        <v>4.68</v>
      </c>
      <c r="D2509" s="116">
        <v>4.59</v>
      </c>
      <c r="E2509" s="116">
        <v>4.6500000000000004</v>
      </c>
      <c r="F2509" s="116">
        <v>7.0000000000000007E-2</v>
      </c>
      <c r="G2509" s="116">
        <v>1.53</v>
      </c>
      <c r="H2509" s="117">
        <v>316060717</v>
      </c>
      <c r="I2509" s="115">
        <v>0.89449999999999996</v>
      </c>
      <c r="J2509" s="115">
        <f t="shared" si="156"/>
        <v>4.1594249999999997</v>
      </c>
      <c r="K2509" s="115">
        <v>35640625.710000001</v>
      </c>
      <c r="L2509" s="123">
        <f t="shared" si="157"/>
        <v>1482445095938.1675</v>
      </c>
      <c r="M2509" s="123">
        <v>1953995000000</v>
      </c>
      <c r="N2509" s="123">
        <v>278162000000</v>
      </c>
      <c r="O2509" s="116">
        <f t="shared" si="158"/>
        <v>0.75867394539810362</v>
      </c>
      <c r="P2509" s="116">
        <f t="shared" si="159"/>
        <v>5.3294306768651634</v>
      </c>
    </row>
    <row r="2510" spans="1:16" x14ac:dyDescent="0.15">
      <c r="A2510" s="120">
        <v>42738</v>
      </c>
      <c r="B2510" s="116">
        <v>4.6500000000000004</v>
      </c>
      <c r="C2510" s="116">
        <v>4.72</v>
      </c>
      <c r="D2510" s="116">
        <v>4.5999999999999996</v>
      </c>
      <c r="E2510" s="116">
        <v>4.68</v>
      </c>
      <c r="F2510" s="116">
        <v>0.03</v>
      </c>
      <c r="G2510" s="116">
        <v>0.65</v>
      </c>
      <c r="H2510" s="117">
        <v>201930710</v>
      </c>
      <c r="I2510" s="115">
        <v>0.89590000000000003</v>
      </c>
      <c r="J2510" s="115">
        <f t="shared" si="156"/>
        <v>4.192812</v>
      </c>
      <c r="K2510" s="115">
        <v>35640625.710000001</v>
      </c>
      <c r="L2510" s="123">
        <f t="shared" si="157"/>
        <v>1494344431643.9653</v>
      </c>
      <c r="M2510" s="123">
        <v>1953995000000</v>
      </c>
      <c r="N2510" s="123">
        <v>278162000000</v>
      </c>
      <c r="O2510" s="116">
        <f t="shared" si="158"/>
        <v>0.7647636926624507</v>
      </c>
      <c r="P2510" s="116">
        <f t="shared" si="159"/>
        <v>5.3722091142714152</v>
      </c>
    </row>
    <row r="2511" spans="1:16" x14ac:dyDescent="0.15">
      <c r="A2511" s="120">
        <v>42739</v>
      </c>
      <c r="B2511" s="116">
        <v>4.68</v>
      </c>
      <c r="C2511" s="116">
        <v>4.71</v>
      </c>
      <c r="D2511" s="116">
        <v>4.63</v>
      </c>
      <c r="E2511" s="116">
        <v>4.6500000000000004</v>
      </c>
      <c r="F2511" s="116">
        <v>-0.03</v>
      </c>
      <c r="G2511" s="116">
        <v>-0.64</v>
      </c>
      <c r="H2511" s="117">
        <v>214672371</v>
      </c>
      <c r="I2511" s="115">
        <v>0.89639999999999997</v>
      </c>
      <c r="J2511" s="115">
        <f t="shared" si="156"/>
        <v>4.1682600000000001</v>
      </c>
      <c r="K2511" s="115">
        <v>35640625.710000001</v>
      </c>
      <c r="L2511" s="123">
        <f t="shared" si="157"/>
        <v>1485593945219.646</v>
      </c>
      <c r="M2511" s="123">
        <v>1953995000000</v>
      </c>
      <c r="N2511" s="123">
        <v>278162000000</v>
      </c>
      <c r="O2511" s="116">
        <f t="shared" si="158"/>
        <v>0.76028543840677487</v>
      </c>
      <c r="P2511" s="116">
        <f t="shared" si="159"/>
        <v>5.3407508761787952</v>
      </c>
    </row>
    <row r="2512" spans="1:16" x14ac:dyDescent="0.15">
      <c r="A2512" s="120">
        <v>42740</v>
      </c>
      <c r="B2512" s="116">
        <v>4.6900000000000004</v>
      </c>
      <c r="C2512" s="116">
        <v>4.72</v>
      </c>
      <c r="D2512" s="116">
        <v>4.66</v>
      </c>
      <c r="E2512" s="116">
        <v>4.71</v>
      </c>
      <c r="F2512" s="116">
        <v>0.06</v>
      </c>
      <c r="G2512" s="116">
        <v>1.29</v>
      </c>
      <c r="H2512" s="117">
        <v>203393543</v>
      </c>
      <c r="I2512" s="115">
        <v>0.89380000000000004</v>
      </c>
      <c r="J2512" s="115">
        <f t="shared" si="156"/>
        <v>4.2097980000000002</v>
      </c>
      <c r="K2512" s="115">
        <v>35640625.710000001</v>
      </c>
      <c r="L2512" s="123">
        <f t="shared" si="157"/>
        <v>1500398348327.0659</v>
      </c>
      <c r="M2512" s="123">
        <v>1953995000000</v>
      </c>
      <c r="N2512" s="123">
        <v>278162000000</v>
      </c>
      <c r="O2512" s="116">
        <f t="shared" si="158"/>
        <v>0.76786191793073466</v>
      </c>
      <c r="P2512" s="116">
        <f t="shared" si="159"/>
        <v>5.3939731103711717</v>
      </c>
    </row>
    <row r="2513" spans="1:16" x14ac:dyDescent="0.15">
      <c r="A2513" s="120">
        <v>42741</v>
      </c>
      <c r="B2513" s="116">
        <v>4.7300000000000004</v>
      </c>
      <c r="C2513" s="116">
        <v>4.75</v>
      </c>
      <c r="D2513" s="116">
        <v>4.71</v>
      </c>
      <c r="E2513" s="116">
        <v>4.7300000000000004</v>
      </c>
      <c r="F2513" s="116">
        <v>0.02</v>
      </c>
      <c r="G2513" s="116">
        <v>0.43</v>
      </c>
      <c r="H2513" s="117">
        <v>177906284</v>
      </c>
      <c r="I2513" s="115">
        <v>0.88549999999999995</v>
      </c>
      <c r="J2513" s="115">
        <f t="shared" si="156"/>
        <v>4.188415</v>
      </c>
      <c r="K2513" s="115">
        <v>35640625.710000001</v>
      </c>
      <c r="L2513" s="123">
        <f t="shared" si="157"/>
        <v>1492777313331.4963</v>
      </c>
      <c r="M2513" s="123">
        <v>1953995000000</v>
      </c>
      <c r="N2513" s="123">
        <v>278162000000</v>
      </c>
      <c r="O2513" s="116">
        <f t="shared" si="158"/>
        <v>0.76396168533261155</v>
      </c>
      <c r="P2513" s="116">
        <f t="shared" si="159"/>
        <v>5.3665752810646179</v>
      </c>
    </row>
    <row r="2514" spans="1:16" x14ac:dyDescent="0.15">
      <c r="A2514" s="120">
        <v>42744</v>
      </c>
      <c r="B2514" s="116">
        <v>4.72</v>
      </c>
      <c r="C2514" s="116">
        <v>4.75</v>
      </c>
      <c r="D2514" s="116">
        <v>4.66</v>
      </c>
      <c r="E2514" s="116">
        <v>4.68</v>
      </c>
      <c r="F2514" s="116">
        <v>-0.05</v>
      </c>
      <c r="G2514" s="116">
        <v>-1.06</v>
      </c>
      <c r="H2514" s="117">
        <v>209665142</v>
      </c>
      <c r="I2514" s="115">
        <v>0.8931</v>
      </c>
      <c r="J2514" s="115">
        <f t="shared" si="156"/>
        <v>4.1797079999999998</v>
      </c>
      <c r="K2514" s="115">
        <v>35640625.710000001</v>
      </c>
      <c r="L2514" s="123">
        <f t="shared" si="157"/>
        <v>1489674084050.9268</v>
      </c>
      <c r="M2514" s="123">
        <v>1953995000000</v>
      </c>
      <c r="N2514" s="123">
        <v>278162000000</v>
      </c>
      <c r="O2514" s="116">
        <f t="shared" si="158"/>
        <v>0.76237353936469987</v>
      </c>
      <c r="P2514" s="116">
        <f t="shared" si="159"/>
        <v>5.3554190869023328</v>
      </c>
    </row>
    <row r="2515" spans="1:16" x14ac:dyDescent="0.15">
      <c r="A2515" s="120">
        <v>42745</v>
      </c>
      <c r="B2515" s="116">
        <v>4.68</v>
      </c>
      <c r="C2515" s="116">
        <v>4.74</v>
      </c>
      <c r="D2515" s="116">
        <v>4.67</v>
      </c>
      <c r="E2515" s="116">
        <v>4.71</v>
      </c>
      <c r="F2515" s="116">
        <v>0.03</v>
      </c>
      <c r="G2515" s="116">
        <v>0.64</v>
      </c>
      <c r="H2515" s="117">
        <v>127979077</v>
      </c>
      <c r="I2515" s="115">
        <v>0.89270000000000005</v>
      </c>
      <c r="J2515" s="115">
        <f t="shared" si="156"/>
        <v>4.2046169999999998</v>
      </c>
      <c r="K2515" s="115">
        <v>35640625.710000001</v>
      </c>
      <c r="L2515" s="123">
        <f t="shared" si="157"/>
        <v>1498551807509.0308</v>
      </c>
      <c r="M2515" s="123">
        <v>1953995000000</v>
      </c>
      <c r="N2515" s="123">
        <v>278162000000</v>
      </c>
      <c r="O2515" s="116">
        <f t="shared" si="158"/>
        <v>0.76691690997624395</v>
      </c>
      <c r="P2515" s="116">
        <f t="shared" si="159"/>
        <v>5.3873347456123799</v>
      </c>
    </row>
    <row r="2516" spans="1:16" x14ac:dyDescent="0.15">
      <c r="A2516" s="120">
        <v>42746</v>
      </c>
      <c r="B2516" s="116">
        <v>4.74</v>
      </c>
      <c r="C2516" s="116">
        <v>4.7699999999999996</v>
      </c>
      <c r="D2516" s="116">
        <v>4.72</v>
      </c>
      <c r="E2516" s="116">
        <v>4.76</v>
      </c>
      <c r="F2516" s="116">
        <v>0.05</v>
      </c>
      <c r="G2516" s="116">
        <v>1.06</v>
      </c>
      <c r="H2516" s="117">
        <v>216075152</v>
      </c>
      <c r="I2516" s="115">
        <v>0.89280000000000004</v>
      </c>
      <c r="J2516" s="115">
        <f t="shared" si="156"/>
        <v>4.2497280000000002</v>
      </c>
      <c r="K2516" s="115">
        <v>35640625.710000001</v>
      </c>
      <c r="L2516" s="123">
        <f t="shared" si="157"/>
        <v>1514629650173.0688</v>
      </c>
      <c r="M2516" s="123">
        <v>1953995000000</v>
      </c>
      <c r="N2516" s="123">
        <v>278162000000</v>
      </c>
      <c r="O2516" s="116">
        <f t="shared" si="158"/>
        <v>0.7751451002551536</v>
      </c>
      <c r="P2516" s="116">
        <f t="shared" si="159"/>
        <v>5.4451350298497596</v>
      </c>
    </row>
    <row r="2517" spans="1:16" x14ac:dyDescent="0.15">
      <c r="A2517" s="120">
        <v>42747</v>
      </c>
      <c r="B2517" s="116">
        <v>4.76</v>
      </c>
      <c r="C2517" s="116">
        <v>4.79</v>
      </c>
      <c r="D2517" s="116">
        <v>4.74</v>
      </c>
      <c r="E2517" s="116">
        <v>4.7699999999999996</v>
      </c>
      <c r="F2517" s="116">
        <v>0.01</v>
      </c>
      <c r="G2517" s="116">
        <v>0.21</v>
      </c>
      <c r="H2517" s="117">
        <v>141335191</v>
      </c>
      <c r="I2517" s="115">
        <v>0.89159999999999995</v>
      </c>
      <c r="J2517" s="115">
        <f t="shared" si="156"/>
        <v>4.2529319999999995</v>
      </c>
      <c r="K2517" s="115">
        <v>35640625.710000001</v>
      </c>
      <c r="L2517" s="123">
        <f t="shared" si="157"/>
        <v>1515771575820.8171</v>
      </c>
      <c r="M2517" s="123">
        <v>1953995000000</v>
      </c>
      <c r="N2517" s="123">
        <v>278162000000</v>
      </c>
      <c r="O2517" s="116">
        <f t="shared" si="158"/>
        <v>0.775729505869164</v>
      </c>
      <c r="P2517" s="116">
        <f t="shared" si="159"/>
        <v>5.4492402837943974</v>
      </c>
    </row>
    <row r="2518" spans="1:16" x14ac:dyDescent="0.15">
      <c r="A2518" s="120">
        <v>42748</v>
      </c>
      <c r="B2518" s="116">
        <v>4.79</v>
      </c>
      <c r="C2518" s="116">
        <v>4.8</v>
      </c>
      <c r="D2518" s="116">
        <v>4.7699999999999996</v>
      </c>
      <c r="E2518" s="116">
        <v>4.7699999999999996</v>
      </c>
      <c r="F2518" s="116">
        <v>0</v>
      </c>
      <c r="G2518" s="116">
        <v>0</v>
      </c>
      <c r="H2518" s="117">
        <v>128123439</v>
      </c>
      <c r="I2518" s="115">
        <v>0.88859999999999995</v>
      </c>
      <c r="J2518" s="115">
        <f t="shared" si="156"/>
        <v>4.2386219999999994</v>
      </c>
      <c r="K2518" s="115">
        <v>35640625.710000001</v>
      </c>
      <c r="L2518" s="123">
        <f t="shared" si="157"/>
        <v>1510671402281.7161</v>
      </c>
      <c r="M2518" s="123">
        <v>1953995000000</v>
      </c>
      <c r="N2518" s="123">
        <v>278162000000</v>
      </c>
      <c r="O2518" s="116">
        <f t="shared" si="158"/>
        <v>0.77311937967175759</v>
      </c>
      <c r="P2518" s="116">
        <f t="shared" si="159"/>
        <v>5.4309050203899742</v>
      </c>
    </row>
    <row r="2519" spans="1:16" x14ac:dyDescent="0.15">
      <c r="A2519" s="120">
        <v>42751</v>
      </c>
      <c r="B2519" s="116">
        <v>4.75</v>
      </c>
      <c r="C2519" s="116">
        <v>4.7699999999999996</v>
      </c>
      <c r="D2519" s="116">
        <v>4.67</v>
      </c>
      <c r="E2519" s="116">
        <v>4.7300000000000004</v>
      </c>
      <c r="F2519" s="116">
        <v>-0.04</v>
      </c>
      <c r="G2519" s="116">
        <v>-0.84</v>
      </c>
      <c r="H2519" s="117">
        <v>218507011</v>
      </c>
      <c r="I2519" s="115">
        <v>0.8881</v>
      </c>
      <c r="J2519" s="115">
        <f t="shared" si="156"/>
        <v>4.2007130000000004</v>
      </c>
      <c r="K2519" s="115">
        <v>35640625.710000001</v>
      </c>
      <c r="L2519" s="123">
        <f t="shared" si="157"/>
        <v>1497160397481.3125</v>
      </c>
      <c r="M2519" s="123">
        <v>1953995000000</v>
      </c>
      <c r="N2519" s="123">
        <v>278162000000</v>
      </c>
      <c r="O2519" s="116">
        <f t="shared" si="158"/>
        <v>0.7662048252330802</v>
      </c>
      <c r="P2519" s="116">
        <f t="shared" si="159"/>
        <v>5.3823325884963165</v>
      </c>
    </row>
    <row r="2520" spans="1:16" x14ac:dyDescent="0.15">
      <c r="A2520" s="120">
        <v>42752</v>
      </c>
      <c r="B2520" s="116">
        <v>4.75</v>
      </c>
      <c r="C2520" s="116">
        <v>4.76</v>
      </c>
      <c r="D2520" s="116">
        <v>4.7</v>
      </c>
      <c r="E2520" s="116">
        <v>4.74</v>
      </c>
      <c r="F2520" s="116">
        <v>0.01</v>
      </c>
      <c r="G2520" s="116">
        <v>0.21</v>
      </c>
      <c r="H2520" s="117">
        <v>147173644</v>
      </c>
      <c r="I2520" s="115">
        <v>0.88959999999999995</v>
      </c>
      <c r="J2520" s="115">
        <f t="shared" si="156"/>
        <v>4.216704</v>
      </c>
      <c r="K2520" s="115">
        <v>35640625.710000001</v>
      </c>
      <c r="L2520" s="123">
        <f t="shared" si="157"/>
        <v>1502859689938.5986</v>
      </c>
      <c r="M2520" s="123">
        <v>1953995000000</v>
      </c>
      <c r="N2520" s="123">
        <v>278162000000</v>
      </c>
      <c r="O2520" s="116">
        <f t="shared" si="158"/>
        <v>0.76912156373921048</v>
      </c>
      <c r="P2520" s="116">
        <f t="shared" si="159"/>
        <v>5.4028217008024049</v>
      </c>
    </row>
    <row r="2521" spans="1:16" x14ac:dyDescent="0.15">
      <c r="A2521" s="120">
        <v>42753</v>
      </c>
      <c r="B2521" s="116">
        <v>4.76</v>
      </c>
      <c r="C2521" s="116">
        <v>4.8099999999999996</v>
      </c>
      <c r="D2521" s="116">
        <v>4.75</v>
      </c>
      <c r="E2521" s="116">
        <v>4.7699999999999996</v>
      </c>
      <c r="F2521" s="116">
        <v>0.03</v>
      </c>
      <c r="G2521" s="116">
        <v>0.63</v>
      </c>
      <c r="H2521" s="117">
        <v>221583870</v>
      </c>
      <c r="I2521" s="115">
        <v>0.88360000000000005</v>
      </c>
      <c r="J2521" s="115">
        <f t="shared" si="156"/>
        <v>4.214772</v>
      </c>
      <c r="K2521" s="115">
        <v>35640625.710000001</v>
      </c>
      <c r="L2521" s="123">
        <f t="shared" si="157"/>
        <v>1502171113049.8811</v>
      </c>
      <c r="M2521" s="123">
        <v>1953995000000</v>
      </c>
      <c r="N2521" s="123">
        <v>278162000000</v>
      </c>
      <c r="O2521" s="116">
        <f t="shared" si="158"/>
        <v>0.76876916934274708</v>
      </c>
      <c r="P2521" s="116">
        <f t="shared" si="159"/>
        <v>5.4003462480492699</v>
      </c>
    </row>
    <row r="2522" spans="1:16" x14ac:dyDescent="0.15">
      <c r="A2522" s="120">
        <v>42754</v>
      </c>
      <c r="B2522" s="116">
        <v>4.75</v>
      </c>
      <c r="C2522" s="116">
        <v>4.79</v>
      </c>
      <c r="D2522" s="116">
        <v>4.72</v>
      </c>
      <c r="E2522" s="116">
        <v>4.78</v>
      </c>
      <c r="F2522" s="116">
        <v>0.01</v>
      </c>
      <c r="G2522" s="116">
        <v>0.21</v>
      </c>
      <c r="H2522" s="117">
        <v>161447989</v>
      </c>
      <c r="I2522" s="115">
        <v>0.88400000000000001</v>
      </c>
      <c r="J2522" s="115">
        <f t="shared" si="156"/>
        <v>4.2255200000000004</v>
      </c>
      <c r="K2522" s="115">
        <v>35640625.710000001</v>
      </c>
      <c r="L2522" s="123">
        <f t="shared" si="157"/>
        <v>1506001767501.1921</v>
      </c>
      <c r="M2522" s="123">
        <v>1953995000000</v>
      </c>
      <c r="N2522" s="123">
        <v>278162000000</v>
      </c>
      <c r="O2522" s="116">
        <f t="shared" si="158"/>
        <v>0.77072959117151896</v>
      </c>
      <c r="P2522" s="116">
        <f t="shared" si="159"/>
        <v>5.4141175556013836</v>
      </c>
    </row>
    <row r="2523" spans="1:16" x14ac:dyDescent="0.15">
      <c r="A2523" s="120">
        <v>42755</v>
      </c>
      <c r="B2523" s="116">
        <v>4.75</v>
      </c>
      <c r="C2523" s="116">
        <v>4.78</v>
      </c>
      <c r="D2523" s="116">
        <v>4.71</v>
      </c>
      <c r="E2523" s="116">
        <v>4.71</v>
      </c>
      <c r="F2523" s="116">
        <v>-7.0000000000000007E-2</v>
      </c>
      <c r="G2523" s="116">
        <v>-1.46</v>
      </c>
      <c r="H2523" s="117">
        <v>126115721</v>
      </c>
      <c r="I2523" s="115">
        <v>0.88549999999999995</v>
      </c>
      <c r="J2523" s="115">
        <f t="shared" si="156"/>
        <v>4.1707049999999999</v>
      </c>
      <c r="K2523" s="115">
        <v>35640625.710000001</v>
      </c>
      <c r="L2523" s="123">
        <f t="shared" si="157"/>
        <v>1486465358518.2554</v>
      </c>
      <c r="M2523" s="123">
        <v>1953995000000</v>
      </c>
      <c r="N2523" s="123">
        <v>278162000000</v>
      </c>
      <c r="O2523" s="116">
        <f t="shared" si="158"/>
        <v>0.76073140336503187</v>
      </c>
      <c r="P2523" s="116">
        <f t="shared" si="159"/>
        <v>5.343883630827559</v>
      </c>
    </row>
    <row r="2524" spans="1:16" x14ac:dyDescent="0.15">
      <c r="A2524" s="120">
        <v>42758</v>
      </c>
      <c r="B2524" s="116">
        <v>4.72</v>
      </c>
      <c r="C2524" s="116">
        <v>4.78</v>
      </c>
      <c r="D2524" s="116">
        <v>4.72</v>
      </c>
      <c r="E2524" s="116">
        <v>4.7300000000000004</v>
      </c>
      <c r="F2524" s="116">
        <v>0.02</v>
      </c>
      <c r="G2524" s="116">
        <v>0.43</v>
      </c>
      <c r="H2524" s="117">
        <v>127937513</v>
      </c>
      <c r="I2524" s="115">
        <v>0.88390000000000002</v>
      </c>
      <c r="J2524" s="115">
        <f t="shared" si="156"/>
        <v>4.1808470000000009</v>
      </c>
      <c r="K2524" s="115">
        <v>35640625.710000001</v>
      </c>
      <c r="L2524" s="123">
        <f t="shared" si="157"/>
        <v>1490080030777.7639</v>
      </c>
      <c r="M2524" s="123">
        <v>1953995000000</v>
      </c>
      <c r="N2524" s="123">
        <v>278162000000</v>
      </c>
      <c r="O2524" s="116">
        <f t="shared" si="158"/>
        <v>0.76258129154770815</v>
      </c>
      <c r="P2524" s="116">
        <f t="shared" si="159"/>
        <v>5.3568784764912678</v>
      </c>
    </row>
    <row r="2525" spans="1:16" x14ac:dyDescent="0.15">
      <c r="A2525" s="120">
        <v>42759</v>
      </c>
      <c r="B2525" s="116">
        <v>4.76</v>
      </c>
      <c r="C2525" s="116">
        <v>4.7699999999999996</v>
      </c>
      <c r="D2525" s="116">
        <v>4.72</v>
      </c>
      <c r="E2525" s="116">
        <v>4.7300000000000004</v>
      </c>
      <c r="F2525" s="116">
        <v>0</v>
      </c>
      <c r="G2525" s="116">
        <v>0</v>
      </c>
      <c r="H2525" s="117">
        <v>177591227</v>
      </c>
      <c r="I2525" s="115">
        <v>0.88090000000000002</v>
      </c>
      <c r="J2525" s="115">
        <f t="shared" si="156"/>
        <v>4.1666570000000007</v>
      </c>
      <c r="K2525" s="115">
        <v>35640625.710000001</v>
      </c>
      <c r="L2525" s="123">
        <f t="shared" si="157"/>
        <v>1485022625989.5149</v>
      </c>
      <c r="M2525" s="123">
        <v>1953995000000</v>
      </c>
      <c r="N2525" s="123">
        <v>278162000000</v>
      </c>
      <c r="O2525" s="116">
        <f t="shared" si="158"/>
        <v>0.75999305320101374</v>
      </c>
      <c r="P2525" s="116">
        <f t="shared" si="159"/>
        <v>5.3386969679162322</v>
      </c>
    </row>
    <row r="2526" spans="1:16" x14ac:dyDescent="0.15">
      <c r="A2526" s="120">
        <v>42760</v>
      </c>
      <c r="B2526" s="116">
        <v>4.76</v>
      </c>
      <c r="C2526" s="116">
        <v>4.76</v>
      </c>
      <c r="D2526" s="116">
        <v>4.7</v>
      </c>
      <c r="E2526" s="116">
        <v>4.72</v>
      </c>
      <c r="F2526" s="116">
        <v>-0.01</v>
      </c>
      <c r="G2526" s="116">
        <v>-0.21</v>
      </c>
      <c r="H2526" s="117">
        <v>127417910</v>
      </c>
      <c r="I2526" s="115">
        <v>0.88429999999999997</v>
      </c>
      <c r="J2526" s="115">
        <f t="shared" si="156"/>
        <v>4.1738960000000001</v>
      </c>
      <c r="K2526" s="115">
        <v>35640625.710000001</v>
      </c>
      <c r="L2526" s="123">
        <f t="shared" si="157"/>
        <v>1487602650884.6616</v>
      </c>
      <c r="M2526" s="123">
        <v>1953995000000</v>
      </c>
      <c r="N2526" s="123">
        <v>278162000000</v>
      </c>
      <c r="O2526" s="116">
        <f t="shared" si="158"/>
        <v>0.76131343779521521</v>
      </c>
      <c r="P2526" s="116">
        <f t="shared" si="159"/>
        <v>5.3479722279990138</v>
      </c>
    </row>
    <row r="2527" spans="1:16" x14ac:dyDescent="0.15">
      <c r="A2527" s="120">
        <v>42761</v>
      </c>
      <c r="B2527" s="116">
        <v>4.75</v>
      </c>
      <c r="C2527" s="116">
        <v>4.83</v>
      </c>
      <c r="D2527" s="116">
        <v>4.72</v>
      </c>
      <c r="E2527" s="116">
        <v>4.8</v>
      </c>
      <c r="F2527" s="116">
        <v>0.08</v>
      </c>
      <c r="G2527" s="116">
        <v>1.7</v>
      </c>
      <c r="H2527" s="117">
        <v>260559584</v>
      </c>
      <c r="I2527" s="115">
        <v>0.88419999999999999</v>
      </c>
      <c r="J2527" s="115">
        <f t="shared" si="156"/>
        <v>4.2441599999999999</v>
      </c>
      <c r="K2527" s="115">
        <v>35640625.710000001</v>
      </c>
      <c r="L2527" s="123">
        <f t="shared" si="157"/>
        <v>1512645180133.5361</v>
      </c>
      <c r="M2527" s="123">
        <v>1953995000000</v>
      </c>
      <c r="N2527" s="123">
        <v>278162000000</v>
      </c>
      <c r="O2527" s="116">
        <f t="shared" si="158"/>
        <v>0.77412950398211666</v>
      </c>
      <c r="P2527" s="116">
        <f t="shared" si="159"/>
        <v>5.4380008057661939</v>
      </c>
    </row>
    <row r="2528" spans="1:16" x14ac:dyDescent="0.15">
      <c r="A2528" s="120">
        <v>42762</v>
      </c>
      <c r="B2528" s="116">
        <v>4.78</v>
      </c>
      <c r="C2528" s="116">
        <v>4.8099999999999996</v>
      </c>
      <c r="D2528" s="116">
        <v>4.78</v>
      </c>
      <c r="E2528" s="116">
        <v>4.78</v>
      </c>
      <c r="F2528" s="116">
        <v>-0.02</v>
      </c>
      <c r="G2528" s="116">
        <v>-0.42</v>
      </c>
      <c r="H2528" s="117">
        <v>96015895</v>
      </c>
      <c r="I2528" s="115">
        <v>0.88419999999999999</v>
      </c>
      <c r="J2528" s="115">
        <f t="shared" si="156"/>
        <v>4.2264759999999999</v>
      </c>
      <c r="K2528" s="115">
        <v>35640625.710000001</v>
      </c>
      <c r="L2528" s="123">
        <f t="shared" si="157"/>
        <v>1506342491882.9795</v>
      </c>
      <c r="M2528" s="123">
        <v>1953995000000</v>
      </c>
      <c r="N2528" s="123">
        <v>278162000000</v>
      </c>
      <c r="O2528" s="116">
        <f t="shared" si="158"/>
        <v>0.77090396438219111</v>
      </c>
      <c r="P2528" s="116">
        <f t="shared" si="159"/>
        <v>5.415342469075501</v>
      </c>
    </row>
    <row r="2529" spans="1:16" x14ac:dyDescent="0.15">
      <c r="A2529" s="120">
        <v>42767</v>
      </c>
      <c r="B2529" s="116">
        <v>4.8099999999999996</v>
      </c>
      <c r="C2529" s="116">
        <v>4.8099999999999996</v>
      </c>
      <c r="D2529" s="116">
        <v>4.72</v>
      </c>
      <c r="E2529" s="116">
        <v>4.7699999999999996</v>
      </c>
      <c r="F2529" s="116">
        <v>-0.01</v>
      </c>
      <c r="G2529" s="116">
        <v>-0.21</v>
      </c>
      <c r="H2529" s="117">
        <v>215352014</v>
      </c>
      <c r="I2529" s="115">
        <v>0.88419999999999999</v>
      </c>
      <c r="J2529" s="115">
        <f t="shared" si="156"/>
        <v>4.2176339999999994</v>
      </c>
      <c r="K2529" s="115">
        <v>35640625.710000001</v>
      </c>
      <c r="L2529" s="123">
        <f t="shared" si="157"/>
        <v>1503191147757.7012</v>
      </c>
      <c r="M2529" s="123">
        <v>1953995000000</v>
      </c>
      <c r="N2529" s="123">
        <v>278162000000</v>
      </c>
      <c r="O2529" s="116">
        <f t="shared" si="158"/>
        <v>0.76929119458222828</v>
      </c>
      <c r="P2529" s="116">
        <f t="shared" si="159"/>
        <v>5.4040133007301545</v>
      </c>
    </row>
    <row r="2530" spans="1:16" x14ac:dyDescent="0.15">
      <c r="A2530" s="120">
        <v>42768</v>
      </c>
      <c r="B2530" s="116">
        <v>4.76</v>
      </c>
      <c r="C2530" s="116">
        <v>4.8</v>
      </c>
      <c r="D2530" s="116">
        <v>4.72</v>
      </c>
      <c r="E2530" s="116">
        <v>4.7300000000000004</v>
      </c>
      <c r="F2530" s="116">
        <v>-0.04</v>
      </c>
      <c r="G2530" s="116">
        <v>-0.84</v>
      </c>
      <c r="H2530" s="117">
        <v>119673983</v>
      </c>
      <c r="I2530" s="115">
        <v>0.88419999999999999</v>
      </c>
      <c r="J2530" s="115">
        <f t="shared" si="156"/>
        <v>4.1822660000000003</v>
      </c>
      <c r="K2530" s="115">
        <v>35640625.710000001</v>
      </c>
      <c r="L2530" s="123">
        <f t="shared" si="157"/>
        <v>1490585771256.5886</v>
      </c>
      <c r="M2530" s="123">
        <v>1953995000000</v>
      </c>
      <c r="N2530" s="123">
        <v>278162000000</v>
      </c>
      <c r="O2530" s="116">
        <f t="shared" si="158"/>
        <v>0.7628401153823775</v>
      </c>
      <c r="P2530" s="116">
        <f t="shared" si="159"/>
        <v>5.3586966273487704</v>
      </c>
    </row>
    <row r="2531" spans="1:16" x14ac:dyDescent="0.15">
      <c r="A2531" s="120">
        <v>42769</v>
      </c>
      <c r="B2531" s="116">
        <v>4.7300000000000004</v>
      </c>
      <c r="C2531" s="116">
        <v>4.75</v>
      </c>
      <c r="D2531" s="116">
        <v>4.68</v>
      </c>
      <c r="E2531" s="116">
        <v>4.7</v>
      </c>
      <c r="F2531" s="116">
        <v>-0.03</v>
      </c>
      <c r="G2531" s="116">
        <v>-0.63</v>
      </c>
      <c r="H2531" s="117">
        <v>209729067</v>
      </c>
      <c r="I2531" s="115">
        <v>0.88349999999999995</v>
      </c>
      <c r="J2531" s="115">
        <f t="shared" si="156"/>
        <v>4.15245</v>
      </c>
      <c r="K2531" s="115">
        <v>35640625.710000001</v>
      </c>
      <c r="L2531" s="123">
        <f t="shared" si="157"/>
        <v>1479959162294.895</v>
      </c>
      <c r="M2531" s="123">
        <v>1953995000000</v>
      </c>
      <c r="N2531" s="123">
        <v>278162000000</v>
      </c>
      <c r="O2531" s="116">
        <f t="shared" si="158"/>
        <v>0.75740171407546852</v>
      </c>
      <c r="P2531" s="116">
        <f t="shared" si="159"/>
        <v>5.3204936774070326</v>
      </c>
    </row>
    <row r="2532" spans="1:16" x14ac:dyDescent="0.15">
      <c r="A2532" s="120">
        <v>42772</v>
      </c>
      <c r="B2532" s="116">
        <v>4.7300000000000004</v>
      </c>
      <c r="C2532" s="116">
        <v>4.75</v>
      </c>
      <c r="D2532" s="116">
        <v>4.7</v>
      </c>
      <c r="E2532" s="116">
        <v>4.74</v>
      </c>
      <c r="F2532" s="116">
        <v>0.04</v>
      </c>
      <c r="G2532" s="116">
        <v>0.85</v>
      </c>
      <c r="H2532" s="117">
        <v>160744445</v>
      </c>
      <c r="I2532" s="115">
        <v>0.88429999999999997</v>
      </c>
      <c r="J2532" s="115">
        <f t="shared" si="156"/>
        <v>4.1915820000000004</v>
      </c>
      <c r="K2532" s="115">
        <v>35640625.710000001</v>
      </c>
      <c r="L2532" s="123">
        <f t="shared" si="157"/>
        <v>1493906051947.7322</v>
      </c>
      <c r="M2532" s="123">
        <v>1953995000000</v>
      </c>
      <c r="N2532" s="123">
        <v>278162000000</v>
      </c>
      <c r="O2532" s="116">
        <f t="shared" si="158"/>
        <v>0.76453934219265263</v>
      </c>
      <c r="P2532" s="116">
        <f t="shared" si="159"/>
        <v>5.3706331272701959</v>
      </c>
    </row>
    <row r="2533" spans="1:16" x14ac:dyDescent="0.15">
      <c r="A2533" s="120">
        <v>42773</v>
      </c>
      <c r="B2533" s="116">
        <v>4.7300000000000004</v>
      </c>
      <c r="C2533" s="116">
        <v>4.78</v>
      </c>
      <c r="D2533" s="116">
        <v>4.72</v>
      </c>
      <c r="E2533" s="116">
        <v>4.76</v>
      </c>
      <c r="F2533" s="116">
        <v>0.02</v>
      </c>
      <c r="G2533" s="116">
        <v>0.42</v>
      </c>
      <c r="H2533" s="117">
        <v>194992247</v>
      </c>
      <c r="I2533" s="115">
        <v>0.88429999999999997</v>
      </c>
      <c r="J2533" s="115">
        <f t="shared" si="156"/>
        <v>4.2092679999999998</v>
      </c>
      <c r="K2533" s="115">
        <v>35640625.710000001</v>
      </c>
      <c r="L2533" s="123">
        <f t="shared" si="157"/>
        <v>1500209453010.803</v>
      </c>
      <c r="M2533" s="123">
        <v>1953995000000</v>
      </c>
      <c r="N2533" s="123">
        <v>278162000000</v>
      </c>
      <c r="O2533" s="116">
        <f t="shared" si="158"/>
        <v>0.76776524659009004</v>
      </c>
      <c r="P2533" s="116">
        <f t="shared" si="159"/>
        <v>5.3932940265413789</v>
      </c>
    </row>
    <row r="2534" spans="1:16" x14ac:dyDescent="0.15">
      <c r="A2534" s="120">
        <v>42774</v>
      </c>
      <c r="B2534" s="116">
        <v>4.79</v>
      </c>
      <c r="C2534" s="116">
        <v>4.8499999999999996</v>
      </c>
      <c r="D2534" s="116">
        <v>4.7</v>
      </c>
      <c r="E2534" s="116">
        <v>4.82</v>
      </c>
      <c r="F2534" s="116">
        <v>0.06</v>
      </c>
      <c r="G2534" s="116">
        <v>1.26</v>
      </c>
      <c r="H2534" s="117">
        <v>360241535</v>
      </c>
      <c r="I2534" s="115">
        <v>0.88739999999999997</v>
      </c>
      <c r="J2534" s="115">
        <f t="shared" si="156"/>
        <v>4.2772680000000003</v>
      </c>
      <c r="K2534" s="115">
        <v>35640625.710000001</v>
      </c>
      <c r="L2534" s="123">
        <f t="shared" si="157"/>
        <v>1524445078493.6028</v>
      </c>
      <c r="M2534" s="123">
        <v>1953995000000</v>
      </c>
      <c r="N2534" s="123">
        <v>278162000000</v>
      </c>
      <c r="O2534" s="116">
        <f t="shared" si="158"/>
        <v>0.78016836199355821</v>
      </c>
      <c r="P2534" s="116">
        <f t="shared" si="159"/>
        <v>5.4804217631941201</v>
      </c>
    </row>
    <row r="2535" spans="1:16" x14ac:dyDescent="0.15">
      <c r="A2535" s="120">
        <v>42775</v>
      </c>
      <c r="B2535" s="116">
        <v>4.8499999999999996</v>
      </c>
      <c r="C2535" s="116">
        <v>4.8899999999999997</v>
      </c>
      <c r="D2535" s="116">
        <v>4.82</v>
      </c>
      <c r="E2535" s="116">
        <v>4.87</v>
      </c>
      <c r="F2535" s="116">
        <v>0.05</v>
      </c>
      <c r="G2535" s="116">
        <v>1.04</v>
      </c>
      <c r="H2535" s="117">
        <v>323825365</v>
      </c>
      <c r="I2535" s="115">
        <v>0.88549999999999995</v>
      </c>
      <c r="J2535" s="115">
        <f t="shared" si="156"/>
        <v>4.3123849999999999</v>
      </c>
      <c r="K2535" s="115">
        <v>35640625.710000001</v>
      </c>
      <c r="L2535" s="123">
        <f t="shared" si="157"/>
        <v>1536960997024.1836</v>
      </c>
      <c r="M2535" s="123">
        <v>1953995000000</v>
      </c>
      <c r="N2535" s="123">
        <v>278162000000</v>
      </c>
      <c r="O2535" s="116">
        <f t="shared" si="158"/>
        <v>0.78657365910567001</v>
      </c>
      <c r="P2535" s="116">
        <f t="shared" si="159"/>
        <v>5.5254168327240372</v>
      </c>
    </row>
    <row r="2536" spans="1:16" x14ac:dyDescent="0.15">
      <c r="A2536" s="120">
        <v>42776</v>
      </c>
      <c r="B2536" s="116">
        <v>4.9000000000000004</v>
      </c>
      <c r="C2536" s="116">
        <v>4.93</v>
      </c>
      <c r="D2536" s="116">
        <v>4.8600000000000003</v>
      </c>
      <c r="E2536" s="116">
        <v>4.8600000000000003</v>
      </c>
      <c r="F2536" s="116">
        <v>-0.01</v>
      </c>
      <c r="G2536" s="116">
        <v>-0.21</v>
      </c>
      <c r="H2536" s="117">
        <v>278870354</v>
      </c>
      <c r="I2536" s="115">
        <v>0.8871</v>
      </c>
      <c r="J2536" s="115">
        <f t="shared" si="156"/>
        <v>4.3113060000000001</v>
      </c>
      <c r="K2536" s="115">
        <v>35640625.710000001</v>
      </c>
      <c r="L2536" s="123">
        <f t="shared" si="157"/>
        <v>1536576434672.7727</v>
      </c>
      <c r="M2536" s="123">
        <v>1953995000000</v>
      </c>
      <c r="N2536" s="123">
        <v>278162000000</v>
      </c>
      <c r="O2536" s="116">
        <f t="shared" si="158"/>
        <v>0.78637685084801789</v>
      </c>
      <c r="P2536" s="116">
        <f t="shared" si="159"/>
        <v>5.5240343205497968</v>
      </c>
    </row>
    <row r="2537" spans="1:16" x14ac:dyDescent="0.15">
      <c r="A2537" s="120">
        <v>42779</v>
      </c>
      <c r="B2537" s="116">
        <v>4.88</v>
      </c>
      <c r="C2537" s="116">
        <v>4.9400000000000004</v>
      </c>
      <c r="D2537" s="116">
        <v>4.88</v>
      </c>
      <c r="E2537" s="116">
        <v>4.9400000000000004</v>
      </c>
      <c r="F2537" s="116">
        <v>0.08</v>
      </c>
      <c r="G2537" s="116">
        <v>1.65</v>
      </c>
      <c r="H2537" s="117">
        <v>286664639</v>
      </c>
      <c r="I2537" s="115">
        <v>0.8881</v>
      </c>
      <c r="J2537" s="115">
        <f t="shared" si="156"/>
        <v>4.3872140000000002</v>
      </c>
      <c r="K2537" s="115">
        <v>35640625.710000001</v>
      </c>
      <c r="L2537" s="123">
        <f t="shared" si="157"/>
        <v>1563630520836.7195</v>
      </c>
      <c r="M2537" s="123">
        <v>1953995000000</v>
      </c>
      <c r="N2537" s="123">
        <v>278162000000</v>
      </c>
      <c r="O2537" s="116">
        <f t="shared" si="158"/>
        <v>0.80022237561340714</v>
      </c>
      <c r="P2537" s="116">
        <f t="shared" si="159"/>
        <v>5.6212945004591548</v>
      </c>
    </row>
    <row r="2538" spans="1:16" x14ac:dyDescent="0.15">
      <c r="A2538" s="120">
        <v>42780</v>
      </c>
      <c r="B2538" s="116">
        <v>4.95</v>
      </c>
      <c r="C2538" s="116">
        <v>4.9800000000000004</v>
      </c>
      <c r="D2538" s="116">
        <v>4.91</v>
      </c>
      <c r="E2538" s="116">
        <v>4.96</v>
      </c>
      <c r="F2538" s="116">
        <v>0.02</v>
      </c>
      <c r="G2538" s="116">
        <v>0.41</v>
      </c>
      <c r="H2538" s="117">
        <v>280366727</v>
      </c>
      <c r="I2538" s="115">
        <v>0.88670000000000004</v>
      </c>
      <c r="J2538" s="115">
        <f t="shared" si="156"/>
        <v>4.3980320000000006</v>
      </c>
      <c r="K2538" s="115">
        <v>35640625.710000001</v>
      </c>
      <c r="L2538" s="123">
        <f t="shared" si="157"/>
        <v>1567486123726.0273</v>
      </c>
      <c r="M2538" s="123">
        <v>1953995000000</v>
      </c>
      <c r="N2538" s="123">
        <v>278162000000</v>
      </c>
      <c r="O2538" s="116">
        <f t="shared" si="158"/>
        <v>0.80219556535509418</v>
      </c>
      <c r="P2538" s="116">
        <f t="shared" si="159"/>
        <v>5.6351554983284107</v>
      </c>
    </row>
    <row r="2539" spans="1:16" x14ac:dyDescent="0.15">
      <c r="A2539" s="120">
        <v>42781</v>
      </c>
      <c r="B2539" s="116">
        <v>4.99</v>
      </c>
      <c r="C2539" s="116">
        <v>5.13</v>
      </c>
      <c r="D2539" s="116">
        <v>4.9800000000000004</v>
      </c>
      <c r="E2539" s="116">
        <v>5.0999999999999996</v>
      </c>
      <c r="F2539" s="116">
        <v>0.14000000000000001</v>
      </c>
      <c r="G2539" s="116">
        <v>2.82</v>
      </c>
      <c r="H2539" s="117">
        <v>785106390</v>
      </c>
      <c r="I2539" s="115">
        <v>0.88449999999999995</v>
      </c>
      <c r="J2539" s="115">
        <f t="shared" si="156"/>
        <v>4.5109499999999993</v>
      </c>
      <c r="K2539" s="115">
        <v>35640625.710000001</v>
      </c>
      <c r="L2539" s="123">
        <f t="shared" si="157"/>
        <v>1607730805465.2449</v>
      </c>
      <c r="M2539" s="123">
        <v>1953995000000</v>
      </c>
      <c r="N2539" s="123">
        <v>278162000000</v>
      </c>
      <c r="O2539" s="116">
        <f t="shared" si="158"/>
        <v>0.82279166807757687</v>
      </c>
      <c r="P2539" s="116">
        <f t="shared" si="159"/>
        <v>5.7798362302012674</v>
      </c>
    </row>
    <row r="2540" spans="1:16" x14ac:dyDescent="0.15">
      <c r="A2540" s="120">
        <v>42782</v>
      </c>
      <c r="B2540" s="116">
        <v>5.19</v>
      </c>
      <c r="C2540" s="116">
        <v>5.2</v>
      </c>
      <c r="D2540" s="116">
        <v>5.0999999999999996</v>
      </c>
      <c r="E2540" s="116">
        <v>5.13</v>
      </c>
      <c r="F2540" s="116">
        <v>0.03</v>
      </c>
      <c r="G2540" s="116">
        <v>0.59</v>
      </c>
      <c r="H2540" s="117">
        <v>660035916</v>
      </c>
      <c r="I2540" s="115">
        <v>0.88429999999999997</v>
      </c>
      <c r="J2540" s="115">
        <f t="shared" si="156"/>
        <v>4.5364589999999998</v>
      </c>
      <c r="K2540" s="115">
        <v>35640625.710000001</v>
      </c>
      <c r="L2540" s="123">
        <f t="shared" si="157"/>
        <v>1616822372677.6086</v>
      </c>
      <c r="M2540" s="123">
        <v>1953995000000</v>
      </c>
      <c r="N2540" s="123">
        <v>278162000000</v>
      </c>
      <c r="O2540" s="116">
        <f t="shared" si="158"/>
        <v>0.82744447794268083</v>
      </c>
      <c r="P2540" s="116">
        <f t="shared" si="159"/>
        <v>5.8125206630582493</v>
      </c>
    </row>
    <row r="2541" spans="1:16" x14ac:dyDescent="0.15">
      <c r="A2541" s="120">
        <v>42783</v>
      </c>
      <c r="B2541" s="116">
        <v>5.14</v>
      </c>
      <c r="C2541" s="116">
        <v>5.15</v>
      </c>
      <c r="D2541" s="116">
        <v>5.03</v>
      </c>
      <c r="E2541" s="116">
        <v>5.0599999999999996</v>
      </c>
      <c r="F2541" s="116">
        <v>-7.0000000000000007E-2</v>
      </c>
      <c r="G2541" s="116">
        <v>-1.36</v>
      </c>
      <c r="H2541" s="117">
        <v>277091691</v>
      </c>
      <c r="I2541" s="115">
        <v>0.88219999999999998</v>
      </c>
      <c r="J2541" s="115">
        <f t="shared" si="156"/>
        <v>4.4639319999999998</v>
      </c>
      <c r="K2541" s="115">
        <v>35640625.710000001</v>
      </c>
      <c r="L2541" s="123">
        <f t="shared" si="157"/>
        <v>1590973296068.9172</v>
      </c>
      <c r="M2541" s="123">
        <v>1953995000000</v>
      </c>
      <c r="N2541" s="123">
        <v>278162000000</v>
      </c>
      <c r="O2541" s="116">
        <f t="shared" si="158"/>
        <v>0.81421564337110242</v>
      </c>
      <c r="P2541" s="116">
        <f t="shared" si="159"/>
        <v>5.7195925254668767</v>
      </c>
    </row>
    <row r="2542" spans="1:16" x14ac:dyDescent="0.15">
      <c r="A2542" s="120">
        <v>42786</v>
      </c>
      <c r="B2542" s="116">
        <v>5.0599999999999996</v>
      </c>
      <c r="C2542" s="116">
        <v>5.15</v>
      </c>
      <c r="D2542" s="116">
        <v>5.05</v>
      </c>
      <c r="E2542" s="116">
        <v>5.1100000000000003</v>
      </c>
      <c r="F2542" s="116">
        <v>0.05</v>
      </c>
      <c r="G2542" s="116">
        <v>0.99</v>
      </c>
      <c r="H2542" s="117">
        <v>256816602</v>
      </c>
      <c r="I2542" s="115">
        <v>0.88570000000000004</v>
      </c>
      <c r="J2542" s="115">
        <f t="shared" si="156"/>
        <v>4.5259270000000003</v>
      </c>
      <c r="K2542" s="115">
        <v>35640625.710000001</v>
      </c>
      <c r="L2542" s="123">
        <f t="shared" si="157"/>
        <v>1613068701977.8318</v>
      </c>
      <c r="M2542" s="123">
        <v>1953995000000</v>
      </c>
      <c r="N2542" s="123">
        <v>278162000000</v>
      </c>
      <c r="O2542" s="116">
        <f t="shared" si="158"/>
        <v>0.82552345424519091</v>
      </c>
      <c r="P2542" s="116">
        <f t="shared" si="159"/>
        <v>5.7990261141990347</v>
      </c>
    </row>
    <row r="2543" spans="1:16" x14ac:dyDescent="0.15">
      <c r="A2543" s="120">
        <v>42787</v>
      </c>
      <c r="B2543" s="116">
        <v>5.13</v>
      </c>
      <c r="C2543" s="116">
        <v>5.13</v>
      </c>
      <c r="D2543" s="116">
        <v>5.05</v>
      </c>
      <c r="E2543" s="116">
        <v>5.07</v>
      </c>
      <c r="F2543" s="116">
        <v>-0.04</v>
      </c>
      <c r="G2543" s="116">
        <v>-0.78</v>
      </c>
      <c r="H2543" s="117">
        <v>231535275</v>
      </c>
      <c r="I2543" s="115">
        <v>0.88639999999999997</v>
      </c>
      <c r="J2543" s="115">
        <f t="shared" si="156"/>
        <v>4.4940480000000003</v>
      </c>
      <c r="K2543" s="115">
        <v>35640625.710000001</v>
      </c>
      <c r="L2543" s="123">
        <f t="shared" si="157"/>
        <v>1601706826907.7407</v>
      </c>
      <c r="M2543" s="123">
        <v>1953995000000</v>
      </c>
      <c r="N2543" s="123">
        <v>278162000000</v>
      </c>
      <c r="O2543" s="116">
        <f t="shared" si="158"/>
        <v>0.81970876430479134</v>
      </c>
      <c r="P2543" s="116">
        <f t="shared" si="159"/>
        <v>5.7581798624820815</v>
      </c>
    </row>
    <row r="2544" spans="1:16" x14ac:dyDescent="0.15">
      <c r="A2544" s="120">
        <v>42788</v>
      </c>
      <c r="B2544" s="116">
        <v>5.0999999999999996</v>
      </c>
      <c r="C2544" s="116">
        <v>5.19</v>
      </c>
      <c r="D2544" s="116">
        <v>5.09</v>
      </c>
      <c r="E2544" s="116">
        <v>5.18</v>
      </c>
      <c r="F2544" s="116">
        <v>0.11</v>
      </c>
      <c r="G2544" s="116">
        <v>2.17</v>
      </c>
      <c r="H2544" s="117">
        <v>348844413</v>
      </c>
      <c r="I2544" s="115">
        <v>0.88690000000000002</v>
      </c>
      <c r="J2544" s="115">
        <f t="shared" si="156"/>
        <v>4.5941419999999997</v>
      </c>
      <c r="K2544" s="115">
        <v>35640625.710000001</v>
      </c>
      <c r="L2544" s="123">
        <f t="shared" si="157"/>
        <v>1637380954805.9082</v>
      </c>
      <c r="M2544" s="123">
        <v>1953995000000</v>
      </c>
      <c r="N2544" s="123">
        <v>278162000000</v>
      </c>
      <c r="O2544" s="116">
        <f t="shared" si="158"/>
        <v>0.83796578538118482</v>
      </c>
      <c r="P2544" s="116">
        <f t="shared" si="159"/>
        <v>5.8864293282544278</v>
      </c>
    </row>
    <row r="2545" spans="1:16" x14ac:dyDescent="0.15">
      <c r="A2545" s="120">
        <v>42789</v>
      </c>
      <c r="B2545" s="116">
        <v>5.19</v>
      </c>
      <c r="C2545" s="116">
        <v>5.2</v>
      </c>
      <c r="D2545" s="116">
        <v>5.12</v>
      </c>
      <c r="E2545" s="116">
        <v>5.19</v>
      </c>
      <c r="F2545" s="116">
        <v>0.01</v>
      </c>
      <c r="G2545" s="116">
        <v>0.19</v>
      </c>
      <c r="H2545" s="117">
        <v>274554590</v>
      </c>
      <c r="I2545" s="115">
        <v>0.88519999999999999</v>
      </c>
      <c r="J2545" s="115">
        <f t="shared" si="156"/>
        <v>4.5941879999999999</v>
      </c>
      <c r="K2545" s="115">
        <v>35640625.710000001</v>
      </c>
      <c r="L2545" s="123">
        <f t="shared" si="157"/>
        <v>1637397349493.7349</v>
      </c>
      <c r="M2545" s="123">
        <v>1953995000000</v>
      </c>
      <c r="N2545" s="123">
        <v>278162000000</v>
      </c>
      <c r="O2545" s="116">
        <f t="shared" si="158"/>
        <v>0.83797417572395771</v>
      </c>
      <c r="P2545" s="116">
        <f t="shared" si="159"/>
        <v>5.8864882676056931</v>
      </c>
    </row>
    <row r="2546" spans="1:16" x14ac:dyDescent="0.15">
      <c r="A2546" s="120">
        <v>42790</v>
      </c>
      <c r="B2546" s="116">
        <v>5.17</v>
      </c>
      <c r="C2546" s="116">
        <v>5.18</v>
      </c>
      <c r="D2546" s="116">
        <v>5.12</v>
      </c>
      <c r="E2546" s="116">
        <v>5.14</v>
      </c>
      <c r="F2546" s="116">
        <v>-0.05</v>
      </c>
      <c r="G2546" s="116">
        <v>-0.96</v>
      </c>
      <c r="H2546" s="117">
        <v>219459158</v>
      </c>
      <c r="I2546" s="115">
        <v>0.88480000000000003</v>
      </c>
      <c r="J2546" s="115">
        <f t="shared" si="156"/>
        <v>4.5478719999999999</v>
      </c>
      <c r="K2546" s="115">
        <v>35640625.710000001</v>
      </c>
      <c r="L2546" s="123">
        <f t="shared" si="157"/>
        <v>1620890037289.8914</v>
      </c>
      <c r="M2546" s="123">
        <v>1953995000000</v>
      </c>
      <c r="N2546" s="123">
        <v>278162000000</v>
      </c>
      <c r="O2546" s="116">
        <f t="shared" si="158"/>
        <v>0.82952619494414848</v>
      </c>
      <c r="P2546" s="116">
        <f t="shared" si="159"/>
        <v>5.8271440286232172</v>
      </c>
    </row>
    <row r="2547" spans="1:16" x14ac:dyDescent="0.15">
      <c r="A2547" s="120">
        <v>42793</v>
      </c>
      <c r="B2547" s="116">
        <v>5.12</v>
      </c>
      <c r="C2547" s="116">
        <v>5.18</v>
      </c>
      <c r="D2547" s="116">
        <v>5.0599999999999996</v>
      </c>
      <c r="E2547" s="116">
        <v>5.08</v>
      </c>
      <c r="F2547" s="116">
        <v>-0.06</v>
      </c>
      <c r="G2547" s="116">
        <v>-1.17</v>
      </c>
      <c r="H2547" s="117">
        <v>272699692</v>
      </c>
      <c r="I2547" s="115">
        <v>0.88670000000000004</v>
      </c>
      <c r="J2547" s="115">
        <f t="shared" si="156"/>
        <v>4.5044360000000001</v>
      </c>
      <c r="K2547" s="115">
        <v>35640625.710000001</v>
      </c>
      <c r="L2547" s="123">
        <f t="shared" si="157"/>
        <v>1605409175106.4956</v>
      </c>
      <c r="M2547" s="123">
        <v>1953995000000</v>
      </c>
      <c r="N2547" s="123">
        <v>278162000000</v>
      </c>
      <c r="O2547" s="116">
        <f t="shared" si="158"/>
        <v>0.8216035225814271</v>
      </c>
      <c r="P2547" s="116">
        <f t="shared" si="159"/>
        <v>5.7714899055460327</v>
      </c>
    </row>
    <row r="2548" spans="1:16" x14ac:dyDescent="0.15">
      <c r="A2548" s="120">
        <v>42794</v>
      </c>
      <c r="B2548" s="116">
        <v>5.0999999999999996</v>
      </c>
      <c r="C2548" s="116">
        <v>5.12</v>
      </c>
      <c r="D2548" s="116">
        <v>5.0599999999999996</v>
      </c>
      <c r="E2548" s="116">
        <v>5.09</v>
      </c>
      <c r="F2548" s="116">
        <v>0.01</v>
      </c>
      <c r="G2548" s="116">
        <v>0.2</v>
      </c>
      <c r="H2548" s="117">
        <v>178663993</v>
      </c>
      <c r="I2548" s="115">
        <v>0.88580000000000003</v>
      </c>
      <c r="J2548" s="115">
        <f t="shared" si="156"/>
        <v>4.5087219999999997</v>
      </c>
      <c r="K2548" s="115">
        <v>35640625.710000001</v>
      </c>
      <c r="L2548" s="123">
        <f t="shared" si="157"/>
        <v>1606936732324.4263</v>
      </c>
      <c r="M2548" s="123">
        <v>1953995000000</v>
      </c>
      <c r="N2548" s="123">
        <v>278162000000</v>
      </c>
      <c r="O2548" s="116">
        <f t="shared" si="158"/>
        <v>0.82238528364935748</v>
      </c>
      <c r="P2548" s="116">
        <f t="shared" si="159"/>
        <v>5.7769815155356454</v>
      </c>
    </row>
    <row r="2549" spans="1:16" x14ac:dyDescent="0.15">
      <c r="A2549" s="120">
        <v>42795</v>
      </c>
      <c r="B2549" s="116">
        <v>5.0999999999999996</v>
      </c>
      <c r="C2549" s="116">
        <v>5.12</v>
      </c>
      <c r="D2549" s="116">
        <v>5.03</v>
      </c>
      <c r="E2549" s="116">
        <v>5.04</v>
      </c>
      <c r="F2549" s="116">
        <v>-0.05</v>
      </c>
      <c r="G2549" s="116">
        <v>-0.98</v>
      </c>
      <c r="H2549" s="117">
        <v>185545921</v>
      </c>
      <c r="I2549" s="115">
        <v>0.88629999999999998</v>
      </c>
      <c r="J2549" s="115">
        <f t="shared" si="156"/>
        <v>4.466952</v>
      </c>
      <c r="K2549" s="115">
        <v>35640625.710000001</v>
      </c>
      <c r="L2549" s="123">
        <f t="shared" si="157"/>
        <v>1592049642965.3594</v>
      </c>
      <c r="M2549" s="123">
        <v>1953995000000</v>
      </c>
      <c r="N2549" s="123">
        <v>278162000000</v>
      </c>
      <c r="O2549" s="116">
        <f t="shared" si="158"/>
        <v>0.81476648761402126</v>
      </c>
      <c r="P2549" s="116">
        <f t="shared" si="159"/>
        <v>5.723462022006454</v>
      </c>
    </row>
    <row r="2550" spans="1:16" x14ac:dyDescent="0.15">
      <c r="A2550" s="120">
        <v>42796</v>
      </c>
      <c r="B2550" s="116">
        <v>5.0999999999999996</v>
      </c>
      <c r="C2550" s="116">
        <v>5.13</v>
      </c>
      <c r="D2550" s="116">
        <v>4.99</v>
      </c>
      <c r="E2550" s="116">
        <v>5.01</v>
      </c>
      <c r="F2550" s="116">
        <v>-0.03</v>
      </c>
      <c r="G2550" s="116">
        <v>-0.6</v>
      </c>
      <c r="H2550" s="117">
        <v>358840582</v>
      </c>
      <c r="I2550" s="115">
        <v>0.88639999999999997</v>
      </c>
      <c r="J2550" s="115">
        <f t="shared" si="156"/>
        <v>4.4408639999999995</v>
      </c>
      <c r="K2550" s="115">
        <v>35640625.710000001</v>
      </c>
      <c r="L2550" s="123">
        <f t="shared" si="157"/>
        <v>1582751716530.1343</v>
      </c>
      <c r="M2550" s="123">
        <v>1953995000000</v>
      </c>
      <c r="N2550" s="123">
        <v>278162000000</v>
      </c>
      <c r="O2550" s="116">
        <f t="shared" si="158"/>
        <v>0.8100080688692316</v>
      </c>
      <c r="P2550" s="116">
        <f t="shared" si="159"/>
        <v>5.6900357220976776</v>
      </c>
    </row>
    <row r="2551" spans="1:16" x14ac:dyDescent="0.15">
      <c r="A2551" s="120">
        <v>42797</v>
      </c>
      <c r="B2551" s="116">
        <v>4.99</v>
      </c>
      <c r="C2551" s="116">
        <v>5</v>
      </c>
      <c r="D2551" s="116">
        <v>4.92</v>
      </c>
      <c r="E2551" s="116">
        <v>4.93</v>
      </c>
      <c r="F2551" s="116">
        <v>-0.08</v>
      </c>
      <c r="G2551" s="116">
        <v>-1.6</v>
      </c>
      <c r="H2551" s="117">
        <v>264493326</v>
      </c>
      <c r="I2551" s="115">
        <v>0.88759999999999994</v>
      </c>
      <c r="J2551" s="115">
        <f t="shared" si="156"/>
        <v>4.3758679999999996</v>
      </c>
      <c r="K2551" s="115">
        <v>35640625.710000001</v>
      </c>
      <c r="L2551" s="123">
        <f t="shared" si="157"/>
        <v>1559586735443.6626</v>
      </c>
      <c r="M2551" s="123">
        <v>1953995000000</v>
      </c>
      <c r="N2551" s="123">
        <v>278162000000</v>
      </c>
      <c r="O2551" s="116">
        <f t="shared" si="158"/>
        <v>0.79815287932858714</v>
      </c>
      <c r="P2551" s="116">
        <f t="shared" si="159"/>
        <v>5.6067569813405953</v>
      </c>
    </row>
    <row r="2552" spans="1:16" x14ac:dyDescent="0.15">
      <c r="A2552" s="120">
        <v>42800</v>
      </c>
      <c r="B2552" s="116">
        <v>4.95</v>
      </c>
      <c r="C2552" s="116">
        <v>4.9800000000000004</v>
      </c>
      <c r="D2552" s="116">
        <v>4.93</v>
      </c>
      <c r="E2552" s="116">
        <v>4.95</v>
      </c>
      <c r="F2552" s="116">
        <v>0.02</v>
      </c>
      <c r="G2552" s="116">
        <v>0.41</v>
      </c>
      <c r="H2552" s="117">
        <v>229886260</v>
      </c>
      <c r="I2552" s="115">
        <v>0.88600000000000001</v>
      </c>
      <c r="J2552" s="115">
        <f t="shared" si="156"/>
        <v>4.3856999999999999</v>
      </c>
      <c r="K2552" s="115">
        <v>35640625.710000001</v>
      </c>
      <c r="L2552" s="123">
        <f t="shared" si="157"/>
        <v>1563090921763.47</v>
      </c>
      <c r="M2552" s="123">
        <v>1953995000000</v>
      </c>
      <c r="N2552" s="123">
        <v>278162000000</v>
      </c>
      <c r="O2552" s="116">
        <f t="shared" si="158"/>
        <v>0.79994622389692394</v>
      </c>
      <c r="P2552" s="116">
        <f t="shared" si="159"/>
        <v>5.6193546270283861</v>
      </c>
    </row>
    <row r="2553" spans="1:16" x14ac:dyDescent="0.15">
      <c r="A2553" s="120">
        <v>42801</v>
      </c>
      <c r="B2553" s="116">
        <v>4.9800000000000004</v>
      </c>
      <c r="C2553" s="116">
        <v>4.99</v>
      </c>
      <c r="D2553" s="116">
        <v>4.95</v>
      </c>
      <c r="E2553" s="116">
        <v>4.97</v>
      </c>
      <c r="F2553" s="116">
        <v>0.02</v>
      </c>
      <c r="G2553" s="116">
        <v>0.4</v>
      </c>
      <c r="H2553" s="117">
        <v>101906827</v>
      </c>
      <c r="I2553" s="115">
        <v>0.8881</v>
      </c>
      <c r="J2553" s="115">
        <f t="shared" si="156"/>
        <v>4.4138570000000001</v>
      </c>
      <c r="K2553" s="115">
        <v>35640625.710000001</v>
      </c>
      <c r="L2553" s="123">
        <f t="shared" si="157"/>
        <v>1573126252744.6348</v>
      </c>
      <c r="M2553" s="123">
        <v>1953995000000</v>
      </c>
      <c r="N2553" s="123">
        <v>278162000000</v>
      </c>
      <c r="O2553" s="116">
        <f t="shared" si="158"/>
        <v>0.80508202566773956</v>
      </c>
      <c r="P2553" s="116">
        <f t="shared" si="159"/>
        <v>5.6554319164538462</v>
      </c>
    </row>
    <row r="2554" spans="1:16" x14ac:dyDescent="0.15">
      <c r="A2554" s="120">
        <v>42802</v>
      </c>
      <c r="B2554" s="116">
        <v>4.93</v>
      </c>
      <c r="C2554" s="116">
        <v>5.04</v>
      </c>
      <c r="D2554" s="116">
        <v>4.92</v>
      </c>
      <c r="E2554" s="116">
        <v>5.0199999999999996</v>
      </c>
      <c r="F2554" s="116">
        <v>0.05</v>
      </c>
      <c r="G2554" s="116">
        <v>1.01</v>
      </c>
      <c r="H2554" s="117">
        <v>216594453</v>
      </c>
      <c r="I2554" s="115">
        <v>0.8891</v>
      </c>
      <c r="J2554" s="115">
        <f t="shared" si="156"/>
        <v>4.4632819999999995</v>
      </c>
      <c r="K2554" s="115">
        <v>35640625.710000001</v>
      </c>
      <c r="L2554" s="123">
        <f t="shared" si="157"/>
        <v>1590741632001.802</v>
      </c>
      <c r="M2554" s="123">
        <v>1953995000000</v>
      </c>
      <c r="N2554" s="123">
        <v>278162000000</v>
      </c>
      <c r="O2554" s="116">
        <f t="shared" si="158"/>
        <v>0.81409708417974558</v>
      </c>
      <c r="P2554" s="116">
        <f t="shared" si="159"/>
        <v>5.7187596868076946</v>
      </c>
    </row>
    <row r="2555" spans="1:16" x14ac:dyDescent="0.15">
      <c r="A2555" s="120">
        <v>42803</v>
      </c>
      <c r="B2555" s="116">
        <v>4.9800000000000004</v>
      </c>
      <c r="C2555" s="116">
        <v>4.99</v>
      </c>
      <c r="D2555" s="116">
        <v>4.91</v>
      </c>
      <c r="E2555" s="116">
        <v>4.93</v>
      </c>
      <c r="F2555" s="116">
        <v>-0.09</v>
      </c>
      <c r="G2555" s="116">
        <v>-1.79</v>
      </c>
      <c r="H2555" s="117">
        <v>216668133</v>
      </c>
      <c r="I2555" s="115">
        <v>0.89</v>
      </c>
      <c r="J2555" s="115">
        <f t="shared" si="156"/>
        <v>4.3876999999999997</v>
      </c>
      <c r="K2555" s="115">
        <v>35640625.710000001</v>
      </c>
      <c r="L2555" s="123">
        <f t="shared" si="157"/>
        <v>1563803734277.6697</v>
      </c>
      <c r="M2555" s="123">
        <v>1953995000000</v>
      </c>
      <c r="N2555" s="123">
        <v>278162000000</v>
      </c>
      <c r="O2555" s="116">
        <f t="shared" si="158"/>
        <v>0.80031102140879051</v>
      </c>
      <c r="P2555" s="116">
        <f t="shared" si="159"/>
        <v>5.6219172075181714</v>
      </c>
    </row>
    <row r="2556" spans="1:16" x14ac:dyDescent="0.15">
      <c r="A2556" s="120">
        <v>42804</v>
      </c>
      <c r="B2556" s="116">
        <v>4.93</v>
      </c>
      <c r="C2556" s="116">
        <v>4.95</v>
      </c>
      <c r="D2556" s="116">
        <v>4.9000000000000004</v>
      </c>
      <c r="E2556" s="116">
        <v>4.91</v>
      </c>
      <c r="F2556" s="116">
        <v>-0.02</v>
      </c>
      <c r="G2556" s="116">
        <v>-0.41</v>
      </c>
      <c r="H2556" s="117">
        <v>107729855</v>
      </c>
      <c r="I2556" s="115">
        <v>0.8901</v>
      </c>
      <c r="J2556" s="115">
        <f t="shared" si="156"/>
        <v>4.3703910000000006</v>
      </c>
      <c r="K2556" s="115">
        <v>35640625.710000001</v>
      </c>
      <c r="L2556" s="123">
        <f t="shared" si="157"/>
        <v>1557634698373.5264</v>
      </c>
      <c r="M2556" s="123">
        <v>1953995000000</v>
      </c>
      <c r="N2556" s="123">
        <v>278162000000</v>
      </c>
      <c r="O2556" s="116">
        <f t="shared" si="158"/>
        <v>0.79715388134234033</v>
      </c>
      <c r="P2556" s="116">
        <f t="shared" si="159"/>
        <v>5.5997393546693166</v>
      </c>
    </row>
    <row r="2557" spans="1:16" x14ac:dyDescent="0.15">
      <c r="A2557" s="120">
        <v>42807</v>
      </c>
      <c r="B2557" s="116">
        <v>4.96</v>
      </c>
      <c r="C2557" s="116">
        <v>5.09</v>
      </c>
      <c r="D2557" s="116">
        <v>4.9400000000000004</v>
      </c>
      <c r="E2557" s="116">
        <v>5.0599999999999996</v>
      </c>
      <c r="F2557" s="116">
        <v>0.15</v>
      </c>
      <c r="G2557" s="116">
        <v>3.06</v>
      </c>
      <c r="H2557" s="117">
        <v>302530332</v>
      </c>
      <c r="I2557" s="115">
        <v>0.88849999999999996</v>
      </c>
      <c r="J2557" s="115">
        <f t="shared" si="156"/>
        <v>4.4958099999999996</v>
      </c>
      <c r="K2557" s="115">
        <v>35640625.710000001</v>
      </c>
      <c r="L2557" s="123">
        <f t="shared" si="157"/>
        <v>1602334814732.751</v>
      </c>
      <c r="M2557" s="123">
        <v>1953995000000</v>
      </c>
      <c r="N2557" s="123">
        <v>278162000000</v>
      </c>
      <c r="O2557" s="116">
        <f t="shared" si="158"/>
        <v>0.82003015091274589</v>
      </c>
      <c r="P2557" s="116">
        <f t="shared" si="159"/>
        <v>5.7604374958935836</v>
      </c>
    </row>
    <row r="2558" spans="1:16" x14ac:dyDescent="0.15">
      <c r="A2558" s="120">
        <v>42808</v>
      </c>
      <c r="B2558" s="116">
        <v>5.09</v>
      </c>
      <c r="C2558" s="116">
        <v>5.15</v>
      </c>
      <c r="D2558" s="116">
        <v>5.07</v>
      </c>
      <c r="E2558" s="116">
        <v>5.09</v>
      </c>
      <c r="F2558" s="116">
        <v>0.03</v>
      </c>
      <c r="G2558" s="116">
        <v>0.59</v>
      </c>
      <c r="H2558" s="117">
        <v>257514002</v>
      </c>
      <c r="I2558" s="115">
        <v>0.8901</v>
      </c>
      <c r="J2558" s="115">
        <f t="shared" si="156"/>
        <v>4.5306090000000001</v>
      </c>
      <c r="K2558" s="115">
        <v>35640625.710000001</v>
      </c>
      <c r="L2558" s="123">
        <f t="shared" si="157"/>
        <v>1614737396073.5742</v>
      </c>
      <c r="M2558" s="123">
        <v>1953995000000</v>
      </c>
      <c r="N2558" s="123">
        <v>278162000000</v>
      </c>
      <c r="O2558" s="116">
        <f t="shared" si="158"/>
        <v>0.82637744522047096</v>
      </c>
      <c r="P2558" s="116">
        <f t="shared" si="159"/>
        <v>5.8050251151256251</v>
      </c>
    </row>
    <row r="2559" spans="1:16" x14ac:dyDescent="0.15">
      <c r="A2559" s="120">
        <v>42809</v>
      </c>
      <c r="B2559" s="116">
        <v>5.05</v>
      </c>
      <c r="C2559" s="116">
        <v>5.07</v>
      </c>
      <c r="D2559" s="116">
        <v>5.0199999999999996</v>
      </c>
      <c r="E2559" s="116">
        <v>5.0599999999999996</v>
      </c>
      <c r="F2559" s="116">
        <v>-0.03</v>
      </c>
      <c r="G2559" s="116">
        <v>-0.59</v>
      </c>
      <c r="H2559" s="117">
        <v>132780951</v>
      </c>
      <c r="I2559" s="115">
        <v>0.88970000000000005</v>
      </c>
      <c r="J2559" s="115">
        <f t="shared" si="156"/>
        <v>4.5018820000000002</v>
      </c>
      <c r="K2559" s="115">
        <v>35640625.710000001</v>
      </c>
      <c r="L2559" s="123">
        <f t="shared" si="157"/>
        <v>1604498913525.8623</v>
      </c>
      <c r="M2559" s="123">
        <v>1953995000000</v>
      </c>
      <c r="N2559" s="123">
        <v>278162000000</v>
      </c>
      <c r="O2559" s="116">
        <f t="shared" si="158"/>
        <v>0.82113767615877331</v>
      </c>
      <c r="P2559" s="116">
        <f t="shared" si="159"/>
        <v>5.7682174902605761</v>
      </c>
    </row>
    <row r="2560" spans="1:16" x14ac:dyDescent="0.15">
      <c r="A2560" s="120">
        <v>42810</v>
      </c>
      <c r="B2560" s="116">
        <v>5.13</v>
      </c>
      <c r="C2560" s="116">
        <v>5.19</v>
      </c>
      <c r="D2560" s="116">
        <v>5.12</v>
      </c>
      <c r="E2560" s="116">
        <v>5.19</v>
      </c>
      <c r="F2560" s="116">
        <v>0.13</v>
      </c>
      <c r="G2560" s="116">
        <v>2.57</v>
      </c>
      <c r="H2560" s="117">
        <v>359174882</v>
      </c>
      <c r="I2560" s="115">
        <v>0.88670000000000004</v>
      </c>
      <c r="J2560" s="115">
        <f t="shared" si="156"/>
        <v>4.601973000000001</v>
      </c>
      <c r="K2560" s="115">
        <v>35640625.710000001</v>
      </c>
      <c r="L2560" s="123">
        <f t="shared" si="157"/>
        <v>1640171972205.2585</v>
      </c>
      <c r="M2560" s="123">
        <v>1953995000000</v>
      </c>
      <c r="N2560" s="123">
        <v>278162000000</v>
      </c>
      <c r="O2560" s="116">
        <f t="shared" si="158"/>
        <v>0.83939415003889906</v>
      </c>
      <c r="P2560" s="116">
        <f t="shared" si="159"/>
        <v>5.8964631121621878</v>
      </c>
    </row>
    <row r="2561" spans="1:16" x14ac:dyDescent="0.15">
      <c r="A2561" s="120">
        <v>42811</v>
      </c>
      <c r="B2561" s="116">
        <v>5.2</v>
      </c>
      <c r="C2561" s="116">
        <v>5.2</v>
      </c>
      <c r="D2561" s="116">
        <v>5.15</v>
      </c>
      <c r="E2561" s="116">
        <v>5.16</v>
      </c>
      <c r="F2561" s="116">
        <v>-0.03</v>
      </c>
      <c r="G2561" s="116">
        <v>-0.57999999999999996</v>
      </c>
      <c r="H2561" s="117">
        <v>282722650</v>
      </c>
      <c r="I2561" s="115">
        <v>0.88739999999999997</v>
      </c>
      <c r="J2561" s="115">
        <f t="shared" si="156"/>
        <v>4.5789840000000002</v>
      </c>
      <c r="K2561" s="115">
        <v>35640625.710000001</v>
      </c>
      <c r="L2561" s="123">
        <f t="shared" si="157"/>
        <v>1631978548760.7864</v>
      </c>
      <c r="M2561" s="123">
        <v>1953995000000</v>
      </c>
      <c r="N2561" s="123">
        <v>278162000000</v>
      </c>
      <c r="O2561" s="116">
        <f t="shared" si="158"/>
        <v>0.83520098503874696</v>
      </c>
      <c r="P2561" s="116">
        <f t="shared" si="159"/>
        <v>5.8670075307223355</v>
      </c>
    </row>
    <row r="2562" spans="1:16" x14ac:dyDescent="0.15">
      <c r="A2562" s="120">
        <v>42814</v>
      </c>
      <c r="B2562" s="116">
        <v>5.14</v>
      </c>
      <c r="C2562" s="116">
        <v>5.19</v>
      </c>
      <c r="D2562" s="116">
        <v>5.14</v>
      </c>
      <c r="E2562" s="116">
        <v>5.19</v>
      </c>
      <c r="F2562" s="116">
        <v>0.03</v>
      </c>
      <c r="G2562" s="116">
        <v>0.57999999999999996</v>
      </c>
      <c r="H2562" s="117">
        <v>190126858</v>
      </c>
      <c r="I2562" s="115">
        <v>0.88880000000000003</v>
      </c>
      <c r="J2562" s="115">
        <f t="shared" si="156"/>
        <v>4.6128720000000003</v>
      </c>
      <c r="K2562" s="115">
        <v>35640625.710000001</v>
      </c>
      <c r="L2562" s="123">
        <f t="shared" si="157"/>
        <v>1644056444001.3911</v>
      </c>
      <c r="M2562" s="123">
        <v>1953995000000</v>
      </c>
      <c r="N2562" s="123">
        <v>278162000000</v>
      </c>
      <c r="O2562" s="116">
        <f t="shared" si="158"/>
        <v>0.84138211407981656</v>
      </c>
      <c r="P2562" s="116">
        <f t="shared" si="159"/>
        <v>5.9104278945412787</v>
      </c>
    </row>
    <row r="2563" spans="1:16" x14ac:dyDescent="0.15">
      <c r="A2563" s="120">
        <v>42815</v>
      </c>
      <c r="B2563" s="116">
        <v>5.2</v>
      </c>
      <c r="C2563" s="116">
        <v>5.27</v>
      </c>
      <c r="D2563" s="116">
        <v>5.18</v>
      </c>
      <c r="E2563" s="116">
        <v>5.22</v>
      </c>
      <c r="F2563" s="116">
        <v>0.03</v>
      </c>
      <c r="G2563" s="116">
        <v>0.57999999999999996</v>
      </c>
      <c r="H2563" s="117">
        <v>356553293</v>
      </c>
      <c r="I2563" s="115">
        <v>0.88939999999999997</v>
      </c>
      <c r="J2563" s="115">
        <f t="shared" ref="J2563:J2626" si="160">E2563*I2563</f>
        <v>4.6426679999999996</v>
      </c>
      <c r="K2563" s="115">
        <v>35640625.710000001</v>
      </c>
      <c r="L2563" s="123">
        <f t="shared" ref="L2563:L2626" si="161">J2563*K2563*10000</f>
        <v>1654675924837.9426</v>
      </c>
      <c r="M2563" s="123">
        <v>1953995000000</v>
      </c>
      <c r="N2563" s="123">
        <v>278162000000</v>
      </c>
      <c r="O2563" s="116">
        <f t="shared" ref="O2563:O2626" si="162">L2563/M2563</f>
        <v>0.84681686741160678</v>
      </c>
      <c r="P2563" s="116">
        <f t="shared" ref="P2563:P2626" si="163">L2563/N2563</f>
        <v>5.948605218678118</v>
      </c>
    </row>
    <row r="2564" spans="1:16" x14ac:dyDescent="0.15">
      <c r="A2564" s="120">
        <v>42816</v>
      </c>
      <c r="B2564" s="116">
        <v>5.12</v>
      </c>
      <c r="C2564" s="116">
        <v>5.17</v>
      </c>
      <c r="D2564" s="116">
        <v>5.07</v>
      </c>
      <c r="E2564" s="116">
        <v>5.14</v>
      </c>
      <c r="F2564" s="116">
        <v>-0.08</v>
      </c>
      <c r="G2564" s="116">
        <v>-1.53</v>
      </c>
      <c r="H2564" s="117">
        <v>335795738</v>
      </c>
      <c r="I2564" s="115">
        <v>0.88700000000000001</v>
      </c>
      <c r="J2564" s="115">
        <f t="shared" si="160"/>
        <v>4.5591799999999996</v>
      </c>
      <c r="K2564" s="115">
        <v>35640625.710000001</v>
      </c>
      <c r="L2564" s="123">
        <f t="shared" si="161"/>
        <v>1624920279245.1777</v>
      </c>
      <c r="M2564" s="123">
        <v>1953995000000</v>
      </c>
      <c r="N2564" s="123">
        <v>278162000000</v>
      </c>
      <c r="O2564" s="116">
        <f t="shared" si="162"/>
        <v>0.83158876007624261</v>
      </c>
      <c r="P2564" s="116">
        <f t="shared" si="163"/>
        <v>5.8416328587124688</v>
      </c>
    </row>
    <row r="2565" spans="1:16" x14ac:dyDescent="0.15">
      <c r="A2565" s="120">
        <v>42817</v>
      </c>
      <c r="B2565" s="116">
        <v>5.16</v>
      </c>
      <c r="C2565" s="116">
        <v>5.21</v>
      </c>
      <c r="D2565" s="116">
        <v>5.13</v>
      </c>
      <c r="E2565" s="116">
        <v>5.17</v>
      </c>
      <c r="F2565" s="116">
        <v>0.03</v>
      </c>
      <c r="G2565" s="116">
        <v>0.57999999999999996</v>
      </c>
      <c r="H2565" s="117">
        <v>249449127</v>
      </c>
      <c r="I2565" s="115">
        <v>0.88649999999999995</v>
      </c>
      <c r="J2565" s="115">
        <f t="shared" si="160"/>
        <v>4.5832049999999995</v>
      </c>
      <c r="K2565" s="115">
        <v>35640625.710000001</v>
      </c>
      <c r="L2565" s="123">
        <f t="shared" si="161"/>
        <v>1633482939572.0054</v>
      </c>
      <c r="M2565" s="123">
        <v>1953995000000</v>
      </c>
      <c r="N2565" s="123">
        <v>278162000000</v>
      </c>
      <c r="O2565" s="116">
        <f t="shared" si="162"/>
        <v>0.83597089018754156</v>
      </c>
      <c r="P2565" s="116">
        <f t="shared" si="163"/>
        <v>5.8724158568460298</v>
      </c>
    </row>
    <row r="2566" spans="1:16" x14ac:dyDescent="0.15">
      <c r="A2566" s="120">
        <v>42818</v>
      </c>
      <c r="B2566" s="116">
        <v>5.18</v>
      </c>
      <c r="C2566" s="116">
        <v>5.19</v>
      </c>
      <c r="D2566" s="116">
        <v>5.12</v>
      </c>
      <c r="E2566" s="116">
        <v>5.16</v>
      </c>
      <c r="F2566" s="116">
        <v>-0.01</v>
      </c>
      <c r="G2566" s="116">
        <v>-0.19</v>
      </c>
      <c r="H2566" s="117">
        <v>248315429</v>
      </c>
      <c r="I2566" s="115">
        <v>0.88629999999999998</v>
      </c>
      <c r="J2566" s="115">
        <f t="shared" si="160"/>
        <v>4.5733079999999999</v>
      </c>
      <c r="K2566" s="115">
        <v>35640625.710000001</v>
      </c>
      <c r="L2566" s="123">
        <f t="shared" si="161"/>
        <v>1629955586845.4868</v>
      </c>
      <c r="M2566" s="123">
        <v>1953995000000</v>
      </c>
      <c r="N2566" s="123">
        <v>278162000000</v>
      </c>
      <c r="O2566" s="116">
        <f t="shared" si="162"/>
        <v>0.83416568970006921</v>
      </c>
      <c r="P2566" s="116">
        <f t="shared" si="163"/>
        <v>5.8597349272923216</v>
      </c>
    </row>
    <row r="2567" spans="1:16" x14ac:dyDescent="0.15">
      <c r="A2567" s="120">
        <v>42821</v>
      </c>
      <c r="B2567" s="116">
        <v>5.12</v>
      </c>
      <c r="C2567" s="116">
        <v>5.17</v>
      </c>
      <c r="D2567" s="116">
        <v>5.08</v>
      </c>
      <c r="E2567" s="116">
        <v>5.12</v>
      </c>
      <c r="F2567" s="116">
        <v>-0.04</v>
      </c>
      <c r="G2567" s="116">
        <v>-0.78</v>
      </c>
      <c r="H2567" s="117">
        <v>219438357</v>
      </c>
      <c r="I2567" s="115">
        <v>0.88460000000000005</v>
      </c>
      <c r="J2567" s="115">
        <f t="shared" si="160"/>
        <v>4.5291520000000007</v>
      </c>
      <c r="K2567" s="115">
        <v>35640625.710000001</v>
      </c>
      <c r="L2567" s="123">
        <f t="shared" si="161"/>
        <v>1614218112156.9795</v>
      </c>
      <c r="M2567" s="123">
        <v>1953995000000</v>
      </c>
      <c r="N2567" s="123">
        <v>278162000000</v>
      </c>
      <c r="O2567" s="116">
        <f t="shared" si="162"/>
        <v>0.82611169023307607</v>
      </c>
      <c r="P2567" s="116">
        <f t="shared" si="163"/>
        <v>5.8031582752388156</v>
      </c>
    </row>
    <row r="2568" spans="1:16" x14ac:dyDescent="0.15">
      <c r="A2568" s="120">
        <v>42822</v>
      </c>
      <c r="B2568" s="116">
        <v>5.16</v>
      </c>
      <c r="C2568" s="116">
        <v>5.16</v>
      </c>
      <c r="D2568" s="116">
        <v>5.12</v>
      </c>
      <c r="E2568" s="116">
        <v>5.15</v>
      </c>
      <c r="F2568" s="116">
        <v>0.03</v>
      </c>
      <c r="G2568" s="116">
        <v>0.59</v>
      </c>
      <c r="H2568" s="117">
        <v>173418267</v>
      </c>
      <c r="I2568" s="115">
        <v>0.88549999999999995</v>
      </c>
      <c r="J2568" s="115">
        <f t="shared" si="160"/>
        <v>4.5603249999999997</v>
      </c>
      <c r="K2568" s="115">
        <v>35640625.710000001</v>
      </c>
      <c r="L2568" s="123">
        <f t="shared" si="161"/>
        <v>1625328364409.5576</v>
      </c>
      <c r="M2568" s="123">
        <v>1953995000000</v>
      </c>
      <c r="N2568" s="123">
        <v>278162000000</v>
      </c>
      <c r="O2568" s="116">
        <f t="shared" si="162"/>
        <v>0.83179760665178648</v>
      </c>
      <c r="P2568" s="116">
        <f t="shared" si="163"/>
        <v>5.843099936042873</v>
      </c>
    </row>
    <row r="2569" spans="1:16" x14ac:dyDescent="0.15">
      <c r="A2569" s="120">
        <v>42823</v>
      </c>
      <c r="B2569" s="116">
        <v>5.19</v>
      </c>
      <c r="C2569" s="116">
        <v>5.22</v>
      </c>
      <c r="D2569" s="116">
        <v>5.15</v>
      </c>
      <c r="E2569" s="116">
        <v>5.17</v>
      </c>
      <c r="F2569" s="116">
        <v>0.02</v>
      </c>
      <c r="G2569" s="116">
        <v>0.39</v>
      </c>
      <c r="H2569" s="117">
        <v>215053886</v>
      </c>
      <c r="I2569" s="115">
        <v>0.88719999999999999</v>
      </c>
      <c r="J2569" s="115">
        <f t="shared" si="160"/>
        <v>4.586824</v>
      </c>
      <c r="K2569" s="115">
        <v>35640625.710000001</v>
      </c>
      <c r="L2569" s="123">
        <f t="shared" si="161"/>
        <v>1634772773816.4504</v>
      </c>
      <c r="M2569" s="123">
        <v>1953995000000</v>
      </c>
      <c r="N2569" s="123">
        <v>278162000000</v>
      </c>
      <c r="O2569" s="116">
        <f t="shared" si="162"/>
        <v>0.83663099128526452</v>
      </c>
      <c r="P2569" s="116">
        <f t="shared" si="163"/>
        <v>5.8770528462422993</v>
      </c>
    </row>
    <row r="2570" spans="1:16" x14ac:dyDescent="0.15">
      <c r="A2570" s="120">
        <v>42824</v>
      </c>
      <c r="B2570" s="116">
        <v>5.18</v>
      </c>
      <c r="C2570" s="116">
        <v>5.19</v>
      </c>
      <c r="D2570" s="116">
        <v>5.1100000000000003</v>
      </c>
      <c r="E2570" s="116">
        <v>5.12</v>
      </c>
      <c r="F2570" s="116">
        <v>-0.05</v>
      </c>
      <c r="G2570" s="116">
        <v>-0.97</v>
      </c>
      <c r="H2570" s="117">
        <v>205938463</v>
      </c>
      <c r="I2570" s="115">
        <v>0.88670000000000004</v>
      </c>
      <c r="J2570" s="115">
        <f t="shared" si="160"/>
        <v>4.5399039999999999</v>
      </c>
      <c r="K2570" s="115">
        <v>35640625.710000001</v>
      </c>
      <c r="L2570" s="123">
        <f t="shared" si="161"/>
        <v>1618050192233.3184</v>
      </c>
      <c r="M2570" s="123">
        <v>1953995000000</v>
      </c>
      <c r="N2570" s="123">
        <v>278162000000</v>
      </c>
      <c r="O2570" s="116">
        <f t="shared" si="162"/>
        <v>0.82807284165687134</v>
      </c>
      <c r="P2570" s="116">
        <f t="shared" si="163"/>
        <v>5.8169347079519067</v>
      </c>
    </row>
    <row r="2571" spans="1:16" x14ac:dyDescent="0.15">
      <c r="A2571" s="120">
        <v>42825</v>
      </c>
      <c r="B2571" s="116">
        <v>5.14</v>
      </c>
      <c r="C2571" s="116">
        <v>5.16</v>
      </c>
      <c r="D2571" s="116">
        <v>5.07</v>
      </c>
      <c r="E2571" s="116">
        <v>5.08</v>
      </c>
      <c r="F2571" s="116">
        <v>-0.04</v>
      </c>
      <c r="G2571" s="116">
        <v>-0.78</v>
      </c>
      <c r="H2571" s="117">
        <v>221161837</v>
      </c>
      <c r="I2571" s="115">
        <v>0.88780000000000003</v>
      </c>
      <c r="J2571" s="115">
        <f t="shared" si="160"/>
        <v>4.5100240000000005</v>
      </c>
      <c r="K2571" s="115">
        <v>35640625.710000001</v>
      </c>
      <c r="L2571" s="123">
        <f t="shared" si="161"/>
        <v>1607400773271.1707</v>
      </c>
      <c r="M2571" s="123">
        <v>1981163000000</v>
      </c>
      <c r="N2571" s="123">
        <v>278249000000</v>
      </c>
      <c r="O2571" s="116">
        <f t="shared" si="162"/>
        <v>0.81134201136967055</v>
      </c>
      <c r="P2571" s="116">
        <f t="shared" si="163"/>
        <v>5.7768429474002447</v>
      </c>
    </row>
    <row r="2572" spans="1:16" x14ac:dyDescent="0.15">
      <c r="A2572" s="120">
        <v>42828</v>
      </c>
      <c r="B2572" s="116">
        <v>5.0999999999999996</v>
      </c>
      <c r="C2572" s="116">
        <v>5.13</v>
      </c>
      <c r="D2572" s="116">
        <v>5.08</v>
      </c>
      <c r="E2572" s="116">
        <v>5.1100000000000003</v>
      </c>
      <c r="F2572" s="116">
        <v>0.03</v>
      </c>
      <c r="G2572" s="116">
        <v>0.59</v>
      </c>
      <c r="H2572" s="117">
        <v>112167042</v>
      </c>
      <c r="I2572" s="115">
        <v>0.88780000000000003</v>
      </c>
      <c r="J2572" s="115">
        <f t="shared" si="160"/>
        <v>4.5366580000000001</v>
      </c>
      <c r="K2572" s="115">
        <v>35640625.710000001</v>
      </c>
      <c r="L2572" s="123">
        <f t="shared" si="161"/>
        <v>1616893297522.772</v>
      </c>
      <c r="M2572" s="123">
        <v>1981163000000</v>
      </c>
      <c r="N2572" s="123">
        <v>278249000000</v>
      </c>
      <c r="O2572" s="116">
        <f t="shared" si="162"/>
        <v>0.81613340120059374</v>
      </c>
      <c r="P2572" s="116">
        <f t="shared" si="163"/>
        <v>5.8109581616565453</v>
      </c>
    </row>
    <row r="2573" spans="1:16" x14ac:dyDescent="0.15">
      <c r="A2573" s="120">
        <v>42830</v>
      </c>
      <c r="B2573" s="116">
        <v>5.1100000000000003</v>
      </c>
      <c r="C2573" s="116">
        <v>5.13</v>
      </c>
      <c r="D2573" s="116">
        <v>5.0599999999999996</v>
      </c>
      <c r="E2573" s="116">
        <v>5.1100000000000003</v>
      </c>
      <c r="F2573" s="116">
        <v>0</v>
      </c>
      <c r="G2573" s="116">
        <v>0</v>
      </c>
      <c r="H2573" s="117">
        <v>292549159</v>
      </c>
      <c r="I2573" s="115">
        <v>0.88670000000000004</v>
      </c>
      <c r="J2573" s="115">
        <f t="shared" si="160"/>
        <v>4.5310370000000004</v>
      </c>
      <c r="K2573" s="115">
        <v>35640625.710000001</v>
      </c>
      <c r="L2573" s="123">
        <f t="shared" si="161"/>
        <v>1614889937951.6128</v>
      </c>
      <c r="M2573" s="123">
        <v>1981163000000</v>
      </c>
      <c r="N2573" s="123">
        <v>278249000000</v>
      </c>
      <c r="O2573" s="116">
        <f t="shared" si="162"/>
        <v>0.81512219739194236</v>
      </c>
      <c r="P2573" s="116">
        <f t="shared" si="163"/>
        <v>5.8037582810777861</v>
      </c>
    </row>
    <row r="2574" spans="1:16" x14ac:dyDescent="0.15">
      <c r="A2574" s="120">
        <v>42831</v>
      </c>
      <c r="B2574" s="116">
        <v>5.0599999999999996</v>
      </c>
      <c r="C2574" s="116">
        <v>5.07</v>
      </c>
      <c r="D2574" s="116">
        <v>5.0199999999999996</v>
      </c>
      <c r="E2574" s="116">
        <v>5.03</v>
      </c>
      <c r="F2574" s="116">
        <v>-0.08</v>
      </c>
      <c r="G2574" s="116">
        <v>-1.57</v>
      </c>
      <c r="H2574" s="117">
        <v>270915926</v>
      </c>
      <c r="I2574" s="115">
        <v>0.88719999999999999</v>
      </c>
      <c r="J2574" s="115">
        <f t="shared" si="160"/>
        <v>4.4626160000000006</v>
      </c>
      <c r="K2574" s="115">
        <v>35640625.710000001</v>
      </c>
      <c r="L2574" s="123">
        <f t="shared" si="161"/>
        <v>1590504265434.574</v>
      </c>
      <c r="M2574" s="123">
        <v>1981163000000</v>
      </c>
      <c r="N2574" s="123">
        <v>278249000000</v>
      </c>
      <c r="O2574" s="116">
        <f t="shared" si="162"/>
        <v>0.80281343101732361</v>
      </c>
      <c r="P2574" s="116">
        <f t="shared" si="163"/>
        <v>5.7161185320866341</v>
      </c>
    </row>
    <row r="2575" spans="1:16" x14ac:dyDescent="0.15">
      <c r="A2575" s="120">
        <v>42832</v>
      </c>
      <c r="B2575" s="116">
        <v>5.0199999999999996</v>
      </c>
      <c r="C2575" s="116">
        <v>5.03</v>
      </c>
      <c r="D2575" s="116">
        <v>4.95</v>
      </c>
      <c r="E2575" s="116">
        <v>5.01</v>
      </c>
      <c r="F2575" s="116">
        <v>-0.02</v>
      </c>
      <c r="G2575" s="116">
        <v>-0.4</v>
      </c>
      <c r="H2575" s="117">
        <v>286363745</v>
      </c>
      <c r="I2575" s="115">
        <v>0.88739999999999997</v>
      </c>
      <c r="J2575" s="115">
        <f t="shared" si="160"/>
        <v>4.4458739999999999</v>
      </c>
      <c r="K2575" s="115">
        <v>35640625.710000001</v>
      </c>
      <c r="L2575" s="123">
        <f t="shared" si="161"/>
        <v>1584537311878.2056</v>
      </c>
      <c r="M2575" s="123">
        <v>1981163000000</v>
      </c>
      <c r="N2575" s="123">
        <v>278249000000</v>
      </c>
      <c r="O2575" s="116">
        <f t="shared" si="162"/>
        <v>0.79980158718803329</v>
      </c>
      <c r="P2575" s="116">
        <f t="shared" si="163"/>
        <v>5.6946738779949095</v>
      </c>
    </row>
    <row r="2576" spans="1:16" x14ac:dyDescent="0.15">
      <c r="A2576" s="120">
        <v>42835</v>
      </c>
      <c r="B2576" s="116">
        <v>5.03</v>
      </c>
      <c r="C2576" s="116">
        <v>5.07</v>
      </c>
      <c r="D2576" s="116">
        <v>5.0199999999999996</v>
      </c>
      <c r="E2576" s="116">
        <v>5.04</v>
      </c>
      <c r="F2576" s="116">
        <v>0.03</v>
      </c>
      <c r="G2576" s="116">
        <v>0.6</v>
      </c>
      <c r="H2576" s="117">
        <v>152735473</v>
      </c>
      <c r="I2576" s="115">
        <v>0.88870000000000005</v>
      </c>
      <c r="J2576" s="115">
        <f t="shared" si="160"/>
        <v>4.4790480000000006</v>
      </c>
      <c r="K2576" s="115">
        <v>35640625.710000001</v>
      </c>
      <c r="L2576" s="123">
        <f t="shared" si="161"/>
        <v>1596360733051.241</v>
      </c>
      <c r="M2576" s="123">
        <v>1981163000000</v>
      </c>
      <c r="N2576" s="123">
        <v>278249000000</v>
      </c>
      <c r="O2576" s="116">
        <f t="shared" si="162"/>
        <v>0.80576950662375635</v>
      </c>
      <c r="P2576" s="116">
        <f t="shared" si="163"/>
        <v>5.737166110394794</v>
      </c>
    </row>
    <row r="2577" spans="1:16" x14ac:dyDescent="0.15">
      <c r="A2577" s="120">
        <v>42836</v>
      </c>
      <c r="B2577" s="116">
        <v>5.0599999999999996</v>
      </c>
      <c r="C2577" s="116">
        <v>5.07</v>
      </c>
      <c r="D2577" s="116">
        <v>4.96</v>
      </c>
      <c r="E2577" s="116">
        <v>4.97</v>
      </c>
      <c r="F2577" s="116">
        <v>-7.0000000000000007E-2</v>
      </c>
      <c r="G2577" s="116">
        <v>-1.39</v>
      </c>
      <c r="H2577" s="117">
        <v>237993336</v>
      </c>
      <c r="I2577" s="115">
        <v>0.88739999999999997</v>
      </c>
      <c r="J2577" s="115">
        <f t="shared" si="160"/>
        <v>4.4103779999999997</v>
      </c>
      <c r="K2577" s="115">
        <v>35640625.710000001</v>
      </c>
      <c r="L2577" s="123">
        <f t="shared" si="161"/>
        <v>1571886315376.1836</v>
      </c>
      <c r="M2577" s="123">
        <v>1981163000000</v>
      </c>
      <c r="N2577" s="123">
        <v>278249000000</v>
      </c>
      <c r="O2577" s="116">
        <f t="shared" si="162"/>
        <v>0.79341594577335817</v>
      </c>
      <c r="P2577" s="116">
        <f t="shared" si="163"/>
        <v>5.6492074198871647</v>
      </c>
    </row>
    <row r="2578" spans="1:16" x14ac:dyDescent="0.15">
      <c r="A2578" s="120">
        <v>42837</v>
      </c>
      <c r="B2578" s="116">
        <v>4.96</v>
      </c>
      <c r="C2578" s="116">
        <v>5.05</v>
      </c>
      <c r="D2578" s="116">
        <v>4.95</v>
      </c>
      <c r="E2578" s="116">
        <v>5.0199999999999996</v>
      </c>
      <c r="F2578" s="116">
        <v>0.05</v>
      </c>
      <c r="G2578" s="116">
        <v>1.01</v>
      </c>
      <c r="H2578" s="117">
        <v>178543374</v>
      </c>
      <c r="I2578" s="115">
        <v>0.88719999999999999</v>
      </c>
      <c r="J2578" s="115">
        <f t="shared" si="160"/>
        <v>4.4537439999999995</v>
      </c>
      <c r="K2578" s="115">
        <v>35640625.710000001</v>
      </c>
      <c r="L2578" s="123">
        <f t="shared" si="161"/>
        <v>1587342229121.5823</v>
      </c>
      <c r="M2578" s="123">
        <v>1981163000000</v>
      </c>
      <c r="N2578" s="123">
        <v>278249000000</v>
      </c>
      <c r="O2578" s="116">
        <f t="shared" si="162"/>
        <v>0.80121738045864088</v>
      </c>
      <c r="P2578" s="116">
        <f t="shared" si="163"/>
        <v>5.7047544793389457</v>
      </c>
    </row>
    <row r="2579" spans="1:16" x14ac:dyDescent="0.15">
      <c r="A2579" s="120">
        <v>42838</v>
      </c>
      <c r="B2579" s="116">
        <v>5.01</v>
      </c>
      <c r="C2579" s="116">
        <v>5.07</v>
      </c>
      <c r="D2579" s="116">
        <v>4.99</v>
      </c>
      <c r="E2579" s="116">
        <v>5.0199999999999996</v>
      </c>
      <c r="F2579" s="116">
        <v>0</v>
      </c>
      <c r="G2579" s="116">
        <v>0</v>
      </c>
      <c r="H2579" s="117">
        <v>143132128</v>
      </c>
      <c r="I2579" s="115">
        <v>0.88339999999999996</v>
      </c>
      <c r="J2579" s="115">
        <f t="shared" si="160"/>
        <v>4.4346679999999994</v>
      </c>
      <c r="K2579" s="115">
        <v>35640625.710000001</v>
      </c>
      <c r="L2579" s="123">
        <f t="shared" si="161"/>
        <v>1580543423361.1426</v>
      </c>
      <c r="M2579" s="123">
        <v>1981163000000</v>
      </c>
      <c r="N2579" s="123">
        <v>278249000000</v>
      </c>
      <c r="O2579" s="116">
        <f t="shared" si="162"/>
        <v>0.79778565588048156</v>
      </c>
      <c r="P2579" s="116">
        <f t="shared" si="163"/>
        <v>5.6803202288638683</v>
      </c>
    </row>
    <row r="2580" spans="1:16" x14ac:dyDescent="0.15">
      <c r="A2580" s="120">
        <v>42843</v>
      </c>
      <c r="B2580" s="116">
        <v>5.04</v>
      </c>
      <c r="C2580" s="116">
        <v>5.05</v>
      </c>
      <c r="D2580" s="116">
        <v>4.92</v>
      </c>
      <c r="E2580" s="116">
        <v>4.93</v>
      </c>
      <c r="F2580" s="116">
        <v>-0.09</v>
      </c>
      <c r="G2580" s="116">
        <v>-1.79</v>
      </c>
      <c r="H2580" s="117">
        <v>229213051</v>
      </c>
      <c r="I2580" s="115">
        <v>0.88580000000000003</v>
      </c>
      <c r="J2580" s="115">
        <f t="shared" si="160"/>
        <v>4.366994</v>
      </c>
      <c r="K2580" s="115">
        <v>35640625.710000001</v>
      </c>
      <c r="L2580" s="123">
        <f t="shared" si="161"/>
        <v>1556423986318.1572</v>
      </c>
      <c r="M2580" s="123">
        <v>1981163000000</v>
      </c>
      <c r="N2580" s="123">
        <v>278249000000</v>
      </c>
      <c r="O2580" s="116">
        <f t="shared" si="162"/>
        <v>0.78561127293319999</v>
      </c>
      <c r="P2580" s="116">
        <f t="shared" si="163"/>
        <v>5.5936373044221446</v>
      </c>
    </row>
    <row r="2581" spans="1:16" x14ac:dyDescent="0.15">
      <c r="A2581" s="120">
        <v>42844</v>
      </c>
      <c r="B2581" s="116">
        <v>4.93</v>
      </c>
      <c r="C2581" s="116">
        <v>4.96</v>
      </c>
      <c r="D2581" s="116">
        <v>4.88</v>
      </c>
      <c r="E2581" s="116">
        <v>4.91</v>
      </c>
      <c r="F2581" s="116">
        <v>-0.02</v>
      </c>
      <c r="G2581" s="116">
        <v>-0.41</v>
      </c>
      <c r="H2581" s="117">
        <v>208231683</v>
      </c>
      <c r="I2581" s="115">
        <v>0.88329999999999997</v>
      </c>
      <c r="J2581" s="115">
        <f t="shared" si="160"/>
        <v>4.3370030000000002</v>
      </c>
      <c r="K2581" s="115">
        <v>35640625.710000001</v>
      </c>
      <c r="L2581" s="123">
        <f t="shared" si="161"/>
        <v>1545735006261.4714</v>
      </c>
      <c r="M2581" s="123">
        <v>1981163000000</v>
      </c>
      <c r="N2581" s="123">
        <v>278249000000</v>
      </c>
      <c r="O2581" s="116">
        <f t="shared" si="162"/>
        <v>0.78021596721797826</v>
      </c>
      <c r="P2581" s="116">
        <f t="shared" si="163"/>
        <v>5.5552221436967297</v>
      </c>
    </row>
    <row r="2582" spans="1:16" x14ac:dyDescent="0.15">
      <c r="A2582" s="120">
        <v>42845</v>
      </c>
      <c r="B2582" s="116">
        <v>4.92</v>
      </c>
      <c r="C2582" s="116">
        <v>4.95</v>
      </c>
      <c r="D2582" s="116">
        <v>4.88</v>
      </c>
      <c r="E2582" s="116">
        <v>4.95</v>
      </c>
      <c r="F2582" s="116">
        <v>0.04</v>
      </c>
      <c r="G2582" s="116">
        <v>0.82</v>
      </c>
      <c r="H2582" s="117">
        <v>184011006</v>
      </c>
      <c r="I2582" s="115">
        <v>0.88490000000000002</v>
      </c>
      <c r="J2582" s="115">
        <f t="shared" si="160"/>
        <v>4.380255</v>
      </c>
      <c r="K2582" s="115">
        <v>35640625.710000001</v>
      </c>
      <c r="L2582" s="123">
        <f t="shared" si="161"/>
        <v>1561150289693.5605</v>
      </c>
      <c r="M2582" s="123">
        <v>1981163000000</v>
      </c>
      <c r="N2582" s="123">
        <v>278249000000</v>
      </c>
      <c r="O2582" s="116">
        <f t="shared" si="162"/>
        <v>0.78799689358904867</v>
      </c>
      <c r="P2582" s="116">
        <f t="shared" si="163"/>
        <v>5.610623181731329</v>
      </c>
    </row>
    <row r="2583" spans="1:16" x14ac:dyDescent="0.15">
      <c r="A2583" s="120">
        <v>42846</v>
      </c>
      <c r="B2583" s="116">
        <v>4.9800000000000004</v>
      </c>
      <c r="C2583" s="116">
        <v>4.99</v>
      </c>
      <c r="D2583" s="116">
        <v>4.93</v>
      </c>
      <c r="E2583" s="116">
        <v>4.96</v>
      </c>
      <c r="F2583" s="116">
        <v>0.01</v>
      </c>
      <c r="G2583" s="116">
        <v>0.2</v>
      </c>
      <c r="H2583" s="117">
        <v>200051279</v>
      </c>
      <c r="I2583" s="115">
        <v>0.88519999999999999</v>
      </c>
      <c r="J2583" s="115">
        <f t="shared" si="160"/>
        <v>4.3905919999999998</v>
      </c>
      <c r="K2583" s="115">
        <v>35640625.710000001</v>
      </c>
      <c r="L2583" s="123">
        <f t="shared" si="161"/>
        <v>1564834461173.2034</v>
      </c>
      <c r="M2583" s="123">
        <v>1981163000000</v>
      </c>
      <c r="N2583" s="123">
        <v>278249000000</v>
      </c>
      <c r="O2583" s="116">
        <f t="shared" si="162"/>
        <v>0.78985649397510627</v>
      </c>
      <c r="P2583" s="116">
        <f t="shared" si="163"/>
        <v>5.6238637377787644</v>
      </c>
    </row>
    <row r="2584" spans="1:16" x14ac:dyDescent="0.15">
      <c r="A2584" s="120">
        <v>42849</v>
      </c>
      <c r="B2584" s="116">
        <v>4.99</v>
      </c>
      <c r="C2584" s="116">
        <v>5.03</v>
      </c>
      <c r="D2584" s="116">
        <v>4.97</v>
      </c>
      <c r="E2584" s="116">
        <v>4.99</v>
      </c>
      <c r="F2584" s="116">
        <v>0.03</v>
      </c>
      <c r="G2584" s="116">
        <v>0.61</v>
      </c>
      <c r="H2584" s="117">
        <v>268578834</v>
      </c>
      <c r="I2584" s="115">
        <v>0.88319999999999999</v>
      </c>
      <c r="J2584" s="115">
        <f t="shared" si="160"/>
        <v>4.4071680000000004</v>
      </c>
      <c r="K2584" s="115">
        <v>35640625.710000001</v>
      </c>
      <c r="L2584" s="123">
        <f t="shared" si="161"/>
        <v>1570742251290.8931</v>
      </c>
      <c r="M2584" s="123">
        <v>1981163000000</v>
      </c>
      <c r="N2584" s="123">
        <v>278249000000</v>
      </c>
      <c r="O2584" s="116">
        <f t="shared" si="162"/>
        <v>0.79283847482054381</v>
      </c>
      <c r="P2584" s="116">
        <f t="shared" si="163"/>
        <v>5.6450957641928383</v>
      </c>
    </row>
    <row r="2585" spans="1:16" x14ac:dyDescent="0.15">
      <c r="A2585" s="120">
        <v>42850</v>
      </c>
      <c r="B2585" s="116">
        <v>5.03</v>
      </c>
      <c r="C2585" s="116">
        <v>5.14</v>
      </c>
      <c r="D2585" s="116">
        <v>5.01</v>
      </c>
      <c r="E2585" s="116">
        <v>5.0999999999999996</v>
      </c>
      <c r="F2585" s="116">
        <v>0.11</v>
      </c>
      <c r="G2585" s="116">
        <v>2.2000000000000002</v>
      </c>
      <c r="H2585" s="117">
        <v>386799674</v>
      </c>
      <c r="I2585" s="115">
        <v>0.88480000000000003</v>
      </c>
      <c r="J2585" s="115">
        <f t="shared" si="160"/>
        <v>4.51248</v>
      </c>
      <c r="K2585" s="115">
        <v>35640625.710000001</v>
      </c>
      <c r="L2585" s="123">
        <f t="shared" si="161"/>
        <v>1608276107038.6082</v>
      </c>
      <c r="M2585" s="123">
        <v>1981163000000</v>
      </c>
      <c r="N2585" s="123">
        <v>278249000000</v>
      </c>
      <c r="O2585" s="116">
        <f t="shared" si="162"/>
        <v>0.81178383961269629</v>
      </c>
      <c r="P2585" s="116">
        <f t="shared" si="163"/>
        <v>5.7799888123177734</v>
      </c>
    </row>
    <row r="2586" spans="1:16" x14ac:dyDescent="0.15">
      <c r="A2586" s="120">
        <v>42851</v>
      </c>
      <c r="B2586" s="116">
        <v>5.14</v>
      </c>
      <c r="C2586" s="116">
        <v>5.14</v>
      </c>
      <c r="D2586" s="116">
        <v>5.07</v>
      </c>
      <c r="E2586" s="116">
        <v>5.14</v>
      </c>
      <c r="F2586" s="116">
        <v>0.04</v>
      </c>
      <c r="G2586" s="116">
        <v>0.78</v>
      </c>
      <c r="H2586" s="117">
        <v>319367188</v>
      </c>
      <c r="I2586" s="115">
        <v>0.88480000000000003</v>
      </c>
      <c r="J2586" s="115">
        <f t="shared" si="160"/>
        <v>4.5478719999999999</v>
      </c>
      <c r="K2586" s="115">
        <v>35640625.710000001</v>
      </c>
      <c r="L2586" s="123">
        <f t="shared" si="161"/>
        <v>1620890037289.8914</v>
      </c>
      <c r="M2586" s="123">
        <v>1981163000000</v>
      </c>
      <c r="N2586" s="123">
        <v>278249000000</v>
      </c>
      <c r="O2586" s="116">
        <f t="shared" si="162"/>
        <v>0.81815077168808992</v>
      </c>
      <c r="P2586" s="116">
        <f t="shared" si="163"/>
        <v>5.8253220579045797</v>
      </c>
    </row>
    <row r="2587" spans="1:16" x14ac:dyDescent="0.15">
      <c r="A2587" s="120">
        <v>42852</v>
      </c>
      <c r="B2587" s="116">
        <v>5.12</v>
      </c>
      <c r="C2587" s="116">
        <v>5.14</v>
      </c>
      <c r="D2587" s="116">
        <v>5.07</v>
      </c>
      <c r="E2587" s="116">
        <v>5.1100000000000003</v>
      </c>
      <c r="F2587" s="116">
        <v>-0.03</v>
      </c>
      <c r="G2587" s="116">
        <v>-0.57999999999999996</v>
      </c>
      <c r="H2587" s="117">
        <v>238179270</v>
      </c>
      <c r="I2587" s="115">
        <v>0.88549999999999995</v>
      </c>
      <c r="J2587" s="115">
        <f t="shared" si="160"/>
        <v>4.5249050000000004</v>
      </c>
      <c r="K2587" s="115">
        <v>35640625.710000001</v>
      </c>
      <c r="L2587" s="123">
        <f t="shared" si="161"/>
        <v>1612704454783.0757</v>
      </c>
      <c r="M2587" s="123">
        <v>1981163000000</v>
      </c>
      <c r="N2587" s="123">
        <v>278249000000</v>
      </c>
      <c r="O2587" s="116">
        <f t="shared" si="162"/>
        <v>0.81401906596432283</v>
      </c>
      <c r="P2587" s="116">
        <f t="shared" si="163"/>
        <v>5.7959038659009581</v>
      </c>
    </row>
    <row r="2588" spans="1:16" x14ac:dyDescent="0.15">
      <c r="A2588" s="120">
        <v>42853</v>
      </c>
      <c r="B2588" s="116">
        <v>5.12</v>
      </c>
      <c r="C2588" s="116">
        <v>5.13</v>
      </c>
      <c r="D2588" s="116">
        <v>5.07</v>
      </c>
      <c r="E2588" s="116">
        <v>5.08</v>
      </c>
      <c r="F2588" s="116">
        <v>-0.03</v>
      </c>
      <c r="G2588" s="116">
        <v>-0.59</v>
      </c>
      <c r="H2588" s="117">
        <v>116128211</v>
      </c>
      <c r="I2588" s="115">
        <v>0.88580000000000003</v>
      </c>
      <c r="J2588" s="115">
        <f t="shared" si="160"/>
        <v>4.4998640000000005</v>
      </c>
      <c r="K2588" s="115">
        <v>35640625.710000001</v>
      </c>
      <c r="L2588" s="123">
        <f t="shared" si="161"/>
        <v>1603779685699.0347</v>
      </c>
      <c r="M2588" s="123">
        <v>1981163000000</v>
      </c>
      <c r="N2588" s="123">
        <v>278249000000</v>
      </c>
      <c r="O2588" s="116">
        <f t="shared" si="162"/>
        <v>0.80951425283988987</v>
      </c>
      <c r="P2588" s="116">
        <f t="shared" si="163"/>
        <v>5.7638291088163287</v>
      </c>
    </row>
    <row r="2589" spans="1:16" x14ac:dyDescent="0.15">
      <c r="A2589" s="120">
        <v>42857</v>
      </c>
      <c r="B2589" s="116">
        <v>5.0999999999999996</v>
      </c>
      <c r="C2589" s="116">
        <v>5.15</v>
      </c>
      <c r="D2589" s="116">
        <v>5.04</v>
      </c>
      <c r="E2589" s="116">
        <v>5.07</v>
      </c>
      <c r="F2589" s="116">
        <v>-0.01</v>
      </c>
      <c r="G2589" s="116">
        <v>-0.2</v>
      </c>
      <c r="H2589" s="117">
        <v>209189345</v>
      </c>
      <c r="I2589" s="115">
        <v>0.88649999999999995</v>
      </c>
      <c r="J2589" s="115">
        <f t="shared" si="160"/>
        <v>4.4945550000000001</v>
      </c>
      <c r="K2589" s="115">
        <v>35640625.710000001</v>
      </c>
      <c r="L2589" s="123">
        <f t="shared" si="161"/>
        <v>1601887524880.0906</v>
      </c>
      <c r="M2589" s="123">
        <v>2044971000000</v>
      </c>
      <c r="N2589" s="123">
        <v>279271000000</v>
      </c>
      <c r="O2589" s="116">
        <f t="shared" si="162"/>
        <v>0.7833301914208517</v>
      </c>
      <c r="P2589" s="116">
        <f t="shared" si="163"/>
        <v>5.7359608583780295</v>
      </c>
    </row>
    <row r="2590" spans="1:16" x14ac:dyDescent="0.15">
      <c r="A2590" s="120">
        <v>42859</v>
      </c>
      <c r="B2590" s="116">
        <v>5.05</v>
      </c>
      <c r="C2590" s="116">
        <v>5.0599999999999996</v>
      </c>
      <c r="D2590" s="116">
        <v>4.99</v>
      </c>
      <c r="E2590" s="116">
        <v>5.03</v>
      </c>
      <c r="F2590" s="116">
        <v>-0.04</v>
      </c>
      <c r="G2590" s="116">
        <v>-0.79</v>
      </c>
      <c r="H2590" s="117">
        <v>220891953</v>
      </c>
      <c r="I2590" s="115">
        <v>0.88619999999999999</v>
      </c>
      <c r="J2590" s="115">
        <f t="shared" si="160"/>
        <v>4.457586</v>
      </c>
      <c r="K2590" s="115">
        <v>35640625.710000001</v>
      </c>
      <c r="L2590" s="123">
        <f t="shared" si="161"/>
        <v>1588711541961.3606</v>
      </c>
      <c r="M2590" s="123">
        <v>2044971000000</v>
      </c>
      <c r="N2590" s="123">
        <v>279271000000</v>
      </c>
      <c r="O2590" s="116">
        <f t="shared" si="162"/>
        <v>0.77688707661935574</v>
      </c>
      <c r="P2590" s="116">
        <f t="shared" si="163"/>
        <v>5.6887809402385514</v>
      </c>
    </row>
    <row r="2591" spans="1:16" x14ac:dyDescent="0.15">
      <c r="A2591" s="120">
        <v>42860</v>
      </c>
      <c r="B2591" s="116">
        <v>5</v>
      </c>
      <c r="C2591" s="116">
        <v>5.0199999999999996</v>
      </c>
      <c r="D2591" s="116">
        <v>4.93</v>
      </c>
      <c r="E2591" s="116">
        <v>4.96</v>
      </c>
      <c r="F2591" s="116">
        <v>-7.0000000000000007E-2</v>
      </c>
      <c r="G2591" s="116">
        <v>-1.39</v>
      </c>
      <c r="H2591" s="117">
        <v>250788265</v>
      </c>
      <c r="I2591" s="115">
        <v>0.8851</v>
      </c>
      <c r="J2591" s="115">
        <f t="shared" si="160"/>
        <v>4.3900959999999998</v>
      </c>
      <c r="K2591" s="115">
        <v>35640625.710000001</v>
      </c>
      <c r="L2591" s="123">
        <f t="shared" si="161"/>
        <v>1564657683669.6816</v>
      </c>
      <c r="M2591" s="123">
        <v>2044971000000</v>
      </c>
      <c r="N2591" s="123">
        <v>279271000000</v>
      </c>
      <c r="O2591" s="116">
        <f t="shared" si="162"/>
        <v>0.76512463192372004</v>
      </c>
      <c r="P2591" s="116">
        <f t="shared" si="163"/>
        <v>5.6026500555721208</v>
      </c>
    </row>
    <row r="2592" spans="1:16" x14ac:dyDescent="0.15">
      <c r="A2592" s="120">
        <v>42863</v>
      </c>
      <c r="B2592" s="116">
        <v>4.96</v>
      </c>
      <c r="C2592" s="116">
        <v>5.0199999999999996</v>
      </c>
      <c r="D2592" s="116">
        <v>4.95</v>
      </c>
      <c r="E2592" s="116">
        <v>5.01</v>
      </c>
      <c r="F2592" s="116">
        <v>0.05</v>
      </c>
      <c r="G2592" s="116">
        <v>1.01</v>
      </c>
      <c r="H2592" s="117">
        <v>181718424</v>
      </c>
      <c r="I2592" s="115">
        <v>0.88580000000000003</v>
      </c>
      <c r="J2592" s="115">
        <f t="shared" si="160"/>
        <v>4.4378580000000003</v>
      </c>
      <c r="K2592" s="115">
        <v>35640625.710000001</v>
      </c>
      <c r="L2592" s="123">
        <f t="shared" si="161"/>
        <v>1581680359321.292</v>
      </c>
      <c r="M2592" s="123">
        <v>2044971000000</v>
      </c>
      <c r="N2592" s="123">
        <v>279271000000</v>
      </c>
      <c r="O2592" s="116">
        <f t="shared" si="162"/>
        <v>0.77344879674151468</v>
      </c>
      <c r="P2592" s="116">
        <f t="shared" si="163"/>
        <v>5.6636040237664922</v>
      </c>
    </row>
    <row r="2593" spans="1:16" x14ac:dyDescent="0.15">
      <c r="A2593" s="120">
        <v>42864</v>
      </c>
      <c r="B2593" s="116">
        <v>5.0199999999999996</v>
      </c>
      <c r="C2593" s="116">
        <v>5.0599999999999996</v>
      </c>
      <c r="D2593" s="116">
        <v>4.95</v>
      </c>
      <c r="E2593" s="116">
        <v>5.04</v>
      </c>
      <c r="F2593" s="116">
        <v>0.03</v>
      </c>
      <c r="G2593" s="116">
        <v>0.6</v>
      </c>
      <c r="H2593" s="117">
        <v>190216878</v>
      </c>
      <c r="I2593" s="115">
        <v>0.88680000000000003</v>
      </c>
      <c r="J2593" s="115">
        <f t="shared" si="160"/>
        <v>4.4694720000000006</v>
      </c>
      <c r="K2593" s="115">
        <v>35640625.710000001</v>
      </c>
      <c r="L2593" s="123">
        <f t="shared" si="161"/>
        <v>1592947786733.2515</v>
      </c>
      <c r="M2593" s="123">
        <v>2044971000000</v>
      </c>
      <c r="N2593" s="123">
        <v>279271000000</v>
      </c>
      <c r="O2593" s="116">
        <f t="shared" si="162"/>
        <v>0.77895861933164401</v>
      </c>
      <c r="P2593" s="116">
        <f t="shared" si="163"/>
        <v>5.7039498792687082</v>
      </c>
    </row>
    <row r="2594" spans="1:16" x14ac:dyDescent="0.15">
      <c r="A2594" s="120">
        <v>42865</v>
      </c>
      <c r="B2594" s="116">
        <v>5.05</v>
      </c>
      <c r="C2594" s="116">
        <v>5.12</v>
      </c>
      <c r="D2594" s="116">
        <v>5.05</v>
      </c>
      <c r="E2594" s="116">
        <v>5.0999999999999996</v>
      </c>
      <c r="F2594" s="116">
        <v>0.06</v>
      </c>
      <c r="G2594" s="116">
        <v>1.19</v>
      </c>
      <c r="H2594" s="117">
        <v>321154688</v>
      </c>
      <c r="I2594" s="115">
        <v>0.88729999999999998</v>
      </c>
      <c r="J2594" s="115">
        <f t="shared" si="160"/>
        <v>4.5252299999999996</v>
      </c>
      <c r="K2594" s="115">
        <v>35640625.710000001</v>
      </c>
      <c r="L2594" s="123">
        <f t="shared" si="161"/>
        <v>1612820286816.6331</v>
      </c>
      <c r="M2594" s="123">
        <v>2044971000000</v>
      </c>
      <c r="N2594" s="123">
        <v>279271000000</v>
      </c>
      <c r="O2594" s="116">
        <f t="shared" si="162"/>
        <v>0.7886763610910047</v>
      </c>
      <c r="P2594" s="116">
        <f t="shared" si="163"/>
        <v>5.77510836003965</v>
      </c>
    </row>
    <row r="2595" spans="1:16" x14ac:dyDescent="0.15">
      <c r="A2595" s="120">
        <v>42866</v>
      </c>
      <c r="B2595" s="116">
        <v>5.12</v>
      </c>
      <c r="C2595" s="116">
        <v>5.14</v>
      </c>
      <c r="D2595" s="116">
        <v>5.09</v>
      </c>
      <c r="E2595" s="116">
        <v>5.0999999999999996</v>
      </c>
      <c r="F2595" s="116">
        <v>0</v>
      </c>
      <c r="G2595" s="116">
        <v>0</v>
      </c>
      <c r="H2595" s="117">
        <v>276304295</v>
      </c>
      <c r="I2595" s="115">
        <v>0.88680000000000003</v>
      </c>
      <c r="J2595" s="115">
        <f t="shared" si="160"/>
        <v>4.5226800000000003</v>
      </c>
      <c r="K2595" s="115">
        <v>35640625.710000001</v>
      </c>
      <c r="L2595" s="123">
        <f t="shared" si="161"/>
        <v>1611911450861.0281</v>
      </c>
      <c r="M2595" s="123">
        <v>2044971000000</v>
      </c>
      <c r="N2595" s="123">
        <v>279271000000</v>
      </c>
      <c r="O2595" s="116">
        <f t="shared" si="162"/>
        <v>0.78823193622844923</v>
      </c>
      <c r="P2595" s="116">
        <f t="shared" si="163"/>
        <v>5.771854044498097</v>
      </c>
    </row>
    <row r="2596" spans="1:16" x14ac:dyDescent="0.15">
      <c r="A2596" s="120">
        <v>42867</v>
      </c>
      <c r="B2596" s="116">
        <v>5.08</v>
      </c>
      <c r="C2596" s="116">
        <v>5.1100000000000003</v>
      </c>
      <c r="D2596" s="116">
        <v>5.0599999999999996</v>
      </c>
      <c r="E2596" s="116">
        <v>5.08</v>
      </c>
      <c r="F2596" s="116">
        <v>-0.02</v>
      </c>
      <c r="G2596" s="116">
        <v>-0.39</v>
      </c>
      <c r="H2596" s="117">
        <v>277618586</v>
      </c>
      <c r="I2596" s="115">
        <v>0.8851</v>
      </c>
      <c r="J2596" s="115">
        <f t="shared" si="160"/>
        <v>4.496308</v>
      </c>
      <c r="K2596" s="115">
        <v>35640625.710000001</v>
      </c>
      <c r="L2596" s="123">
        <f t="shared" si="161"/>
        <v>1602512305048.7866</v>
      </c>
      <c r="M2596" s="123">
        <v>2044971000000</v>
      </c>
      <c r="N2596" s="123">
        <v>279271000000</v>
      </c>
      <c r="O2596" s="116">
        <f t="shared" si="162"/>
        <v>0.78363571172832602</v>
      </c>
      <c r="P2596" s="116">
        <f t="shared" si="163"/>
        <v>5.7381980407875739</v>
      </c>
    </row>
    <row r="2597" spans="1:16" x14ac:dyDescent="0.15">
      <c r="A2597" s="120">
        <v>42870</v>
      </c>
      <c r="B2597" s="116">
        <v>5.0999999999999996</v>
      </c>
      <c r="C2597" s="116">
        <v>5.16</v>
      </c>
      <c r="D2597" s="116">
        <v>5.09</v>
      </c>
      <c r="E2597" s="116">
        <v>5.15</v>
      </c>
      <c r="F2597" s="116">
        <v>7.0000000000000007E-2</v>
      </c>
      <c r="G2597" s="116">
        <v>1.38</v>
      </c>
      <c r="H2597" s="117">
        <v>376498576</v>
      </c>
      <c r="I2597" s="115">
        <v>0.88339999999999996</v>
      </c>
      <c r="J2597" s="115">
        <f t="shared" si="160"/>
        <v>4.5495099999999997</v>
      </c>
      <c r="K2597" s="115">
        <v>35640625.710000001</v>
      </c>
      <c r="L2597" s="123">
        <f t="shared" si="161"/>
        <v>1621473830739.021</v>
      </c>
      <c r="M2597" s="123">
        <v>2044971000000</v>
      </c>
      <c r="N2597" s="123">
        <v>279271000000</v>
      </c>
      <c r="O2597" s="116">
        <f t="shared" si="162"/>
        <v>0.79290798291957243</v>
      </c>
      <c r="P2597" s="116">
        <f t="shared" si="163"/>
        <v>5.8060945488039248</v>
      </c>
    </row>
    <row r="2598" spans="1:16" x14ac:dyDescent="0.15">
      <c r="A2598" s="120">
        <v>42871</v>
      </c>
      <c r="B2598" s="116">
        <v>5.17</v>
      </c>
      <c r="C2598" s="116">
        <v>5.17</v>
      </c>
      <c r="D2598" s="116">
        <v>5.0999999999999996</v>
      </c>
      <c r="E2598" s="116">
        <v>5.14</v>
      </c>
      <c r="F2598" s="116">
        <v>-0.01</v>
      </c>
      <c r="G2598" s="116">
        <v>-0.19</v>
      </c>
      <c r="H2598" s="117">
        <v>307317363</v>
      </c>
      <c r="I2598" s="115">
        <v>0.88329999999999997</v>
      </c>
      <c r="J2598" s="115">
        <f t="shared" si="160"/>
        <v>4.5401619999999996</v>
      </c>
      <c r="K2598" s="115">
        <v>35640625.710000001</v>
      </c>
      <c r="L2598" s="123">
        <f t="shared" si="161"/>
        <v>1618142145047.6501</v>
      </c>
      <c r="M2598" s="123">
        <v>2044971000000</v>
      </c>
      <c r="N2598" s="123">
        <v>279271000000</v>
      </c>
      <c r="O2598" s="116">
        <f t="shared" si="162"/>
        <v>0.7912787736587219</v>
      </c>
      <c r="P2598" s="116">
        <f t="shared" si="163"/>
        <v>5.7941646108892444</v>
      </c>
    </row>
    <row r="2599" spans="1:16" x14ac:dyDescent="0.15">
      <c r="A2599" s="120">
        <v>42872</v>
      </c>
      <c r="B2599" s="116">
        <v>5.15</v>
      </c>
      <c r="C2599" s="116">
        <v>5.15</v>
      </c>
      <c r="D2599" s="116">
        <v>5.1100000000000003</v>
      </c>
      <c r="E2599" s="116">
        <v>5.13</v>
      </c>
      <c r="F2599" s="116">
        <v>-0.01</v>
      </c>
      <c r="G2599" s="116">
        <v>-0.2</v>
      </c>
      <c r="H2599" s="117">
        <v>240984405</v>
      </c>
      <c r="I2599" s="115">
        <v>0.88129999999999997</v>
      </c>
      <c r="J2599" s="115">
        <f t="shared" si="160"/>
        <v>4.5210689999999998</v>
      </c>
      <c r="K2599" s="115">
        <v>35640625.710000001</v>
      </c>
      <c r="L2599" s="123">
        <f t="shared" si="161"/>
        <v>1611337280380.8401</v>
      </c>
      <c r="M2599" s="123">
        <v>2044971000000</v>
      </c>
      <c r="N2599" s="123">
        <v>279271000000</v>
      </c>
      <c r="O2599" s="116">
        <f t="shared" si="162"/>
        <v>0.78795116428587009</v>
      </c>
      <c r="P2599" s="116">
        <f t="shared" si="163"/>
        <v>5.7697980827971396</v>
      </c>
    </row>
    <row r="2600" spans="1:16" x14ac:dyDescent="0.15">
      <c r="A2600" s="120">
        <v>42873</v>
      </c>
      <c r="B2600" s="116">
        <v>5.09</v>
      </c>
      <c r="C2600" s="116">
        <v>5.1100000000000003</v>
      </c>
      <c r="D2600" s="116">
        <v>5.0599999999999996</v>
      </c>
      <c r="E2600" s="116">
        <v>5.08</v>
      </c>
      <c r="F2600" s="116">
        <v>-0.05</v>
      </c>
      <c r="G2600" s="116">
        <v>-0.98</v>
      </c>
      <c r="H2600" s="117">
        <v>246284719</v>
      </c>
      <c r="I2600" s="115">
        <v>0.88129999999999997</v>
      </c>
      <c r="J2600" s="115">
        <f t="shared" si="160"/>
        <v>4.477004</v>
      </c>
      <c r="K2600" s="115">
        <v>35640625.710000001</v>
      </c>
      <c r="L2600" s="123">
        <f t="shared" si="161"/>
        <v>1595632238661.7285</v>
      </c>
      <c r="M2600" s="123">
        <v>2044971000000</v>
      </c>
      <c r="N2600" s="123">
        <v>279271000000</v>
      </c>
      <c r="O2600" s="116">
        <f t="shared" si="162"/>
        <v>0.78027132837665103</v>
      </c>
      <c r="P2600" s="116">
        <f t="shared" si="163"/>
        <v>5.7135622340369334</v>
      </c>
    </row>
    <row r="2601" spans="1:16" x14ac:dyDescent="0.15">
      <c r="A2601" s="120">
        <v>42874</v>
      </c>
      <c r="B2601" s="116">
        <v>5.09</v>
      </c>
      <c r="C2601" s="116">
        <v>5.0999999999999996</v>
      </c>
      <c r="D2601" s="116">
        <v>5.05</v>
      </c>
      <c r="E2601" s="116">
        <v>5.07</v>
      </c>
      <c r="F2601" s="116">
        <v>-0.01</v>
      </c>
      <c r="G2601" s="116">
        <v>-0.2</v>
      </c>
      <c r="H2601" s="117">
        <v>267360851</v>
      </c>
      <c r="I2601" s="115">
        <v>0.88380000000000003</v>
      </c>
      <c r="J2601" s="115">
        <f t="shared" si="160"/>
        <v>4.4808660000000007</v>
      </c>
      <c r="K2601" s="115">
        <v>35640625.710000001</v>
      </c>
      <c r="L2601" s="123">
        <f t="shared" si="161"/>
        <v>1597008679626.6489</v>
      </c>
      <c r="M2601" s="123">
        <v>2044971000000</v>
      </c>
      <c r="N2601" s="123">
        <v>279271000000</v>
      </c>
      <c r="O2601" s="116">
        <f t="shared" si="162"/>
        <v>0.78094441418809801</v>
      </c>
      <c r="P2601" s="116">
        <f t="shared" si="163"/>
        <v>5.7184909268296709</v>
      </c>
    </row>
    <row r="2602" spans="1:16" x14ac:dyDescent="0.15">
      <c r="A2602" s="120">
        <v>42877</v>
      </c>
      <c r="B2602" s="116">
        <v>5.07</v>
      </c>
      <c r="C2602" s="116">
        <v>5.13</v>
      </c>
      <c r="D2602" s="116">
        <v>5.0199999999999996</v>
      </c>
      <c r="E2602" s="116">
        <v>5.1100000000000003</v>
      </c>
      <c r="F2602" s="116">
        <v>0.04</v>
      </c>
      <c r="G2602" s="116">
        <v>0.79</v>
      </c>
      <c r="H2602" s="117">
        <v>247221740</v>
      </c>
      <c r="I2602" s="115">
        <v>0.88219999999999998</v>
      </c>
      <c r="J2602" s="115">
        <f t="shared" si="160"/>
        <v>4.5080420000000005</v>
      </c>
      <c r="K2602" s="115">
        <v>35640625.710000001</v>
      </c>
      <c r="L2602" s="123">
        <f t="shared" si="161"/>
        <v>1606694376069.5984</v>
      </c>
      <c r="M2602" s="123">
        <v>2044971000000</v>
      </c>
      <c r="N2602" s="123">
        <v>279271000000</v>
      </c>
      <c r="O2602" s="116">
        <f t="shared" si="162"/>
        <v>0.78568076323312086</v>
      </c>
      <c r="P2602" s="116">
        <f t="shared" si="163"/>
        <v>5.753172997087411</v>
      </c>
    </row>
    <row r="2603" spans="1:16" x14ac:dyDescent="0.15">
      <c r="A2603" s="120">
        <v>42878</v>
      </c>
      <c r="B2603" s="116">
        <v>5.08</v>
      </c>
      <c r="C2603" s="116">
        <v>5.14</v>
      </c>
      <c r="D2603" s="116">
        <v>5.08</v>
      </c>
      <c r="E2603" s="116">
        <v>5.12</v>
      </c>
      <c r="F2603" s="116">
        <v>0.01</v>
      </c>
      <c r="G2603" s="116">
        <v>0.2</v>
      </c>
      <c r="H2603" s="117">
        <v>258464129</v>
      </c>
      <c r="I2603" s="115">
        <v>0.88190000000000002</v>
      </c>
      <c r="J2603" s="115">
        <f t="shared" si="160"/>
        <v>4.5153280000000002</v>
      </c>
      <c r="K2603" s="115">
        <v>35640625.710000001</v>
      </c>
      <c r="L2603" s="123">
        <f t="shared" si="161"/>
        <v>1609291152058.8291</v>
      </c>
      <c r="M2603" s="123">
        <v>2044971000000</v>
      </c>
      <c r="N2603" s="123">
        <v>279271000000</v>
      </c>
      <c r="O2603" s="116">
        <f t="shared" si="162"/>
        <v>0.78695059835021086</v>
      </c>
      <c r="P2603" s="116">
        <f t="shared" si="163"/>
        <v>5.7624714061210405</v>
      </c>
    </row>
    <row r="2604" spans="1:16" x14ac:dyDescent="0.15">
      <c r="A2604" s="120">
        <v>42879</v>
      </c>
      <c r="B2604" s="116">
        <v>5.09</v>
      </c>
      <c r="C2604" s="116">
        <v>5.12</v>
      </c>
      <c r="D2604" s="116">
        <v>5.07</v>
      </c>
      <c r="E2604" s="116">
        <v>5.1100000000000003</v>
      </c>
      <c r="F2604" s="116">
        <v>-0.01</v>
      </c>
      <c r="G2604" s="116">
        <v>-0.2</v>
      </c>
      <c r="H2604" s="117">
        <v>243331227</v>
      </c>
      <c r="I2604" s="115">
        <v>0.88290000000000002</v>
      </c>
      <c r="J2604" s="115">
        <f t="shared" si="160"/>
        <v>4.5116190000000005</v>
      </c>
      <c r="K2604" s="115">
        <v>35640625.710000001</v>
      </c>
      <c r="L2604" s="123">
        <f t="shared" si="161"/>
        <v>1607969241251.2451</v>
      </c>
      <c r="M2604" s="123">
        <v>2044971000000</v>
      </c>
      <c r="N2604" s="123">
        <v>279271000000</v>
      </c>
      <c r="O2604" s="116">
        <f t="shared" si="162"/>
        <v>0.78630417803051733</v>
      </c>
      <c r="P2604" s="116">
        <f t="shared" si="163"/>
        <v>5.7577379722607969</v>
      </c>
    </row>
    <row r="2605" spans="1:16" x14ac:dyDescent="0.15">
      <c r="A2605" s="120">
        <v>42880</v>
      </c>
      <c r="B2605" s="116">
        <v>5.1100000000000003</v>
      </c>
      <c r="C2605" s="116">
        <v>5.18</v>
      </c>
      <c r="D2605" s="116">
        <v>5.1100000000000003</v>
      </c>
      <c r="E2605" s="116">
        <v>5.16</v>
      </c>
      <c r="F2605" s="116">
        <v>0.05</v>
      </c>
      <c r="G2605" s="116">
        <v>0.98</v>
      </c>
      <c r="H2605" s="117">
        <v>325696632</v>
      </c>
      <c r="I2605" s="115">
        <v>0.88200000000000001</v>
      </c>
      <c r="J2605" s="115">
        <f t="shared" si="160"/>
        <v>4.5511200000000001</v>
      </c>
      <c r="K2605" s="115">
        <v>35640625.710000001</v>
      </c>
      <c r="L2605" s="123">
        <f t="shared" si="161"/>
        <v>1622047644812.9519</v>
      </c>
      <c r="M2605" s="123">
        <v>2044971000000</v>
      </c>
      <c r="N2605" s="123">
        <v>279271000000</v>
      </c>
      <c r="O2605" s="116">
        <f t="shared" si="162"/>
        <v>0.79318858057789177</v>
      </c>
      <c r="P2605" s="116">
        <f t="shared" si="163"/>
        <v>5.808149234302709</v>
      </c>
    </row>
    <row r="2606" spans="1:16" x14ac:dyDescent="0.15">
      <c r="A2606" s="120">
        <v>42881</v>
      </c>
      <c r="B2606" s="116">
        <v>5.19</v>
      </c>
      <c r="C2606" s="116">
        <v>5.22</v>
      </c>
      <c r="D2606" s="116">
        <v>5.16</v>
      </c>
      <c r="E2606" s="116">
        <v>5.19</v>
      </c>
      <c r="F2606" s="116">
        <v>0.03</v>
      </c>
      <c r="G2606" s="116">
        <v>0.57999999999999996</v>
      </c>
      <c r="H2606" s="117">
        <v>192086380</v>
      </c>
      <c r="I2606" s="115">
        <v>0.88170000000000004</v>
      </c>
      <c r="J2606" s="115">
        <f t="shared" si="160"/>
        <v>4.5760230000000002</v>
      </c>
      <c r="K2606" s="115">
        <v>35640625.710000001</v>
      </c>
      <c r="L2606" s="123">
        <f t="shared" si="161"/>
        <v>1630923229833.5134</v>
      </c>
      <c r="M2606" s="123">
        <v>2044971000000</v>
      </c>
      <c r="N2606" s="123">
        <v>279271000000</v>
      </c>
      <c r="O2606" s="116">
        <f t="shared" si="162"/>
        <v>0.79752878150033102</v>
      </c>
      <c r="P2606" s="116">
        <f t="shared" si="163"/>
        <v>5.8399304970208634</v>
      </c>
    </row>
    <row r="2607" spans="1:16" x14ac:dyDescent="0.15">
      <c r="A2607" s="120">
        <v>42884</v>
      </c>
      <c r="B2607" s="116">
        <v>5.2</v>
      </c>
      <c r="C2607" s="116">
        <v>5.22</v>
      </c>
      <c r="D2607" s="116">
        <v>5.17</v>
      </c>
      <c r="E2607" s="116">
        <v>5.2</v>
      </c>
      <c r="F2607" s="116">
        <v>0.01</v>
      </c>
      <c r="G2607" s="116">
        <v>0.19</v>
      </c>
      <c r="H2607" s="117">
        <v>160483908</v>
      </c>
      <c r="I2607" s="115">
        <v>0.88170000000000004</v>
      </c>
      <c r="J2607" s="115">
        <f t="shared" si="160"/>
        <v>4.5848400000000007</v>
      </c>
      <c r="K2607" s="115">
        <v>35640625.710000001</v>
      </c>
      <c r="L2607" s="123">
        <f t="shared" si="161"/>
        <v>1634065663802.3643</v>
      </c>
      <c r="M2607" s="123">
        <v>2044971000000</v>
      </c>
      <c r="N2607" s="123">
        <v>279271000000</v>
      </c>
      <c r="O2607" s="116">
        <f t="shared" si="162"/>
        <v>0.79906544581921424</v>
      </c>
      <c r="P2607" s="116">
        <f t="shared" si="163"/>
        <v>5.8511827715815974</v>
      </c>
    </row>
    <row r="2608" spans="1:16" x14ac:dyDescent="0.15">
      <c r="A2608" s="120">
        <v>42886</v>
      </c>
      <c r="B2608" s="116">
        <v>5.22</v>
      </c>
      <c r="C2608" s="116">
        <v>5.25</v>
      </c>
      <c r="D2608" s="116">
        <v>5.2</v>
      </c>
      <c r="E2608" s="116">
        <v>5.21</v>
      </c>
      <c r="F2608" s="116">
        <v>0.01</v>
      </c>
      <c r="G2608" s="116">
        <v>0.19</v>
      </c>
      <c r="H2608" s="117">
        <v>368621631</v>
      </c>
      <c r="I2608" s="115">
        <v>0.88080000000000003</v>
      </c>
      <c r="J2608" s="115">
        <f t="shared" si="160"/>
        <v>4.5889680000000004</v>
      </c>
      <c r="K2608" s="115">
        <v>35640625.710000001</v>
      </c>
      <c r="L2608" s="123">
        <f t="shared" si="161"/>
        <v>1635536908831.6729</v>
      </c>
      <c r="M2608" s="123">
        <v>2044971000000</v>
      </c>
      <c r="N2608" s="123">
        <v>279271000000</v>
      </c>
      <c r="O2608" s="116">
        <f t="shared" si="162"/>
        <v>0.7997848912437745</v>
      </c>
      <c r="P2608" s="116">
        <f t="shared" si="163"/>
        <v>5.8564509341523925</v>
      </c>
    </row>
    <row r="2609" spans="1:16" x14ac:dyDescent="0.15">
      <c r="A2609" s="120">
        <v>42887</v>
      </c>
      <c r="B2609" s="116">
        <v>5.24</v>
      </c>
      <c r="C2609" s="116">
        <v>5.3</v>
      </c>
      <c r="D2609" s="116">
        <v>5.2</v>
      </c>
      <c r="E2609" s="116">
        <v>5.3</v>
      </c>
      <c r="F2609" s="116">
        <v>0.09</v>
      </c>
      <c r="G2609" s="116">
        <v>1.73</v>
      </c>
      <c r="H2609" s="117">
        <v>476704109</v>
      </c>
      <c r="I2609" s="115">
        <v>0.87390000000000001</v>
      </c>
      <c r="J2609" s="115">
        <f t="shared" si="160"/>
        <v>4.6316699999999997</v>
      </c>
      <c r="K2609" s="115">
        <v>35640625.710000001</v>
      </c>
      <c r="L2609" s="123">
        <f t="shared" si="161"/>
        <v>1650756168822.3572</v>
      </c>
      <c r="M2609" s="123">
        <v>2044971000000</v>
      </c>
      <c r="N2609" s="123">
        <v>279271000000</v>
      </c>
      <c r="O2609" s="116">
        <f t="shared" si="162"/>
        <v>0.80722717770685115</v>
      </c>
      <c r="P2609" s="116">
        <f t="shared" si="163"/>
        <v>5.9109473193505853</v>
      </c>
    </row>
    <row r="2610" spans="1:16" x14ac:dyDescent="0.15">
      <c r="A2610" s="120">
        <v>42888</v>
      </c>
      <c r="B2610" s="116">
        <v>5.35</v>
      </c>
      <c r="C2610" s="116">
        <v>5.4</v>
      </c>
      <c r="D2610" s="116">
        <v>5.34</v>
      </c>
      <c r="E2610" s="116">
        <v>5.4</v>
      </c>
      <c r="F2610" s="116">
        <v>0.1</v>
      </c>
      <c r="G2610" s="116">
        <v>1.89</v>
      </c>
      <c r="H2610" s="117">
        <v>545534228</v>
      </c>
      <c r="I2610" s="115">
        <v>0.87370000000000003</v>
      </c>
      <c r="J2610" s="115">
        <f t="shared" si="160"/>
        <v>4.7179800000000007</v>
      </c>
      <c r="K2610" s="115">
        <v>35640625.710000001</v>
      </c>
      <c r="L2610" s="123">
        <f t="shared" si="161"/>
        <v>1681517592872.6584</v>
      </c>
      <c r="M2610" s="123">
        <v>2044971000000</v>
      </c>
      <c r="N2610" s="123">
        <v>279271000000</v>
      </c>
      <c r="O2610" s="116">
        <f t="shared" si="162"/>
        <v>0.82226965217240655</v>
      </c>
      <c r="P2610" s="116">
        <f t="shared" si="163"/>
        <v>6.0210963289158501</v>
      </c>
    </row>
    <row r="2611" spans="1:16" x14ac:dyDescent="0.15">
      <c r="A2611" s="120">
        <v>42891</v>
      </c>
      <c r="B2611" s="116">
        <v>5.4</v>
      </c>
      <c r="C2611" s="116">
        <v>5.43</v>
      </c>
      <c r="D2611" s="116">
        <v>5.32</v>
      </c>
      <c r="E2611" s="116">
        <v>5.34</v>
      </c>
      <c r="F2611" s="116">
        <v>-0.06</v>
      </c>
      <c r="G2611" s="116">
        <v>-1.1100000000000001</v>
      </c>
      <c r="H2611" s="117">
        <v>295279643</v>
      </c>
      <c r="I2611" s="115">
        <v>0.87209999999999999</v>
      </c>
      <c r="J2611" s="115">
        <f t="shared" si="160"/>
        <v>4.6570140000000002</v>
      </c>
      <c r="K2611" s="115">
        <v>35640625.710000001</v>
      </c>
      <c r="L2611" s="123">
        <f t="shared" si="161"/>
        <v>1659788929002.2996</v>
      </c>
      <c r="M2611" s="123">
        <v>2044971000000</v>
      </c>
      <c r="N2611" s="123">
        <v>279271000000</v>
      </c>
      <c r="O2611" s="116">
        <f t="shared" si="162"/>
        <v>0.81164423798787344</v>
      </c>
      <c r="P2611" s="116">
        <f t="shared" si="163"/>
        <v>5.9432913872271005</v>
      </c>
    </row>
    <row r="2612" spans="1:16" x14ac:dyDescent="0.15">
      <c r="A2612" s="120">
        <v>42892</v>
      </c>
      <c r="B2612" s="116">
        <v>5.32</v>
      </c>
      <c r="C2612" s="116">
        <v>5.35</v>
      </c>
      <c r="D2612" s="116">
        <v>5.3</v>
      </c>
      <c r="E2612" s="116">
        <v>5.34</v>
      </c>
      <c r="F2612" s="116">
        <v>0</v>
      </c>
      <c r="G2612" s="116">
        <v>0</v>
      </c>
      <c r="H2612" s="117">
        <v>269844842</v>
      </c>
      <c r="I2612" s="115">
        <v>0.87180000000000002</v>
      </c>
      <c r="J2612" s="115">
        <f t="shared" si="160"/>
        <v>4.6554120000000001</v>
      </c>
      <c r="K2612" s="115">
        <v>35640625.710000001</v>
      </c>
      <c r="L2612" s="123">
        <f t="shared" si="161"/>
        <v>1659217966178.4253</v>
      </c>
      <c r="M2612" s="123">
        <v>2044971000000</v>
      </c>
      <c r="N2612" s="123">
        <v>279271000000</v>
      </c>
      <c r="O2612" s="116">
        <f t="shared" si="162"/>
        <v>0.81136503460363263</v>
      </c>
      <c r="P2612" s="116">
        <f t="shared" si="163"/>
        <v>5.9412469113457007</v>
      </c>
    </row>
    <row r="2613" spans="1:16" x14ac:dyDescent="0.15">
      <c r="A2613" s="120">
        <v>42893</v>
      </c>
      <c r="B2613" s="116">
        <v>5.35</v>
      </c>
      <c r="C2613" s="116">
        <v>5.37</v>
      </c>
      <c r="D2613" s="116">
        <v>5.26</v>
      </c>
      <c r="E2613" s="116">
        <v>5.3</v>
      </c>
      <c r="F2613" s="116">
        <v>-0.04</v>
      </c>
      <c r="G2613" s="116">
        <v>-0.75</v>
      </c>
      <c r="H2613" s="117">
        <v>334374657</v>
      </c>
      <c r="I2613" s="115">
        <v>0.87060000000000004</v>
      </c>
      <c r="J2613" s="115">
        <f t="shared" si="160"/>
        <v>4.6141800000000002</v>
      </c>
      <c r="K2613" s="115">
        <v>35640625.710000001</v>
      </c>
      <c r="L2613" s="123">
        <f t="shared" si="161"/>
        <v>1644522623385.6782</v>
      </c>
      <c r="M2613" s="123">
        <v>2044971000000</v>
      </c>
      <c r="N2613" s="123">
        <v>279271000000</v>
      </c>
      <c r="O2613" s="116">
        <f t="shared" si="162"/>
        <v>0.80417894600249995</v>
      </c>
      <c r="P2613" s="116">
        <f t="shared" si="163"/>
        <v>5.8886265433420517</v>
      </c>
    </row>
    <row r="2614" spans="1:16" x14ac:dyDescent="0.15">
      <c r="A2614" s="120">
        <v>42894</v>
      </c>
      <c r="B2614" s="116">
        <v>5.3</v>
      </c>
      <c r="C2614" s="116">
        <v>5.33</v>
      </c>
      <c r="D2614" s="116">
        <v>5.27</v>
      </c>
      <c r="E2614" s="116">
        <v>5.3</v>
      </c>
      <c r="F2614" s="116">
        <v>0</v>
      </c>
      <c r="G2614" s="116">
        <v>0</v>
      </c>
      <c r="H2614" s="117">
        <v>215904147</v>
      </c>
      <c r="I2614" s="115">
        <v>0.87139999999999995</v>
      </c>
      <c r="J2614" s="115">
        <f t="shared" si="160"/>
        <v>4.6184199999999995</v>
      </c>
      <c r="K2614" s="115">
        <v>35640625.710000001</v>
      </c>
      <c r="L2614" s="123">
        <f t="shared" si="161"/>
        <v>1646033785915.7817</v>
      </c>
      <c r="M2614" s="123">
        <v>2044971000000</v>
      </c>
      <c r="N2614" s="123">
        <v>279271000000</v>
      </c>
      <c r="O2614" s="116">
        <f t="shared" si="162"/>
        <v>0.80491791126416057</v>
      </c>
      <c r="P2614" s="116">
        <f t="shared" si="163"/>
        <v>5.89403764055624</v>
      </c>
    </row>
    <row r="2615" spans="1:16" x14ac:dyDescent="0.15">
      <c r="A2615" s="120">
        <v>42895</v>
      </c>
      <c r="B2615" s="116">
        <v>5.27</v>
      </c>
      <c r="C2615" s="116">
        <v>5.29</v>
      </c>
      <c r="D2615" s="116">
        <v>5.18</v>
      </c>
      <c r="E2615" s="116">
        <v>5.22</v>
      </c>
      <c r="F2615" s="116">
        <v>-0.08</v>
      </c>
      <c r="G2615" s="116">
        <v>-1.51</v>
      </c>
      <c r="H2615" s="117">
        <v>555334751</v>
      </c>
      <c r="I2615" s="115">
        <v>0.87170000000000003</v>
      </c>
      <c r="J2615" s="115">
        <f t="shared" si="160"/>
        <v>4.5502739999999999</v>
      </c>
      <c r="K2615" s="115">
        <v>35640625.710000001</v>
      </c>
      <c r="L2615" s="123">
        <f t="shared" si="161"/>
        <v>1621746125119.4453</v>
      </c>
      <c r="M2615" s="123">
        <v>2044971000000</v>
      </c>
      <c r="N2615" s="123">
        <v>279271000000</v>
      </c>
      <c r="O2615" s="116">
        <f t="shared" si="162"/>
        <v>0.79304113609407922</v>
      </c>
      <c r="P2615" s="116">
        <f t="shared" si="163"/>
        <v>5.8070695672642172</v>
      </c>
    </row>
    <row r="2616" spans="1:16" x14ac:dyDescent="0.15">
      <c r="A2616" s="120">
        <v>42898</v>
      </c>
      <c r="B2616" s="116">
        <v>5.19</v>
      </c>
      <c r="C2616" s="116">
        <v>5.22</v>
      </c>
      <c r="D2616" s="116">
        <v>5.16</v>
      </c>
      <c r="E2616" s="116">
        <v>5.17</v>
      </c>
      <c r="F2616" s="116">
        <v>-0.05</v>
      </c>
      <c r="G2616" s="116">
        <v>-0.96</v>
      </c>
      <c r="H2616" s="117">
        <v>215772045</v>
      </c>
      <c r="I2616" s="115">
        <v>0.87150000000000005</v>
      </c>
      <c r="J2616" s="115">
        <f t="shared" si="160"/>
        <v>4.505655</v>
      </c>
      <c r="K2616" s="115">
        <v>35640625.710000001</v>
      </c>
      <c r="L2616" s="123">
        <f t="shared" si="161"/>
        <v>1605843634333.9004</v>
      </c>
      <c r="M2616" s="123">
        <v>2044971000000</v>
      </c>
      <c r="N2616" s="123">
        <v>279271000000</v>
      </c>
      <c r="O2616" s="116">
        <f t="shared" si="162"/>
        <v>0.78526474670491675</v>
      </c>
      <c r="P2616" s="116">
        <f t="shared" si="163"/>
        <v>5.750126702500082</v>
      </c>
    </row>
    <row r="2617" spans="1:16" x14ac:dyDescent="0.15">
      <c r="A2617" s="120">
        <v>42899</v>
      </c>
      <c r="B2617" s="116">
        <v>5.18</v>
      </c>
      <c r="C2617" s="116">
        <v>5.22</v>
      </c>
      <c r="D2617" s="116">
        <v>5.16</v>
      </c>
      <c r="E2617" s="116">
        <v>5.19</v>
      </c>
      <c r="F2617" s="116">
        <v>0.02</v>
      </c>
      <c r="G2617" s="116">
        <v>0.39</v>
      </c>
      <c r="H2617" s="117">
        <v>174956855</v>
      </c>
      <c r="I2617" s="115">
        <v>0.87129999999999996</v>
      </c>
      <c r="J2617" s="115">
        <f t="shared" si="160"/>
        <v>4.5220470000000006</v>
      </c>
      <c r="K2617" s="115">
        <v>35640625.710000001</v>
      </c>
      <c r="L2617" s="123">
        <f t="shared" si="161"/>
        <v>1611685845700.2839</v>
      </c>
      <c r="M2617" s="123">
        <v>2044971000000</v>
      </c>
      <c r="N2617" s="123">
        <v>279271000000</v>
      </c>
      <c r="O2617" s="116">
        <f t="shared" si="162"/>
        <v>0.78812161429197969</v>
      </c>
      <c r="P2617" s="116">
        <f t="shared" si="163"/>
        <v>5.7710462085224883</v>
      </c>
    </row>
    <row r="2618" spans="1:16" x14ac:dyDescent="0.15">
      <c r="A2618" s="120">
        <v>42900</v>
      </c>
      <c r="B2618" s="116">
        <v>5.21</v>
      </c>
      <c r="C2618" s="116">
        <v>5.22</v>
      </c>
      <c r="D2618" s="116">
        <v>5.16</v>
      </c>
      <c r="E2618" s="116">
        <v>5.21</v>
      </c>
      <c r="F2618" s="116">
        <v>0.02</v>
      </c>
      <c r="G2618" s="116">
        <v>0.39</v>
      </c>
      <c r="H2618" s="117">
        <v>231064828</v>
      </c>
      <c r="I2618" s="115">
        <v>0.87119999999999997</v>
      </c>
      <c r="J2618" s="115">
        <f t="shared" si="160"/>
        <v>4.5389520000000001</v>
      </c>
      <c r="K2618" s="115">
        <v>35640625.710000001</v>
      </c>
      <c r="L2618" s="123">
        <f t="shared" si="161"/>
        <v>1617710893476.5593</v>
      </c>
      <c r="M2618" s="123">
        <v>2044971000000</v>
      </c>
      <c r="N2618" s="123">
        <v>279271000000</v>
      </c>
      <c r="O2618" s="116">
        <f t="shared" si="162"/>
        <v>0.79106788970433284</v>
      </c>
      <c r="P2618" s="116">
        <f t="shared" si="163"/>
        <v>5.792620406259724</v>
      </c>
    </row>
    <row r="2619" spans="1:16" x14ac:dyDescent="0.15">
      <c r="A2619" s="120">
        <v>42901</v>
      </c>
      <c r="B2619" s="116">
        <v>5.18</v>
      </c>
      <c r="C2619" s="116">
        <v>5.19</v>
      </c>
      <c r="D2619" s="116">
        <v>5.13</v>
      </c>
      <c r="E2619" s="116">
        <v>5.13</v>
      </c>
      <c r="F2619" s="116">
        <v>-0.08</v>
      </c>
      <c r="G2619" s="116">
        <v>-1.54</v>
      </c>
      <c r="H2619" s="117">
        <v>292233315</v>
      </c>
      <c r="I2619" s="115">
        <v>0.87009999999999998</v>
      </c>
      <c r="J2619" s="115">
        <f t="shared" si="160"/>
        <v>4.4636129999999996</v>
      </c>
      <c r="K2619" s="115">
        <v>35640625.710000001</v>
      </c>
      <c r="L2619" s="123">
        <f t="shared" si="161"/>
        <v>1590859602472.9023</v>
      </c>
      <c r="M2619" s="123">
        <v>2044971000000</v>
      </c>
      <c r="N2619" s="123">
        <v>279271000000</v>
      </c>
      <c r="O2619" s="116">
        <f t="shared" si="162"/>
        <v>0.77793748785332528</v>
      </c>
      <c r="P2619" s="116">
        <f t="shared" si="163"/>
        <v>5.6964726107361754</v>
      </c>
    </row>
    <row r="2620" spans="1:16" x14ac:dyDescent="0.15">
      <c r="A2620" s="120">
        <v>42902</v>
      </c>
      <c r="B2620" s="116">
        <v>5.15</v>
      </c>
      <c r="C2620" s="116">
        <v>5.2</v>
      </c>
      <c r="D2620" s="116">
        <v>5.15</v>
      </c>
      <c r="E2620" s="116">
        <v>5.19</v>
      </c>
      <c r="F2620" s="116">
        <v>0.06</v>
      </c>
      <c r="G2620" s="116">
        <v>1.17</v>
      </c>
      <c r="H2620" s="117">
        <v>458462103</v>
      </c>
      <c r="I2620" s="115">
        <v>0.87150000000000005</v>
      </c>
      <c r="J2620" s="115">
        <f t="shared" si="160"/>
        <v>4.5230850000000009</v>
      </c>
      <c r="K2620" s="115">
        <v>35640625.710000001</v>
      </c>
      <c r="L2620" s="123">
        <f t="shared" si="161"/>
        <v>1612055795395.1538</v>
      </c>
      <c r="M2620" s="123">
        <v>2044971000000</v>
      </c>
      <c r="N2620" s="123">
        <v>279271000000</v>
      </c>
      <c r="O2620" s="116">
        <f t="shared" si="162"/>
        <v>0.78830252135367873</v>
      </c>
      <c r="P2620" s="116">
        <f t="shared" si="163"/>
        <v>5.7723709063782271</v>
      </c>
    </row>
    <row r="2621" spans="1:16" x14ac:dyDescent="0.15">
      <c r="A2621" s="120">
        <v>42905</v>
      </c>
      <c r="B2621" s="116">
        <v>5.21</v>
      </c>
      <c r="C2621" s="116">
        <v>5.26</v>
      </c>
      <c r="D2621" s="116">
        <v>5.19</v>
      </c>
      <c r="E2621" s="116">
        <v>5.23</v>
      </c>
      <c r="F2621" s="116">
        <v>0.04</v>
      </c>
      <c r="G2621" s="116">
        <v>0.77</v>
      </c>
      <c r="H2621" s="117">
        <v>172572443</v>
      </c>
      <c r="I2621" s="115">
        <v>0.87150000000000005</v>
      </c>
      <c r="J2621" s="115">
        <f t="shared" si="160"/>
        <v>4.557945000000001</v>
      </c>
      <c r="K2621" s="115">
        <v>35640625.710000001</v>
      </c>
      <c r="L2621" s="123">
        <f t="shared" si="161"/>
        <v>1624480117517.6599</v>
      </c>
      <c r="M2621" s="123">
        <v>2044971000000</v>
      </c>
      <c r="N2621" s="123">
        <v>279271000000</v>
      </c>
      <c r="O2621" s="116">
        <f t="shared" si="162"/>
        <v>0.79437807065120236</v>
      </c>
      <c r="P2621" s="116">
        <f t="shared" si="163"/>
        <v>5.816859314134514</v>
      </c>
    </row>
    <row r="2622" spans="1:16" x14ac:dyDescent="0.15">
      <c r="A2622" s="120">
        <v>42906</v>
      </c>
      <c r="B2622" s="116">
        <v>5.25</v>
      </c>
      <c r="C2622" s="116">
        <v>5.26</v>
      </c>
      <c r="D2622" s="116">
        <v>5.16</v>
      </c>
      <c r="E2622" s="116">
        <v>5.18</v>
      </c>
      <c r="F2622" s="116">
        <v>-0.05</v>
      </c>
      <c r="G2622" s="116">
        <v>-0.96</v>
      </c>
      <c r="H2622" s="117">
        <v>198594460</v>
      </c>
      <c r="I2622" s="115">
        <v>0.87319999999999998</v>
      </c>
      <c r="J2622" s="115">
        <f t="shared" si="160"/>
        <v>4.5231759999999994</v>
      </c>
      <c r="K2622" s="115">
        <v>35640625.710000001</v>
      </c>
      <c r="L2622" s="123">
        <f t="shared" si="161"/>
        <v>1612088228364.5496</v>
      </c>
      <c r="M2622" s="123">
        <v>2044971000000</v>
      </c>
      <c r="N2622" s="123">
        <v>279271000000</v>
      </c>
      <c r="O2622" s="116">
        <f t="shared" si="162"/>
        <v>0.78831838122132269</v>
      </c>
      <c r="P2622" s="116">
        <f t="shared" si="163"/>
        <v>5.7724870407759834</v>
      </c>
    </row>
    <row r="2623" spans="1:16" x14ac:dyDescent="0.15">
      <c r="A2623" s="120">
        <v>42907</v>
      </c>
      <c r="B2623" s="116">
        <v>5.16</v>
      </c>
      <c r="C2623" s="116">
        <v>5.17</v>
      </c>
      <c r="D2623" s="116">
        <v>5.0999999999999996</v>
      </c>
      <c r="E2623" s="116">
        <v>5.12</v>
      </c>
      <c r="F2623" s="116">
        <v>-0.06</v>
      </c>
      <c r="G2623" s="116">
        <v>-1.1599999999999999</v>
      </c>
      <c r="H2623" s="117">
        <v>319049064</v>
      </c>
      <c r="I2623" s="115">
        <v>0.87419999999999998</v>
      </c>
      <c r="J2623" s="115">
        <f t="shared" si="160"/>
        <v>4.4759039999999999</v>
      </c>
      <c r="K2623" s="115">
        <v>35640625.710000001</v>
      </c>
      <c r="L2623" s="123">
        <f t="shared" si="161"/>
        <v>1595240191778.9185</v>
      </c>
      <c r="M2623" s="123">
        <v>2044971000000</v>
      </c>
      <c r="N2623" s="123">
        <v>279271000000</v>
      </c>
      <c r="O2623" s="116">
        <f t="shared" si="162"/>
        <v>0.78007961569084283</v>
      </c>
      <c r="P2623" s="116">
        <f t="shared" si="163"/>
        <v>5.7121584116464597</v>
      </c>
    </row>
    <row r="2624" spans="1:16" x14ac:dyDescent="0.15">
      <c r="A2624" s="120">
        <v>42908</v>
      </c>
      <c r="B2624" s="116">
        <v>5.12</v>
      </c>
      <c r="C2624" s="116">
        <v>5.22</v>
      </c>
      <c r="D2624" s="116">
        <v>5.12</v>
      </c>
      <c r="E2624" s="116">
        <v>5.15</v>
      </c>
      <c r="F2624" s="116">
        <v>0.03</v>
      </c>
      <c r="G2624" s="116">
        <v>0.59</v>
      </c>
      <c r="H2624" s="117">
        <v>291038995</v>
      </c>
      <c r="I2624" s="115">
        <v>0.87429999999999997</v>
      </c>
      <c r="J2624" s="115">
        <f t="shared" si="160"/>
        <v>4.5026450000000002</v>
      </c>
      <c r="K2624" s="115">
        <v>35640625.710000001</v>
      </c>
      <c r="L2624" s="123">
        <f t="shared" si="161"/>
        <v>1604770851500.0295</v>
      </c>
      <c r="M2624" s="123">
        <v>2044971000000</v>
      </c>
      <c r="N2624" s="123">
        <v>279271000000</v>
      </c>
      <c r="O2624" s="116">
        <f t="shared" si="162"/>
        <v>0.78474015108284156</v>
      </c>
      <c r="P2624" s="116">
        <f t="shared" si="163"/>
        <v>5.7462853339588769</v>
      </c>
    </row>
    <row r="2625" spans="1:16" x14ac:dyDescent="0.15">
      <c r="A2625" s="120">
        <v>42909</v>
      </c>
      <c r="B2625" s="116">
        <v>5.16</v>
      </c>
      <c r="C2625" s="116">
        <v>5.25</v>
      </c>
      <c r="D2625" s="116">
        <v>5.15</v>
      </c>
      <c r="E2625" s="116">
        <v>5.2</v>
      </c>
      <c r="F2625" s="116">
        <v>0.05</v>
      </c>
      <c r="G2625" s="116">
        <v>0.97</v>
      </c>
      <c r="H2625" s="117">
        <v>253772982</v>
      </c>
      <c r="I2625" s="115">
        <v>0.875</v>
      </c>
      <c r="J2625" s="115">
        <f t="shared" si="160"/>
        <v>4.55</v>
      </c>
      <c r="K2625" s="115">
        <v>35640625.710000001</v>
      </c>
      <c r="L2625" s="123">
        <f t="shared" si="161"/>
        <v>1621648469805.0002</v>
      </c>
      <c r="M2625" s="123">
        <v>2044971000000</v>
      </c>
      <c r="N2625" s="123">
        <v>279271000000</v>
      </c>
      <c r="O2625" s="116">
        <f t="shared" si="162"/>
        <v>0.7929933822068872</v>
      </c>
      <c r="P2625" s="116">
        <f t="shared" si="163"/>
        <v>5.8067198878687734</v>
      </c>
    </row>
    <row r="2626" spans="1:16" x14ac:dyDescent="0.15">
      <c r="A2626" s="120">
        <v>42912</v>
      </c>
      <c r="B2626" s="116">
        <v>5.24</v>
      </c>
      <c r="C2626" s="116">
        <v>5.25</v>
      </c>
      <c r="D2626" s="116">
        <v>5.22</v>
      </c>
      <c r="E2626" s="116">
        <v>5.25</v>
      </c>
      <c r="F2626" s="116">
        <v>0.05</v>
      </c>
      <c r="G2626" s="116">
        <v>0.96</v>
      </c>
      <c r="H2626" s="117">
        <v>167086956</v>
      </c>
      <c r="I2626" s="115">
        <v>0.87470000000000003</v>
      </c>
      <c r="J2626" s="115">
        <f t="shared" si="160"/>
        <v>4.5921750000000001</v>
      </c>
      <c r="K2626" s="115">
        <v>35640625.710000001</v>
      </c>
      <c r="L2626" s="123">
        <f t="shared" si="161"/>
        <v>1636679903698.1926</v>
      </c>
      <c r="M2626" s="123">
        <v>2044971000000</v>
      </c>
      <c r="N2626" s="123">
        <v>279271000000</v>
      </c>
      <c r="O2626" s="116">
        <f t="shared" si="162"/>
        <v>0.80034382086503553</v>
      </c>
      <c r="P2626" s="116">
        <f t="shared" si="163"/>
        <v>5.860543714521711</v>
      </c>
    </row>
    <row r="2627" spans="1:16" x14ac:dyDescent="0.15">
      <c r="A2627" s="120">
        <v>42913</v>
      </c>
      <c r="B2627" s="116">
        <v>5.25</v>
      </c>
      <c r="C2627" s="116">
        <v>5.26</v>
      </c>
      <c r="D2627" s="116">
        <v>5.2</v>
      </c>
      <c r="E2627" s="116">
        <v>5.22</v>
      </c>
      <c r="F2627" s="116">
        <v>-0.03</v>
      </c>
      <c r="G2627" s="116">
        <v>-0.56999999999999995</v>
      </c>
      <c r="H2627" s="117">
        <v>188561814</v>
      </c>
      <c r="I2627" s="115">
        <v>0.87570000000000003</v>
      </c>
      <c r="J2627" s="115">
        <f t="shared" ref="J2627:J2690" si="164">E2627*I2627</f>
        <v>4.5711539999999999</v>
      </c>
      <c r="K2627" s="115">
        <v>35640625.710000001</v>
      </c>
      <c r="L2627" s="123">
        <f t="shared" ref="L2627:L2690" si="165">J2627*K2627*10000</f>
        <v>1629187887767.6934</v>
      </c>
      <c r="M2627" s="123">
        <v>2044971000000</v>
      </c>
      <c r="N2627" s="123">
        <v>279271000000</v>
      </c>
      <c r="O2627" s="116">
        <f t="shared" ref="O2627:O2690" si="166">L2627/M2627</f>
        <v>0.79668019143923963</v>
      </c>
      <c r="P2627" s="116">
        <f t="shared" ref="P2627:P2690" si="167">L2627/N2627</f>
        <v>5.8337166686397559</v>
      </c>
    </row>
    <row r="2628" spans="1:16" x14ac:dyDescent="0.15">
      <c r="A2628" s="120">
        <v>42914</v>
      </c>
      <c r="B2628" s="116">
        <v>5.2</v>
      </c>
      <c r="C2628" s="116">
        <v>5.23</v>
      </c>
      <c r="D2628" s="116">
        <v>5.19</v>
      </c>
      <c r="E2628" s="116">
        <v>5.2</v>
      </c>
      <c r="F2628" s="116">
        <v>-0.02</v>
      </c>
      <c r="G2628" s="116">
        <v>-0.38</v>
      </c>
      <c r="H2628" s="117">
        <v>319258115</v>
      </c>
      <c r="I2628" s="115">
        <v>0.87239999999999995</v>
      </c>
      <c r="J2628" s="115">
        <f t="shared" si="164"/>
        <v>4.5364800000000001</v>
      </c>
      <c r="K2628" s="115">
        <v>35640625.710000001</v>
      </c>
      <c r="L2628" s="123">
        <f t="shared" si="165"/>
        <v>1616829857209.0081</v>
      </c>
      <c r="M2628" s="123">
        <v>2044971000000</v>
      </c>
      <c r="N2628" s="123">
        <v>279271000000</v>
      </c>
      <c r="O2628" s="116">
        <f t="shared" si="166"/>
        <v>0.7906370590140438</v>
      </c>
      <c r="P2628" s="116">
        <f t="shared" si="167"/>
        <v>5.7894656344876774</v>
      </c>
    </row>
    <row r="2629" spans="1:16" x14ac:dyDescent="0.15">
      <c r="A2629" s="120">
        <v>42915</v>
      </c>
      <c r="B2629" s="116">
        <v>5.23</v>
      </c>
      <c r="C2629" s="116">
        <v>5.28</v>
      </c>
      <c r="D2629" s="116">
        <v>5.23</v>
      </c>
      <c r="E2629" s="116">
        <v>5.28</v>
      </c>
      <c r="F2629" s="116">
        <v>0.08</v>
      </c>
      <c r="G2629" s="116">
        <v>1.54</v>
      </c>
      <c r="H2629" s="117">
        <v>360809216</v>
      </c>
      <c r="I2629" s="115">
        <v>0.87070000000000003</v>
      </c>
      <c r="J2629" s="115">
        <f t="shared" si="164"/>
        <v>4.597296</v>
      </c>
      <c r="K2629" s="115">
        <v>35640625.710000001</v>
      </c>
      <c r="L2629" s="123">
        <f t="shared" si="165"/>
        <v>1638505060140.8018</v>
      </c>
      <c r="M2629" s="123">
        <v>2044971000000</v>
      </c>
      <c r="N2629" s="123">
        <v>279271000000</v>
      </c>
      <c r="O2629" s="116">
        <f t="shared" si="166"/>
        <v>0.80123633055960297</v>
      </c>
      <c r="P2629" s="116">
        <f t="shared" si="167"/>
        <v>5.867079145850453</v>
      </c>
    </row>
    <row r="2630" spans="1:16" x14ac:dyDescent="0.15">
      <c r="A2630" s="120">
        <v>42916</v>
      </c>
      <c r="B2630" s="116">
        <v>5.23</v>
      </c>
      <c r="C2630" s="116">
        <v>5.28</v>
      </c>
      <c r="D2630" s="116">
        <v>5.21</v>
      </c>
      <c r="E2630" s="116">
        <v>5.27</v>
      </c>
      <c r="F2630" s="116">
        <v>-0.01</v>
      </c>
      <c r="G2630" s="116">
        <v>-0.19</v>
      </c>
      <c r="H2630" s="117">
        <v>260990436</v>
      </c>
      <c r="I2630" s="115">
        <v>0.8679</v>
      </c>
      <c r="J2630" s="115">
        <f t="shared" si="164"/>
        <v>4.5738329999999996</v>
      </c>
      <c r="K2630" s="115">
        <v>35640625.710000001</v>
      </c>
      <c r="L2630" s="123">
        <f t="shared" si="165"/>
        <v>1630142700130.4641</v>
      </c>
      <c r="M2630" s="123">
        <v>2044971000000</v>
      </c>
      <c r="N2630" s="123">
        <v>279271000000</v>
      </c>
      <c r="O2630" s="116">
        <f t="shared" si="166"/>
        <v>0.79714709897131264</v>
      </c>
      <c r="P2630" s="116">
        <f t="shared" si="167"/>
        <v>5.837135614261646</v>
      </c>
    </row>
    <row r="2631" spans="1:16" x14ac:dyDescent="0.15">
      <c r="A2631" s="120">
        <v>42919</v>
      </c>
      <c r="B2631" s="116">
        <v>5</v>
      </c>
      <c r="C2631" s="116">
        <v>5.04</v>
      </c>
      <c r="D2631" s="116">
        <v>4.99</v>
      </c>
      <c r="E2631" s="116">
        <v>5.03</v>
      </c>
      <c r="F2631" s="116">
        <v>0.03</v>
      </c>
      <c r="G2631" s="116">
        <v>0.56000000000000005</v>
      </c>
      <c r="H2631" s="117">
        <v>259451957</v>
      </c>
      <c r="I2631" s="115">
        <v>0.86809999999999998</v>
      </c>
      <c r="J2631" s="115">
        <f t="shared" si="164"/>
        <v>4.3665430000000001</v>
      </c>
      <c r="K2631" s="115">
        <v>35640625.710000001</v>
      </c>
      <c r="L2631" s="123">
        <f t="shared" si="165"/>
        <v>1556263247096.2053</v>
      </c>
      <c r="M2631" s="123">
        <v>2044971000000</v>
      </c>
      <c r="N2631" s="123">
        <v>279271000000</v>
      </c>
      <c r="O2631" s="116">
        <f t="shared" si="166"/>
        <v>0.76101971475204555</v>
      </c>
      <c r="P2631" s="116">
        <f t="shared" si="167"/>
        <v>5.5725916657877308</v>
      </c>
    </row>
    <row r="2632" spans="1:16" x14ac:dyDescent="0.15">
      <c r="A2632" s="120">
        <v>42920</v>
      </c>
      <c r="B2632" s="116">
        <v>5.04</v>
      </c>
      <c r="C2632" s="116">
        <v>5.05</v>
      </c>
      <c r="D2632" s="116">
        <v>4.92</v>
      </c>
      <c r="E2632" s="116">
        <v>4.96</v>
      </c>
      <c r="F2632" s="116">
        <v>-7.0000000000000007E-2</v>
      </c>
      <c r="G2632" s="116">
        <v>-1.39</v>
      </c>
      <c r="H2632" s="117">
        <v>350899694</v>
      </c>
      <c r="I2632" s="115">
        <v>0.86890000000000001</v>
      </c>
      <c r="J2632" s="115">
        <f t="shared" si="164"/>
        <v>4.3097440000000002</v>
      </c>
      <c r="K2632" s="115">
        <v>35640625.710000001</v>
      </c>
      <c r="L2632" s="123">
        <f t="shared" si="165"/>
        <v>1536019728099.1826</v>
      </c>
      <c r="M2632" s="123">
        <v>2044971000000</v>
      </c>
      <c r="N2632" s="123">
        <v>279271000000</v>
      </c>
      <c r="O2632" s="116">
        <f t="shared" si="166"/>
        <v>0.7511205430782063</v>
      </c>
      <c r="P2632" s="116">
        <f t="shared" si="167"/>
        <v>5.5001046585545321</v>
      </c>
    </row>
    <row r="2633" spans="1:16" x14ac:dyDescent="0.15">
      <c r="A2633" s="120">
        <v>42921</v>
      </c>
      <c r="B2633" s="116">
        <v>4.96</v>
      </c>
      <c r="C2633" s="116">
        <v>4.9800000000000004</v>
      </c>
      <c r="D2633" s="116">
        <v>4.88</v>
      </c>
      <c r="E2633" s="116">
        <v>4.96</v>
      </c>
      <c r="F2633" s="116">
        <v>0</v>
      </c>
      <c r="G2633" s="116">
        <v>0</v>
      </c>
      <c r="H2633" s="117">
        <v>325061325</v>
      </c>
      <c r="I2633" s="115">
        <v>0.86990000000000001</v>
      </c>
      <c r="J2633" s="115">
        <f t="shared" si="164"/>
        <v>4.3147039999999999</v>
      </c>
      <c r="K2633" s="115">
        <v>35640625.710000001</v>
      </c>
      <c r="L2633" s="123">
        <f t="shared" si="165"/>
        <v>1537787503134.3984</v>
      </c>
      <c r="M2633" s="123">
        <v>2044971000000</v>
      </c>
      <c r="N2633" s="123">
        <v>279271000000</v>
      </c>
      <c r="O2633" s="116">
        <f t="shared" si="166"/>
        <v>0.75198499300694166</v>
      </c>
      <c r="P2633" s="116">
        <f t="shared" si="167"/>
        <v>5.506434621333395</v>
      </c>
    </row>
    <row r="2634" spans="1:16" x14ac:dyDescent="0.15">
      <c r="A2634" s="120">
        <v>42922</v>
      </c>
      <c r="B2634" s="116">
        <v>4.96</v>
      </c>
      <c r="C2634" s="116">
        <v>4.9800000000000004</v>
      </c>
      <c r="D2634" s="116">
        <v>4.93</v>
      </c>
      <c r="E2634" s="116">
        <v>4.9400000000000004</v>
      </c>
      <c r="F2634" s="116">
        <v>-0.02</v>
      </c>
      <c r="G2634" s="116">
        <v>-0.4</v>
      </c>
      <c r="H2634" s="117">
        <v>200176227</v>
      </c>
      <c r="I2634" s="115">
        <v>0.87039999999999995</v>
      </c>
      <c r="J2634" s="115">
        <f t="shared" si="164"/>
        <v>4.2997760000000005</v>
      </c>
      <c r="K2634" s="115">
        <v>35640625.710000001</v>
      </c>
      <c r="L2634" s="123">
        <f t="shared" si="165"/>
        <v>1532467070528.4097</v>
      </c>
      <c r="M2634" s="123">
        <v>2044971000000</v>
      </c>
      <c r="N2634" s="123">
        <v>279271000000</v>
      </c>
      <c r="O2634" s="116">
        <f t="shared" si="166"/>
        <v>0.74938327757626377</v>
      </c>
      <c r="P2634" s="116">
        <f t="shared" si="167"/>
        <v>5.4873834752924928</v>
      </c>
    </row>
    <row r="2635" spans="1:16" x14ac:dyDescent="0.15">
      <c r="A2635" s="120">
        <v>42923</v>
      </c>
      <c r="B2635" s="116">
        <v>4.9000000000000004</v>
      </c>
      <c r="C2635" s="116">
        <v>4.92</v>
      </c>
      <c r="D2635" s="116">
        <v>4.88</v>
      </c>
      <c r="E2635" s="116">
        <v>4.88</v>
      </c>
      <c r="F2635" s="116">
        <v>-0.06</v>
      </c>
      <c r="G2635" s="116">
        <v>-1.22</v>
      </c>
      <c r="H2635" s="117">
        <v>198181104</v>
      </c>
      <c r="I2635" s="115">
        <v>0.86950000000000005</v>
      </c>
      <c r="J2635" s="115">
        <f t="shared" si="164"/>
        <v>4.2431600000000005</v>
      </c>
      <c r="K2635" s="115">
        <v>35640625.710000001</v>
      </c>
      <c r="L2635" s="123">
        <f t="shared" si="165"/>
        <v>1512288773876.4363</v>
      </c>
      <c r="M2635" s="123">
        <v>2044971000000</v>
      </c>
      <c r="N2635" s="123">
        <v>279271000000</v>
      </c>
      <c r="O2635" s="116">
        <f t="shared" si="166"/>
        <v>0.73951599992197259</v>
      </c>
      <c r="P2635" s="116">
        <f t="shared" si="167"/>
        <v>5.4151300130569817</v>
      </c>
    </row>
    <row r="2636" spans="1:16" x14ac:dyDescent="0.15">
      <c r="A2636" s="120">
        <v>42926</v>
      </c>
      <c r="B2636" s="116">
        <v>4.8899999999999997</v>
      </c>
      <c r="C2636" s="116">
        <v>4.93</v>
      </c>
      <c r="D2636" s="116">
        <v>4.83</v>
      </c>
      <c r="E2636" s="116">
        <v>4.87</v>
      </c>
      <c r="F2636" s="116">
        <v>-0.01</v>
      </c>
      <c r="G2636" s="116">
        <v>-0.21</v>
      </c>
      <c r="H2636" s="117">
        <v>262299552</v>
      </c>
      <c r="I2636" s="115">
        <v>0.87009999999999998</v>
      </c>
      <c r="J2636" s="115">
        <f t="shared" si="164"/>
        <v>4.237387</v>
      </c>
      <c r="K2636" s="115">
        <v>35640625.710000001</v>
      </c>
      <c r="L2636" s="123">
        <f t="shared" si="165"/>
        <v>1510231240554.1978</v>
      </c>
      <c r="M2636" s="123">
        <v>2044971000000</v>
      </c>
      <c r="N2636" s="123">
        <v>279271000000</v>
      </c>
      <c r="O2636" s="116">
        <f t="shared" si="166"/>
        <v>0.73850985688999882</v>
      </c>
      <c r="P2636" s="116">
        <f t="shared" si="167"/>
        <v>5.4077624979113397</v>
      </c>
    </row>
    <row r="2637" spans="1:16" x14ac:dyDescent="0.15">
      <c r="A2637" s="120">
        <v>42927</v>
      </c>
      <c r="B2637" s="116">
        <v>4.9000000000000004</v>
      </c>
      <c r="C2637" s="116">
        <v>5.07</v>
      </c>
      <c r="D2637" s="116">
        <v>4.9000000000000004</v>
      </c>
      <c r="E2637" s="116">
        <v>5.0199999999999996</v>
      </c>
      <c r="F2637" s="116">
        <v>0.15</v>
      </c>
      <c r="G2637" s="116">
        <v>3.08</v>
      </c>
      <c r="H2637" s="117">
        <v>435890808</v>
      </c>
      <c r="I2637" s="115">
        <v>0.87009999999999998</v>
      </c>
      <c r="J2637" s="115">
        <f t="shared" si="164"/>
        <v>4.367902</v>
      </c>
      <c r="K2637" s="115">
        <v>35640625.710000001</v>
      </c>
      <c r="L2637" s="123">
        <f t="shared" si="165"/>
        <v>1556747603199.6042</v>
      </c>
      <c r="M2637" s="123">
        <v>2044971000000</v>
      </c>
      <c r="N2637" s="123">
        <v>279271000000</v>
      </c>
      <c r="O2637" s="116">
        <f t="shared" si="166"/>
        <v>0.76125656706114864</v>
      </c>
      <c r="P2637" s="116">
        <f t="shared" si="167"/>
        <v>5.574326024541052</v>
      </c>
    </row>
    <row r="2638" spans="1:16" x14ac:dyDescent="0.15">
      <c r="A2638" s="120">
        <v>42928</v>
      </c>
      <c r="B2638" s="116">
        <v>5.08</v>
      </c>
      <c r="C2638" s="116">
        <v>5.22</v>
      </c>
      <c r="D2638" s="116">
        <v>5.07</v>
      </c>
      <c r="E2638" s="116">
        <v>5.19</v>
      </c>
      <c r="F2638" s="116">
        <v>0.17</v>
      </c>
      <c r="G2638" s="116">
        <v>3.39</v>
      </c>
      <c r="H2638" s="117">
        <v>732188436</v>
      </c>
      <c r="I2638" s="115">
        <v>0.86870000000000003</v>
      </c>
      <c r="J2638" s="115">
        <f t="shared" si="164"/>
        <v>4.5085530000000009</v>
      </c>
      <c r="K2638" s="115">
        <v>35640625.710000001</v>
      </c>
      <c r="L2638" s="123">
        <f t="shared" si="165"/>
        <v>1606876499666.9766</v>
      </c>
      <c r="M2638" s="123">
        <v>2044971000000</v>
      </c>
      <c r="N2638" s="123">
        <v>279271000000</v>
      </c>
      <c r="O2638" s="116">
        <f t="shared" si="166"/>
        <v>0.7857698224898918</v>
      </c>
      <c r="P2638" s="116">
        <f t="shared" si="167"/>
        <v>5.7538251363978947</v>
      </c>
    </row>
    <row r="2639" spans="1:16" x14ac:dyDescent="0.15">
      <c r="A2639" s="120">
        <v>42929</v>
      </c>
      <c r="B2639" s="116">
        <v>5.26</v>
      </c>
      <c r="C2639" s="116">
        <v>5.32</v>
      </c>
      <c r="D2639" s="116">
        <v>5.24</v>
      </c>
      <c r="E2639" s="116">
        <v>5.26</v>
      </c>
      <c r="F2639" s="116">
        <v>7.0000000000000007E-2</v>
      </c>
      <c r="G2639" s="116">
        <v>1.35</v>
      </c>
      <c r="H2639" s="117">
        <v>435475631</v>
      </c>
      <c r="I2639" s="115">
        <v>0.86819999999999997</v>
      </c>
      <c r="J2639" s="115">
        <f t="shared" si="164"/>
        <v>4.566732</v>
      </c>
      <c r="K2639" s="115">
        <v>35640625.710000001</v>
      </c>
      <c r="L2639" s="123">
        <f t="shared" si="165"/>
        <v>1627611859298.7974</v>
      </c>
      <c r="M2639" s="123">
        <v>2044971000000</v>
      </c>
      <c r="N2639" s="123">
        <v>279271000000</v>
      </c>
      <c r="O2639" s="116">
        <f t="shared" si="166"/>
        <v>0.79590950644229053</v>
      </c>
      <c r="P2639" s="116">
        <f t="shared" si="167"/>
        <v>5.8280733026300524</v>
      </c>
    </row>
    <row r="2640" spans="1:16" x14ac:dyDescent="0.15">
      <c r="A2640" s="120">
        <v>42930</v>
      </c>
      <c r="B2640" s="116">
        <v>5.28</v>
      </c>
      <c r="C2640" s="116">
        <v>5.28</v>
      </c>
      <c r="D2640" s="116">
        <v>5.23</v>
      </c>
      <c r="E2640" s="116">
        <v>5.27</v>
      </c>
      <c r="F2640" s="116">
        <v>0.01</v>
      </c>
      <c r="G2640" s="116">
        <v>0.19</v>
      </c>
      <c r="H2640" s="117">
        <v>239545564</v>
      </c>
      <c r="I2640" s="115">
        <v>0.8679</v>
      </c>
      <c r="J2640" s="115">
        <f t="shared" si="164"/>
        <v>4.5738329999999996</v>
      </c>
      <c r="K2640" s="115">
        <v>35640625.710000001</v>
      </c>
      <c r="L2640" s="123">
        <f t="shared" si="165"/>
        <v>1630142700130.4641</v>
      </c>
      <c r="M2640" s="123">
        <v>2044971000000</v>
      </c>
      <c r="N2640" s="123">
        <v>279271000000</v>
      </c>
      <c r="O2640" s="116">
        <f t="shared" si="166"/>
        <v>0.79714709897131264</v>
      </c>
      <c r="P2640" s="116">
        <f t="shared" si="167"/>
        <v>5.837135614261646</v>
      </c>
    </row>
    <row r="2641" spans="1:16" x14ac:dyDescent="0.15">
      <c r="A2641" s="120">
        <v>42933</v>
      </c>
      <c r="B2641" s="116">
        <v>5.3</v>
      </c>
      <c r="C2641" s="116">
        <v>5.31</v>
      </c>
      <c r="D2641" s="116">
        <v>5.23</v>
      </c>
      <c r="E2641" s="116">
        <v>5.29</v>
      </c>
      <c r="F2641" s="116">
        <v>0.02</v>
      </c>
      <c r="G2641" s="116">
        <v>0.38</v>
      </c>
      <c r="H2641" s="117">
        <v>311641791</v>
      </c>
      <c r="I2641" s="115">
        <v>0.86560000000000004</v>
      </c>
      <c r="J2641" s="115">
        <f t="shared" si="164"/>
        <v>4.5790240000000004</v>
      </c>
      <c r="K2641" s="115">
        <v>35640625.710000001</v>
      </c>
      <c r="L2641" s="123">
        <f t="shared" si="165"/>
        <v>1631992805011.0706</v>
      </c>
      <c r="M2641" s="123">
        <v>2044971000000</v>
      </c>
      <c r="N2641" s="123">
        <v>279271000000</v>
      </c>
      <c r="O2641" s="116">
        <f t="shared" si="166"/>
        <v>0.79805180856406788</v>
      </c>
      <c r="P2641" s="116">
        <f t="shared" si="167"/>
        <v>5.8437603797425099</v>
      </c>
    </row>
    <row r="2642" spans="1:16" x14ac:dyDescent="0.15">
      <c r="A2642" s="120">
        <v>42934</v>
      </c>
      <c r="B2642" s="116">
        <v>5.29</v>
      </c>
      <c r="C2642" s="116">
        <v>5.3</v>
      </c>
      <c r="D2642" s="116">
        <v>5.26</v>
      </c>
      <c r="E2642" s="116">
        <v>5.3</v>
      </c>
      <c r="F2642" s="116">
        <v>0.01</v>
      </c>
      <c r="G2642" s="116">
        <v>0.19</v>
      </c>
      <c r="H2642" s="117">
        <v>323554270</v>
      </c>
      <c r="I2642" s="115">
        <v>0.86639999999999995</v>
      </c>
      <c r="J2642" s="115">
        <f t="shared" si="164"/>
        <v>4.59192</v>
      </c>
      <c r="K2642" s="115">
        <v>35640625.710000001</v>
      </c>
      <c r="L2642" s="123">
        <f t="shared" si="165"/>
        <v>1636589020102.6321</v>
      </c>
      <c r="M2642" s="123">
        <v>2044971000000</v>
      </c>
      <c r="N2642" s="123">
        <v>279271000000</v>
      </c>
      <c r="O2642" s="116">
        <f t="shared" si="166"/>
        <v>0.80029937837877996</v>
      </c>
      <c r="P2642" s="116">
        <f t="shared" si="167"/>
        <v>5.8602182829675549</v>
      </c>
    </row>
    <row r="2643" spans="1:16" x14ac:dyDescent="0.15">
      <c r="A2643" s="120">
        <v>42935</v>
      </c>
      <c r="B2643" s="116">
        <v>5.3</v>
      </c>
      <c r="C2643" s="116">
        <v>5.35</v>
      </c>
      <c r="D2643" s="116">
        <v>5.27</v>
      </c>
      <c r="E2643" s="116">
        <v>5.34</v>
      </c>
      <c r="F2643" s="116">
        <v>0.04</v>
      </c>
      <c r="G2643" s="116">
        <v>0.76</v>
      </c>
      <c r="H2643" s="117">
        <v>301220853</v>
      </c>
      <c r="I2643" s="115">
        <v>0.86419999999999997</v>
      </c>
      <c r="J2643" s="115">
        <f t="shared" si="164"/>
        <v>4.6148279999999993</v>
      </c>
      <c r="K2643" s="115">
        <v>35640625.710000001</v>
      </c>
      <c r="L2643" s="123">
        <f t="shared" si="165"/>
        <v>1644753574640.2786</v>
      </c>
      <c r="M2643" s="123">
        <v>2044971000000</v>
      </c>
      <c r="N2643" s="123">
        <v>279271000000</v>
      </c>
      <c r="O2643" s="116">
        <f t="shared" si="166"/>
        <v>0.80429188220286674</v>
      </c>
      <c r="P2643" s="116">
        <f t="shared" si="167"/>
        <v>5.8894535223502569</v>
      </c>
    </row>
    <row r="2644" spans="1:16" x14ac:dyDescent="0.15">
      <c r="A2644" s="120">
        <v>42936</v>
      </c>
      <c r="B2644" s="116">
        <v>5.38</v>
      </c>
      <c r="C2644" s="116">
        <v>5.38</v>
      </c>
      <c r="D2644" s="116">
        <v>5.31</v>
      </c>
      <c r="E2644" s="116">
        <v>5.38</v>
      </c>
      <c r="F2644" s="116">
        <v>0.04</v>
      </c>
      <c r="G2644" s="116">
        <v>0.75</v>
      </c>
      <c r="H2644" s="117">
        <v>313997338</v>
      </c>
      <c r="I2644" s="115">
        <v>0.86409999999999998</v>
      </c>
      <c r="J2644" s="115">
        <f t="shared" si="164"/>
        <v>4.6488579999999997</v>
      </c>
      <c r="K2644" s="115">
        <v>35640625.710000001</v>
      </c>
      <c r="L2644" s="123">
        <f t="shared" si="165"/>
        <v>1656882079569.3916</v>
      </c>
      <c r="M2644" s="123">
        <v>2044971000000</v>
      </c>
      <c r="N2644" s="123">
        <v>279271000000</v>
      </c>
      <c r="O2644" s="116">
        <f t="shared" si="166"/>
        <v>0.81022277556473499</v>
      </c>
      <c r="P2644" s="116">
        <f t="shared" si="167"/>
        <v>5.9328826823028225</v>
      </c>
    </row>
    <row r="2645" spans="1:16" x14ac:dyDescent="0.15">
      <c r="A2645" s="120">
        <v>42937</v>
      </c>
      <c r="B2645" s="116">
        <v>5.4</v>
      </c>
      <c r="C2645" s="116">
        <v>5.4</v>
      </c>
      <c r="D2645" s="116">
        <v>5.33</v>
      </c>
      <c r="E2645" s="116">
        <v>5.36</v>
      </c>
      <c r="F2645" s="116">
        <v>-0.02</v>
      </c>
      <c r="G2645" s="116">
        <v>-0.37</v>
      </c>
      <c r="H2645" s="117">
        <v>223887510</v>
      </c>
      <c r="I2645" s="115">
        <v>0.86319999999999997</v>
      </c>
      <c r="J2645" s="115">
        <f t="shared" si="164"/>
        <v>4.6267519999999998</v>
      </c>
      <c r="K2645" s="115">
        <v>35640625.710000001</v>
      </c>
      <c r="L2645" s="123">
        <f t="shared" si="165"/>
        <v>1649003362849.9392</v>
      </c>
      <c r="M2645" s="123">
        <v>2044971000000</v>
      </c>
      <c r="N2645" s="123">
        <v>279271000000</v>
      </c>
      <c r="O2645" s="116">
        <f t="shared" si="166"/>
        <v>0.80637004771702836</v>
      </c>
      <c r="P2645" s="116">
        <f t="shared" si="167"/>
        <v>5.9046709570629936</v>
      </c>
    </row>
    <row r="2646" spans="1:16" x14ac:dyDescent="0.15">
      <c r="A2646" s="120">
        <v>42940</v>
      </c>
      <c r="B2646" s="116">
        <v>5.36</v>
      </c>
      <c r="C2646" s="116">
        <v>5.39</v>
      </c>
      <c r="D2646" s="116">
        <v>5.32</v>
      </c>
      <c r="E2646" s="116">
        <v>5.39</v>
      </c>
      <c r="F2646" s="116">
        <v>0.03</v>
      </c>
      <c r="G2646" s="116">
        <v>0.56000000000000005</v>
      </c>
      <c r="H2646" s="117">
        <v>234912615</v>
      </c>
      <c r="I2646" s="115">
        <v>0.86329999999999996</v>
      </c>
      <c r="J2646" s="115">
        <f t="shared" si="164"/>
        <v>4.6531869999999991</v>
      </c>
      <c r="K2646" s="115">
        <v>35640625.710000001</v>
      </c>
      <c r="L2646" s="123">
        <f t="shared" si="165"/>
        <v>1658424962256.3774</v>
      </c>
      <c r="M2646" s="123">
        <v>2044971000000</v>
      </c>
      <c r="N2646" s="123">
        <v>279271000000</v>
      </c>
      <c r="O2646" s="116">
        <f t="shared" si="166"/>
        <v>0.8109772521255203</v>
      </c>
      <c r="P2646" s="116">
        <f t="shared" si="167"/>
        <v>5.9384073615104231</v>
      </c>
    </row>
    <row r="2647" spans="1:16" x14ac:dyDescent="0.15">
      <c r="A2647" s="120">
        <v>42941</v>
      </c>
      <c r="B2647" s="116">
        <v>5.35</v>
      </c>
      <c r="C2647" s="116">
        <v>5.45</v>
      </c>
      <c r="D2647" s="116">
        <v>5.35</v>
      </c>
      <c r="E2647" s="116">
        <v>5.4</v>
      </c>
      <c r="F2647" s="116">
        <v>0.01</v>
      </c>
      <c r="G2647" s="116">
        <v>0.19</v>
      </c>
      <c r="H2647" s="117">
        <v>302368451</v>
      </c>
      <c r="I2647" s="115">
        <v>0.86439999999999995</v>
      </c>
      <c r="J2647" s="115">
        <f t="shared" si="164"/>
        <v>4.6677600000000004</v>
      </c>
      <c r="K2647" s="115">
        <v>35640625.710000001</v>
      </c>
      <c r="L2647" s="123">
        <f t="shared" si="165"/>
        <v>1663618870641.0962</v>
      </c>
      <c r="M2647" s="123">
        <v>2044971000000</v>
      </c>
      <c r="N2647" s="123">
        <v>279271000000</v>
      </c>
      <c r="O2647" s="116">
        <f t="shared" si="166"/>
        <v>0.81351709664396032</v>
      </c>
      <c r="P2647" s="116">
        <f t="shared" si="167"/>
        <v>5.9570054557798562</v>
      </c>
    </row>
    <row r="2648" spans="1:16" x14ac:dyDescent="0.15">
      <c r="A2648" s="120">
        <v>42942</v>
      </c>
      <c r="B2648" s="116">
        <v>5.4</v>
      </c>
      <c r="C2648" s="116">
        <v>5.48</v>
      </c>
      <c r="D2648" s="116">
        <v>5.39</v>
      </c>
      <c r="E2648" s="116">
        <v>5.47</v>
      </c>
      <c r="F2648" s="116">
        <v>7.0000000000000007E-2</v>
      </c>
      <c r="G2648" s="116">
        <v>1.3</v>
      </c>
      <c r="H2648" s="117">
        <v>350091237</v>
      </c>
      <c r="I2648" s="115">
        <v>0.86480000000000001</v>
      </c>
      <c r="J2648" s="115">
        <f t="shared" si="164"/>
        <v>4.7304560000000002</v>
      </c>
      <c r="K2648" s="115">
        <v>35640625.710000001</v>
      </c>
      <c r="L2648" s="123">
        <f t="shared" si="165"/>
        <v>1685964117336.2378</v>
      </c>
      <c r="M2648" s="123">
        <v>2044971000000</v>
      </c>
      <c r="N2648" s="123">
        <v>279271000000</v>
      </c>
      <c r="O2648" s="116">
        <f t="shared" si="166"/>
        <v>0.82444402259799177</v>
      </c>
      <c r="P2648" s="116">
        <f t="shared" si="167"/>
        <v>6.0370182272281685</v>
      </c>
    </row>
    <row r="2649" spans="1:16" x14ac:dyDescent="0.15">
      <c r="A2649" s="120">
        <v>42943</v>
      </c>
      <c r="B2649" s="116">
        <v>5.48</v>
      </c>
      <c r="C2649" s="116">
        <v>5.5</v>
      </c>
      <c r="D2649" s="116">
        <v>5.42</v>
      </c>
      <c r="E2649" s="116">
        <v>5.48</v>
      </c>
      <c r="F2649" s="116">
        <v>0.01</v>
      </c>
      <c r="G2649" s="116">
        <v>0.18</v>
      </c>
      <c r="H2649" s="117">
        <v>309684193</v>
      </c>
      <c r="I2649" s="115">
        <v>0.8619</v>
      </c>
      <c r="J2649" s="115">
        <f t="shared" si="164"/>
        <v>4.7232120000000002</v>
      </c>
      <c r="K2649" s="115">
        <v>35640625.710000001</v>
      </c>
      <c r="L2649" s="123">
        <f t="shared" si="165"/>
        <v>1683382310409.8052</v>
      </c>
      <c r="M2649" s="123">
        <v>2044971000000</v>
      </c>
      <c r="N2649" s="123">
        <v>279271000000</v>
      </c>
      <c r="O2649" s="116">
        <f t="shared" si="166"/>
        <v>0.82318150741981433</v>
      </c>
      <c r="P2649" s="116">
        <f t="shared" si="167"/>
        <v>6.0277734186858112</v>
      </c>
    </row>
    <row r="2650" spans="1:16" x14ac:dyDescent="0.15">
      <c r="A2650" s="120">
        <v>42944</v>
      </c>
      <c r="B2650" s="116">
        <v>5.41</v>
      </c>
      <c r="C2650" s="116">
        <v>5.45</v>
      </c>
      <c r="D2650" s="116">
        <v>5.39</v>
      </c>
      <c r="E2650" s="116">
        <v>5.42</v>
      </c>
      <c r="F2650" s="116">
        <v>-0.06</v>
      </c>
      <c r="G2650" s="116">
        <v>-1.1000000000000001</v>
      </c>
      <c r="H2650" s="117">
        <v>353876310</v>
      </c>
      <c r="I2650" s="115">
        <v>0.86280000000000001</v>
      </c>
      <c r="J2650" s="115">
        <f t="shared" si="164"/>
        <v>4.6763760000000003</v>
      </c>
      <c r="K2650" s="115">
        <v>35640625.710000001</v>
      </c>
      <c r="L2650" s="123">
        <f t="shared" si="165"/>
        <v>1666689666952.2698</v>
      </c>
      <c r="M2650" s="123">
        <v>2044971000000</v>
      </c>
      <c r="N2650" s="123">
        <v>279271000000</v>
      </c>
      <c r="O2650" s="116">
        <f t="shared" si="166"/>
        <v>0.81501872982661849</v>
      </c>
      <c r="P2650" s="116">
        <f t="shared" si="167"/>
        <v>5.9680012137037854</v>
      </c>
    </row>
    <row r="2651" spans="1:16" x14ac:dyDescent="0.15">
      <c r="A2651" s="120">
        <v>42947</v>
      </c>
      <c r="B2651" s="116">
        <v>5.44</v>
      </c>
      <c r="C2651" s="116">
        <v>5.5</v>
      </c>
      <c r="D2651" s="116">
        <v>5.42</v>
      </c>
      <c r="E2651" s="116">
        <v>5.47</v>
      </c>
      <c r="F2651" s="116">
        <v>0.05</v>
      </c>
      <c r="G2651" s="116">
        <v>0.92</v>
      </c>
      <c r="H2651" s="117">
        <v>249660032</v>
      </c>
      <c r="I2651" s="115">
        <v>0.86160000000000003</v>
      </c>
      <c r="J2651" s="115">
        <f t="shared" si="164"/>
        <v>4.7129519999999996</v>
      </c>
      <c r="K2651" s="115">
        <v>35640625.710000001</v>
      </c>
      <c r="L2651" s="123">
        <f t="shared" si="165"/>
        <v>1679725582211.959</v>
      </c>
      <c r="M2651" s="123">
        <v>2044971000000</v>
      </c>
      <c r="N2651" s="123">
        <v>279271000000</v>
      </c>
      <c r="O2651" s="116">
        <f t="shared" si="166"/>
        <v>0.82139335091400267</v>
      </c>
      <c r="P2651" s="116">
        <f t="shared" si="167"/>
        <v>6.01467958438921</v>
      </c>
    </row>
    <row r="2652" spans="1:16" x14ac:dyDescent="0.15">
      <c r="A2652" s="120">
        <v>42948</v>
      </c>
      <c r="B2652" s="116">
        <v>5.47</v>
      </c>
      <c r="C2652" s="116">
        <v>5.56</v>
      </c>
      <c r="D2652" s="116">
        <v>5.47</v>
      </c>
      <c r="E2652" s="116">
        <v>5.54</v>
      </c>
      <c r="F2652" s="116">
        <v>7.0000000000000007E-2</v>
      </c>
      <c r="G2652" s="116">
        <v>1.28</v>
      </c>
      <c r="H2652" s="117">
        <v>392598840</v>
      </c>
      <c r="I2652" s="115">
        <v>0.85970000000000002</v>
      </c>
      <c r="J2652" s="115">
        <f t="shared" si="164"/>
        <v>4.7627380000000006</v>
      </c>
      <c r="K2652" s="115">
        <v>35640625.710000001</v>
      </c>
      <c r="L2652" s="123">
        <f t="shared" si="165"/>
        <v>1697469624127.9399</v>
      </c>
      <c r="M2652" s="123">
        <v>2044971000000</v>
      </c>
      <c r="N2652" s="123">
        <v>279271000000</v>
      </c>
      <c r="O2652" s="116">
        <f t="shared" si="166"/>
        <v>0.83007026707368459</v>
      </c>
      <c r="P2652" s="116">
        <f t="shared" si="167"/>
        <v>6.0782165857820534</v>
      </c>
    </row>
    <row r="2653" spans="1:16" x14ac:dyDescent="0.15">
      <c r="A2653" s="120">
        <v>42949</v>
      </c>
      <c r="B2653" s="116">
        <v>5.54</v>
      </c>
      <c r="C2653" s="116">
        <v>5.6</v>
      </c>
      <c r="D2653" s="116">
        <v>5.52</v>
      </c>
      <c r="E2653" s="116">
        <v>5.55</v>
      </c>
      <c r="F2653" s="116">
        <v>0.01</v>
      </c>
      <c r="G2653" s="116">
        <v>0.18</v>
      </c>
      <c r="H2653" s="117">
        <v>276943532</v>
      </c>
      <c r="I2653" s="115">
        <v>0.86009999999999998</v>
      </c>
      <c r="J2653" s="115">
        <f t="shared" si="164"/>
        <v>4.773555</v>
      </c>
      <c r="K2653" s="115">
        <v>35640625.710000001</v>
      </c>
      <c r="L2653" s="123">
        <f t="shared" si="165"/>
        <v>1701324870610.9905</v>
      </c>
      <c r="M2653" s="123">
        <v>2044971000000</v>
      </c>
      <c r="N2653" s="123">
        <v>279271000000</v>
      </c>
      <c r="O2653" s="116">
        <f t="shared" si="166"/>
        <v>0.83195549991221907</v>
      </c>
      <c r="P2653" s="116">
        <f t="shared" si="167"/>
        <v>6.0920212646891025</v>
      </c>
    </row>
    <row r="2654" spans="1:16" x14ac:dyDescent="0.15">
      <c r="A2654" s="120">
        <v>42950</v>
      </c>
      <c r="B2654" s="116">
        <v>5.53</v>
      </c>
      <c r="C2654" s="116">
        <v>5.64</v>
      </c>
      <c r="D2654" s="116">
        <v>5.51</v>
      </c>
      <c r="E2654" s="116">
        <v>5.62</v>
      </c>
      <c r="F2654" s="116">
        <v>7.0000000000000007E-2</v>
      </c>
      <c r="G2654" s="116">
        <v>1.26</v>
      </c>
      <c r="H2654" s="117">
        <v>398718252</v>
      </c>
      <c r="I2654" s="115">
        <v>0.8599</v>
      </c>
      <c r="J2654" s="115">
        <f t="shared" si="164"/>
        <v>4.8326380000000002</v>
      </c>
      <c r="K2654" s="115">
        <v>35640625.710000001</v>
      </c>
      <c r="L2654" s="123">
        <f t="shared" si="165"/>
        <v>1722382421499.23</v>
      </c>
      <c r="M2654" s="123">
        <v>2044971000000</v>
      </c>
      <c r="N2654" s="123">
        <v>279271000000</v>
      </c>
      <c r="O2654" s="116">
        <f t="shared" si="166"/>
        <v>0.84225273683550039</v>
      </c>
      <c r="P2654" s="116">
        <f t="shared" si="167"/>
        <v>6.1674231176857965</v>
      </c>
    </row>
    <row r="2655" spans="1:16" x14ac:dyDescent="0.15">
      <c r="A2655" s="120">
        <v>42951</v>
      </c>
      <c r="B2655" s="116">
        <v>5.64</v>
      </c>
      <c r="C2655" s="116">
        <v>5.68</v>
      </c>
      <c r="D2655" s="116">
        <v>5.61</v>
      </c>
      <c r="E2655" s="116">
        <v>5.63</v>
      </c>
      <c r="F2655" s="116">
        <v>0.01</v>
      </c>
      <c r="G2655" s="116">
        <v>0.18</v>
      </c>
      <c r="H2655" s="117">
        <v>294495074</v>
      </c>
      <c r="I2655" s="115">
        <v>0.85870000000000002</v>
      </c>
      <c r="J2655" s="115">
        <f t="shared" si="164"/>
        <v>4.8344810000000003</v>
      </c>
      <c r="K2655" s="115">
        <v>35640625.710000001</v>
      </c>
      <c r="L2655" s="123">
        <f t="shared" si="165"/>
        <v>1723039278231.0652</v>
      </c>
      <c r="M2655" s="123">
        <v>2044971000000</v>
      </c>
      <c r="N2655" s="123">
        <v>279271000000</v>
      </c>
      <c r="O2655" s="116">
        <f t="shared" si="166"/>
        <v>0.84257394272635899</v>
      </c>
      <c r="P2655" s="116">
        <f t="shared" si="167"/>
        <v>6.1697751582909257</v>
      </c>
    </row>
    <row r="2656" spans="1:16" x14ac:dyDescent="0.15">
      <c r="A2656" s="120">
        <v>42954</v>
      </c>
      <c r="B2656" s="116">
        <v>5.64</v>
      </c>
      <c r="C2656" s="116">
        <v>5.67</v>
      </c>
      <c r="D2656" s="116">
        <v>5.62</v>
      </c>
      <c r="E2656" s="116">
        <v>5.65</v>
      </c>
      <c r="F2656" s="116">
        <v>0.02</v>
      </c>
      <c r="G2656" s="116">
        <v>0.36</v>
      </c>
      <c r="H2656" s="117">
        <v>324534613</v>
      </c>
      <c r="I2656" s="115">
        <v>0.85980000000000001</v>
      </c>
      <c r="J2656" s="115">
        <f t="shared" si="164"/>
        <v>4.8578700000000001</v>
      </c>
      <c r="K2656" s="115">
        <v>35640625.710000001</v>
      </c>
      <c r="L2656" s="123">
        <f t="shared" si="165"/>
        <v>1731375264178.3772</v>
      </c>
      <c r="M2656" s="123">
        <v>2044971000000</v>
      </c>
      <c r="N2656" s="123">
        <v>279271000000</v>
      </c>
      <c r="O2656" s="116">
        <f t="shared" si="166"/>
        <v>0.8466502772794221</v>
      </c>
      <c r="P2656" s="116">
        <f t="shared" si="167"/>
        <v>6.1996242509189186</v>
      </c>
    </row>
    <row r="2657" spans="1:16" x14ac:dyDescent="0.15">
      <c r="A2657" s="120">
        <v>42955</v>
      </c>
      <c r="B2657" s="116">
        <v>5.62</v>
      </c>
      <c r="C2657" s="116">
        <v>5.69</v>
      </c>
      <c r="D2657" s="116">
        <v>5.59</v>
      </c>
      <c r="E2657" s="116">
        <v>5.65</v>
      </c>
      <c r="F2657" s="116">
        <v>0</v>
      </c>
      <c r="G2657" s="116">
        <v>0</v>
      </c>
      <c r="H2657" s="117">
        <v>329719665</v>
      </c>
      <c r="I2657" s="115">
        <v>0.85899999999999999</v>
      </c>
      <c r="J2657" s="115">
        <f t="shared" si="164"/>
        <v>4.8533499999999998</v>
      </c>
      <c r="K2657" s="115">
        <v>35640625.710000001</v>
      </c>
      <c r="L2657" s="123">
        <f t="shared" si="165"/>
        <v>1729764307896.2852</v>
      </c>
      <c r="M2657" s="123">
        <v>2044971000000</v>
      </c>
      <c r="N2657" s="123">
        <v>279271000000</v>
      </c>
      <c r="O2657" s="116">
        <f t="shared" si="166"/>
        <v>0.84586251242500998</v>
      </c>
      <c r="P2657" s="116">
        <f t="shared" si="167"/>
        <v>6.1938558170962441</v>
      </c>
    </row>
    <row r="2658" spans="1:16" x14ac:dyDescent="0.15">
      <c r="A2658" s="120">
        <v>42956</v>
      </c>
      <c r="B2658" s="116">
        <v>5.61</v>
      </c>
      <c r="C2658" s="116">
        <v>5.64</v>
      </c>
      <c r="D2658" s="116">
        <v>5.54</v>
      </c>
      <c r="E2658" s="116">
        <v>5.62</v>
      </c>
      <c r="F2658" s="116">
        <v>-0.03</v>
      </c>
      <c r="G2658" s="116">
        <v>-0.53</v>
      </c>
      <c r="H2658" s="117">
        <v>295482985</v>
      </c>
      <c r="I2658" s="115">
        <v>0.85719999999999996</v>
      </c>
      <c r="J2658" s="115">
        <f t="shared" si="164"/>
        <v>4.8174640000000002</v>
      </c>
      <c r="K2658" s="115">
        <v>35640625.710000001</v>
      </c>
      <c r="L2658" s="123">
        <f t="shared" si="165"/>
        <v>1716974312953.9946</v>
      </c>
      <c r="M2658" s="123">
        <v>2044971000000</v>
      </c>
      <c r="N2658" s="123">
        <v>279271000000</v>
      </c>
      <c r="O2658" s="116">
        <f t="shared" si="166"/>
        <v>0.83960814747690538</v>
      </c>
      <c r="P2658" s="116">
        <f t="shared" si="167"/>
        <v>6.1480580259102977</v>
      </c>
    </row>
    <row r="2659" spans="1:16" x14ac:dyDescent="0.15">
      <c r="A2659" s="120">
        <v>42957</v>
      </c>
      <c r="B2659" s="116">
        <v>5.62</v>
      </c>
      <c r="C2659" s="116">
        <v>5.62</v>
      </c>
      <c r="D2659" s="116">
        <v>5.45</v>
      </c>
      <c r="E2659" s="116">
        <v>5.47</v>
      </c>
      <c r="F2659" s="116">
        <v>-0.15</v>
      </c>
      <c r="G2659" s="116">
        <v>-2.67</v>
      </c>
      <c r="H2659" s="117">
        <v>382735545</v>
      </c>
      <c r="I2659" s="115">
        <v>0.85440000000000005</v>
      </c>
      <c r="J2659" s="115">
        <f t="shared" si="164"/>
        <v>4.6735680000000004</v>
      </c>
      <c r="K2659" s="115">
        <v>35640625.710000001</v>
      </c>
      <c r="L2659" s="123">
        <f t="shared" si="165"/>
        <v>1665688878182.333</v>
      </c>
      <c r="M2659" s="123">
        <v>2044971000000</v>
      </c>
      <c r="N2659" s="123">
        <v>279271000000</v>
      </c>
      <c r="O2659" s="116">
        <f t="shared" si="166"/>
        <v>0.81452933962502794</v>
      </c>
      <c r="P2659" s="116">
        <f t="shared" si="167"/>
        <v>5.9644176380015574</v>
      </c>
    </row>
    <row r="2660" spans="1:16" x14ac:dyDescent="0.15">
      <c r="A2660" s="120">
        <v>42958</v>
      </c>
      <c r="B2660" s="116">
        <v>5.36</v>
      </c>
      <c r="C2660" s="116">
        <v>5.41</v>
      </c>
      <c r="D2660" s="116">
        <v>5.28</v>
      </c>
      <c r="E2660" s="116">
        <v>5.3</v>
      </c>
      <c r="F2660" s="116">
        <v>-0.17</v>
      </c>
      <c r="G2660" s="116">
        <v>-3.11</v>
      </c>
      <c r="H2660" s="117">
        <v>737193560</v>
      </c>
      <c r="I2660" s="115">
        <v>0.85240000000000005</v>
      </c>
      <c r="J2660" s="115">
        <f t="shared" si="164"/>
        <v>4.5177199999999997</v>
      </c>
      <c r="K2660" s="115">
        <v>35640625.710000001</v>
      </c>
      <c r="L2660" s="123">
        <f t="shared" si="165"/>
        <v>1610143675825.812</v>
      </c>
      <c r="M2660" s="123">
        <v>2044971000000</v>
      </c>
      <c r="N2660" s="123">
        <v>279271000000</v>
      </c>
      <c r="O2660" s="116">
        <f t="shared" si="166"/>
        <v>0.78736748629971376</v>
      </c>
      <c r="P2660" s="116">
        <f t="shared" si="167"/>
        <v>5.7655240817192333</v>
      </c>
    </row>
    <row r="2661" spans="1:16" x14ac:dyDescent="0.15">
      <c r="A2661" s="120">
        <v>42961</v>
      </c>
      <c r="B2661" s="116">
        <v>5.35</v>
      </c>
      <c r="C2661" s="116">
        <v>5.41</v>
      </c>
      <c r="D2661" s="116">
        <v>5.32</v>
      </c>
      <c r="E2661" s="116">
        <v>5.4</v>
      </c>
      <c r="F2661" s="116">
        <v>0.1</v>
      </c>
      <c r="G2661" s="116">
        <v>1.89</v>
      </c>
      <c r="H2661" s="117">
        <v>273612644</v>
      </c>
      <c r="I2661" s="115">
        <v>0.8518</v>
      </c>
      <c r="J2661" s="115">
        <f t="shared" si="164"/>
        <v>4.5997200000000005</v>
      </c>
      <c r="K2661" s="115">
        <v>35640625.710000001</v>
      </c>
      <c r="L2661" s="123">
        <f t="shared" si="165"/>
        <v>1639368988908.0122</v>
      </c>
      <c r="M2661" s="123">
        <v>2044971000000</v>
      </c>
      <c r="N2661" s="123">
        <v>279271000000</v>
      </c>
      <c r="O2661" s="116">
        <f t="shared" si="166"/>
        <v>0.80165879560542042</v>
      </c>
      <c r="P2661" s="116">
        <f t="shared" si="167"/>
        <v>5.8701726599181878</v>
      </c>
    </row>
    <row r="2662" spans="1:16" x14ac:dyDescent="0.15">
      <c r="A2662" s="120">
        <v>42962</v>
      </c>
      <c r="B2662" s="116">
        <v>5.45</v>
      </c>
      <c r="C2662" s="116">
        <v>5.65</v>
      </c>
      <c r="D2662" s="116">
        <v>5.43</v>
      </c>
      <c r="E2662" s="116">
        <v>5.55</v>
      </c>
      <c r="F2662" s="116">
        <v>0.15</v>
      </c>
      <c r="G2662" s="116">
        <v>2.78</v>
      </c>
      <c r="H2662" s="117">
        <v>628419423</v>
      </c>
      <c r="I2662" s="115">
        <v>0.85270000000000001</v>
      </c>
      <c r="J2662" s="115">
        <f t="shared" si="164"/>
        <v>4.7324849999999996</v>
      </c>
      <c r="K2662" s="115">
        <v>35640625.710000001</v>
      </c>
      <c r="L2662" s="123">
        <f t="shared" si="165"/>
        <v>1686687265631.8933</v>
      </c>
      <c r="M2662" s="123">
        <v>2044971000000</v>
      </c>
      <c r="N2662" s="123">
        <v>279271000000</v>
      </c>
      <c r="O2662" s="116">
        <f t="shared" si="166"/>
        <v>0.82479764536117794</v>
      </c>
      <c r="P2662" s="116">
        <f t="shared" si="167"/>
        <v>6.0396076414375042</v>
      </c>
    </row>
    <row r="2663" spans="1:16" x14ac:dyDescent="0.15">
      <c r="A2663" s="120">
        <v>42963</v>
      </c>
      <c r="B2663" s="116">
        <v>5.59</v>
      </c>
      <c r="C2663" s="116">
        <v>5.65</v>
      </c>
      <c r="D2663" s="116">
        <v>5.57</v>
      </c>
      <c r="E2663" s="116">
        <v>5.65</v>
      </c>
      <c r="F2663" s="116">
        <v>0.1</v>
      </c>
      <c r="G2663" s="116">
        <v>1.8</v>
      </c>
      <c r="H2663" s="117">
        <v>401687721</v>
      </c>
      <c r="I2663" s="115">
        <v>0.85360000000000003</v>
      </c>
      <c r="J2663" s="115">
        <f t="shared" si="164"/>
        <v>4.8228400000000002</v>
      </c>
      <c r="K2663" s="115">
        <v>35640625.710000001</v>
      </c>
      <c r="L2663" s="123">
        <f t="shared" si="165"/>
        <v>1718890352992.1643</v>
      </c>
      <c r="M2663" s="123">
        <v>2044971000000</v>
      </c>
      <c r="N2663" s="123">
        <v>279271000000</v>
      </c>
      <c r="O2663" s="116">
        <f t="shared" si="166"/>
        <v>0.84054509965772828</v>
      </c>
      <c r="P2663" s="116">
        <f t="shared" si="167"/>
        <v>6.1549188887931949</v>
      </c>
    </row>
    <row r="2664" spans="1:16" x14ac:dyDescent="0.15">
      <c r="A2664" s="120">
        <v>42964</v>
      </c>
      <c r="B2664" s="116">
        <v>5.65</v>
      </c>
      <c r="C2664" s="116">
        <v>5.67</v>
      </c>
      <c r="D2664" s="116">
        <v>5.57</v>
      </c>
      <c r="E2664" s="116">
        <v>5.6</v>
      </c>
      <c r="F2664" s="116">
        <v>-0.05</v>
      </c>
      <c r="G2664" s="116">
        <v>-0.89</v>
      </c>
      <c r="H2664" s="117">
        <v>358507607</v>
      </c>
      <c r="I2664" s="115">
        <v>0.85289999999999999</v>
      </c>
      <c r="J2664" s="115">
        <f t="shared" si="164"/>
        <v>4.7762399999999996</v>
      </c>
      <c r="K2664" s="115">
        <v>35640625.710000001</v>
      </c>
      <c r="L2664" s="123">
        <f t="shared" si="165"/>
        <v>1702281821411.304</v>
      </c>
      <c r="M2664" s="123">
        <v>2044971000000</v>
      </c>
      <c r="N2664" s="123">
        <v>279271000000</v>
      </c>
      <c r="O2664" s="116">
        <f t="shared" si="166"/>
        <v>0.832423453149851</v>
      </c>
      <c r="P2664" s="116">
        <f t="shared" si="167"/>
        <v>6.0954478675240322</v>
      </c>
    </row>
    <row r="2665" spans="1:16" x14ac:dyDescent="0.15">
      <c r="A2665" s="120">
        <v>42965</v>
      </c>
      <c r="B2665" s="116">
        <v>5.52</v>
      </c>
      <c r="C2665" s="116">
        <v>5.56</v>
      </c>
      <c r="D2665" s="116">
        <v>5.45</v>
      </c>
      <c r="E2665" s="116">
        <v>5.48</v>
      </c>
      <c r="F2665" s="116">
        <v>-0.12</v>
      </c>
      <c r="G2665" s="116">
        <v>-2.14</v>
      </c>
      <c r="H2665" s="117">
        <v>324166661</v>
      </c>
      <c r="I2665" s="115">
        <v>0.85319999999999996</v>
      </c>
      <c r="J2665" s="115">
        <f t="shared" si="164"/>
        <v>4.6755360000000001</v>
      </c>
      <c r="K2665" s="115">
        <v>35640625.710000001</v>
      </c>
      <c r="L2665" s="123">
        <f t="shared" si="165"/>
        <v>1666390285696.3057</v>
      </c>
      <c r="M2665" s="123">
        <v>2044971000000</v>
      </c>
      <c r="N2665" s="123">
        <v>279271000000</v>
      </c>
      <c r="O2665" s="116">
        <f t="shared" si="166"/>
        <v>0.81487233104836487</v>
      </c>
      <c r="P2665" s="116">
        <f t="shared" si="167"/>
        <v>5.9669292038783324</v>
      </c>
    </row>
    <row r="2666" spans="1:16" x14ac:dyDescent="0.15">
      <c r="A2666" s="120">
        <v>42968</v>
      </c>
      <c r="B2666" s="116">
        <v>5.46</v>
      </c>
      <c r="C2666" s="116">
        <v>5.51</v>
      </c>
      <c r="D2666" s="116">
        <v>5.45</v>
      </c>
      <c r="E2666" s="116">
        <v>5.48</v>
      </c>
      <c r="F2666" s="116">
        <v>0</v>
      </c>
      <c r="G2666" s="116">
        <v>0</v>
      </c>
      <c r="H2666" s="117">
        <v>192838161</v>
      </c>
      <c r="I2666" s="115">
        <v>0.8528</v>
      </c>
      <c r="J2666" s="115">
        <f t="shared" si="164"/>
        <v>4.6733440000000002</v>
      </c>
      <c r="K2666" s="115">
        <v>35640625.710000001</v>
      </c>
      <c r="L2666" s="123">
        <f t="shared" si="165"/>
        <v>1665609043180.7427</v>
      </c>
      <c r="M2666" s="123">
        <v>2044971000000</v>
      </c>
      <c r="N2666" s="123">
        <v>279271000000</v>
      </c>
      <c r="O2666" s="116">
        <f t="shared" si="166"/>
        <v>0.814490299950827</v>
      </c>
      <c r="P2666" s="116">
        <f t="shared" si="167"/>
        <v>5.9641317687147701</v>
      </c>
    </row>
    <row r="2667" spans="1:16" x14ac:dyDescent="0.15">
      <c r="A2667" s="120">
        <v>42969</v>
      </c>
      <c r="B2667" s="116">
        <v>5.5</v>
      </c>
      <c r="C2667" s="116">
        <v>5.65</v>
      </c>
      <c r="D2667" s="116">
        <v>5.5</v>
      </c>
      <c r="E2667" s="116">
        <v>5.62</v>
      </c>
      <c r="F2667" s="116">
        <v>0.14000000000000001</v>
      </c>
      <c r="G2667" s="116">
        <v>2.56</v>
      </c>
      <c r="H2667" s="117">
        <v>377132607</v>
      </c>
      <c r="I2667" s="115">
        <v>0.85119999999999996</v>
      </c>
      <c r="J2667" s="115">
        <f t="shared" si="164"/>
        <v>4.7837439999999996</v>
      </c>
      <c r="K2667" s="115">
        <v>35640625.710000001</v>
      </c>
      <c r="L2667" s="123">
        <f t="shared" si="165"/>
        <v>1704956293964.5823</v>
      </c>
      <c r="M2667" s="123">
        <v>2044971000000</v>
      </c>
      <c r="N2667" s="123">
        <v>279271000000</v>
      </c>
      <c r="O2667" s="116">
        <f t="shared" si="166"/>
        <v>0.8337312822355829</v>
      </c>
      <c r="P2667" s="116">
        <f t="shared" si="167"/>
        <v>6.1050244886314093</v>
      </c>
    </row>
    <row r="2668" spans="1:16" x14ac:dyDescent="0.15">
      <c r="A2668" s="120">
        <v>42971</v>
      </c>
      <c r="B2668" s="116">
        <v>5.65</v>
      </c>
      <c r="C2668" s="116">
        <v>5.78</v>
      </c>
      <c r="D2668" s="116">
        <v>5.64</v>
      </c>
      <c r="E2668" s="116">
        <v>5.76</v>
      </c>
      <c r="F2668" s="116">
        <v>0.14000000000000001</v>
      </c>
      <c r="G2668" s="116">
        <v>2.4900000000000002</v>
      </c>
      <c r="H2668" s="117">
        <v>634065622</v>
      </c>
      <c r="I2668" s="115">
        <v>0.85009999999999997</v>
      </c>
      <c r="J2668" s="115">
        <f t="shared" si="164"/>
        <v>4.8965759999999996</v>
      </c>
      <c r="K2668" s="115">
        <v>35640625.710000001</v>
      </c>
      <c r="L2668" s="123">
        <f t="shared" si="165"/>
        <v>1745170324765.6895</v>
      </c>
      <c r="M2668" s="123">
        <v>2044971000000</v>
      </c>
      <c r="N2668" s="123">
        <v>279271000000</v>
      </c>
      <c r="O2668" s="116">
        <f t="shared" si="166"/>
        <v>0.85339612384023511</v>
      </c>
      <c r="P2668" s="116">
        <f t="shared" si="167"/>
        <v>6.2490209322331696</v>
      </c>
    </row>
    <row r="2669" spans="1:16" x14ac:dyDescent="0.15">
      <c r="A2669" s="120">
        <v>42972</v>
      </c>
      <c r="B2669" s="116">
        <v>5.73</v>
      </c>
      <c r="C2669" s="116">
        <v>5.96</v>
      </c>
      <c r="D2669" s="116">
        <v>5.73</v>
      </c>
      <c r="E2669" s="116">
        <v>5.96</v>
      </c>
      <c r="F2669" s="116">
        <v>0.2</v>
      </c>
      <c r="G2669" s="116">
        <v>3.47</v>
      </c>
      <c r="H2669" s="117">
        <v>727689440</v>
      </c>
      <c r="I2669" s="115">
        <v>0.85089999999999999</v>
      </c>
      <c r="J2669" s="115">
        <f t="shared" si="164"/>
        <v>5.071364</v>
      </c>
      <c r="K2669" s="115">
        <v>35640625.710000001</v>
      </c>
      <c r="L2669" s="123">
        <f t="shared" si="165"/>
        <v>1807465861631.6843</v>
      </c>
      <c r="M2669" s="123">
        <v>2044971000000</v>
      </c>
      <c r="N2669" s="123">
        <v>279271000000</v>
      </c>
      <c r="O2669" s="116">
        <f t="shared" si="166"/>
        <v>0.88385892104664776</v>
      </c>
      <c r="P2669" s="116">
        <f t="shared" si="167"/>
        <v>6.4720857576751056</v>
      </c>
    </row>
    <row r="2670" spans="1:16" x14ac:dyDescent="0.15">
      <c r="A2670" s="120">
        <v>42975</v>
      </c>
      <c r="B2670" s="116">
        <v>5.96</v>
      </c>
      <c r="C2670" s="116">
        <v>6.07</v>
      </c>
      <c r="D2670" s="116">
        <v>5.89</v>
      </c>
      <c r="E2670" s="116">
        <v>5.92</v>
      </c>
      <c r="F2670" s="116">
        <v>-0.04</v>
      </c>
      <c r="G2670" s="116">
        <v>-0.67</v>
      </c>
      <c r="H2670" s="117">
        <v>521095161</v>
      </c>
      <c r="I2670" s="115">
        <v>0.84819999999999995</v>
      </c>
      <c r="J2670" s="115">
        <f t="shared" si="164"/>
        <v>5.021344</v>
      </c>
      <c r="K2670" s="115">
        <v>35640625.710000001</v>
      </c>
      <c r="L2670" s="123">
        <f t="shared" si="165"/>
        <v>1789638420651.5425</v>
      </c>
      <c r="M2670" s="123">
        <v>2044971000000</v>
      </c>
      <c r="N2670" s="123">
        <v>279271000000</v>
      </c>
      <c r="O2670" s="116">
        <f t="shared" si="166"/>
        <v>0.87514122237016689</v>
      </c>
      <c r="P2670" s="116">
        <f t="shared" si="167"/>
        <v>6.408250124973744</v>
      </c>
    </row>
    <row r="2671" spans="1:16" x14ac:dyDescent="0.15">
      <c r="A2671" s="120">
        <v>42976</v>
      </c>
      <c r="B2671" s="116">
        <v>5.86</v>
      </c>
      <c r="C2671" s="116">
        <v>5.98</v>
      </c>
      <c r="D2671" s="116">
        <v>5.82</v>
      </c>
      <c r="E2671" s="116">
        <v>5.93</v>
      </c>
      <c r="F2671" s="116">
        <v>0.01</v>
      </c>
      <c r="G2671" s="116">
        <v>0.17</v>
      </c>
      <c r="H2671" s="117">
        <v>269712714</v>
      </c>
      <c r="I2671" s="115">
        <v>0.84740000000000004</v>
      </c>
      <c r="J2671" s="115">
        <f t="shared" si="164"/>
        <v>5.0250820000000003</v>
      </c>
      <c r="K2671" s="115">
        <v>35640625.710000001</v>
      </c>
      <c r="L2671" s="123">
        <f t="shared" si="165"/>
        <v>1790970667240.5825</v>
      </c>
      <c r="M2671" s="123">
        <v>2044971000000</v>
      </c>
      <c r="N2671" s="123">
        <v>279271000000</v>
      </c>
      <c r="O2671" s="116">
        <f t="shared" si="166"/>
        <v>0.87579269693339534</v>
      </c>
      <c r="P2671" s="116">
        <f t="shared" si="167"/>
        <v>6.413020568697009</v>
      </c>
    </row>
    <row r="2672" spans="1:16" x14ac:dyDescent="0.15">
      <c r="A2672" s="120">
        <v>42977</v>
      </c>
      <c r="B2672" s="116">
        <v>5.98</v>
      </c>
      <c r="C2672" s="116">
        <v>6.04</v>
      </c>
      <c r="D2672" s="116">
        <v>5.97</v>
      </c>
      <c r="E2672" s="116">
        <v>6.02</v>
      </c>
      <c r="F2672" s="116">
        <v>0.09</v>
      </c>
      <c r="G2672" s="116">
        <v>1.52</v>
      </c>
      <c r="H2672" s="117">
        <v>390388416</v>
      </c>
      <c r="I2672" s="115">
        <v>0.84470000000000001</v>
      </c>
      <c r="J2672" s="115">
        <f t="shared" si="164"/>
        <v>5.0850939999999998</v>
      </c>
      <c r="K2672" s="115">
        <v>35640625.710000001</v>
      </c>
      <c r="L2672" s="123">
        <f t="shared" si="165"/>
        <v>1812359319541.6675</v>
      </c>
      <c r="M2672" s="123">
        <v>2044971000000</v>
      </c>
      <c r="N2672" s="123">
        <v>279271000000</v>
      </c>
      <c r="O2672" s="116">
        <f t="shared" si="166"/>
        <v>0.88625184393405454</v>
      </c>
      <c r="P2672" s="116">
        <f t="shared" si="167"/>
        <v>6.4896080135125649</v>
      </c>
    </row>
    <row r="2673" spans="1:16" x14ac:dyDescent="0.15">
      <c r="A2673" s="120">
        <v>42978</v>
      </c>
      <c r="B2673" s="116">
        <v>5.9</v>
      </c>
      <c r="C2673" s="116">
        <v>5.93</v>
      </c>
      <c r="D2673" s="116">
        <v>5.79</v>
      </c>
      <c r="E2673" s="116">
        <v>5.86</v>
      </c>
      <c r="F2673" s="116">
        <v>-0.16</v>
      </c>
      <c r="G2673" s="116">
        <v>-2.66</v>
      </c>
      <c r="H2673" s="117">
        <v>636779125</v>
      </c>
      <c r="I2673" s="115">
        <v>0.84360000000000002</v>
      </c>
      <c r="J2673" s="115">
        <f t="shared" si="164"/>
        <v>4.9434960000000006</v>
      </c>
      <c r="K2673" s="115">
        <v>35640625.710000001</v>
      </c>
      <c r="L2673" s="123">
        <f t="shared" si="165"/>
        <v>1761892906348.8218</v>
      </c>
      <c r="M2673" s="123">
        <v>2030634000000</v>
      </c>
      <c r="N2673" s="123">
        <v>281027000000</v>
      </c>
      <c r="O2673" s="116">
        <f t="shared" si="166"/>
        <v>0.86765655768041994</v>
      </c>
      <c r="P2673" s="116">
        <f t="shared" si="167"/>
        <v>6.2694791117893365</v>
      </c>
    </row>
    <row r="2674" spans="1:16" x14ac:dyDescent="0.15">
      <c r="A2674" s="120">
        <v>42979</v>
      </c>
      <c r="B2674" s="116">
        <v>5.86</v>
      </c>
      <c r="C2674" s="116">
        <v>5.92</v>
      </c>
      <c r="D2674" s="116">
        <v>5.8</v>
      </c>
      <c r="E2674" s="116">
        <v>5.8</v>
      </c>
      <c r="F2674" s="116">
        <v>-0.06</v>
      </c>
      <c r="G2674" s="116">
        <v>-1.02</v>
      </c>
      <c r="H2674" s="117">
        <v>340882116</v>
      </c>
      <c r="I2674" s="115">
        <v>0.84230000000000005</v>
      </c>
      <c r="J2674" s="115">
        <f t="shared" si="164"/>
        <v>4.8853400000000002</v>
      </c>
      <c r="K2674" s="115">
        <v>35640625.710000001</v>
      </c>
      <c r="L2674" s="123">
        <f t="shared" si="165"/>
        <v>1741165744060.9143</v>
      </c>
      <c r="M2674" s="123">
        <v>2030634000000</v>
      </c>
      <c r="N2674" s="123">
        <v>281027000000</v>
      </c>
      <c r="O2674" s="116">
        <f t="shared" si="166"/>
        <v>0.85744932078400848</v>
      </c>
      <c r="P2674" s="116">
        <f t="shared" si="167"/>
        <v>6.1957240552007971</v>
      </c>
    </row>
    <row r="2675" spans="1:16" x14ac:dyDescent="0.15">
      <c r="A2675" s="120">
        <v>42982</v>
      </c>
      <c r="B2675" s="116">
        <v>5.78</v>
      </c>
      <c r="C2675" s="116">
        <v>5.8</v>
      </c>
      <c r="D2675" s="116">
        <v>5.71</v>
      </c>
      <c r="E2675" s="116">
        <v>5.77</v>
      </c>
      <c r="F2675" s="116">
        <v>-0.03</v>
      </c>
      <c r="G2675" s="116">
        <v>-0.52</v>
      </c>
      <c r="H2675" s="117">
        <v>285501663</v>
      </c>
      <c r="I2675" s="115">
        <v>0.83919999999999995</v>
      </c>
      <c r="J2675" s="115">
        <f t="shared" si="164"/>
        <v>4.8421839999999996</v>
      </c>
      <c r="K2675" s="115">
        <v>35640625.710000001</v>
      </c>
      <c r="L2675" s="123">
        <f t="shared" si="165"/>
        <v>1725784675629.5063</v>
      </c>
      <c r="M2675" s="123">
        <v>2030634000000</v>
      </c>
      <c r="N2675" s="123">
        <v>281027000000</v>
      </c>
      <c r="O2675" s="116">
        <f t="shared" si="166"/>
        <v>0.84987480542013305</v>
      </c>
      <c r="P2675" s="116">
        <f t="shared" si="167"/>
        <v>6.1409924157803566</v>
      </c>
    </row>
    <row r="2676" spans="1:16" x14ac:dyDescent="0.15">
      <c r="A2676" s="120">
        <v>42983</v>
      </c>
      <c r="B2676" s="116">
        <v>5.8</v>
      </c>
      <c r="C2676" s="116">
        <v>5.84</v>
      </c>
      <c r="D2676" s="116">
        <v>5.74</v>
      </c>
      <c r="E2676" s="116">
        <v>5.8</v>
      </c>
      <c r="F2676" s="116">
        <v>0.03</v>
      </c>
      <c r="G2676" s="116">
        <v>0.52</v>
      </c>
      <c r="H2676" s="117">
        <v>266568314</v>
      </c>
      <c r="I2676" s="115">
        <v>0.83540000000000003</v>
      </c>
      <c r="J2676" s="115">
        <f t="shared" si="164"/>
        <v>4.8453200000000001</v>
      </c>
      <c r="K2676" s="115">
        <v>35640625.710000001</v>
      </c>
      <c r="L2676" s="123">
        <f t="shared" si="165"/>
        <v>1726902365651.772</v>
      </c>
      <c r="M2676" s="123">
        <v>2030634000000</v>
      </c>
      <c r="N2676" s="123">
        <v>281027000000</v>
      </c>
      <c r="O2676" s="116">
        <f t="shared" si="166"/>
        <v>0.85042521973520191</v>
      </c>
      <c r="P2676" s="116">
        <f t="shared" si="167"/>
        <v>6.1449695781963012</v>
      </c>
    </row>
    <row r="2677" spans="1:16" x14ac:dyDescent="0.15">
      <c r="A2677" s="120">
        <v>42984</v>
      </c>
      <c r="B2677" s="116">
        <v>5.76</v>
      </c>
      <c r="C2677" s="116">
        <v>5.77</v>
      </c>
      <c r="D2677" s="116">
        <v>5.66</v>
      </c>
      <c r="E2677" s="116">
        <v>5.74</v>
      </c>
      <c r="F2677" s="116">
        <v>-0.06</v>
      </c>
      <c r="G2677" s="116">
        <v>-1.03</v>
      </c>
      <c r="H2677" s="117">
        <v>310973607</v>
      </c>
      <c r="I2677" s="115">
        <v>0.83460000000000001</v>
      </c>
      <c r="J2677" s="115">
        <f t="shared" si="164"/>
        <v>4.7906040000000001</v>
      </c>
      <c r="K2677" s="115">
        <v>35640625.710000001</v>
      </c>
      <c r="L2677" s="123">
        <f t="shared" si="165"/>
        <v>1707401240888.2886</v>
      </c>
      <c r="M2677" s="123">
        <v>2030634000000</v>
      </c>
      <c r="N2677" s="123">
        <v>281027000000</v>
      </c>
      <c r="O2677" s="116">
        <f t="shared" si="166"/>
        <v>0.84082175364358547</v>
      </c>
      <c r="P2677" s="116">
        <f t="shared" si="167"/>
        <v>6.0755772252783133</v>
      </c>
    </row>
    <row r="2678" spans="1:16" x14ac:dyDescent="0.15">
      <c r="A2678" s="120">
        <v>42985</v>
      </c>
      <c r="B2678" s="116">
        <v>5.83</v>
      </c>
      <c r="C2678" s="116">
        <v>5.83</v>
      </c>
      <c r="D2678" s="116">
        <v>5.75</v>
      </c>
      <c r="E2678" s="116">
        <v>5.76</v>
      </c>
      <c r="F2678" s="116">
        <v>0.02</v>
      </c>
      <c r="G2678" s="116">
        <v>0.35</v>
      </c>
      <c r="H2678" s="117">
        <v>280305209</v>
      </c>
      <c r="I2678" s="115">
        <v>0.83409999999999995</v>
      </c>
      <c r="J2678" s="115">
        <f t="shared" si="164"/>
        <v>4.8044159999999998</v>
      </c>
      <c r="K2678" s="115">
        <v>35640625.710000001</v>
      </c>
      <c r="L2678" s="123">
        <f t="shared" si="165"/>
        <v>1712323924111.3535</v>
      </c>
      <c r="M2678" s="123">
        <v>2030634000000</v>
      </c>
      <c r="N2678" s="123">
        <v>281027000000</v>
      </c>
      <c r="O2678" s="116">
        <f t="shared" si="166"/>
        <v>0.84324596363074467</v>
      </c>
      <c r="P2678" s="116">
        <f t="shared" si="167"/>
        <v>6.0930939878067001</v>
      </c>
    </row>
    <row r="2679" spans="1:16" x14ac:dyDescent="0.15">
      <c r="A2679" s="120">
        <v>42986</v>
      </c>
      <c r="B2679" s="116">
        <v>5.8</v>
      </c>
      <c r="C2679" s="116">
        <v>5.82</v>
      </c>
      <c r="D2679" s="116">
        <v>5.75</v>
      </c>
      <c r="E2679" s="116">
        <v>5.82</v>
      </c>
      <c r="F2679" s="116">
        <v>0.06</v>
      </c>
      <c r="G2679" s="116">
        <v>1.04</v>
      </c>
      <c r="H2679" s="117">
        <v>185575691</v>
      </c>
      <c r="I2679" s="115">
        <v>0.83340000000000003</v>
      </c>
      <c r="J2679" s="115">
        <f t="shared" si="164"/>
        <v>4.8503880000000006</v>
      </c>
      <c r="K2679" s="115">
        <v>35640625.710000001</v>
      </c>
      <c r="L2679" s="123">
        <f t="shared" si="165"/>
        <v>1728708632562.7551</v>
      </c>
      <c r="M2679" s="123">
        <v>2030634000000</v>
      </c>
      <c r="N2679" s="123">
        <v>281027000000</v>
      </c>
      <c r="O2679" s="116">
        <f t="shared" si="166"/>
        <v>0.85131472858366164</v>
      </c>
      <c r="P2679" s="116">
        <f t="shared" si="167"/>
        <v>6.1513969567434987</v>
      </c>
    </row>
    <row r="2680" spans="1:16" x14ac:dyDescent="0.15">
      <c r="A2680" s="120">
        <v>42989</v>
      </c>
      <c r="B2680" s="116">
        <v>5.88</v>
      </c>
      <c r="C2680" s="116">
        <v>5.91</v>
      </c>
      <c r="D2680" s="116">
        <v>5.84</v>
      </c>
      <c r="E2680" s="116">
        <v>5.87</v>
      </c>
      <c r="F2680" s="116">
        <v>0.05</v>
      </c>
      <c r="G2680" s="116">
        <v>0.86</v>
      </c>
      <c r="H2680" s="117">
        <v>228038362</v>
      </c>
      <c r="I2680" s="115">
        <v>0.83179999999999998</v>
      </c>
      <c r="J2680" s="115">
        <f t="shared" si="164"/>
        <v>4.8826660000000004</v>
      </c>
      <c r="K2680" s="115">
        <v>35640625.710000001</v>
      </c>
      <c r="L2680" s="123">
        <f t="shared" si="165"/>
        <v>1740212713729.4287</v>
      </c>
      <c r="M2680" s="123">
        <v>2030634000000</v>
      </c>
      <c r="N2680" s="123">
        <v>281027000000</v>
      </c>
      <c r="O2680" s="116">
        <f t="shared" si="166"/>
        <v>0.85697999429214167</v>
      </c>
      <c r="P2680" s="116">
        <f t="shared" si="167"/>
        <v>6.1923328140336293</v>
      </c>
    </row>
    <row r="2681" spans="1:16" x14ac:dyDescent="0.15">
      <c r="A2681" s="120">
        <v>42990</v>
      </c>
      <c r="B2681" s="116">
        <v>5.87</v>
      </c>
      <c r="C2681" s="116">
        <v>5.9</v>
      </c>
      <c r="D2681" s="116">
        <v>5.78</v>
      </c>
      <c r="E2681" s="116">
        <v>5.86</v>
      </c>
      <c r="F2681" s="116">
        <v>-0.01</v>
      </c>
      <c r="G2681" s="116">
        <v>-0.17</v>
      </c>
      <c r="H2681" s="117">
        <v>223746966</v>
      </c>
      <c r="I2681" s="115">
        <v>0.83550000000000002</v>
      </c>
      <c r="J2681" s="115">
        <f t="shared" si="164"/>
        <v>4.8960300000000005</v>
      </c>
      <c r="K2681" s="115">
        <v>35640625.710000001</v>
      </c>
      <c r="L2681" s="123">
        <f t="shared" si="165"/>
        <v>1744975726949.3132</v>
      </c>
      <c r="M2681" s="123">
        <v>2030634000000</v>
      </c>
      <c r="N2681" s="123">
        <v>281027000000</v>
      </c>
      <c r="O2681" s="116">
        <f t="shared" si="166"/>
        <v>0.85932557366286255</v>
      </c>
      <c r="P2681" s="116">
        <f t="shared" si="167"/>
        <v>6.2092814105025971</v>
      </c>
    </row>
    <row r="2682" spans="1:16" x14ac:dyDescent="0.15">
      <c r="A2682" s="120">
        <v>42991</v>
      </c>
      <c r="B2682" s="116">
        <v>5.84</v>
      </c>
      <c r="C2682" s="116">
        <v>5.86</v>
      </c>
      <c r="D2682" s="116">
        <v>5.76</v>
      </c>
      <c r="E2682" s="116">
        <v>5.78</v>
      </c>
      <c r="F2682" s="116">
        <v>-0.08</v>
      </c>
      <c r="G2682" s="116">
        <v>-1.37</v>
      </c>
      <c r="H2682" s="117">
        <v>247320996</v>
      </c>
      <c r="I2682" s="115">
        <v>0.83689999999999998</v>
      </c>
      <c r="J2682" s="115">
        <f t="shared" si="164"/>
        <v>4.8372820000000001</v>
      </c>
      <c r="K2682" s="115">
        <v>35640625.710000001</v>
      </c>
      <c r="L2682" s="123">
        <f t="shared" si="165"/>
        <v>1724037572157.2024</v>
      </c>
      <c r="M2682" s="123">
        <v>2030634000000</v>
      </c>
      <c r="N2682" s="123">
        <v>281027000000</v>
      </c>
      <c r="O2682" s="116">
        <f t="shared" si="166"/>
        <v>0.84901443202330029</v>
      </c>
      <c r="P2682" s="116">
        <f t="shared" si="167"/>
        <v>6.1347755630498222</v>
      </c>
    </row>
    <row r="2683" spans="1:16" x14ac:dyDescent="0.15">
      <c r="A2683" s="120">
        <v>42992</v>
      </c>
      <c r="B2683" s="116">
        <v>5.73</v>
      </c>
      <c r="C2683" s="116">
        <v>5.79</v>
      </c>
      <c r="D2683" s="116">
        <v>5.69</v>
      </c>
      <c r="E2683" s="116">
        <v>5.73</v>
      </c>
      <c r="F2683" s="116">
        <v>-0.05</v>
      </c>
      <c r="G2683" s="116">
        <v>-0.87</v>
      </c>
      <c r="H2683" s="117">
        <v>342951735</v>
      </c>
      <c r="I2683" s="115">
        <v>0.83789999999999998</v>
      </c>
      <c r="J2683" s="115">
        <f t="shared" si="164"/>
        <v>4.8011670000000004</v>
      </c>
      <c r="K2683" s="115">
        <v>35640625.710000001</v>
      </c>
      <c r="L2683" s="123">
        <f t="shared" si="165"/>
        <v>1711165960182.0359</v>
      </c>
      <c r="M2683" s="123">
        <v>2030634000000</v>
      </c>
      <c r="N2683" s="123">
        <v>281027000000</v>
      </c>
      <c r="O2683" s="116">
        <f t="shared" si="166"/>
        <v>0.84267571614679748</v>
      </c>
      <c r="P2683" s="116">
        <f t="shared" si="167"/>
        <v>6.0889735156480906</v>
      </c>
    </row>
    <row r="2684" spans="1:16" x14ac:dyDescent="0.15">
      <c r="A2684" s="120">
        <v>42993</v>
      </c>
      <c r="B2684" s="116">
        <v>5.68</v>
      </c>
      <c r="C2684" s="116">
        <v>5.73</v>
      </c>
      <c r="D2684" s="116">
        <v>5.62</v>
      </c>
      <c r="E2684" s="116">
        <v>5.73</v>
      </c>
      <c r="F2684" s="116">
        <v>0</v>
      </c>
      <c r="G2684" s="116">
        <v>0</v>
      </c>
      <c r="H2684" s="117">
        <v>373243424</v>
      </c>
      <c r="I2684" s="115">
        <v>0.83740000000000003</v>
      </c>
      <c r="J2684" s="115">
        <f t="shared" si="164"/>
        <v>4.7983020000000005</v>
      </c>
      <c r="K2684" s="115">
        <v>35640625.710000001</v>
      </c>
      <c r="L2684" s="123">
        <f t="shared" si="165"/>
        <v>1710144856255.4443</v>
      </c>
      <c r="M2684" s="123">
        <v>2030634000000</v>
      </c>
      <c r="N2684" s="123">
        <v>281027000000</v>
      </c>
      <c r="O2684" s="116">
        <f t="shared" si="166"/>
        <v>0.84217286633408306</v>
      </c>
      <c r="P2684" s="116">
        <f t="shared" si="167"/>
        <v>6.0853400429689826</v>
      </c>
    </row>
    <row r="2685" spans="1:16" x14ac:dyDescent="0.15">
      <c r="A2685" s="120">
        <v>42996</v>
      </c>
      <c r="B2685" s="116">
        <v>5.79</v>
      </c>
      <c r="C2685" s="116">
        <v>5.8</v>
      </c>
      <c r="D2685" s="116">
        <v>5.74</v>
      </c>
      <c r="E2685" s="116">
        <v>5.8</v>
      </c>
      <c r="F2685" s="116">
        <v>7.0000000000000007E-2</v>
      </c>
      <c r="G2685" s="116">
        <v>1.22</v>
      </c>
      <c r="H2685" s="117">
        <v>162779012</v>
      </c>
      <c r="I2685" s="115">
        <v>0.83679999999999999</v>
      </c>
      <c r="J2685" s="115">
        <f t="shared" si="164"/>
        <v>4.85344</v>
      </c>
      <c r="K2685" s="115">
        <v>35640625.710000001</v>
      </c>
      <c r="L2685" s="123">
        <f t="shared" si="165"/>
        <v>1729796384459.4241</v>
      </c>
      <c r="M2685" s="123">
        <v>2030634000000</v>
      </c>
      <c r="N2685" s="123">
        <v>281027000000</v>
      </c>
      <c r="O2685" s="116">
        <f t="shared" si="166"/>
        <v>0.85185039965814813</v>
      </c>
      <c r="P2685" s="116">
        <f t="shared" si="167"/>
        <v>6.1552675880233005</v>
      </c>
    </row>
    <row r="2686" spans="1:16" x14ac:dyDescent="0.15">
      <c r="A2686" s="120">
        <v>42997</v>
      </c>
      <c r="B2686" s="116">
        <v>5.79</v>
      </c>
      <c r="C2686" s="116">
        <v>5.87</v>
      </c>
      <c r="D2686" s="116">
        <v>5.74</v>
      </c>
      <c r="E2686" s="116">
        <v>5.81</v>
      </c>
      <c r="F2686" s="116">
        <v>0.01</v>
      </c>
      <c r="G2686" s="116">
        <v>0.17</v>
      </c>
      <c r="H2686" s="117">
        <v>347289059</v>
      </c>
      <c r="I2686" s="115">
        <v>0.83840000000000003</v>
      </c>
      <c r="J2686" s="115">
        <f t="shared" si="164"/>
        <v>4.8711039999999999</v>
      </c>
      <c r="K2686" s="115">
        <v>35640625.710000001</v>
      </c>
      <c r="L2686" s="123">
        <f t="shared" si="165"/>
        <v>1736091944584.8384</v>
      </c>
      <c r="M2686" s="123">
        <v>2030634000000</v>
      </c>
      <c r="N2686" s="123">
        <v>281027000000</v>
      </c>
      <c r="O2686" s="116">
        <f t="shared" si="166"/>
        <v>0.85495069253486267</v>
      </c>
      <c r="P2686" s="116">
        <f t="shared" si="167"/>
        <v>6.177669564080456</v>
      </c>
    </row>
    <row r="2687" spans="1:16" x14ac:dyDescent="0.15">
      <c r="A2687" s="120">
        <v>42998</v>
      </c>
      <c r="B2687" s="116">
        <v>5.8</v>
      </c>
      <c r="C2687" s="116">
        <v>5.87</v>
      </c>
      <c r="D2687" s="116">
        <v>5.8</v>
      </c>
      <c r="E2687" s="116">
        <v>5.85</v>
      </c>
      <c r="F2687" s="116">
        <v>0.04</v>
      </c>
      <c r="G2687" s="116">
        <v>0.69</v>
      </c>
      <c r="H2687" s="117">
        <v>229799326</v>
      </c>
      <c r="I2687" s="115">
        <v>0.84140000000000004</v>
      </c>
      <c r="J2687" s="115">
        <f t="shared" si="164"/>
        <v>4.9221899999999996</v>
      </c>
      <c r="K2687" s="115">
        <v>35640625.710000001</v>
      </c>
      <c r="L2687" s="123">
        <f t="shared" si="165"/>
        <v>1754299314635.0488</v>
      </c>
      <c r="M2687" s="123">
        <v>2030634000000</v>
      </c>
      <c r="N2687" s="123">
        <v>281027000000</v>
      </c>
      <c r="O2687" s="116">
        <f t="shared" si="166"/>
        <v>0.86391704001560543</v>
      </c>
      <c r="P2687" s="116">
        <f t="shared" si="167"/>
        <v>6.2424582500437635</v>
      </c>
    </row>
    <row r="2688" spans="1:16" x14ac:dyDescent="0.15">
      <c r="A2688" s="120">
        <v>42999</v>
      </c>
      <c r="B2688" s="116">
        <v>5.8</v>
      </c>
      <c r="C2688" s="116">
        <v>5.92</v>
      </c>
      <c r="D2688" s="116">
        <v>5.78</v>
      </c>
      <c r="E2688" s="116">
        <v>5.88</v>
      </c>
      <c r="F2688" s="116">
        <v>0.03</v>
      </c>
      <c r="G2688" s="116">
        <v>0.51</v>
      </c>
      <c r="H2688" s="117">
        <v>303554591</v>
      </c>
      <c r="I2688" s="115">
        <v>0.84430000000000005</v>
      </c>
      <c r="J2688" s="115">
        <f t="shared" si="164"/>
        <v>4.9644840000000006</v>
      </c>
      <c r="K2688" s="115">
        <v>35640625.710000001</v>
      </c>
      <c r="L2688" s="123">
        <f t="shared" si="165"/>
        <v>1769373160872.8367</v>
      </c>
      <c r="M2688" s="123">
        <v>2030634000000</v>
      </c>
      <c r="N2688" s="123">
        <v>281027000000</v>
      </c>
      <c r="O2688" s="116">
        <f t="shared" si="166"/>
        <v>0.87134026164874456</v>
      </c>
      <c r="P2688" s="116">
        <f t="shared" si="167"/>
        <v>6.2960966770909437</v>
      </c>
    </row>
    <row r="2689" spans="1:16" x14ac:dyDescent="0.15">
      <c r="A2689" s="120">
        <v>43000</v>
      </c>
      <c r="B2689" s="116">
        <v>5.85</v>
      </c>
      <c r="C2689" s="116">
        <v>5.9</v>
      </c>
      <c r="D2689" s="116">
        <v>5.83</v>
      </c>
      <c r="E2689" s="116">
        <v>5.84</v>
      </c>
      <c r="F2689" s="116">
        <v>-0.04</v>
      </c>
      <c r="G2689" s="116">
        <v>-0.68</v>
      </c>
      <c r="H2689" s="117">
        <v>222559343</v>
      </c>
      <c r="I2689" s="115">
        <v>0.84370000000000001</v>
      </c>
      <c r="J2689" s="115">
        <f t="shared" si="164"/>
        <v>4.9272080000000003</v>
      </c>
      <c r="K2689" s="115">
        <v>35640625.710000001</v>
      </c>
      <c r="L2689" s="123">
        <f t="shared" si="165"/>
        <v>1756087761233.177</v>
      </c>
      <c r="M2689" s="123">
        <v>2030634000000</v>
      </c>
      <c r="N2689" s="123">
        <v>281027000000</v>
      </c>
      <c r="O2689" s="116">
        <f t="shared" si="166"/>
        <v>0.86479777312562334</v>
      </c>
      <c r="P2689" s="116">
        <f t="shared" si="167"/>
        <v>6.2488222172004004</v>
      </c>
    </row>
    <row r="2690" spans="1:16" x14ac:dyDescent="0.15">
      <c r="A2690" s="120">
        <v>43003</v>
      </c>
      <c r="B2690" s="116">
        <v>5.8</v>
      </c>
      <c r="C2690" s="116">
        <v>5.81</v>
      </c>
      <c r="D2690" s="116">
        <v>5.71</v>
      </c>
      <c r="E2690" s="116">
        <v>5.71</v>
      </c>
      <c r="F2690" s="116">
        <v>-0.13</v>
      </c>
      <c r="G2690" s="116">
        <v>-2.23</v>
      </c>
      <c r="H2690" s="117">
        <v>253522931</v>
      </c>
      <c r="I2690" s="115">
        <v>0.84450000000000003</v>
      </c>
      <c r="J2690" s="115">
        <f t="shared" si="164"/>
        <v>4.822095</v>
      </c>
      <c r="K2690" s="115">
        <v>35640625.710000001</v>
      </c>
      <c r="L2690" s="123">
        <f t="shared" si="165"/>
        <v>1718624830330.6245</v>
      </c>
      <c r="M2690" s="123">
        <v>2030634000000</v>
      </c>
      <c r="N2690" s="123">
        <v>281027000000</v>
      </c>
      <c r="O2690" s="116">
        <f t="shared" si="166"/>
        <v>0.84634888922899176</v>
      </c>
      <c r="P2690" s="116">
        <f t="shared" si="167"/>
        <v>6.115514987281025</v>
      </c>
    </row>
    <row r="2691" spans="1:16" x14ac:dyDescent="0.15">
      <c r="A2691" s="120">
        <v>43004</v>
      </c>
      <c r="B2691" s="116">
        <v>5.68</v>
      </c>
      <c r="C2691" s="116">
        <v>5.78</v>
      </c>
      <c r="D2691" s="116">
        <v>5.68</v>
      </c>
      <c r="E2691" s="116">
        <v>5.74</v>
      </c>
      <c r="F2691" s="116">
        <v>0.03</v>
      </c>
      <c r="G2691" s="116">
        <v>0.53</v>
      </c>
      <c r="H2691" s="117">
        <v>171557944</v>
      </c>
      <c r="I2691" s="115">
        <v>0.84560000000000002</v>
      </c>
      <c r="J2691" s="115">
        <f t="shared" ref="J2691:J2754" si="168">E2691*I2691</f>
        <v>4.8537440000000007</v>
      </c>
      <c r="K2691" s="115">
        <v>35640625.710000001</v>
      </c>
      <c r="L2691" s="123">
        <f t="shared" ref="L2691:L2754" si="169">J2691*K2691*10000</f>
        <v>1729904731961.5825</v>
      </c>
      <c r="M2691" s="123">
        <v>2030634000000</v>
      </c>
      <c r="N2691" s="123">
        <v>281027000000</v>
      </c>
      <c r="O2691" s="116">
        <f t="shared" ref="O2691:O2754" si="170">L2691/M2691</f>
        <v>0.85190375614787428</v>
      </c>
      <c r="P2691" s="116">
        <f t="shared" ref="P2691:P2754" si="171">L2691/N2691</f>
        <v>6.1556531292779075</v>
      </c>
    </row>
    <row r="2692" spans="1:16" x14ac:dyDescent="0.15">
      <c r="A2692" s="120">
        <v>43005</v>
      </c>
      <c r="B2692" s="116">
        <v>5.7</v>
      </c>
      <c r="C2692" s="116">
        <v>5.84</v>
      </c>
      <c r="D2692" s="116">
        <v>5.7</v>
      </c>
      <c r="E2692" s="116">
        <v>5.81</v>
      </c>
      <c r="F2692" s="116">
        <v>7.0000000000000007E-2</v>
      </c>
      <c r="G2692" s="116">
        <v>1.22</v>
      </c>
      <c r="H2692" s="117">
        <v>284604459</v>
      </c>
      <c r="I2692" s="115">
        <v>0.84730000000000005</v>
      </c>
      <c r="J2692" s="115">
        <f t="shared" si="168"/>
        <v>4.9228129999999997</v>
      </c>
      <c r="K2692" s="115">
        <v>35640625.710000001</v>
      </c>
      <c r="L2692" s="123">
        <f t="shared" si="169"/>
        <v>1754521355733.2224</v>
      </c>
      <c r="M2692" s="123">
        <v>2030634000000</v>
      </c>
      <c r="N2692" s="123">
        <v>281027000000</v>
      </c>
      <c r="O2692" s="116">
        <f t="shared" si="170"/>
        <v>0.86402638571659018</v>
      </c>
      <c r="P2692" s="116">
        <f t="shared" si="171"/>
        <v>6.243248355970147</v>
      </c>
    </row>
    <row r="2693" spans="1:16" x14ac:dyDescent="0.15">
      <c r="A2693" s="120">
        <v>43006</v>
      </c>
      <c r="B2693" s="116">
        <v>5.78</v>
      </c>
      <c r="C2693" s="116">
        <v>5.81</v>
      </c>
      <c r="D2693" s="116">
        <v>5.73</v>
      </c>
      <c r="E2693" s="116">
        <v>5.74</v>
      </c>
      <c r="F2693" s="116">
        <v>-7.0000000000000007E-2</v>
      </c>
      <c r="G2693" s="116">
        <v>-1.21</v>
      </c>
      <c r="H2693" s="117">
        <v>347402636</v>
      </c>
      <c r="I2693" s="115">
        <v>0.84889999999999999</v>
      </c>
      <c r="J2693" s="115">
        <f t="shared" si="168"/>
        <v>4.8726859999999999</v>
      </c>
      <c r="K2693" s="115">
        <v>35640625.710000001</v>
      </c>
      <c r="L2693" s="123">
        <f t="shared" si="169"/>
        <v>1736655779283.5706</v>
      </c>
      <c r="M2693" s="123">
        <v>2030634000000</v>
      </c>
      <c r="N2693" s="123">
        <v>281027000000</v>
      </c>
      <c r="O2693" s="116">
        <f t="shared" si="170"/>
        <v>0.85522835689916088</v>
      </c>
      <c r="P2693" s="116">
        <f t="shared" si="171"/>
        <v>6.1796759004777853</v>
      </c>
    </row>
    <row r="2694" spans="1:16" x14ac:dyDescent="0.15">
      <c r="A2694" s="120">
        <v>43007</v>
      </c>
      <c r="B2694" s="116">
        <v>5.78</v>
      </c>
      <c r="C2694" s="116">
        <v>5.82</v>
      </c>
      <c r="D2694" s="116">
        <v>5.75</v>
      </c>
      <c r="E2694" s="116">
        <v>5.8</v>
      </c>
      <c r="F2694" s="116">
        <v>0.06</v>
      </c>
      <c r="G2694" s="116">
        <v>1.05</v>
      </c>
      <c r="H2694" s="117">
        <v>290383054</v>
      </c>
      <c r="I2694" s="115">
        <v>0.84970000000000001</v>
      </c>
      <c r="J2694" s="115">
        <f t="shared" si="168"/>
        <v>4.9282599999999999</v>
      </c>
      <c r="K2694" s="115">
        <v>35640625.710000001</v>
      </c>
      <c r="L2694" s="123">
        <f t="shared" si="169"/>
        <v>1756462700615.646</v>
      </c>
      <c r="M2694" s="123">
        <v>2030634000000</v>
      </c>
      <c r="N2694" s="123">
        <v>281027000000</v>
      </c>
      <c r="O2694" s="116">
        <f t="shared" si="170"/>
        <v>0.86498241466243841</v>
      </c>
      <c r="P2694" s="116">
        <f t="shared" si="171"/>
        <v>6.2501563928577895</v>
      </c>
    </row>
    <row r="2695" spans="1:16" x14ac:dyDescent="0.15">
      <c r="A2695" s="120">
        <v>43011</v>
      </c>
      <c r="B2695" s="116">
        <v>5.92</v>
      </c>
      <c r="C2695" s="116">
        <v>6.29</v>
      </c>
      <c r="D2695" s="116">
        <v>5.91</v>
      </c>
      <c r="E2695" s="116">
        <v>6.26</v>
      </c>
      <c r="F2695" s="116">
        <v>0.46</v>
      </c>
      <c r="G2695" s="116">
        <v>7.93</v>
      </c>
      <c r="H2695" s="117">
        <v>936006100</v>
      </c>
      <c r="I2695" s="115">
        <v>0.84970000000000001</v>
      </c>
      <c r="J2695" s="115">
        <f t="shared" si="168"/>
        <v>5.3191220000000001</v>
      </c>
      <c r="K2695" s="115">
        <v>35640625.710000001</v>
      </c>
      <c r="L2695" s="123">
        <f t="shared" si="169"/>
        <v>1895768363078.2664</v>
      </c>
      <c r="M2695" s="123">
        <v>2030634000000</v>
      </c>
      <c r="N2695" s="123">
        <v>281027000000</v>
      </c>
      <c r="O2695" s="116">
        <f t="shared" si="170"/>
        <v>0.93358446823911467</v>
      </c>
      <c r="P2695" s="116">
        <f t="shared" si="171"/>
        <v>6.7458584516016833</v>
      </c>
    </row>
    <row r="2696" spans="1:16" x14ac:dyDescent="0.15">
      <c r="A2696" s="120">
        <v>43012</v>
      </c>
      <c r="B2696" s="116">
        <v>6.29</v>
      </c>
      <c r="C2696" s="116">
        <v>6.48</v>
      </c>
      <c r="D2696" s="116">
        <v>6.27</v>
      </c>
      <c r="E2696" s="116">
        <v>6.37</v>
      </c>
      <c r="F2696" s="116">
        <v>0.11</v>
      </c>
      <c r="G2696" s="116">
        <v>1.76</v>
      </c>
      <c r="H2696" s="117">
        <v>593281576</v>
      </c>
      <c r="I2696" s="115">
        <v>0.84970000000000001</v>
      </c>
      <c r="J2696" s="115">
        <f t="shared" si="168"/>
        <v>5.4125890000000005</v>
      </c>
      <c r="K2696" s="115">
        <v>35640625.710000001</v>
      </c>
      <c r="L2696" s="123">
        <f t="shared" si="169"/>
        <v>1929080586710.6321</v>
      </c>
      <c r="M2696" s="123">
        <v>2030634000000</v>
      </c>
      <c r="N2696" s="123">
        <v>281027000000</v>
      </c>
      <c r="O2696" s="116">
        <f t="shared" si="170"/>
        <v>0.9499893071378851</v>
      </c>
      <c r="P2696" s="116">
        <f t="shared" si="171"/>
        <v>6.8643959004317452</v>
      </c>
    </row>
    <row r="2697" spans="1:16" x14ac:dyDescent="0.15">
      <c r="A2697" s="120">
        <v>43014</v>
      </c>
      <c r="B2697" s="116">
        <v>6.4</v>
      </c>
      <c r="C2697" s="116">
        <v>6.45</v>
      </c>
      <c r="D2697" s="116">
        <v>6.3</v>
      </c>
      <c r="E2697" s="116">
        <v>6.38</v>
      </c>
      <c r="F2697" s="116">
        <v>0.01</v>
      </c>
      <c r="G2697" s="116">
        <v>0.16</v>
      </c>
      <c r="H2697" s="117">
        <v>407974455</v>
      </c>
      <c r="I2697" s="115">
        <v>0.84970000000000001</v>
      </c>
      <c r="J2697" s="115">
        <f t="shared" si="168"/>
        <v>5.4210859999999998</v>
      </c>
      <c r="K2697" s="115">
        <v>35640625.710000001</v>
      </c>
      <c r="L2697" s="123">
        <f t="shared" si="169"/>
        <v>1932108970677.2107</v>
      </c>
      <c r="M2697" s="123">
        <v>2030634000000</v>
      </c>
      <c r="N2697" s="123">
        <v>281027000000</v>
      </c>
      <c r="O2697" s="116">
        <f t="shared" si="170"/>
        <v>0.95148065612868227</v>
      </c>
      <c r="P2697" s="116">
        <f t="shared" si="171"/>
        <v>6.8751720321435688</v>
      </c>
    </row>
    <row r="2698" spans="1:16" x14ac:dyDescent="0.15">
      <c r="A2698" s="120">
        <v>43017</v>
      </c>
      <c r="B2698" s="116">
        <v>6.33</v>
      </c>
      <c r="C2698" s="116">
        <v>6.36</v>
      </c>
      <c r="D2698" s="116">
        <v>6.26</v>
      </c>
      <c r="E2698" s="116">
        <v>6.32</v>
      </c>
      <c r="F2698" s="116">
        <v>-0.06</v>
      </c>
      <c r="G2698" s="116">
        <v>-0.94</v>
      </c>
      <c r="H2698" s="117">
        <v>310781886</v>
      </c>
      <c r="I2698" s="115">
        <v>0.8518</v>
      </c>
      <c r="J2698" s="115">
        <f t="shared" si="168"/>
        <v>5.3833760000000002</v>
      </c>
      <c r="K2698" s="115">
        <v>35640625.710000001</v>
      </c>
      <c r="L2698" s="123">
        <f t="shared" si="169"/>
        <v>1918668890721.9697</v>
      </c>
      <c r="M2698" s="123">
        <v>2030634000000</v>
      </c>
      <c r="N2698" s="123">
        <v>281027000000</v>
      </c>
      <c r="O2698" s="116">
        <f t="shared" si="170"/>
        <v>0.94486199419588646</v>
      </c>
      <c r="P2698" s="116">
        <f t="shared" si="171"/>
        <v>6.8273471613829626</v>
      </c>
    </row>
    <row r="2699" spans="1:16" x14ac:dyDescent="0.15">
      <c r="A2699" s="120">
        <v>43018</v>
      </c>
      <c r="B2699" s="116">
        <v>6.32</v>
      </c>
      <c r="C2699" s="116">
        <v>6.4</v>
      </c>
      <c r="D2699" s="116">
        <v>6.23</v>
      </c>
      <c r="E2699" s="116">
        <v>6.39</v>
      </c>
      <c r="F2699" s="116">
        <v>7.0000000000000007E-2</v>
      </c>
      <c r="G2699" s="116">
        <v>1.1100000000000001</v>
      </c>
      <c r="H2699" s="117">
        <v>258990666</v>
      </c>
      <c r="I2699" s="115">
        <v>0.84909999999999997</v>
      </c>
      <c r="J2699" s="115">
        <f t="shared" si="168"/>
        <v>5.4257489999999997</v>
      </c>
      <c r="K2699" s="115">
        <v>35640625.710000001</v>
      </c>
      <c r="L2699" s="123">
        <f t="shared" si="169"/>
        <v>1933770893054.0679</v>
      </c>
      <c r="M2699" s="123">
        <v>2030634000000</v>
      </c>
      <c r="N2699" s="123">
        <v>281027000000</v>
      </c>
      <c r="O2699" s="116">
        <f t="shared" si="170"/>
        <v>0.95229908149576337</v>
      </c>
      <c r="P2699" s="116">
        <f t="shared" si="171"/>
        <v>6.8810857784272255</v>
      </c>
    </row>
    <row r="2700" spans="1:16" x14ac:dyDescent="0.15">
      <c r="A2700" s="120">
        <v>43019</v>
      </c>
      <c r="B2700" s="116">
        <v>6.45</v>
      </c>
      <c r="C2700" s="116">
        <v>6.45</v>
      </c>
      <c r="D2700" s="116">
        <v>6.36</v>
      </c>
      <c r="E2700" s="116">
        <v>6.4</v>
      </c>
      <c r="F2700" s="116">
        <v>0.01</v>
      </c>
      <c r="G2700" s="116">
        <v>0.16</v>
      </c>
      <c r="H2700" s="117">
        <v>299752756</v>
      </c>
      <c r="I2700" s="115">
        <v>0.84370000000000001</v>
      </c>
      <c r="J2700" s="115">
        <f t="shared" si="168"/>
        <v>5.39968</v>
      </c>
      <c r="K2700" s="115">
        <v>35640625.710000001</v>
      </c>
      <c r="L2700" s="123">
        <f t="shared" si="169"/>
        <v>1924479738337.728</v>
      </c>
      <c r="M2700" s="123">
        <v>2030634000000</v>
      </c>
      <c r="N2700" s="123">
        <v>281027000000</v>
      </c>
      <c r="O2700" s="116">
        <f t="shared" si="170"/>
        <v>0.94772358698698433</v>
      </c>
      <c r="P2700" s="116">
        <f t="shared" si="171"/>
        <v>6.8480243476168772</v>
      </c>
    </row>
    <row r="2701" spans="1:16" x14ac:dyDescent="0.15">
      <c r="A2701" s="120">
        <v>43020</v>
      </c>
      <c r="B2701" s="116">
        <v>6.4</v>
      </c>
      <c r="C2701" s="116">
        <v>6.45</v>
      </c>
      <c r="D2701" s="116">
        <v>6.34</v>
      </c>
      <c r="E2701" s="116">
        <v>6.4</v>
      </c>
      <c r="F2701" s="116">
        <v>0</v>
      </c>
      <c r="G2701" s="116">
        <v>0</v>
      </c>
      <c r="H2701" s="117">
        <v>272588090</v>
      </c>
      <c r="I2701" s="115">
        <v>0.84309999999999996</v>
      </c>
      <c r="J2701" s="115">
        <f t="shared" si="168"/>
        <v>5.3958399999999997</v>
      </c>
      <c r="K2701" s="115">
        <v>35640625.710000001</v>
      </c>
      <c r="L2701" s="123">
        <f t="shared" si="169"/>
        <v>1923111138310.4641</v>
      </c>
      <c r="M2701" s="123">
        <v>2030634000000</v>
      </c>
      <c r="N2701" s="123">
        <v>281027000000</v>
      </c>
      <c r="O2701" s="116">
        <f t="shared" si="170"/>
        <v>0.94704961027465517</v>
      </c>
      <c r="P2701" s="116">
        <f t="shared" si="171"/>
        <v>6.843154352821843</v>
      </c>
    </row>
    <row r="2702" spans="1:16" x14ac:dyDescent="0.15">
      <c r="A2702" s="120">
        <v>43021</v>
      </c>
      <c r="B2702" s="116">
        <v>6.4</v>
      </c>
      <c r="C2702" s="116">
        <v>6.41</v>
      </c>
      <c r="D2702" s="116">
        <v>6.31</v>
      </c>
      <c r="E2702" s="116">
        <v>6.37</v>
      </c>
      <c r="F2702" s="116">
        <v>-0.03</v>
      </c>
      <c r="G2702" s="116">
        <v>-0.47</v>
      </c>
      <c r="H2702" s="117">
        <v>350057252</v>
      </c>
      <c r="I2702" s="115">
        <v>0.84370000000000001</v>
      </c>
      <c r="J2702" s="115">
        <f t="shared" si="168"/>
        <v>5.3743689999999997</v>
      </c>
      <c r="K2702" s="115">
        <v>35640625.710000001</v>
      </c>
      <c r="L2702" s="123">
        <f t="shared" si="169"/>
        <v>1915458739564.2698</v>
      </c>
      <c r="M2702" s="123">
        <v>2030634000000</v>
      </c>
      <c r="N2702" s="123">
        <v>281027000000</v>
      </c>
      <c r="O2702" s="116">
        <f t="shared" si="170"/>
        <v>0.94328113267298286</v>
      </c>
      <c r="P2702" s="116">
        <f t="shared" si="171"/>
        <v>6.8159242334874222</v>
      </c>
    </row>
    <row r="2703" spans="1:16" x14ac:dyDescent="0.15">
      <c r="A2703" s="120">
        <v>43024</v>
      </c>
      <c r="B2703" s="116">
        <v>6.38</v>
      </c>
      <c r="C2703" s="116">
        <v>6.46</v>
      </c>
      <c r="D2703" s="116">
        <v>6.38</v>
      </c>
      <c r="E2703" s="116">
        <v>6.41</v>
      </c>
      <c r="F2703" s="116">
        <v>0.04</v>
      </c>
      <c r="G2703" s="116">
        <v>0.63</v>
      </c>
      <c r="H2703" s="117">
        <v>214674552</v>
      </c>
      <c r="I2703" s="115">
        <v>0.84340000000000004</v>
      </c>
      <c r="J2703" s="115">
        <f t="shared" si="168"/>
        <v>5.4061940000000002</v>
      </c>
      <c r="K2703" s="115">
        <v>35640625.710000001</v>
      </c>
      <c r="L2703" s="123">
        <f t="shared" si="169"/>
        <v>1926801368696.4773</v>
      </c>
      <c r="M2703" s="123">
        <v>2030634000000</v>
      </c>
      <c r="N2703" s="123">
        <v>281027000000</v>
      </c>
      <c r="O2703" s="116">
        <f t="shared" si="170"/>
        <v>0.94886689019118031</v>
      </c>
      <c r="P2703" s="116">
        <f t="shared" si="171"/>
        <v>6.8562855835790772</v>
      </c>
    </row>
    <row r="2704" spans="1:16" x14ac:dyDescent="0.15">
      <c r="A2704" s="120">
        <v>43025</v>
      </c>
      <c r="B2704" s="116">
        <v>6.42</v>
      </c>
      <c r="C2704" s="116">
        <v>6.42</v>
      </c>
      <c r="D2704" s="116">
        <v>6.34</v>
      </c>
      <c r="E2704" s="116">
        <v>6.35</v>
      </c>
      <c r="F2704" s="116">
        <v>-0.06</v>
      </c>
      <c r="G2704" s="116">
        <v>-0.94</v>
      </c>
      <c r="H2704" s="117">
        <v>182171480</v>
      </c>
      <c r="I2704" s="115">
        <v>0.84379999999999999</v>
      </c>
      <c r="J2704" s="115">
        <f t="shared" si="168"/>
        <v>5.3581300000000001</v>
      </c>
      <c r="K2704" s="115">
        <v>35640625.710000001</v>
      </c>
      <c r="L2704" s="123">
        <f t="shared" si="169"/>
        <v>1909671058355.2229</v>
      </c>
      <c r="M2704" s="123">
        <v>2030634000000</v>
      </c>
      <c r="N2704" s="123">
        <v>281027000000</v>
      </c>
      <c r="O2704" s="116">
        <f t="shared" si="170"/>
        <v>0.94043094834185914</v>
      </c>
      <c r="P2704" s="116">
        <f t="shared" si="171"/>
        <v>6.795329482061236</v>
      </c>
    </row>
    <row r="2705" spans="1:16" x14ac:dyDescent="0.15">
      <c r="A2705" s="120">
        <v>43026</v>
      </c>
      <c r="B2705" s="116">
        <v>6.33</v>
      </c>
      <c r="C2705" s="116">
        <v>6.37</v>
      </c>
      <c r="D2705" s="116">
        <v>6.29</v>
      </c>
      <c r="E2705" s="116">
        <v>6.33</v>
      </c>
      <c r="F2705" s="116">
        <v>-0.02</v>
      </c>
      <c r="G2705" s="116">
        <v>-0.32</v>
      </c>
      <c r="H2705" s="117">
        <v>213855400</v>
      </c>
      <c r="I2705" s="115">
        <v>0.84519999999999995</v>
      </c>
      <c r="J2705" s="115">
        <f t="shared" si="168"/>
        <v>5.3501159999999999</v>
      </c>
      <c r="K2705" s="115">
        <v>35640625.710000001</v>
      </c>
      <c r="L2705" s="123">
        <f t="shared" si="169"/>
        <v>1906814818610.8237</v>
      </c>
      <c r="M2705" s="123">
        <v>2030634000000</v>
      </c>
      <c r="N2705" s="123">
        <v>281027000000</v>
      </c>
      <c r="O2705" s="116">
        <f t="shared" si="170"/>
        <v>0.93902437298440966</v>
      </c>
      <c r="P2705" s="116">
        <f t="shared" si="171"/>
        <v>6.7851659043822252</v>
      </c>
    </row>
    <row r="2706" spans="1:16" x14ac:dyDescent="0.15">
      <c r="A2706" s="120">
        <v>43027</v>
      </c>
      <c r="B2706" s="116">
        <v>6.33</v>
      </c>
      <c r="C2706" s="116">
        <v>6.37</v>
      </c>
      <c r="D2706" s="116">
        <v>6.12</v>
      </c>
      <c r="E2706" s="116">
        <v>6.13</v>
      </c>
      <c r="F2706" s="116">
        <v>-0.2</v>
      </c>
      <c r="G2706" s="116">
        <v>-3.16</v>
      </c>
      <c r="H2706" s="117">
        <v>351507140</v>
      </c>
      <c r="I2706" s="115">
        <v>0.84640000000000004</v>
      </c>
      <c r="J2706" s="115">
        <f t="shared" si="168"/>
        <v>5.1884320000000006</v>
      </c>
      <c r="K2706" s="115">
        <v>35640625.710000001</v>
      </c>
      <c r="L2706" s="123">
        <f t="shared" si="169"/>
        <v>1849189629337.8674</v>
      </c>
      <c r="M2706" s="123">
        <v>2030634000000</v>
      </c>
      <c r="N2706" s="123">
        <v>281027000000</v>
      </c>
      <c r="O2706" s="116">
        <f t="shared" si="170"/>
        <v>0.91064644309997145</v>
      </c>
      <c r="P2706" s="116">
        <f t="shared" si="171"/>
        <v>6.5801137589550738</v>
      </c>
    </row>
    <row r="2707" spans="1:16" x14ac:dyDescent="0.15">
      <c r="A2707" s="120">
        <v>43028</v>
      </c>
      <c r="B2707" s="116">
        <v>6.24</v>
      </c>
      <c r="C2707" s="116">
        <v>6.33</v>
      </c>
      <c r="D2707" s="116">
        <v>6.21</v>
      </c>
      <c r="E2707" s="116">
        <v>6.3</v>
      </c>
      <c r="F2707" s="116">
        <v>0.17</v>
      </c>
      <c r="G2707" s="116">
        <v>2.77</v>
      </c>
      <c r="H2707" s="117">
        <v>254339824</v>
      </c>
      <c r="I2707" s="115">
        <v>0.84730000000000005</v>
      </c>
      <c r="J2707" s="115">
        <f t="shared" si="168"/>
        <v>5.3379900000000005</v>
      </c>
      <c r="K2707" s="115">
        <v>35640625.710000001</v>
      </c>
      <c r="L2707" s="123">
        <f t="shared" si="169"/>
        <v>1902493036337.2292</v>
      </c>
      <c r="M2707" s="123">
        <v>2030634000000</v>
      </c>
      <c r="N2707" s="123">
        <v>281027000000</v>
      </c>
      <c r="O2707" s="116">
        <f t="shared" si="170"/>
        <v>0.93689608089750753</v>
      </c>
      <c r="P2707" s="116">
        <f t="shared" si="171"/>
        <v>6.769787373943533</v>
      </c>
    </row>
    <row r="2708" spans="1:16" x14ac:dyDescent="0.15">
      <c r="A2708" s="120">
        <v>43031</v>
      </c>
      <c r="B2708" s="116">
        <v>6.28</v>
      </c>
      <c r="C2708" s="116">
        <v>6.3</v>
      </c>
      <c r="D2708" s="116">
        <v>6.15</v>
      </c>
      <c r="E2708" s="116">
        <v>6.16</v>
      </c>
      <c r="F2708" s="116">
        <v>-0.14000000000000001</v>
      </c>
      <c r="G2708" s="116">
        <v>-2.2200000000000002</v>
      </c>
      <c r="H2708" s="117">
        <v>312201482</v>
      </c>
      <c r="I2708" s="115">
        <v>0.84860000000000002</v>
      </c>
      <c r="J2708" s="115">
        <f t="shared" si="168"/>
        <v>5.2273760000000005</v>
      </c>
      <c r="K2708" s="115">
        <v>35640625.710000001</v>
      </c>
      <c r="L2708" s="123">
        <f t="shared" si="169"/>
        <v>1863069514614.3699</v>
      </c>
      <c r="M2708" s="123">
        <v>2030634000000</v>
      </c>
      <c r="N2708" s="123">
        <v>281027000000</v>
      </c>
      <c r="O2708" s="116">
        <f t="shared" si="170"/>
        <v>0.9174816902575107</v>
      </c>
      <c r="P2708" s="116">
        <f t="shared" si="171"/>
        <v>6.6295036228347097</v>
      </c>
    </row>
    <row r="2709" spans="1:16" x14ac:dyDescent="0.15">
      <c r="A2709" s="120">
        <v>43032</v>
      </c>
      <c r="B2709" s="116">
        <v>6.13</v>
      </c>
      <c r="C2709" s="116">
        <v>6.23</v>
      </c>
      <c r="D2709" s="116">
        <v>6.13</v>
      </c>
      <c r="E2709" s="116">
        <v>6.15</v>
      </c>
      <c r="F2709" s="116">
        <v>-0.01</v>
      </c>
      <c r="G2709" s="116">
        <v>-0.16</v>
      </c>
      <c r="H2709" s="117">
        <v>203763158</v>
      </c>
      <c r="I2709" s="115">
        <v>0.84960000000000002</v>
      </c>
      <c r="J2709" s="115">
        <f t="shared" si="168"/>
        <v>5.2250400000000008</v>
      </c>
      <c r="K2709" s="115">
        <v>35640625.710000001</v>
      </c>
      <c r="L2709" s="123">
        <f t="shared" si="169"/>
        <v>1862236949597.7842</v>
      </c>
      <c r="M2709" s="123">
        <v>2030634000000</v>
      </c>
      <c r="N2709" s="123">
        <v>281027000000</v>
      </c>
      <c r="O2709" s="116">
        <f t="shared" si="170"/>
        <v>0.91707168775751036</v>
      </c>
      <c r="P2709" s="116">
        <f t="shared" si="171"/>
        <v>6.6265410426677303</v>
      </c>
    </row>
    <row r="2710" spans="1:16" x14ac:dyDescent="0.15">
      <c r="A2710" s="120">
        <v>43033</v>
      </c>
      <c r="B2710" s="116">
        <v>6.15</v>
      </c>
      <c r="C2710" s="116">
        <v>6.21</v>
      </c>
      <c r="D2710" s="116">
        <v>6.13</v>
      </c>
      <c r="E2710" s="116">
        <v>6.16</v>
      </c>
      <c r="F2710" s="116">
        <v>0.01</v>
      </c>
      <c r="G2710" s="116">
        <v>0.16</v>
      </c>
      <c r="H2710" s="117">
        <v>230752892</v>
      </c>
      <c r="I2710" s="115">
        <v>0.85009999999999997</v>
      </c>
      <c r="J2710" s="115">
        <f t="shared" si="168"/>
        <v>5.2366159999999997</v>
      </c>
      <c r="K2710" s="115">
        <v>35640625.710000001</v>
      </c>
      <c r="L2710" s="123">
        <f t="shared" si="169"/>
        <v>1866362708429.9734</v>
      </c>
      <c r="M2710" s="123">
        <v>2030634000000</v>
      </c>
      <c r="N2710" s="123">
        <v>281027000000</v>
      </c>
      <c r="O2710" s="116">
        <f t="shared" si="170"/>
        <v>0.91910344672155264</v>
      </c>
      <c r="P2710" s="116">
        <f t="shared" si="171"/>
        <v>6.6412220478102579</v>
      </c>
    </row>
    <row r="2711" spans="1:16" x14ac:dyDescent="0.15">
      <c r="A2711" s="120">
        <v>43034</v>
      </c>
      <c r="B2711" s="116">
        <v>6.12</v>
      </c>
      <c r="C2711" s="116">
        <v>6.17</v>
      </c>
      <c r="D2711" s="116">
        <v>6.1</v>
      </c>
      <c r="E2711" s="116">
        <v>6.14</v>
      </c>
      <c r="F2711" s="116">
        <v>-0.02</v>
      </c>
      <c r="G2711" s="116">
        <v>-0.33</v>
      </c>
      <c r="H2711" s="117">
        <v>273471874</v>
      </c>
      <c r="I2711" s="115">
        <v>0.84950000000000003</v>
      </c>
      <c r="J2711" s="115">
        <f t="shared" si="168"/>
        <v>5.2159300000000002</v>
      </c>
      <c r="K2711" s="115">
        <v>35640625.710000001</v>
      </c>
      <c r="L2711" s="123">
        <f t="shared" si="169"/>
        <v>1858990088595.603</v>
      </c>
      <c r="M2711" s="123">
        <v>2030634000000</v>
      </c>
      <c r="N2711" s="123">
        <v>281027000000</v>
      </c>
      <c r="O2711" s="116">
        <f t="shared" si="170"/>
        <v>0.91547274821341662</v>
      </c>
      <c r="P2711" s="116">
        <f t="shared" si="171"/>
        <v>6.6149874873076362</v>
      </c>
    </row>
    <row r="2712" spans="1:16" x14ac:dyDescent="0.15">
      <c r="A2712" s="120">
        <v>43035</v>
      </c>
      <c r="B2712" s="116">
        <v>6.18</v>
      </c>
      <c r="C2712" s="116">
        <v>6.4</v>
      </c>
      <c r="D2712" s="116">
        <v>6.17</v>
      </c>
      <c r="E2712" s="116">
        <v>6.39</v>
      </c>
      <c r="F2712" s="116">
        <v>0.25</v>
      </c>
      <c r="G2712" s="116">
        <v>4.07</v>
      </c>
      <c r="H2712" s="117">
        <v>570395274</v>
      </c>
      <c r="I2712" s="115">
        <v>0.85189999999999999</v>
      </c>
      <c r="J2712" s="115">
        <f t="shared" si="168"/>
        <v>5.4436409999999995</v>
      </c>
      <c r="K2712" s="115">
        <v>35640625.710000001</v>
      </c>
      <c r="L2712" s="123">
        <f t="shared" si="169"/>
        <v>1940147713806.1011</v>
      </c>
      <c r="M2712" s="123">
        <v>2030634000000</v>
      </c>
      <c r="N2712" s="123">
        <v>281027000000</v>
      </c>
      <c r="O2712" s="116">
        <f t="shared" si="170"/>
        <v>0.95543939173977244</v>
      </c>
      <c r="P2712" s="116">
        <f t="shared" si="171"/>
        <v>6.9037769104253366</v>
      </c>
    </row>
    <row r="2713" spans="1:16" x14ac:dyDescent="0.15">
      <c r="A2713" s="120">
        <v>43038</v>
      </c>
      <c r="B2713" s="116">
        <v>6.43</v>
      </c>
      <c r="C2713" s="116">
        <v>6.47</v>
      </c>
      <c r="D2713" s="116">
        <v>6.3</v>
      </c>
      <c r="E2713" s="116">
        <v>6.31</v>
      </c>
      <c r="F2713" s="116">
        <v>-0.08</v>
      </c>
      <c r="G2713" s="116">
        <v>-1.25</v>
      </c>
      <c r="H2713" s="117">
        <v>307240762</v>
      </c>
      <c r="I2713" s="115">
        <v>0.85199999999999998</v>
      </c>
      <c r="J2713" s="115">
        <f t="shared" si="168"/>
        <v>5.3761199999999993</v>
      </c>
      <c r="K2713" s="115">
        <v>35640625.710000001</v>
      </c>
      <c r="L2713" s="123">
        <f t="shared" si="169"/>
        <v>1916082806920.4519</v>
      </c>
      <c r="M2713" s="123">
        <v>2030634000000</v>
      </c>
      <c r="N2713" s="123">
        <v>281027000000</v>
      </c>
      <c r="O2713" s="116">
        <f t="shared" si="170"/>
        <v>0.9435884590332142</v>
      </c>
      <c r="P2713" s="116">
        <f t="shared" si="171"/>
        <v>6.8181449003848451</v>
      </c>
    </row>
    <row r="2714" spans="1:16" x14ac:dyDescent="0.15">
      <c r="A2714" s="120">
        <v>43039</v>
      </c>
      <c r="B2714" s="116">
        <v>6.26</v>
      </c>
      <c r="C2714" s="116">
        <v>6.29</v>
      </c>
      <c r="D2714" s="116">
        <v>6.17</v>
      </c>
      <c r="E2714" s="116">
        <v>6.19</v>
      </c>
      <c r="F2714" s="116">
        <v>-0.12</v>
      </c>
      <c r="G2714" s="116">
        <v>-1.9</v>
      </c>
      <c r="H2714" s="117">
        <v>405441722</v>
      </c>
      <c r="I2714" s="115">
        <v>0.85129999999999995</v>
      </c>
      <c r="J2714" s="115">
        <f t="shared" si="168"/>
        <v>5.2695470000000002</v>
      </c>
      <c r="K2714" s="115">
        <v>35640625.710000001</v>
      </c>
      <c r="L2714" s="123">
        <f t="shared" si="169"/>
        <v>1878099522882.5339</v>
      </c>
      <c r="M2714" s="123">
        <v>2101142000000</v>
      </c>
      <c r="N2714" s="123">
        <v>283456000000</v>
      </c>
      <c r="O2714" s="116">
        <f t="shared" si="170"/>
        <v>0.89384702361027191</v>
      </c>
      <c r="P2714" s="116">
        <f t="shared" si="171"/>
        <v>6.6257180052019855</v>
      </c>
    </row>
    <row r="2715" spans="1:16" x14ac:dyDescent="0.15">
      <c r="A2715" s="120">
        <v>43040</v>
      </c>
      <c r="B2715" s="116">
        <v>6.2</v>
      </c>
      <c r="C2715" s="116">
        <v>6.26</v>
      </c>
      <c r="D2715" s="116">
        <v>6.15</v>
      </c>
      <c r="E2715" s="116">
        <v>6.26</v>
      </c>
      <c r="F2715" s="116">
        <v>7.0000000000000007E-2</v>
      </c>
      <c r="G2715" s="116">
        <v>1.1299999999999999</v>
      </c>
      <c r="H2715" s="117">
        <v>364528761</v>
      </c>
      <c r="I2715" s="115">
        <v>0.84989999999999999</v>
      </c>
      <c r="J2715" s="115">
        <f t="shared" si="168"/>
        <v>5.3203740000000002</v>
      </c>
      <c r="K2715" s="115">
        <v>35640625.710000001</v>
      </c>
      <c r="L2715" s="123">
        <f t="shared" si="169"/>
        <v>1896214583712.1555</v>
      </c>
      <c r="M2715" s="123">
        <v>2101142000000</v>
      </c>
      <c r="N2715" s="123">
        <v>283456000000</v>
      </c>
      <c r="O2715" s="116">
        <f t="shared" si="170"/>
        <v>0.90246855458229647</v>
      </c>
      <c r="P2715" s="116">
        <f t="shared" si="171"/>
        <v>6.6896258456767734</v>
      </c>
    </row>
    <row r="2716" spans="1:16" x14ac:dyDescent="0.15">
      <c r="A2716" s="120">
        <v>43041</v>
      </c>
      <c r="B2716" s="116">
        <v>6.26</v>
      </c>
      <c r="C2716" s="116">
        <v>6.26</v>
      </c>
      <c r="D2716" s="116">
        <v>6.18</v>
      </c>
      <c r="E2716" s="116">
        <v>6.23</v>
      </c>
      <c r="F2716" s="116">
        <v>-0.03</v>
      </c>
      <c r="G2716" s="116">
        <v>-0.48</v>
      </c>
      <c r="H2716" s="117">
        <v>240436700</v>
      </c>
      <c r="I2716" s="115">
        <v>0.84850000000000003</v>
      </c>
      <c r="J2716" s="115">
        <f t="shared" si="168"/>
        <v>5.2861550000000008</v>
      </c>
      <c r="K2716" s="115">
        <v>35640625.710000001</v>
      </c>
      <c r="L2716" s="123">
        <f t="shared" si="169"/>
        <v>1884018718000.4507</v>
      </c>
      <c r="M2716" s="123">
        <v>2101142000000</v>
      </c>
      <c r="N2716" s="123">
        <v>283456000000</v>
      </c>
      <c r="O2716" s="116">
        <f t="shared" si="170"/>
        <v>0.89666415596873061</v>
      </c>
      <c r="P2716" s="116">
        <f t="shared" si="171"/>
        <v>6.6466002413088825</v>
      </c>
    </row>
    <row r="2717" spans="1:16" x14ac:dyDescent="0.15">
      <c r="A2717" s="120">
        <v>43042</v>
      </c>
      <c r="B2717" s="116">
        <v>6.21</v>
      </c>
      <c r="C2717" s="116">
        <v>6.28</v>
      </c>
      <c r="D2717" s="116">
        <v>6.19</v>
      </c>
      <c r="E2717" s="116">
        <v>6.25</v>
      </c>
      <c r="F2717" s="116">
        <v>0.02</v>
      </c>
      <c r="G2717" s="116">
        <v>0.32</v>
      </c>
      <c r="H2717" s="117">
        <v>171191781</v>
      </c>
      <c r="I2717" s="115">
        <v>0.84689999999999999</v>
      </c>
      <c r="J2717" s="115">
        <f t="shared" si="168"/>
        <v>5.2931249999999999</v>
      </c>
      <c r="K2717" s="115">
        <v>35640625.710000001</v>
      </c>
      <c r="L2717" s="123">
        <f t="shared" si="169"/>
        <v>1886502869612.4375</v>
      </c>
      <c r="M2717" s="123">
        <v>2101142000000</v>
      </c>
      <c r="N2717" s="123">
        <v>283456000000</v>
      </c>
      <c r="O2717" s="116">
        <f t="shared" si="170"/>
        <v>0.89784644236916755</v>
      </c>
      <c r="P2717" s="116">
        <f t="shared" si="171"/>
        <v>6.6553640410237831</v>
      </c>
    </row>
    <row r="2718" spans="1:16" x14ac:dyDescent="0.15">
      <c r="A2718" s="120">
        <v>43045</v>
      </c>
      <c r="B2718" s="116">
        <v>6.22</v>
      </c>
      <c r="C2718" s="116">
        <v>6.22</v>
      </c>
      <c r="D2718" s="116">
        <v>6.1</v>
      </c>
      <c r="E2718" s="116">
        <v>6.16</v>
      </c>
      <c r="F2718" s="116">
        <v>-0.09</v>
      </c>
      <c r="G2718" s="116">
        <v>-1.44</v>
      </c>
      <c r="H2718" s="117">
        <v>317798757</v>
      </c>
      <c r="I2718" s="115">
        <v>0.84899999999999998</v>
      </c>
      <c r="J2718" s="115">
        <f t="shared" si="168"/>
        <v>5.2298400000000003</v>
      </c>
      <c r="K2718" s="115">
        <v>35640625.710000001</v>
      </c>
      <c r="L2718" s="123">
        <f t="shared" si="169"/>
        <v>1863947699631.864</v>
      </c>
      <c r="M2718" s="123">
        <v>2101142000000</v>
      </c>
      <c r="N2718" s="123">
        <v>283456000000</v>
      </c>
      <c r="O2718" s="116">
        <f t="shared" si="170"/>
        <v>0.88711172287825568</v>
      </c>
      <c r="P2718" s="116">
        <f t="shared" si="171"/>
        <v>6.5757920087486736</v>
      </c>
    </row>
    <row r="2719" spans="1:16" x14ac:dyDescent="0.15">
      <c r="A2719" s="120">
        <v>43046</v>
      </c>
      <c r="B2719" s="116">
        <v>6.16</v>
      </c>
      <c r="C2719" s="116">
        <v>6.27</v>
      </c>
      <c r="D2719" s="116">
        <v>6.15</v>
      </c>
      <c r="E2719" s="116">
        <v>6.25</v>
      </c>
      <c r="F2719" s="116">
        <v>0.09</v>
      </c>
      <c r="G2719" s="116">
        <v>1.46</v>
      </c>
      <c r="H2719" s="117">
        <v>217537319</v>
      </c>
      <c r="I2719" s="115">
        <v>0.84870000000000001</v>
      </c>
      <c r="J2719" s="115">
        <f t="shared" si="168"/>
        <v>5.3043750000000003</v>
      </c>
      <c r="K2719" s="115">
        <v>35640625.710000001</v>
      </c>
      <c r="L2719" s="123">
        <f t="shared" si="169"/>
        <v>1890512440004.8127</v>
      </c>
      <c r="M2719" s="123">
        <v>2101142000000</v>
      </c>
      <c r="N2719" s="123">
        <v>283456000000</v>
      </c>
      <c r="O2719" s="116">
        <f t="shared" si="170"/>
        <v>0.89975472386198208</v>
      </c>
      <c r="P2719" s="116">
        <f t="shared" si="171"/>
        <v>6.6695093418548659</v>
      </c>
    </row>
    <row r="2720" spans="1:16" x14ac:dyDescent="0.15">
      <c r="A2720" s="120">
        <v>43047</v>
      </c>
      <c r="B2720" s="116">
        <v>6.22</v>
      </c>
      <c r="C2720" s="116">
        <v>6.27</v>
      </c>
      <c r="D2720" s="116">
        <v>6.2</v>
      </c>
      <c r="E2720" s="116">
        <v>6.2</v>
      </c>
      <c r="F2720" s="116">
        <v>-0.05</v>
      </c>
      <c r="G2720" s="116">
        <v>-0.8</v>
      </c>
      <c r="H2720" s="117">
        <v>206027177</v>
      </c>
      <c r="I2720" s="115">
        <v>0.84930000000000005</v>
      </c>
      <c r="J2720" s="115">
        <f t="shared" si="168"/>
        <v>5.2656600000000005</v>
      </c>
      <c r="K2720" s="115">
        <v>35640625.710000001</v>
      </c>
      <c r="L2720" s="123">
        <f t="shared" si="169"/>
        <v>1876714171761.186</v>
      </c>
      <c r="M2720" s="123">
        <v>2101142000000</v>
      </c>
      <c r="N2720" s="123">
        <v>283456000000</v>
      </c>
      <c r="O2720" s="116">
        <f t="shared" si="170"/>
        <v>0.89318769115137675</v>
      </c>
      <c r="P2720" s="116">
        <f t="shared" si="171"/>
        <v>6.620830646594837</v>
      </c>
    </row>
    <row r="2721" spans="1:16" x14ac:dyDescent="0.15">
      <c r="A2721" s="120">
        <v>43048</v>
      </c>
      <c r="B2721" s="116">
        <v>6.25</v>
      </c>
      <c r="C2721" s="116">
        <v>6.29</v>
      </c>
      <c r="D2721" s="116">
        <v>6.21</v>
      </c>
      <c r="E2721" s="116">
        <v>6.27</v>
      </c>
      <c r="F2721" s="116">
        <v>7.0000000000000007E-2</v>
      </c>
      <c r="G2721" s="116">
        <v>1.1299999999999999</v>
      </c>
      <c r="H2721" s="117">
        <v>227354253</v>
      </c>
      <c r="I2721" s="115">
        <v>0.8508</v>
      </c>
      <c r="J2721" s="115">
        <f t="shared" si="168"/>
        <v>5.3345159999999998</v>
      </c>
      <c r="K2721" s="115">
        <v>35640625.710000001</v>
      </c>
      <c r="L2721" s="123">
        <f t="shared" si="169"/>
        <v>1901254881000.0637</v>
      </c>
      <c r="M2721" s="123">
        <v>2101142000000</v>
      </c>
      <c r="N2721" s="123">
        <v>283456000000</v>
      </c>
      <c r="O2721" s="116">
        <f t="shared" si="170"/>
        <v>0.90486739163753027</v>
      </c>
      <c r="P2721" s="116">
        <f t="shared" si="171"/>
        <v>6.7074074318414985</v>
      </c>
    </row>
    <row r="2722" spans="1:16" x14ac:dyDescent="0.15">
      <c r="A2722" s="120">
        <v>43049</v>
      </c>
      <c r="B2722" s="116">
        <v>6.25</v>
      </c>
      <c r="C2722" s="116">
        <v>6.26</v>
      </c>
      <c r="D2722" s="116">
        <v>6.16</v>
      </c>
      <c r="E2722" s="116">
        <v>6.2</v>
      </c>
      <c r="F2722" s="116">
        <v>-7.0000000000000007E-2</v>
      </c>
      <c r="G2722" s="116">
        <v>-1.1200000000000001</v>
      </c>
      <c r="H2722" s="117">
        <v>288733398</v>
      </c>
      <c r="I2722" s="115">
        <v>0.84989999999999999</v>
      </c>
      <c r="J2722" s="115">
        <f t="shared" si="168"/>
        <v>5.26938</v>
      </c>
      <c r="K2722" s="115">
        <v>35640625.710000001</v>
      </c>
      <c r="L2722" s="123">
        <f t="shared" si="169"/>
        <v>1878040003037.5981</v>
      </c>
      <c r="M2722" s="123">
        <v>2101142000000</v>
      </c>
      <c r="N2722" s="123">
        <v>283456000000</v>
      </c>
      <c r="O2722" s="116">
        <f t="shared" si="170"/>
        <v>0.89381869623166743</v>
      </c>
      <c r="P2722" s="116">
        <f t="shared" si="171"/>
        <v>6.6255080260696477</v>
      </c>
    </row>
    <row r="2723" spans="1:16" x14ac:dyDescent="0.15">
      <c r="A2723" s="120">
        <v>43052</v>
      </c>
      <c r="B2723" s="116">
        <v>6.17</v>
      </c>
      <c r="C2723" s="116">
        <v>6.24</v>
      </c>
      <c r="D2723" s="116">
        <v>6.17</v>
      </c>
      <c r="E2723" s="116">
        <v>6.17</v>
      </c>
      <c r="F2723" s="116">
        <v>-0.03</v>
      </c>
      <c r="G2723" s="116">
        <v>-0.48</v>
      </c>
      <c r="H2723" s="117">
        <v>259247909</v>
      </c>
      <c r="I2723" s="115">
        <v>0.85029999999999994</v>
      </c>
      <c r="J2723" s="115">
        <f t="shared" si="168"/>
        <v>5.2463509999999998</v>
      </c>
      <c r="K2723" s="115">
        <v>35640625.710000001</v>
      </c>
      <c r="L2723" s="123">
        <f t="shared" si="169"/>
        <v>1869832323342.842</v>
      </c>
      <c r="M2723" s="123">
        <v>2101142000000</v>
      </c>
      <c r="N2723" s="123">
        <v>283456000000</v>
      </c>
      <c r="O2723" s="116">
        <f t="shared" si="170"/>
        <v>0.88991240160962093</v>
      </c>
      <c r="P2723" s="116">
        <f t="shared" si="171"/>
        <v>6.596552280928405</v>
      </c>
    </row>
    <row r="2724" spans="1:16" x14ac:dyDescent="0.15">
      <c r="A2724" s="120">
        <v>43053</v>
      </c>
      <c r="B2724" s="116">
        <v>6.16</v>
      </c>
      <c r="C2724" s="116">
        <v>6.2</v>
      </c>
      <c r="D2724" s="116">
        <v>6.14</v>
      </c>
      <c r="E2724" s="116">
        <v>6.14</v>
      </c>
      <c r="F2724" s="116">
        <v>-0.03</v>
      </c>
      <c r="G2724" s="116">
        <v>-0.49</v>
      </c>
      <c r="H2724" s="117">
        <v>277490084</v>
      </c>
      <c r="I2724" s="115">
        <v>0.85119999999999996</v>
      </c>
      <c r="J2724" s="115">
        <f t="shared" si="168"/>
        <v>5.2263679999999999</v>
      </c>
      <c r="K2724" s="115">
        <v>35640625.710000001</v>
      </c>
      <c r="L2724" s="123">
        <f t="shared" si="169"/>
        <v>1862710257107.2129</v>
      </c>
      <c r="M2724" s="123">
        <v>2101142000000</v>
      </c>
      <c r="N2724" s="123">
        <v>283456000000</v>
      </c>
      <c r="O2724" s="116">
        <f t="shared" si="170"/>
        <v>0.88652278480331781</v>
      </c>
      <c r="P2724" s="116">
        <f t="shared" si="171"/>
        <v>6.5714264545721832</v>
      </c>
    </row>
    <row r="2725" spans="1:16" x14ac:dyDescent="0.15">
      <c r="A2725" s="120">
        <v>43054</v>
      </c>
      <c r="B2725" s="116">
        <v>6.1</v>
      </c>
      <c r="C2725" s="116">
        <v>6.11</v>
      </c>
      <c r="D2725" s="116">
        <v>6.04</v>
      </c>
      <c r="E2725" s="116">
        <v>6.04</v>
      </c>
      <c r="F2725" s="116">
        <v>-0.1</v>
      </c>
      <c r="G2725" s="116">
        <v>-1.63</v>
      </c>
      <c r="H2725" s="117">
        <v>354636518</v>
      </c>
      <c r="I2725" s="115">
        <v>0.84909999999999997</v>
      </c>
      <c r="J2725" s="115">
        <f t="shared" si="168"/>
        <v>5.1285639999999999</v>
      </c>
      <c r="K2725" s="115">
        <v>35640625.710000001</v>
      </c>
      <c r="L2725" s="123">
        <f t="shared" si="169"/>
        <v>1827852299537.8044</v>
      </c>
      <c r="M2725" s="123">
        <v>2101142000000</v>
      </c>
      <c r="N2725" s="123">
        <v>283456000000</v>
      </c>
      <c r="O2725" s="116">
        <f t="shared" si="170"/>
        <v>0.86993277919236511</v>
      </c>
      <c r="P2725" s="116">
        <f t="shared" si="171"/>
        <v>6.4484516099070204</v>
      </c>
    </row>
    <row r="2726" spans="1:16" x14ac:dyDescent="0.15">
      <c r="A2726" s="120">
        <v>43055</v>
      </c>
      <c r="B2726" s="116">
        <v>6.03</v>
      </c>
      <c r="C2726" s="116">
        <v>6.1</v>
      </c>
      <c r="D2726" s="116">
        <v>6.03</v>
      </c>
      <c r="E2726" s="116">
        <v>6.06</v>
      </c>
      <c r="F2726" s="116">
        <v>0.02</v>
      </c>
      <c r="G2726" s="116">
        <v>0.33</v>
      </c>
      <c r="H2726" s="117">
        <v>214640240</v>
      </c>
      <c r="I2726" s="115">
        <v>0.84899999999999998</v>
      </c>
      <c r="J2726" s="115">
        <f t="shared" si="168"/>
        <v>5.1449399999999992</v>
      </c>
      <c r="K2726" s="115">
        <v>35640625.710000001</v>
      </c>
      <c r="L2726" s="123">
        <f t="shared" si="169"/>
        <v>1833688808404.0737</v>
      </c>
      <c r="M2726" s="123">
        <v>2101142000000</v>
      </c>
      <c r="N2726" s="123">
        <v>283456000000</v>
      </c>
      <c r="O2726" s="116">
        <f t="shared" si="170"/>
        <v>0.87271055854581636</v>
      </c>
      <c r="P2726" s="116">
        <f t="shared" si="171"/>
        <v>6.4690421384767784</v>
      </c>
    </row>
    <row r="2727" spans="1:16" x14ac:dyDescent="0.15">
      <c r="A2727" s="120">
        <v>43056</v>
      </c>
      <c r="B2727" s="116">
        <v>6.12</v>
      </c>
      <c r="C2727" s="116">
        <v>6.26</v>
      </c>
      <c r="D2727" s="116">
        <v>6.11</v>
      </c>
      <c r="E2727" s="116">
        <v>6.19</v>
      </c>
      <c r="F2727" s="116">
        <v>0.13</v>
      </c>
      <c r="G2727" s="116">
        <v>2.15</v>
      </c>
      <c r="H2727" s="117">
        <v>459770842</v>
      </c>
      <c r="I2727" s="115">
        <v>0.84870000000000001</v>
      </c>
      <c r="J2727" s="115">
        <f t="shared" si="168"/>
        <v>5.2534530000000004</v>
      </c>
      <c r="K2727" s="115">
        <v>35640625.710000001</v>
      </c>
      <c r="L2727" s="123">
        <f t="shared" si="169"/>
        <v>1872363520580.7666</v>
      </c>
      <c r="M2727" s="123">
        <v>2101142000000</v>
      </c>
      <c r="N2727" s="123">
        <v>283456000000</v>
      </c>
      <c r="O2727" s="116">
        <f t="shared" si="170"/>
        <v>0.89111707851290711</v>
      </c>
      <c r="P2727" s="116">
        <f t="shared" si="171"/>
        <v>6.6054820521730591</v>
      </c>
    </row>
    <row r="2728" spans="1:16" x14ac:dyDescent="0.15">
      <c r="A2728" s="120">
        <v>43059</v>
      </c>
      <c r="B2728" s="116">
        <v>6.16</v>
      </c>
      <c r="C2728" s="116">
        <v>6.21</v>
      </c>
      <c r="D2728" s="116">
        <v>6.11</v>
      </c>
      <c r="E2728" s="116">
        <v>6.12</v>
      </c>
      <c r="F2728" s="116">
        <v>-7.0000000000000007E-2</v>
      </c>
      <c r="G2728" s="116">
        <v>-1.1299999999999999</v>
      </c>
      <c r="H2728" s="117">
        <v>235763157</v>
      </c>
      <c r="I2728" s="115">
        <v>0.84830000000000005</v>
      </c>
      <c r="J2728" s="115">
        <f t="shared" si="168"/>
        <v>5.1915960000000005</v>
      </c>
      <c r="K2728" s="115">
        <v>35640625.710000001</v>
      </c>
      <c r="L2728" s="123">
        <f t="shared" si="169"/>
        <v>1850317298735.3318</v>
      </c>
      <c r="M2728" s="123">
        <v>2101142000000</v>
      </c>
      <c r="N2728" s="123">
        <v>283456000000</v>
      </c>
      <c r="O2728" s="116">
        <f t="shared" si="170"/>
        <v>0.88062458355281636</v>
      </c>
      <c r="P2728" s="116">
        <f t="shared" si="171"/>
        <v>6.5277055300834403</v>
      </c>
    </row>
    <row r="2729" spans="1:16" x14ac:dyDescent="0.15">
      <c r="A2729" s="120">
        <v>43060</v>
      </c>
      <c r="B2729" s="116">
        <v>6.14</v>
      </c>
      <c r="C2729" s="116">
        <v>6.27</v>
      </c>
      <c r="D2729" s="116">
        <v>6.1</v>
      </c>
      <c r="E2729" s="116">
        <v>6.23</v>
      </c>
      <c r="F2729" s="116">
        <v>0.11</v>
      </c>
      <c r="G2729" s="116">
        <v>1.8</v>
      </c>
      <c r="H2729" s="117">
        <v>476372348</v>
      </c>
      <c r="I2729" s="115">
        <v>0.84950000000000003</v>
      </c>
      <c r="J2729" s="115">
        <f t="shared" si="168"/>
        <v>5.2923850000000003</v>
      </c>
      <c r="K2729" s="115">
        <v>35640625.710000001</v>
      </c>
      <c r="L2729" s="123">
        <f t="shared" si="169"/>
        <v>1886239128982.1836</v>
      </c>
      <c r="M2729" s="123">
        <v>2101142000000</v>
      </c>
      <c r="N2729" s="123">
        <v>283456000000</v>
      </c>
      <c r="O2729" s="116">
        <f t="shared" si="170"/>
        <v>0.8977209198531958</v>
      </c>
      <c r="P2729" s="116">
        <f t="shared" si="171"/>
        <v>6.6544335945691167</v>
      </c>
    </row>
    <row r="2730" spans="1:16" x14ac:dyDescent="0.15">
      <c r="A2730" s="120">
        <v>43061</v>
      </c>
      <c r="B2730" s="116">
        <v>6.32</v>
      </c>
      <c r="C2730" s="116">
        <v>6.43</v>
      </c>
      <c r="D2730" s="116">
        <v>6.31</v>
      </c>
      <c r="E2730" s="116">
        <v>6.33</v>
      </c>
      <c r="F2730" s="116">
        <v>0.1</v>
      </c>
      <c r="G2730" s="116">
        <v>1.61</v>
      </c>
      <c r="H2730" s="117">
        <v>412813743</v>
      </c>
      <c r="I2730" s="115">
        <v>0.84870000000000001</v>
      </c>
      <c r="J2730" s="115">
        <f t="shared" si="168"/>
        <v>5.3722710000000005</v>
      </c>
      <c r="K2730" s="115">
        <v>35640625.710000001</v>
      </c>
      <c r="L2730" s="123">
        <f t="shared" si="169"/>
        <v>1914710999236.8743</v>
      </c>
      <c r="M2730" s="123">
        <v>2101142000000</v>
      </c>
      <c r="N2730" s="123">
        <v>283456000000</v>
      </c>
      <c r="O2730" s="116">
        <f t="shared" si="170"/>
        <v>0.9112715843274154</v>
      </c>
      <c r="P2730" s="116">
        <f t="shared" si="171"/>
        <v>6.7548790614306071</v>
      </c>
    </row>
    <row r="2731" spans="1:16" x14ac:dyDescent="0.15">
      <c r="A2731" s="120">
        <v>43062</v>
      </c>
      <c r="B2731" s="116">
        <v>6.37</v>
      </c>
      <c r="C2731" s="116">
        <v>6.38</v>
      </c>
      <c r="D2731" s="116">
        <v>6.16</v>
      </c>
      <c r="E2731" s="116">
        <v>6.16</v>
      </c>
      <c r="F2731" s="116">
        <v>-0.17</v>
      </c>
      <c r="G2731" s="116">
        <v>-2.69</v>
      </c>
      <c r="H2731" s="117">
        <v>370799567</v>
      </c>
      <c r="I2731" s="115">
        <v>0.84519999999999995</v>
      </c>
      <c r="J2731" s="115">
        <f t="shared" si="168"/>
        <v>5.2064319999999995</v>
      </c>
      <c r="K2731" s="115">
        <v>35640625.710000001</v>
      </c>
      <c r="L2731" s="123">
        <f t="shared" si="169"/>
        <v>1855604941965.667</v>
      </c>
      <c r="M2731" s="123">
        <v>2101142000000</v>
      </c>
      <c r="N2731" s="123">
        <v>283456000000</v>
      </c>
      <c r="O2731" s="116">
        <f t="shared" si="170"/>
        <v>0.88314114037302904</v>
      </c>
      <c r="P2731" s="116">
        <f t="shared" si="171"/>
        <v>6.5463597241394327</v>
      </c>
    </row>
    <row r="2732" spans="1:16" x14ac:dyDescent="0.15">
      <c r="A2732" s="120">
        <v>43063</v>
      </c>
      <c r="B2732" s="116">
        <v>6.19</v>
      </c>
      <c r="C2732" s="116">
        <v>6.24</v>
      </c>
      <c r="D2732" s="116">
        <v>6.16</v>
      </c>
      <c r="E2732" s="116">
        <v>6.23</v>
      </c>
      <c r="F2732" s="116">
        <v>7.0000000000000007E-2</v>
      </c>
      <c r="G2732" s="116">
        <v>1.1399999999999999</v>
      </c>
      <c r="H2732" s="117">
        <v>242767006</v>
      </c>
      <c r="I2732" s="115">
        <v>0.8427</v>
      </c>
      <c r="J2732" s="115">
        <f t="shared" si="168"/>
        <v>5.2500210000000003</v>
      </c>
      <c r="K2732" s="115">
        <v>35640625.710000001</v>
      </c>
      <c r="L2732" s="123">
        <f t="shared" si="169"/>
        <v>1871140334306.3992</v>
      </c>
      <c r="M2732" s="123">
        <v>2101142000000</v>
      </c>
      <c r="N2732" s="123">
        <v>283456000000</v>
      </c>
      <c r="O2732" s="116">
        <f t="shared" si="170"/>
        <v>0.89053492543883239</v>
      </c>
      <c r="P2732" s="116">
        <f t="shared" si="171"/>
        <v>6.601166792399523</v>
      </c>
    </row>
    <row r="2733" spans="1:16" x14ac:dyDescent="0.15">
      <c r="A2733" s="120">
        <v>43066</v>
      </c>
      <c r="B2733" s="116">
        <v>6.2</v>
      </c>
      <c r="C2733" s="116">
        <v>6.22</v>
      </c>
      <c r="D2733" s="116">
        <v>6.15</v>
      </c>
      <c r="E2733" s="116">
        <v>6.18</v>
      </c>
      <c r="F2733" s="116">
        <v>-0.05</v>
      </c>
      <c r="G2733" s="116">
        <v>-0.8</v>
      </c>
      <c r="H2733" s="117">
        <v>224078993</v>
      </c>
      <c r="I2733" s="115">
        <v>0.84379999999999999</v>
      </c>
      <c r="J2733" s="115">
        <f t="shared" si="168"/>
        <v>5.2146840000000001</v>
      </c>
      <c r="K2733" s="115">
        <v>35640625.710000001</v>
      </c>
      <c r="L2733" s="123">
        <f t="shared" si="169"/>
        <v>1858546006399.2566</v>
      </c>
      <c r="M2733" s="123">
        <v>2101142000000</v>
      </c>
      <c r="N2733" s="123">
        <v>283456000000</v>
      </c>
      <c r="O2733" s="116">
        <f t="shared" si="170"/>
        <v>0.88454088605113623</v>
      </c>
      <c r="P2733" s="116">
        <f t="shared" si="171"/>
        <v>6.5567354594690412</v>
      </c>
    </row>
    <row r="2734" spans="1:16" x14ac:dyDescent="0.15">
      <c r="A2734" s="120">
        <v>43067</v>
      </c>
      <c r="B2734" s="116">
        <v>6.21</v>
      </c>
      <c r="C2734" s="116">
        <v>6.21</v>
      </c>
      <c r="D2734" s="116">
        <v>6.11</v>
      </c>
      <c r="E2734" s="116">
        <v>6.15</v>
      </c>
      <c r="F2734" s="116">
        <v>-0.03</v>
      </c>
      <c r="G2734" s="116">
        <v>-0.49</v>
      </c>
      <c r="H2734" s="117">
        <v>237492933</v>
      </c>
      <c r="I2734" s="115">
        <v>0.84530000000000005</v>
      </c>
      <c r="J2734" s="115">
        <f t="shared" si="168"/>
        <v>5.198595000000001</v>
      </c>
      <c r="K2734" s="115">
        <v>35640625.710000001</v>
      </c>
      <c r="L2734" s="123">
        <f t="shared" si="169"/>
        <v>1852811786128.7749</v>
      </c>
      <c r="M2734" s="123">
        <v>2101142000000</v>
      </c>
      <c r="N2734" s="123">
        <v>283456000000</v>
      </c>
      <c r="O2734" s="116">
        <f t="shared" si="170"/>
        <v>0.88181178907887947</v>
      </c>
      <c r="P2734" s="116">
        <f t="shared" si="171"/>
        <v>6.5365057932404849</v>
      </c>
    </row>
    <row r="2735" spans="1:16" x14ac:dyDescent="0.15">
      <c r="A2735" s="120">
        <v>43068</v>
      </c>
      <c r="B2735" s="116">
        <v>6.19</v>
      </c>
      <c r="C2735" s="116">
        <v>6.19</v>
      </c>
      <c r="D2735" s="116">
        <v>6.11</v>
      </c>
      <c r="E2735" s="116">
        <v>6.15</v>
      </c>
      <c r="F2735" s="116">
        <v>0</v>
      </c>
      <c r="G2735" s="116">
        <v>0</v>
      </c>
      <c r="H2735" s="117">
        <v>171353019</v>
      </c>
      <c r="I2735" s="115">
        <v>0.84599999999999997</v>
      </c>
      <c r="J2735" s="115">
        <f t="shared" si="168"/>
        <v>5.2029000000000005</v>
      </c>
      <c r="K2735" s="115">
        <v>35640625.710000001</v>
      </c>
      <c r="L2735" s="123">
        <f t="shared" si="169"/>
        <v>1854346115065.5901</v>
      </c>
      <c r="M2735" s="123">
        <v>2101142000000</v>
      </c>
      <c r="N2735" s="123">
        <v>283456000000</v>
      </c>
      <c r="O2735" s="116">
        <f t="shared" si="170"/>
        <v>0.88254202479679622</v>
      </c>
      <c r="P2735" s="116">
        <f t="shared" si="171"/>
        <v>6.5419187283585112</v>
      </c>
    </row>
    <row r="2736" spans="1:16" x14ac:dyDescent="0.15">
      <c r="A2736" s="120">
        <v>43069</v>
      </c>
      <c r="B2736" s="116">
        <v>6.11</v>
      </c>
      <c r="C2736" s="116">
        <v>6.14</v>
      </c>
      <c r="D2736" s="116">
        <v>6.07</v>
      </c>
      <c r="E2736" s="116">
        <v>6.07</v>
      </c>
      <c r="F2736" s="116">
        <v>-0.08</v>
      </c>
      <c r="G2736" s="116">
        <v>-1.3</v>
      </c>
      <c r="H2736" s="117">
        <v>302340365</v>
      </c>
      <c r="I2736" s="115">
        <v>0.8458</v>
      </c>
      <c r="J2736" s="115">
        <f t="shared" si="168"/>
        <v>5.1340060000000003</v>
      </c>
      <c r="K2736" s="115">
        <v>35640625.710000001</v>
      </c>
      <c r="L2736" s="123">
        <f t="shared" si="169"/>
        <v>1829791862388.9429</v>
      </c>
      <c r="M2736" s="123">
        <v>2101142000000</v>
      </c>
      <c r="N2736" s="123">
        <v>283456000000</v>
      </c>
      <c r="O2736" s="116">
        <f t="shared" si="170"/>
        <v>0.8708558785598226</v>
      </c>
      <c r="P2736" s="116">
        <f t="shared" si="171"/>
        <v>6.4552941634290431</v>
      </c>
    </row>
    <row r="2737" spans="1:16" x14ac:dyDescent="0.15">
      <c r="A2737" s="120">
        <v>43070</v>
      </c>
      <c r="B2737" s="116">
        <v>6.07</v>
      </c>
      <c r="C2737" s="116">
        <v>6.13</v>
      </c>
      <c r="D2737" s="116">
        <v>6.07</v>
      </c>
      <c r="E2737" s="116">
        <v>6.08</v>
      </c>
      <c r="F2737" s="116">
        <v>0.01</v>
      </c>
      <c r="G2737" s="116">
        <v>0.17</v>
      </c>
      <c r="H2737" s="117">
        <v>204049697</v>
      </c>
      <c r="I2737" s="115">
        <v>0.84589999999999999</v>
      </c>
      <c r="J2737" s="115">
        <f t="shared" si="168"/>
        <v>5.1430720000000001</v>
      </c>
      <c r="K2737" s="115">
        <v>35640625.710000001</v>
      </c>
      <c r="L2737" s="123">
        <f t="shared" si="169"/>
        <v>1833023041515.8113</v>
      </c>
      <c r="M2737" s="123">
        <v>2101142000000</v>
      </c>
      <c r="N2737" s="123">
        <v>283456000000</v>
      </c>
      <c r="O2737" s="116">
        <f t="shared" si="170"/>
        <v>0.87239369900549857</v>
      </c>
      <c r="P2737" s="116">
        <f t="shared" si="171"/>
        <v>6.4666933898587837</v>
      </c>
    </row>
    <row r="2738" spans="1:16" x14ac:dyDescent="0.15">
      <c r="A2738" s="120">
        <v>43073</v>
      </c>
      <c r="B2738" s="116">
        <v>6.07</v>
      </c>
      <c r="C2738" s="116">
        <v>6.11</v>
      </c>
      <c r="D2738" s="116">
        <v>6.02</v>
      </c>
      <c r="E2738" s="116">
        <v>6.07</v>
      </c>
      <c r="F2738" s="116">
        <v>-0.01</v>
      </c>
      <c r="G2738" s="116">
        <v>-0.16</v>
      </c>
      <c r="H2738" s="117">
        <v>210820767</v>
      </c>
      <c r="I2738" s="115">
        <v>0.84619999999999995</v>
      </c>
      <c r="J2738" s="115">
        <f t="shared" si="168"/>
        <v>5.1364340000000004</v>
      </c>
      <c r="K2738" s="115">
        <v>35640625.710000001</v>
      </c>
      <c r="L2738" s="123">
        <f t="shared" si="169"/>
        <v>1830657216781.1816</v>
      </c>
      <c r="M2738" s="123">
        <v>2101142000000</v>
      </c>
      <c r="N2738" s="123">
        <v>283456000000</v>
      </c>
      <c r="O2738" s="116">
        <f t="shared" si="170"/>
        <v>0.87126772811222741</v>
      </c>
      <c r="P2738" s="116">
        <f t="shared" si="171"/>
        <v>6.4583470336884092</v>
      </c>
    </row>
    <row r="2739" spans="1:16" x14ac:dyDescent="0.15">
      <c r="A2739" s="120">
        <v>43074</v>
      </c>
      <c r="B2739" s="116">
        <v>6.02</v>
      </c>
      <c r="C2739" s="116">
        <v>6.07</v>
      </c>
      <c r="D2739" s="116">
        <v>6.02</v>
      </c>
      <c r="E2739" s="116">
        <v>6.02</v>
      </c>
      <c r="F2739" s="116">
        <v>-0.05</v>
      </c>
      <c r="G2739" s="116">
        <v>-0.82</v>
      </c>
      <c r="H2739" s="117">
        <v>239711940</v>
      </c>
      <c r="I2739" s="115">
        <v>0.84570000000000001</v>
      </c>
      <c r="J2739" s="115">
        <f t="shared" si="168"/>
        <v>5.0911139999999993</v>
      </c>
      <c r="K2739" s="115">
        <v>35640625.710000001</v>
      </c>
      <c r="L2739" s="123">
        <f t="shared" si="169"/>
        <v>1814504885209.4092</v>
      </c>
      <c r="M2739" s="123">
        <v>2101142000000</v>
      </c>
      <c r="N2739" s="123">
        <v>283456000000</v>
      </c>
      <c r="O2739" s="116">
        <f t="shared" si="170"/>
        <v>0.86358032213406288</v>
      </c>
      <c r="P2739" s="116">
        <f t="shared" si="171"/>
        <v>6.4013634751404425</v>
      </c>
    </row>
    <row r="2740" spans="1:16" x14ac:dyDescent="0.15">
      <c r="A2740" s="120">
        <v>43075</v>
      </c>
      <c r="B2740" s="116">
        <v>6.01</v>
      </c>
      <c r="C2740" s="116">
        <v>6.05</v>
      </c>
      <c r="D2740" s="116">
        <v>5.89</v>
      </c>
      <c r="E2740" s="116">
        <v>5.89</v>
      </c>
      <c r="F2740" s="116">
        <v>-0.13</v>
      </c>
      <c r="G2740" s="116">
        <v>-2.16</v>
      </c>
      <c r="H2740" s="117">
        <v>343613343</v>
      </c>
      <c r="I2740" s="115">
        <v>0.84670000000000001</v>
      </c>
      <c r="J2740" s="115">
        <f t="shared" si="168"/>
        <v>4.987063</v>
      </c>
      <c r="K2740" s="115">
        <v>35640625.710000001</v>
      </c>
      <c r="L2740" s="123">
        <f t="shared" si="169"/>
        <v>1777420457751.8972</v>
      </c>
      <c r="M2740" s="123">
        <v>2101142000000</v>
      </c>
      <c r="N2740" s="123">
        <v>283456000000</v>
      </c>
      <c r="O2740" s="116">
        <f t="shared" si="170"/>
        <v>0.84593066901327807</v>
      </c>
      <c r="P2740" s="116">
        <f t="shared" si="171"/>
        <v>6.2705339020937894</v>
      </c>
    </row>
    <row r="2741" spans="1:16" x14ac:dyDescent="0.15">
      <c r="A2741" s="120">
        <v>43076</v>
      </c>
      <c r="B2741" s="116">
        <v>5.89</v>
      </c>
      <c r="C2741" s="116">
        <v>5.97</v>
      </c>
      <c r="D2741" s="116">
        <v>5.88</v>
      </c>
      <c r="E2741" s="116">
        <v>5.89</v>
      </c>
      <c r="F2741" s="116">
        <v>0</v>
      </c>
      <c r="G2741" s="116">
        <v>0</v>
      </c>
      <c r="H2741" s="117">
        <v>190817677</v>
      </c>
      <c r="I2741" s="115">
        <v>0.84730000000000005</v>
      </c>
      <c r="J2741" s="115">
        <f t="shared" si="168"/>
        <v>4.9905970000000002</v>
      </c>
      <c r="K2741" s="115">
        <v>35640625.710000001</v>
      </c>
      <c r="L2741" s="123">
        <f t="shared" si="169"/>
        <v>1778679997464.4888</v>
      </c>
      <c r="M2741" s="123">
        <v>2101142000000</v>
      </c>
      <c r="N2741" s="123">
        <v>283456000000</v>
      </c>
      <c r="O2741" s="116">
        <f t="shared" si="170"/>
        <v>0.84653012383955428</v>
      </c>
      <c r="P2741" s="116">
        <f t="shared" si="171"/>
        <v>6.2749774125948603</v>
      </c>
    </row>
    <row r="2742" spans="1:16" x14ac:dyDescent="0.15">
      <c r="A2742" s="120">
        <v>43077</v>
      </c>
      <c r="B2742" s="116">
        <v>5.9</v>
      </c>
      <c r="C2742" s="116">
        <v>5.94</v>
      </c>
      <c r="D2742" s="116">
        <v>5.84</v>
      </c>
      <c r="E2742" s="116">
        <v>5.9</v>
      </c>
      <c r="F2742" s="116">
        <v>0.01</v>
      </c>
      <c r="G2742" s="116">
        <v>0.17</v>
      </c>
      <c r="H2742" s="117">
        <v>244732058</v>
      </c>
      <c r="I2742" s="115">
        <v>0.84799999999999998</v>
      </c>
      <c r="J2742" s="115">
        <f t="shared" si="168"/>
        <v>5.0032000000000005</v>
      </c>
      <c r="K2742" s="115">
        <v>35640625.710000001</v>
      </c>
      <c r="L2742" s="123">
        <f t="shared" si="169"/>
        <v>1783171785522.7202</v>
      </c>
      <c r="M2742" s="123">
        <v>2101142000000</v>
      </c>
      <c r="N2742" s="123">
        <v>283456000000</v>
      </c>
      <c r="O2742" s="116">
        <f t="shared" si="170"/>
        <v>0.84866790798657121</v>
      </c>
      <c r="P2742" s="116">
        <f t="shared" si="171"/>
        <v>6.2908239216058934</v>
      </c>
    </row>
    <row r="2743" spans="1:16" x14ac:dyDescent="0.15">
      <c r="A2743" s="120">
        <v>43080</v>
      </c>
      <c r="B2743" s="116">
        <v>5.88</v>
      </c>
      <c r="C2743" s="116">
        <v>6</v>
      </c>
      <c r="D2743" s="116">
        <v>5.86</v>
      </c>
      <c r="E2743" s="116">
        <v>5.96</v>
      </c>
      <c r="F2743" s="116">
        <v>0.06</v>
      </c>
      <c r="G2743" s="116">
        <v>1.02</v>
      </c>
      <c r="H2743" s="117">
        <v>451687969</v>
      </c>
      <c r="I2743" s="115">
        <v>0.84719999999999995</v>
      </c>
      <c r="J2743" s="115">
        <f t="shared" si="168"/>
        <v>5.0493119999999996</v>
      </c>
      <c r="K2743" s="115">
        <v>35640625.710000001</v>
      </c>
      <c r="L2743" s="123">
        <f t="shared" si="169"/>
        <v>1799606390850.1152</v>
      </c>
      <c r="M2743" s="123">
        <v>2101142000000</v>
      </c>
      <c r="N2743" s="123">
        <v>283456000000</v>
      </c>
      <c r="O2743" s="116">
        <f t="shared" si="170"/>
        <v>0.85648965698182955</v>
      </c>
      <c r="P2743" s="116">
        <f t="shared" si="171"/>
        <v>6.3488033093323661</v>
      </c>
    </row>
    <row r="2744" spans="1:16" x14ac:dyDescent="0.15">
      <c r="A2744" s="120">
        <v>43081</v>
      </c>
      <c r="B2744" s="116">
        <v>5.93</v>
      </c>
      <c r="C2744" s="116">
        <v>6.07</v>
      </c>
      <c r="D2744" s="116">
        <v>5.93</v>
      </c>
      <c r="E2744" s="116">
        <v>6</v>
      </c>
      <c r="F2744" s="116">
        <v>0.04</v>
      </c>
      <c r="G2744" s="116">
        <v>0.67</v>
      </c>
      <c r="H2744" s="117">
        <v>485058870</v>
      </c>
      <c r="I2744" s="115">
        <v>0.84730000000000005</v>
      </c>
      <c r="J2744" s="115">
        <f t="shared" si="168"/>
        <v>5.0838000000000001</v>
      </c>
      <c r="K2744" s="115">
        <v>35640625.710000001</v>
      </c>
      <c r="L2744" s="123">
        <f t="shared" si="169"/>
        <v>1811898129844.98</v>
      </c>
      <c r="M2744" s="123">
        <v>2101142000000</v>
      </c>
      <c r="N2744" s="123">
        <v>283456000000</v>
      </c>
      <c r="O2744" s="116">
        <f t="shared" si="170"/>
        <v>0.86233968472620126</v>
      </c>
      <c r="P2744" s="116">
        <f t="shared" si="171"/>
        <v>6.3921671435601288</v>
      </c>
    </row>
    <row r="2745" spans="1:16" x14ac:dyDescent="0.15">
      <c r="A2745" s="120">
        <v>43082</v>
      </c>
      <c r="B2745" s="116">
        <v>6.1</v>
      </c>
      <c r="C2745" s="116">
        <v>6.25</v>
      </c>
      <c r="D2745" s="116">
        <v>6.01</v>
      </c>
      <c r="E2745" s="116">
        <v>6.2</v>
      </c>
      <c r="F2745" s="116">
        <v>0.2</v>
      </c>
      <c r="G2745" s="116">
        <v>3.33</v>
      </c>
      <c r="H2745" s="117">
        <v>468977408</v>
      </c>
      <c r="I2745" s="115">
        <v>0.84870000000000001</v>
      </c>
      <c r="J2745" s="115">
        <f t="shared" si="168"/>
        <v>5.2619400000000001</v>
      </c>
      <c r="K2745" s="115">
        <v>35640625.710000001</v>
      </c>
      <c r="L2745" s="123">
        <f t="shared" si="169"/>
        <v>1875388340484.7742</v>
      </c>
      <c r="M2745" s="123">
        <v>2101142000000</v>
      </c>
      <c r="N2745" s="123">
        <v>283456000000</v>
      </c>
      <c r="O2745" s="116">
        <f t="shared" si="170"/>
        <v>0.89255668607108618</v>
      </c>
      <c r="P2745" s="116">
        <f t="shared" si="171"/>
        <v>6.6161532671200263</v>
      </c>
    </row>
    <row r="2746" spans="1:16" x14ac:dyDescent="0.15">
      <c r="A2746" s="120">
        <v>43083</v>
      </c>
      <c r="B2746" s="116">
        <v>6.24</v>
      </c>
      <c r="C2746" s="116">
        <v>6.26</v>
      </c>
      <c r="D2746" s="116">
        <v>6.19</v>
      </c>
      <c r="E2746" s="116">
        <v>6.24</v>
      </c>
      <c r="F2746" s="116">
        <v>0.04</v>
      </c>
      <c r="G2746" s="116">
        <v>0.65</v>
      </c>
      <c r="H2746" s="117">
        <v>386512641</v>
      </c>
      <c r="I2746" s="115">
        <v>0.84609999999999996</v>
      </c>
      <c r="J2746" s="115">
        <f t="shared" si="168"/>
        <v>5.2796640000000004</v>
      </c>
      <c r="K2746" s="115">
        <v>35640625.710000001</v>
      </c>
      <c r="L2746" s="123">
        <f t="shared" si="169"/>
        <v>1881705284985.6147</v>
      </c>
      <c r="M2746" s="123">
        <v>2101142000000</v>
      </c>
      <c r="N2746" s="123">
        <v>283456000000</v>
      </c>
      <c r="O2746" s="116">
        <f t="shared" si="170"/>
        <v>0.89556311995363225</v>
      </c>
      <c r="P2746" s="116">
        <f t="shared" si="171"/>
        <v>6.6384387170693682</v>
      </c>
    </row>
    <row r="2747" spans="1:16" x14ac:dyDescent="0.15">
      <c r="A2747" s="120">
        <v>43084</v>
      </c>
      <c r="B2747" s="116">
        <v>6.18</v>
      </c>
      <c r="C2747" s="116">
        <v>6.19</v>
      </c>
      <c r="D2747" s="116">
        <v>6.1</v>
      </c>
      <c r="E2747" s="116">
        <v>6.14</v>
      </c>
      <c r="F2747" s="116">
        <v>-0.1</v>
      </c>
      <c r="G2747" s="116">
        <v>-1.6</v>
      </c>
      <c r="H2747" s="117">
        <v>333132598</v>
      </c>
      <c r="I2747" s="115">
        <v>0.84650000000000003</v>
      </c>
      <c r="J2747" s="115">
        <f t="shared" si="168"/>
        <v>5.1975100000000003</v>
      </c>
      <c r="K2747" s="115">
        <v>35640625.710000001</v>
      </c>
      <c r="L2747" s="123">
        <f t="shared" si="169"/>
        <v>1852425085339.8213</v>
      </c>
      <c r="M2747" s="123">
        <v>2101142000000</v>
      </c>
      <c r="N2747" s="123">
        <v>283456000000</v>
      </c>
      <c r="O2747" s="116">
        <f t="shared" si="170"/>
        <v>0.88162774593046134</v>
      </c>
      <c r="P2747" s="116">
        <f t="shared" si="171"/>
        <v>6.5351415575603315</v>
      </c>
    </row>
    <row r="2748" spans="1:16" x14ac:dyDescent="0.15">
      <c r="A2748" s="120">
        <v>43087</v>
      </c>
      <c r="B2748" s="116">
        <v>6.18</v>
      </c>
      <c r="C2748" s="116">
        <v>6.28</v>
      </c>
      <c r="D2748" s="116">
        <v>6.15</v>
      </c>
      <c r="E2748" s="116">
        <v>6.25</v>
      </c>
      <c r="F2748" s="116">
        <v>0.11</v>
      </c>
      <c r="G2748" s="116">
        <v>1.79</v>
      </c>
      <c r="H2748" s="117">
        <v>455010706</v>
      </c>
      <c r="I2748" s="115">
        <v>0.84689999999999999</v>
      </c>
      <c r="J2748" s="115">
        <f t="shared" si="168"/>
        <v>5.2931249999999999</v>
      </c>
      <c r="K2748" s="115">
        <v>35640625.710000001</v>
      </c>
      <c r="L2748" s="123">
        <f t="shared" si="169"/>
        <v>1886502869612.4375</v>
      </c>
      <c r="M2748" s="123">
        <v>2101142000000</v>
      </c>
      <c r="N2748" s="123">
        <v>283456000000</v>
      </c>
      <c r="O2748" s="116">
        <f t="shared" si="170"/>
        <v>0.89784644236916755</v>
      </c>
      <c r="P2748" s="116">
        <f t="shared" si="171"/>
        <v>6.6553640410237831</v>
      </c>
    </row>
    <row r="2749" spans="1:16" x14ac:dyDescent="0.15">
      <c r="A2749" s="120">
        <v>43088</v>
      </c>
      <c r="B2749" s="116">
        <v>6.28</v>
      </c>
      <c r="C2749" s="116">
        <v>6.28</v>
      </c>
      <c r="D2749" s="116">
        <v>6.25</v>
      </c>
      <c r="E2749" s="116">
        <v>6.28</v>
      </c>
      <c r="F2749" s="116">
        <v>0.03</v>
      </c>
      <c r="G2749" s="116">
        <v>0.48</v>
      </c>
      <c r="H2749" s="117">
        <v>296652125</v>
      </c>
      <c r="I2749" s="115">
        <v>0.84560000000000002</v>
      </c>
      <c r="J2749" s="115">
        <f t="shared" si="168"/>
        <v>5.3103680000000004</v>
      </c>
      <c r="K2749" s="115">
        <v>35640625.710000001</v>
      </c>
      <c r="L2749" s="123">
        <f t="shared" si="169"/>
        <v>1892648382703.613</v>
      </c>
      <c r="M2749" s="123">
        <v>2101142000000</v>
      </c>
      <c r="N2749" s="123">
        <v>283456000000</v>
      </c>
      <c r="O2749" s="116">
        <f t="shared" si="170"/>
        <v>0.90077128661633199</v>
      </c>
      <c r="P2749" s="116">
        <f t="shared" si="171"/>
        <v>6.6770447007775919</v>
      </c>
    </row>
    <row r="2750" spans="1:16" x14ac:dyDescent="0.15">
      <c r="A2750" s="120">
        <v>43089</v>
      </c>
      <c r="B2750" s="116">
        <v>6.24</v>
      </c>
      <c r="C2750" s="116">
        <v>6.27</v>
      </c>
      <c r="D2750" s="116">
        <v>6.23</v>
      </c>
      <c r="E2750" s="116">
        <v>6.23</v>
      </c>
      <c r="F2750" s="116">
        <v>-0.05</v>
      </c>
      <c r="G2750" s="116">
        <v>-0.8</v>
      </c>
      <c r="H2750" s="117">
        <v>223250709</v>
      </c>
      <c r="I2750" s="115">
        <v>0.84499999999999997</v>
      </c>
      <c r="J2750" s="115">
        <f t="shared" si="168"/>
        <v>5.2643500000000003</v>
      </c>
      <c r="K2750" s="115">
        <v>35640625.710000001</v>
      </c>
      <c r="L2750" s="123">
        <f t="shared" si="169"/>
        <v>1876247279564.385</v>
      </c>
      <c r="M2750" s="123">
        <v>2101142000000</v>
      </c>
      <c r="N2750" s="123">
        <v>283456000000</v>
      </c>
      <c r="O2750" s="116">
        <f t="shared" si="170"/>
        <v>0.89296548237310236</v>
      </c>
      <c r="P2750" s="116">
        <f t="shared" si="171"/>
        <v>6.6191835048980616</v>
      </c>
    </row>
    <row r="2751" spans="1:16" x14ac:dyDescent="0.15">
      <c r="A2751" s="120">
        <v>43090</v>
      </c>
      <c r="B2751" s="116">
        <v>6.19</v>
      </c>
      <c r="C2751" s="116">
        <v>6.27</v>
      </c>
      <c r="D2751" s="116">
        <v>6.17</v>
      </c>
      <c r="E2751" s="116">
        <v>6.25</v>
      </c>
      <c r="F2751" s="116">
        <v>0.02</v>
      </c>
      <c r="G2751" s="116">
        <v>0.32</v>
      </c>
      <c r="H2751" s="117">
        <v>188745467</v>
      </c>
      <c r="I2751" s="115">
        <v>0.84119999999999995</v>
      </c>
      <c r="J2751" s="115">
        <f t="shared" si="168"/>
        <v>5.2574999999999994</v>
      </c>
      <c r="K2751" s="115">
        <v>35640625.710000001</v>
      </c>
      <c r="L2751" s="123">
        <f t="shared" si="169"/>
        <v>1873805896703.2498</v>
      </c>
      <c r="M2751" s="123">
        <v>2101142000000</v>
      </c>
      <c r="N2751" s="123">
        <v>283456000000</v>
      </c>
      <c r="O2751" s="116">
        <f t="shared" si="170"/>
        <v>0.89180355097525521</v>
      </c>
      <c r="P2751" s="116">
        <f t="shared" si="171"/>
        <v>6.6105705883920249</v>
      </c>
    </row>
    <row r="2752" spans="1:16" x14ac:dyDescent="0.15">
      <c r="A2752" s="120">
        <v>43091</v>
      </c>
      <c r="B2752" s="116">
        <v>6.25</v>
      </c>
      <c r="C2752" s="116">
        <v>6.28</v>
      </c>
      <c r="D2752" s="116">
        <v>6.21</v>
      </c>
      <c r="E2752" s="116">
        <v>6.28</v>
      </c>
      <c r="F2752" s="116">
        <v>0.03</v>
      </c>
      <c r="G2752" s="116">
        <v>0.48</v>
      </c>
      <c r="H2752" s="117">
        <v>201320056</v>
      </c>
      <c r="I2752" s="115">
        <v>0.84150000000000003</v>
      </c>
      <c r="J2752" s="115">
        <f t="shared" si="168"/>
        <v>5.2846200000000003</v>
      </c>
      <c r="K2752" s="115">
        <v>35640625.710000001</v>
      </c>
      <c r="L2752" s="123">
        <f t="shared" si="169"/>
        <v>1883471634395.802</v>
      </c>
      <c r="M2752" s="123">
        <v>2101142000000</v>
      </c>
      <c r="N2752" s="123">
        <v>283456000000</v>
      </c>
      <c r="O2752" s="116">
        <f t="shared" si="170"/>
        <v>0.89640378156059985</v>
      </c>
      <c r="P2752" s="116">
        <f t="shared" si="171"/>
        <v>6.6446701935954859</v>
      </c>
    </row>
    <row r="2753" spans="1:16" x14ac:dyDescent="0.15">
      <c r="A2753" s="120">
        <v>43096</v>
      </c>
      <c r="B2753" s="116">
        <v>6.29</v>
      </c>
      <c r="C2753" s="116">
        <v>6.33</v>
      </c>
      <c r="D2753" s="116">
        <v>6.22</v>
      </c>
      <c r="E2753" s="116">
        <v>6.25</v>
      </c>
      <c r="F2753" s="116">
        <v>-0.03</v>
      </c>
      <c r="G2753" s="116">
        <v>-0.48</v>
      </c>
      <c r="H2753" s="117">
        <v>254048441</v>
      </c>
      <c r="I2753" s="115">
        <v>0.83730000000000004</v>
      </c>
      <c r="J2753" s="115">
        <f t="shared" si="168"/>
        <v>5.2331250000000002</v>
      </c>
      <c r="K2753" s="115">
        <v>35640625.710000001</v>
      </c>
      <c r="L2753" s="123">
        <f t="shared" si="169"/>
        <v>1865118494186.4377</v>
      </c>
      <c r="M2753" s="123">
        <v>2101142000000</v>
      </c>
      <c r="N2753" s="123">
        <v>283456000000</v>
      </c>
      <c r="O2753" s="116">
        <f t="shared" si="170"/>
        <v>0.88766894107415761</v>
      </c>
      <c r="P2753" s="116">
        <f t="shared" si="171"/>
        <v>6.5799224365913505</v>
      </c>
    </row>
    <row r="2754" spans="1:16" x14ac:dyDescent="0.15">
      <c r="A2754" s="120">
        <v>43097</v>
      </c>
      <c r="B2754" s="116">
        <v>6.25</v>
      </c>
      <c r="C2754" s="116">
        <v>6.32</v>
      </c>
      <c r="D2754" s="116">
        <v>6.25</v>
      </c>
      <c r="E2754" s="116">
        <v>6.32</v>
      </c>
      <c r="F2754" s="116">
        <v>7.0000000000000007E-2</v>
      </c>
      <c r="G2754" s="116">
        <v>1.1200000000000001</v>
      </c>
      <c r="H2754" s="117">
        <v>187425159</v>
      </c>
      <c r="I2754" s="115">
        <v>0.83730000000000004</v>
      </c>
      <c r="J2754" s="115">
        <f t="shared" si="168"/>
        <v>5.2917360000000002</v>
      </c>
      <c r="K2754" s="115">
        <v>35640625.710000001</v>
      </c>
      <c r="L2754" s="123">
        <f t="shared" si="169"/>
        <v>1886007821321.3257</v>
      </c>
      <c r="M2754" s="123">
        <v>2101142000000</v>
      </c>
      <c r="N2754" s="123">
        <v>283456000000</v>
      </c>
      <c r="O2754" s="116">
        <f t="shared" si="170"/>
        <v>0.89761083321418811</v>
      </c>
      <c r="P2754" s="116">
        <f t="shared" si="171"/>
        <v>6.6536175678811729</v>
      </c>
    </row>
    <row r="2755" spans="1:16" x14ac:dyDescent="0.15">
      <c r="A2755" s="120">
        <v>43098</v>
      </c>
      <c r="B2755" s="116">
        <v>6.31</v>
      </c>
      <c r="C2755" s="116">
        <v>6.32</v>
      </c>
      <c r="D2755" s="116">
        <v>6.25</v>
      </c>
      <c r="E2755" s="116">
        <v>6.29</v>
      </c>
      <c r="F2755" s="116">
        <v>-0.03</v>
      </c>
      <c r="G2755" s="116">
        <v>-0.48</v>
      </c>
      <c r="H2755" s="117">
        <v>198174573</v>
      </c>
      <c r="I2755" s="115">
        <v>0.83589999999999998</v>
      </c>
      <c r="J2755" s="115">
        <f t="shared" ref="J2755:J2818" si="172">E2755*I2755</f>
        <v>5.2578110000000002</v>
      </c>
      <c r="K2755" s="115">
        <v>35640625.710000001</v>
      </c>
      <c r="L2755" s="123">
        <f t="shared" ref="L2755:L2818" si="173">J2755*K2755*10000</f>
        <v>1873916739049.2083</v>
      </c>
      <c r="M2755" s="123">
        <v>2101142000000</v>
      </c>
      <c r="N2755" s="123">
        <v>283456000000</v>
      </c>
      <c r="O2755" s="116">
        <f t="shared" ref="O2755:O2818" si="174">L2755/M2755</f>
        <v>0.89185630435696794</v>
      </c>
      <c r="P2755" s="116">
        <f t="shared" ref="P2755:P2818" si="175">L2755/N2755</f>
        <v>6.6109616273750005</v>
      </c>
    </row>
    <row r="2756" spans="1:16" x14ac:dyDescent="0.15">
      <c r="A2756" s="120">
        <v>43102</v>
      </c>
      <c r="B2756" s="116">
        <v>6.32</v>
      </c>
      <c r="C2756" s="116">
        <v>6.48</v>
      </c>
      <c r="D2756" s="116">
        <v>6.32</v>
      </c>
      <c r="E2756" s="116">
        <v>6.48</v>
      </c>
      <c r="F2756" s="116">
        <v>0.19</v>
      </c>
      <c r="G2756" s="116">
        <v>3.02</v>
      </c>
      <c r="H2756" s="117">
        <v>424057742</v>
      </c>
      <c r="I2756" s="115">
        <v>0.83230000000000004</v>
      </c>
      <c r="J2756" s="115">
        <f t="shared" si="172"/>
        <v>5.3933040000000005</v>
      </c>
      <c r="K2756" s="115">
        <v>35640625.710000001</v>
      </c>
      <c r="L2756" s="123">
        <f t="shared" si="173"/>
        <v>1922207292042.4587</v>
      </c>
      <c r="M2756" s="123">
        <v>2101142000000</v>
      </c>
      <c r="N2756" s="123">
        <v>283456000000</v>
      </c>
      <c r="O2756" s="116">
        <f t="shared" si="174"/>
        <v>0.91483930740638131</v>
      </c>
      <c r="P2756" s="116">
        <f t="shared" si="175"/>
        <v>6.7813251158643979</v>
      </c>
    </row>
    <row r="2757" spans="1:16" x14ac:dyDescent="0.15">
      <c r="A2757" s="120">
        <v>43103</v>
      </c>
      <c r="B2757" s="116">
        <v>6.5</v>
      </c>
      <c r="C2757" s="116">
        <v>6.54</v>
      </c>
      <c r="D2757" s="116">
        <v>6.46</v>
      </c>
      <c r="E2757" s="116">
        <v>6.5</v>
      </c>
      <c r="F2757" s="116">
        <v>0.02</v>
      </c>
      <c r="G2757" s="116">
        <v>0.31</v>
      </c>
      <c r="H2757" s="117">
        <v>411577497</v>
      </c>
      <c r="I2757" s="115">
        <v>0.8306</v>
      </c>
      <c r="J2757" s="115">
        <f t="shared" si="172"/>
        <v>5.3989000000000003</v>
      </c>
      <c r="K2757" s="115">
        <v>35640625.710000001</v>
      </c>
      <c r="L2757" s="123">
        <f t="shared" si="173"/>
        <v>1924201741457.1902</v>
      </c>
      <c r="M2757" s="123">
        <v>2101142000000</v>
      </c>
      <c r="N2757" s="123">
        <v>283456000000</v>
      </c>
      <c r="O2757" s="116">
        <f t="shared" si="174"/>
        <v>0.91578852902716246</v>
      </c>
      <c r="P2757" s="116">
        <f t="shared" si="175"/>
        <v>6.7883613028377958</v>
      </c>
    </row>
    <row r="2758" spans="1:16" x14ac:dyDescent="0.15">
      <c r="A2758" s="120">
        <v>43104</v>
      </c>
      <c r="B2758" s="116">
        <v>6.51</v>
      </c>
      <c r="C2758" s="116">
        <v>6.66</v>
      </c>
      <c r="D2758" s="116">
        <v>6.49</v>
      </c>
      <c r="E2758" s="116">
        <v>6.57</v>
      </c>
      <c r="F2758" s="116">
        <v>7.0000000000000007E-2</v>
      </c>
      <c r="G2758" s="116">
        <v>1.08</v>
      </c>
      <c r="H2758" s="117">
        <v>391732554</v>
      </c>
      <c r="I2758" s="115">
        <v>0.83199999999999996</v>
      </c>
      <c r="J2758" s="115">
        <f t="shared" si="172"/>
        <v>5.46624</v>
      </c>
      <c r="K2758" s="115">
        <v>35640625.710000001</v>
      </c>
      <c r="L2758" s="123">
        <f t="shared" si="173"/>
        <v>1948202138810.3042</v>
      </c>
      <c r="M2758" s="123">
        <v>2101142000000</v>
      </c>
      <c r="N2758" s="123">
        <v>283456000000</v>
      </c>
      <c r="O2758" s="116">
        <f t="shared" si="174"/>
        <v>0.92721107798059543</v>
      </c>
      <c r="P2758" s="116">
        <f t="shared" si="175"/>
        <v>6.8730319302124636</v>
      </c>
    </row>
    <row r="2759" spans="1:16" x14ac:dyDescent="0.15">
      <c r="A2759" s="120">
        <v>43105</v>
      </c>
      <c r="B2759" s="116">
        <v>6.62</v>
      </c>
      <c r="C2759" s="116">
        <v>6.62</v>
      </c>
      <c r="D2759" s="116">
        <v>6.5</v>
      </c>
      <c r="E2759" s="116">
        <v>6.56</v>
      </c>
      <c r="F2759" s="116">
        <v>-0.01</v>
      </c>
      <c r="G2759" s="116">
        <v>-0.15</v>
      </c>
      <c r="H2759" s="117">
        <v>291961164</v>
      </c>
      <c r="I2759" s="115">
        <v>0.83030000000000004</v>
      </c>
      <c r="J2759" s="115">
        <f t="shared" si="172"/>
        <v>5.4467679999999996</v>
      </c>
      <c r="K2759" s="115">
        <v>35640625.710000001</v>
      </c>
      <c r="L2759" s="123">
        <f t="shared" si="173"/>
        <v>1941262196172.0527</v>
      </c>
      <c r="M2759" s="123">
        <v>2101142000000</v>
      </c>
      <c r="N2759" s="123">
        <v>283456000000</v>
      </c>
      <c r="O2759" s="116">
        <f t="shared" si="174"/>
        <v>0.92390813956032136</v>
      </c>
      <c r="P2759" s="116">
        <f t="shared" si="175"/>
        <v>6.8485486148539909</v>
      </c>
    </row>
    <row r="2760" spans="1:16" x14ac:dyDescent="0.15">
      <c r="A2760" s="120">
        <v>43108</v>
      </c>
      <c r="B2760" s="116">
        <v>6.62</v>
      </c>
      <c r="C2760" s="116">
        <v>6.62</v>
      </c>
      <c r="D2760" s="116">
        <v>6.53</v>
      </c>
      <c r="E2760" s="116">
        <v>6.55</v>
      </c>
      <c r="F2760" s="116">
        <v>-0.01</v>
      </c>
      <c r="G2760" s="116">
        <v>-0.15</v>
      </c>
      <c r="H2760" s="117">
        <v>256489358</v>
      </c>
      <c r="I2760" s="115">
        <v>0.82909999999999995</v>
      </c>
      <c r="J2760" s="115">
        <f t="shared" si="172"/>
        <v>5.4306049999999999</v>
      </c>
      <c r="K2760" s="115">
        <v>35640625.710000001</v>
      </c>
      <c r="L2760" s="123">
        <f t="shared" si="173"/>
        <v>1935501601838.5454</v>
      </c>
      <c r="M2760" s="123">
        <v>2101142000000</v>
      </c>
      <c r="N2760" s="123">
        <v>283456000000</v>
      </c>
      <c r="O2760" s="116">
        <f t="shared" si="174"/>
        <v>0.92116649033646725</v>
      </c>
      <c r="P2760" s="116">
        <f t="shared" si="175"/>
        <v>6.8282259039799662</v>
      </c>
    </row>
    <row r="2761" spans="1:16" x14ac:dyDescent="0.15">
      <c r="A2761" s="120">
        <v>43109</v>
      </c>
      <c r="B2761" s="116">
        <v>6.59</v>
      </c>
      <c r="C2761" s="116">
        <v>6.59</v>
      </c>
      <c r="D2761" s="116">
        <v>6.5</v>
      </c>
      <c r="E2761" s="116">
        <v>6.5</v>
      </c>
      <c r="F2761" s="116">
        <v>-0.05</v>
      </c>
      <c r="G2761" s="116">
        <v>-0.76</v>
      </c>
      <c r="H2761" s="117">
        <v>290694432</v>
      </c>
      <c r="I2761" s="115">
        <v>0.83050000000000002</v>
      </c>
      <c r="J2761" s="115">
        <f t="shared" si="172"/>
        <v>5.39825</v>
      </c>
      <c r="K2761" s="115">
        <v>35640625.710000001</v>
      </c>
      <c r="L2761" s="123">
        <f t="shared" si="173"/>
        <v>1923970077390.075</v>
      </c>
      <c r="M2761" s="123">
        <v>2101142000000</v>
      </c>
      <c r="N2761" s="123">
        <v>283456000000</v>
      </c>
      <c r="O2761" s="116">
        <f t="shared" si="174"/>
        <v>0.91567827276313307</v>
      </c>
      <c r="P2761" s="116">
        <f t="shared" si="175"/>
        <v>6.7875440187897764</v>
      </c>
    </row>
    <row r="2762" spans="1:16" x14ac:dyDescent="0.15">
      <c r="A2762" s="120">
        <v>43110</v>
      </c>
      <c r="B2762" s="116">
        <v>6.5</v>
      </c>
      <c r="C2762" s="116">
        <v>6.65</v>
      </c>
      <c r="D2762" s="116">
        <v>6.45</v>
      </c>
      <c r="E2762" s="116">
        <v>6.54</v>
      </c>
      <c r="F2762" s="116">
        <v>0.04</v>
      </c>
      <c r="G2762" s="116">
        <v>0.62</v>
      </c>
      <c r="H2762" s="117">
        <v>357963226</v>
      </c>
      <c r="I2762" s="115">
        <v>0.83379999999999999</v>
      </c>
      <c r="J2762" s="115">
        <f t="shared" si="172"/>
        <v>5.4530519999999996</v>
      </c>
      <c r="K2762" s="115">
        <v>35640625.710000001</v>
      </c>
      <c r="L2762" s="123">
        <f t="shared" si="173"/>
        <v>1943501853091.6692</v>
      </c>
      <c r="M2762" s="123">
        <v>2101142000000</v>
      </c>
      <c r="N2762" s="123">
        <v>283456000000</v>
      </c>
      <c r="O2762" s="116">
        <f t="shared" si="174"/>
        <v>0.9249740631959521</v>
      </c>
      <c r="P2762" s="116">
        <f t="shared" si="175"/>
        <v>6.856449865558214</v>
      </c>
    </row>
    <row r="2763" spans="1:16" x14ac:dyDescent="0.15">
      <c r="A2763" s="120">
        <v>43111</v>
      </c>
      <c r="B2763" s="116">
        <v>6.51</v>
      </c>
      <c r="C2763" s="116">
        <v>6.58</v>
      </c>
      <c r="D2763" s="116">
        <v>6.5</v>
      </c>
      <c r="E2763" s="116">
        <v>6.53</v>
      </c>
      <c r="F2763" s="116">
        <v>-0.01</v>
      </c>
      <c r="G2763" s="116">
        <v>-0.15</v>
      </c>
      <c r="H2763" s="117">
        <v>262574430</v>
      </c>
      <c r="I2763" s="115">
        <v>0.8327</v>
      </c>
      <c r="J2763" s="115">
        <f t="shared" si="172"/>
        <v>5.4375309999999999</v>
      </c>
      <c r="K2763" s="115">
        <v>35640625.710000001</v>
      </c>
      <c r="L2763" s="123">
        <f t="shared" si="173"/>
        <v>1937970071575.2202</v>
      </c>
      <c r="M2763" s="123">
        <v>2101142000000</v>
      </c>
      <c r="N2763" s="123">
        <v>283456000000</v>
      </c>
      <c r="O2763" s="116">
        <f t="shared" si="174"/>
        <v>0.9223413132359547</v>
      </c>
      <c r="P2763" s="116">
        <f t="shared" si="175"/>
        <v>6.836934379851618</v>
      </c>
    </row>
    <row r="2764" spans="1:16" x14ac:dyDescent="0.15">
      <c r="A2764" s="120">
        <v>43112</v>
      </c>
      <c r="B2764" s="116">
        <v>6.62</v>
      </c>
      <c r="C2764" s="116">
        <v>6.66</v>
      </c>
      <c r="D2764" s="116">
        <v>6.6</v>
      </c>
      <c r="E2764" s="116">
        <v>6.64</v>
      </c>
      <c r="F2764" s="116">
        <v>0.11</v>
      </c>
      <c r="G2764" s="116">
        <v>1.68</v>
      </c>
      <c r="H2764" s="117">
        <v>281483385</v>
      </c>
      <c r="I2764" s="115">
        <v>0.83</v>
      </c>
      <c r="J2764" s="115">
        <f t="shared" si="172"/>
        <v>5.5111999999999997</v>
      </c>
      <c r="K2764" s="115">
        <v>35640625.710000001</v>
      </c>
      <c r="L2764" s="123">
        <f t="shared" si="173"/>
        <v>1964226164129.52</v>
      </c>
      <c r="M2764" s="123">
        <v>2101142000000</v>
      </c>
      <c r="N2764" s="123">
        <v>283456000000</v>
      </c>
      <c r="O2764" s="116">
        <f t="shared" si="174"/>
        <v>0.93483741895098948</v>
      </c>
      <c r="P2764" s="116">
        <f t="shared" si="175"/>
        <v>6.9295628391338342</v>
      </c>
    </row>
    <row r="2765" spans="1:16" x14ac:dyDescent="0.15">
      <c r="A2765" s="120">
        <v>43115</v>
      </c>
      <c r="B2765" s="116">
        <v>6.68</v>
      </c>
      <c r="C2765" s="116">
        <v>6.75</v>
      </c>
      <c r="D2765" s="116">
        <v>6.61</v>
      </c>
      <c r="E2765" s="116">
        <v>6.65</v>
      </c>
      <c r="F2765" s="116">
        <v>0.01</v>
      </c>
      <c r="G2765" s="116">
        <v>0.15</v>
      </c>
      <c r="H2765" s="117">
        <v>333631062</v>
      </c>
      <c r="I2765" s="115">
        <v>0.82540000000000002</v>
      </c>
      <c r="J2765" s="115">
        <f t="shared" si="172"/>
        <v>5.4889100000000006</v>
      </c>
      <c r="K2765" s="115">
        <v>35640625.710000001</v>
      </c>
      <c r="L2765" s="123">
        <f t="shared" si="173"/>
        <v>1956281868658.7615</v>
      </c>
      <c r="M2765" s="123">
        <v>2101142000000</v>
      </c>
      <c r="N2765" s="123">
        <v>283456000000</v>
      </c>
      <c r="O2765" s="116">
        <f t="shared" si="174"/>
        <v>0.93105647721989349</v>
      </c>
      <c r="P2765" s="116">
        <f t="shared" si="175"/>
        <v>6.9015362830871867</v>
      </c>
    </row>
    <row r="2766" spans="1:16" x14ac:dyDescent="0.15">
      <c r="A2766" s="120">
        <v>43116</v>
      </c>
      <c r="B2766" s="116">
        <v>6.66</v>
      </c>
      <c r="C2766" s="116">
        <v>6.88</v>
      </c>
      <c r="D2766" s="116">
        <v>6.66</v>
      </c>
      <c r="E2766" s="116">
        <v>6.87</v>
      </c>
      <c r="F2766" s="116">
        <v>0.22</v>
      </c>
      <c r="G2766" s="116">
        <v>3.31</v>
      </c>
      <c r="H2766" s="117">
        <v>480244206</v>
      </c>
      <c r="I2766" s="115">
        <v>0.82269999999999999</v>
      </c>
      <c r="J2766" s="115">
        <f t="shared" si="172"/>
        <v>5.6519490000000001</v>
      </c>
      <c r="K2766" s="115">
        <v>35640625.710000001</v>
      </c>
      <c r="L2766" s="123">
        <f t="shared" si="173"/>
        <v>2014389988410.0881</v>
      </c>
      <c r="M2766" s="123">
        <v>2101142000000</v>
      </c>
      <c r="N2766" s="123">
        <v>283456000000</v>
      </c>
      <c r="O2766" s="116">
        <f t="shared" si="174"/>
        <v>0.95871197111384576</v>
      </c>
      <c r="P2766" s="116">
        <f t="shared" si="175"/>
        <v>7.1065350121715118</v>
      </c>
    </row>
    <row r="2767" spans="1:16" x14ac:dyDescent="0.15">
      <c r="A2767" s="120">
        <v>43117</v>
      </c>
      <c r="B2767" s="116">
        <v>6.84</v>
      </c>
      <c r="C2767" s="116">
        <v>6.94</v>
      </c>
      <c r="D2767" s="116">
        <v>6.79</v>
      </c>
      <c r="E2767" s="116">
        <v>6.94</v>
      </c>
      <c r="F2767" s="116">
        <v>7.0000000000000007E-2</v>
      </c>
      <c r="G2767" s="116">
        <v>1.02</v>
      </c>
      <c r="H2767" s="117">
        <v>546076367</v>
      </c>
      <c r="I2767" s="115">
        <v>0.82230000000000003</v>
      </c>
      <c r="J2767" s="115">
        <f t="shared" si="172"/>
        <v>5.7067620000000003</v>
      </c>
      <c r="K2767" s="115">
        <v>35640625.710000001</v>
      </c>
      <c r="L2767" s="123">
        <f t="shared" si="173"/>
        <v>2033925684580.5103</v>
      </c>
      <c r="M2767" s="123">
        <v>2101142000000</v>
      </c>
      <c r="N2767" s="123">
        <v>283456000000</v>
      </c>
      <c r="O2767" s="116">
        <f t="shared" si="174"/>
        <v>0.96800962742190211</v>
      </c>
      <c r="P2767" s="116">
        <f t="shared" si="175"/>
        <v>7.1754546899007616</v>
      </c>
    </row>
    <row r="2768" spans="1:16" x14ac:dyDescent="0.15">
      <c r="A2768" s="120">
        <v>43118</v>
      </c>
      <c r="B2768" s="116">
        <v>6.99</v>
      </c>
      <c r="C2768" s="116">
        <v>7.2</v>
      </c>
      <c r="D2768" s="116">
        <v>6.98</v>
      </c>
      <c r="E2768" s="116">
        <v>7.16</v>
      </c>
      <c r="F2768" s="116">
        <v>0.22</v>
      </c>
      <c r="G2768" s="116">
        <v>3.17</v>
      </c>
      <c r="H2768" s="117">
        <v>659903664</v>
      </c>
      <c r="I2768" s="115">
        <v>0.82399999999999995</v>
      </c>
      <c r="J2768" s="115">
        <f t="shared" si="172"/>
        <v>5.8998400000000002</v>
      </c>
      <c r="K2768" s="115">
        <v>35640625.710000001</v>
      </c>
      <c r="L2768" s="123">
        <f t="shared" si="173"/>
        <v>2102739891888.864</v>
      </c>
      <c r="M2768" s="123">
        <v>2101142000000</v>
      </c>
      <c r="N2768" s="123">
        <v>283456000000</v>
      </c>
      <c r="O2768" s="116">
        <f t="shared" si="174"/>
        <v>1.0007604873392013</v>
      </c>
      <c r="P2768" s="116">
        <f t="shared" si="175"/>
        <v>7.4182232582441863</v>
      </c>
    </row>
    <row r="2769" spans="1:16" x14ac:dyDescent="0.15">
      <c r="A2769" s="120">
        <v>43119</v>
      </c>
      <c r="B2769" s="116">
        <v>7.11</v>
      </c>
      <c r="C2769" s="116">
        <v>7.19</v>
      </c>
      <c r="D2769" s="116">
        <v>7.1</v>
      </c>
      <c r="E2769" s="116">
        <v>7.19</v>
      </c>
      <c r="F2769" s="116">
        <v>0.03</v>
      </c>
      <c r="G2769" s="116">
        <v>0.42</v>
      </c>
      <c r="H2769" s="117">
        <v>463278360</v>
      </c>
      <c r="I2769" s="115">
        <v>0.82069999999999999</v>
      </c>
      <c r="J2769" s="115">
        <f t="shared" si="172"/>
        <v>5.9008330000000004</v>
      </c>
      <c r="K2769" s="115">
        <v>35640625.710000001</v>
      </c>
      <c r="L2769" s="123">
        <f t="shared" si="173"/>
        <v>2103093803302.1643</v>
      </c>
      <c r="M2769" s="123">
        <v>2101142000000</v>
      </c>
      <c r="N2769" s="123">
        <v>283456000000</v>
      </c>
      <c r="O2769" s="116">
        <f t="shared" si="174"/>
        <v>1.0009289249856337</v>
      </c>
      <c r="P2769" s="116">
        <f t="shared" si="175"/>
        <v>7.4194718167975431</v>
      </c>
    </row>
    <row r="2770" spans="1:16" x14ac:dyDescent="0.15">
      <c r="A2770" s="120">
        <v>43122</v>
      </c>
      <c r="B2770" s="116">
        <v>7.15</v>
      </c>
      <c r="C2770" s="116">
        <v>7.19</v>
      </c>
      <c r="D2770" s="116">
        <v>7.08</v>
      </c>
      <c r="E2770" s="116">
        <v>7.09</v>
      </c>
      <c r="F2770" s="116">
        <v>-0.1</v>
      </c>
      <c r="G2770" s="116">
        <v>-1.39</v>
      </c>
      <c r="H2770" s="117">
        <v>529634810</v>
      </c>
      <c r="I2770" s="115">
        <v>0.82010000000000005</v>
      </c>
      <c r="J2770" s="115">
        <f t="shared" si="172"/>
        <v>5.8145090000000001</v>
      </c>
      <c r="K2770" s="115">
        <v>35640625.710000001</v>
      </c>
      <c r="L2770" s="123">
        <f t="shared" si="173"/>
        <v>2072327389564.2642</v>
      </c>
      <c r="M2770" s="123">
        <v>2101142000000</v>
      </c>
      <c r="N2770" s="123">
        <v>283456000000</v>
      </c>
      <c r="O2770" s="116">
        <f t="shared" si="174"/>
        <v>0.98628621462245969</v>
      </c>
      <c r="P2770" s="116">
        <f t="shared" si="175"/>
        <v>7.3109314657804534</v>
      </c>
    </row>
    <row r="2771" spans="1:16" x14ac:dyDescent="0.15">
      <c r="A2771" s="120">
        <v>43123</v>
      </c>
      <c r="B2771" s="116">
        <v>7.08</v>
      </c>
      <c r="C2771" s="116">
        <v>7.41</v>
      </c>
      <c r="D2771" s="116">
        <v>7.08</v>
      </c>
      <c r="E2771" s="116">
        <v>7.33</v>
      </c>
      <c r="F2771" s="116">
        <v>0.24</v>
      </c>
      <c r="G2771" s="116">
        <v>3.39</v>
      </c>
      <c r="H2771" s="117">
        <v>724912956</v>
      </c>
      <c r="I2771" s="115">
        <v>0.81859999999999999</v>
      </c>
      <c r="J2771" s="115">
        <f t="shared" si="172"/>
        <v>6.0003380000000002</v>
      </c>
      <c r="K2771" s="115">
        <v>35640625.710000001</v>
      </c>
      <c r="L2771" s="123">
        <f t="shared" si="173"/>
        <v>2138558007914.8999</v>
      </c>
      <c r="M2771" s="123">
        <v>2101142000000</v>
      </c>
      <c r="N2771" s="123">
        <v>283456000000</v>
      </c>
      <c r="O2771" s="116">
        <f t="shared" si="174"/>
        <v>1.0178074627583</v>
      </c>
      <c r="P2771" s="116">
        <f t="shared" si="175"/>
        <v>7.5445854309483655</v>
      </c>
    </row>
    <row r="2772" spans="1:16" x14ac:dyDescent="0.15">
      <c r="A2772" s="120">
        <v>43124</v>
      </c>
      <c r="B2772" s="116">
        <v>7.3</v>
      </c>
      <c r="C2772" s="116">
        <v>7.36</v>
      </c>
      <c r="D2772" s="116">
        <v>7.18</v>
      </c>
      <c r="E2772" s="116">
        <v>7.28</v>
      </c>
      <c r="F2772" s="116">
        <v>-0.05</v>
      </c>
      <c r="G2772" s="116">
        <v>-0.68</v>
      </c>
      <c r="H2772" s="117">
        <v>569211341</v>
      </c>
      <c r="I2772" s="115">
        <v>0.8175</v>
      </c>
      <c r="J2772" s="115">
        <f t="shared" si="172"/>
        <v>5.9514000000000005</v>
      </c>
      <c r="K2772" s="115">
        <v>35640625.710000001</v>
      </c>
      <c r="L2772" s="123">
        <f t="shared" si="173"/>
        <v>2121116198504.9402</v>
      </c>
      <c r="M2772" s="123">
        <v>2101142000000</v>
      </c>
      <c r="N2772" s="123">
        <v>283456000000</v>
      </c>
      <c r="O2772" s="116">
        <f t="shared" si="174"/>
        <v>1.0095063534520465</v>
      </c>
      <c r="P2772" s="116">
        <f t="shared" si="175"/>
        <v>7.4830527436531247</v>
      </c>
    </row>
    <row r="2773" spans="1:16" x14ac:dyDescent="0.15">
      <c r="A2773" s="120">
        <v>43125</v>
      </c>
      <c r="B2773" s="116">
        <v>7.3</v>
      </c>
      <c r="C2773" s="116">
        <v>7.3</v>
      </c>
      <c r="D2773" s="116">
        <v>7.06</v>
      </c>
      <c r="E2773" s="116">
        <v>7.06</v>
      </c>
      <c r="F2773" s="116">
        <v>-0.22</v>
      </c>
      <c r="G2773" s="116">
        <v>-3.02</v>
      </c>
      <c r="H2773" s="117">
        <v>479442839</v>
      </c>
      <c r="I2773" s="115">
        <v>0.81510000000000005</v>
      </c>
      <c r="J2773" s="115">
        <f t="shared" si="172"/>
        <v>5.7546059999999999</v>
      </c>
      <c r="K2773" s="115">
        <v>35640625.710000001</v>
      </c>
      <c r="L2773" s="123">
        <f t="shared" si="173"/>
        <v>2050977585545.2024</v>
      </c>
      <c r="M2773" s="123">
        <v>2101142000000</v>
      </c>
      <c r="N2773" s="123">
        <v>283456000000</v>
      </c>
      <c r="O2773" s="116">
        <f t="shared" si="174"/>
        <v>0.97612516695454299</v>
      </c>
      <c r="P2773" s="116">
        <f t="shared" si="175"/>
        <v>7.2356118252751838</v>
      </c>
    </row>
    <row r="2774" spans="1:16" x14ac:dyDescent="0.15">
      <c r="A2774" s="120">
        <v>43126</v>
      </c>
      <c r="B2774" s="116">
        <v>7.14</v>
      </c>
      <c r="C2774" s="116">
        <v>7.4</v>
      </c>
      <c r="D2774" s="116">
        <v>7.1</v>
      </c>
      <c r="E2774" s="116">
        <v>7.34</v>
      </c>
      <c r="F2774" s="116">
        <v>0.28000000000000003</v>
      </c>
      <c r="G2774" s="116">
        <v>3.97</v>
      </c>
      <c r="H2774" s="117">
        <v>596820967</v>
      </c>
      <c r="I2774" s="115">
        <v>0.8115</v>
      </c>
      <c r="J2774" s="115">
        <f t="shared" si="172"/>
        <v>5.95641</v>
      </c>
      <c r="K2774" s="115">
        <v>35640625.710000001</v>
      </c>
      <c r="L2774" s="123">
        <f t="shared" si="173"/>
        <v>2122901793853.0112</v>
      </c>
      <c r="M2774" s="123">
        <v>2101142000000</v>
      </c>
      <c r="N2774" s="123">
        <v>283456000000</v>
      </c>
      <c r="O2774" s="116">
        <f t="shared" si="174"/>
        <v>1.0103561748101799</v>
      </c>
      <c r="P2774" s="116">
        <f t="shared" si="175"/>
        <v>7.4893521176232332</v>
      </c>
    </row>
    <row r="2775" spans="1:16" x14ac:dyDescent="0.15">
      <c r="A2775" s="120">
        <v>43129</v>
      </c>
      <c r="B2775" s="116">
        <v>7.44</v>
      </c>
      <c r="C2775" s="116">
        <v>7.64</v>
      </c>
      <c r="D2775" s="116">
        <v>7.36</v>
      </c>
      <c r="E2775" s="116">
        <v>7.44</v>
      </c>
      <c r="F2775" s="116">
        <v>0.1</v>
      </c>
      <c r="G2775" s="116">
        <v>1.36</v>
      </c>
      <c r="H2775" s="117">
        <v>627514419</v>
      </c>
      <c r="I2775" s="115">
        <v>0.80920000000000003</v>
      </c>
      <c r="J2775" s="115">
        <f t="shared" si="172"/>
        <v>6.0204480000000009</v>
      </c>
      <c r="K2775" s="115">
        <v>35640625.710000001</v>
      </c>
      <c r="L2775" s="123">
        <f t="shared" si="173"/>
        <v>2145725337745.1814</v>
      </c>
      <c r="M2775" s="123">
        <v>2101142000000</v>
      </c>
      <c r="N2775" s="123">
        <v>283456000000</v>
      </c>
      <c r="O2775" s="116">
        <f t="shared" si="174"/>
        <v>1.0212186219423445</v>
      </c>
      <c r="P2775" s="116">
        <f t="shared" si="175"/>
        <v>7.5698709420339716</v>
      </c>
    </row>
    <row r="2776" spans="1:16" x14ac:dyDescent="0.15">
      <c r="A2776" s="120">
        <v>43130</v>
      </c>
      <c r="B2776" s="116">
        <v>7.35</v>
      </c>
      <c r="C2776" s="116">
        <v>7.42</v>
      </c>
      <c r="D2776" s="116">
        <v>7.17</v>
      </c>
      <c r="E2776" s="116">
        <v>7.27</v>
      </c>
      <c r="F2776" s="116">
        <v>-0.17</v>
      </c>
      <c r="G2776" s="116">
        <v>-2.29</v>
      </c>
      <c r="H2776" s="117">
        <v>409724304</v>
      </c>
      <c r="I2776" s="115">
        <v>0.80989999999999995</v>
      </c>
      <c r="J2776" s="115">
        <f t="shared" si="172"/>
        <v>5.8879729999999997</v>
      </c>
      <c r="K2776" s="115">
        <v>35640625.710000001</v>
      </c>
      <c r="L2776" s="123">
        <f t="shared" si="173"/>
        <v>2098510418835.8582</v>
      </c>
      <c r="M2776" s="123">
        <v>2101142000000</v>
      </c>
      <c r="N2776" s="123">
        <v>283456000000</v>
      </c>
      <c r="O2776" s="116">
        <f t="shared" si="174"/>
        <v>0.9987475472080698</v>
      </c>
      <c r="P2776" s="116">
        <f t="shared" si="175"/>
        <v>7.4033021662475242</v>
      </c>
    </row>
    <row r="2777" spans="1:16" x14ac:dyDescent="0.15">
      <c r="A2777" s="120">
        <v>43131</v>
      </c>
      <c r="B2777" s="116">
        <v>7.18</v>
      </c>
      <c r="C2777" s="116">
        <v>7.45</v>
      </c>
      <c r="D2777" s="116">
        <v>7.15</v>
      </c>
      <c r="E2777" s="116">
        <v>7.4</v>
      </c>
      <c r="F2777" s="116">
        <v>0.13</v>
      </c>
      <c r="G2777" s="116">
        <v>1.79</v>
      </c>
      <c r="H2777" s="117">
        <v>514512929</v>
      </c>
      <c r="I2777" s="115">
        <v>0.80989999999999995</v>
      </c>
      <c r="J2777" s="115">
        <f t="shared" si="172"/>
        <v>5.9932600000000003</v>
      </c>
      <c r="K2777" s="115">
        <v>35640625.710000001</v>
      </c>
      <c r="L2777" s="123">
        <f t="shared" si="173"/>
        <v>2136035364427.146</v>
      </c>
      <c r="M2777" s="123">
        <v>2101142000000</v>
      </c>
      <c r="N2777" s="123">
        <v>283456000000</v>
      </c>
      <c r="O2777" s="116">
        <f t="shared" si="174"/>
        <v>1.016606856855532</v>
      </c>
      <c r="P2777" s="116">
        <f t="shared" si="175"/>
        <v>7.5356858363454853</v>
      </c>
    </row>
    <row r="2778" spans="1:16" x14ac:dyDescent="0.15">
      <c r="A2778" s="120">
        <v>43132</v>
      </c>
      <c r="B2778" s="116">
        <v>7.5</v>
      </c>
      <c r="C2778" s="116">
        <v>7.62</v>
      </c>
      <c r="D2778" s="116">
        <v>7.39</v>
      </c>
      <c r="E2778" s="116">
        <v>7.39</v>
      </c>
      <c r="F2778" s="116">
        <v>-0.01</v>
      </c>
      <c r="G2778" s="116">
        <v>-0.14000000000000001</v>
      </c>
      <c r="H2778" s="117">
        <v>493218888</v>
      </c>
      <c r="I2778" s="115">
        <v>0.80600000000000005</v>
      </c>
      <c r="J2778" s="115">
        <f t="shared" si="172"/>
        <v>5.95634</v>
      </c>
      <c r="K2778" s="115">
        <v>35640625.710000001</v>
      </c>
      <c r="L2778" s="123">
        <f t="shared" si="173"/>
        <v>2122876845415.0139</v>
      </c>
      <c r="M2778" s="123">
        <v>2101142000000</v>
      </c>
      <c r="N2778" s="123">
        <v>283456000000</v>
      </c>
      <c r="O2778" s="116">
        <f t="shared" si="174"/>
        <v>1.010344301058669</v>
      </c>
      <c r="P2778" s="116">
        <f t="shared" si="175"/>
        <v>7.4892641024180611</v>
      </c>
    </row>
    <row r="2779" spans="1:16" x14ac:dyDescent="0.15">
      <c r="A2779" s="120">
        <v>43133</v>
      </c>
      <c r="B2779" s="116">
        <v>7.32</v>
      </c>
      <c r="C2779" s="116">
        <v>7.5</v>
      </c>
      <c r="D2779" s="116">
        <v>7.26</v>
      </c>
      <c r="E2779" s="116">
        <v>7.39</v>
      </c>
      <c r="F2779" s="116">
        <v>0</v>
      </c>
      <c r="G2779" s="116">
        <v>0</v>
      </c>
      <c r="H2779" s="117">
        <v>307304485</v>
      </c>
      <c r="I2779" s="115">
        <v>0.80410000000000004</v>
      </c>
      <c r="J2779" s="115">
        <f t="shared" si="172"/>
        <v>5.9422990000000002</v>
      </c>
      <c r="K2779" s="115">
        <v>35640625.710000001</v>
      </c>
      <c r="L2779" s="123">
        <f t="shared" si="173"/>
        <v>2117872545159.0732</v>
      </c>
      <c r="M2779" s="123">
        <v>2101142000000</v>
      </c>
      <c r="N2779" s="123">
        <v>283456000000</v>
      </c>
      <c r="O2779" s="116">
        <f t="shared" si="174"/>
        <v>1.0079625961306153</v>
      </c>
      <c r="P2779" s="116">
        <f t="shared" si="175"/>
        <v>7.4716095096207988</v>
      </c>
    </row>
    <row r="2780" spans="1:16" x14ac:dyDescent="0.15">
      <c r="A2780" s="120">
        <v>43136</v>
      </c>
      <c r="B2780" s="116">
        <v>7.12</v>
      </c>
      <c r="C2780" s="116">
        <v>7.52</v>
      </c>
      <c r="D2780" s="116">
        <v>7.1</v>
      </c>
      <c r="E2780" s="116">
        <v>7.44</v>
      </c>
      <c r="F2780" s="116">
        <v>0.05</v>
      </c>
      <c r="G2780" s="116">
        <v>0.68</v>
      </c>
      <c r="H2780" s="117">
        <v>541312842</v>
      </c>
      <c r="I2780" s="115">
        <v>0.80569999999999997</v>
      </c>
      <c r="J2780" s="115">
        <f t="shared" si="172"/>
        <v>5.994408</v>
      </c>
      <c r="K2780" s="115">
        <v>35640625.710000001</v>
      </c>
      <c r="L2780" s="123">
        <f t="shared" si="173"/>
        <v>2136444518810.2969</v>
      </c>
      <c r="M2780" s="123">
        <v>2101142000000</v>
      </c>
      <c r="N2780" s="123">
        <v>283456000000</v>
      </c>
      <c r="O2780" s="116">
        <f t="shared" si="174"/>
        <v>1.0168015863803097</v>
      </c>
      <c r="P2780" s="116">
        <f t="shared" si="175"/>
        <v>7.5371292857102929</v>
      </c>
    </row>
    <row r="2781" spans="1:16" x14ac:dyDescent="0.15">
      <c r="A2781" s="120">
        <v>43137</v>
      </c>
      <c r="B2781" s="116">
        <v>7.14</v>
      </c>
      <c r="C2781" s="116">
        <v>7.25</v>
      </c>
      <c r="D2781" s="116">
        <v>6.9</v>
      </c>
      <c r="E2781" s="116">
        <v>6.9</v>
      </c>
      <c r="F2781" s="116">
        <v>-0.54</v>
      </c>
      <c r="G2781" s="116">
        <v>-7.26</v>
      </c>
      <c r="H2781" s="117">
        <v>831898837</v>
      </c>
      <c r="I2781" s="115">
        <v>0.80649999999999999</v>
      </c>
      <c r="J2781" s="115">
        <f t="shared" si="172"/>
        <v>5.5648499999999999</v>
      </c>
      <c r="K2781" s="115">
        <v>35640625.710000001</v>
      </c>
      <c r="L2781" s="123">
        <f t="shared" si="173"/>
        <v>1983347359822.9348</v>
      </c>
      <c r="M2781" s="123">
        <v>2101142000000</v>
      </c>
      <c r="N2781" s="123">
        <v>283456000000</v>
      </c>
      <c r="O2781" s="116">
        <f t="shared" si="174"/>
        <v>0.94393780135894423</v>
      </c>
      <c r="P2781" s="116">
        <f t="shared" si="175"/>
        <v>6.9970202070971679</v>
      </c>
    </row>
    <row r="2782" spans="1:16" x14ac:dyDescent="0.15">
      <c r="A2782" s="120">
        <v>43138</v>
      </c>
      <c r="B2782" s="116">
        <v>7.16</v>
      </c>
      <c r="C2782" s="116">
        <v>7.23</v>
      </c>
      <c r="D2782" s="116">
        <v>6.75</v>
      </c>
      <c r="E2782" s="116">
        <v>6.78</v>
      </c>
      <c r="F2782" s="116">
        <v>-0.12</v>
      </c>
      <c r="G2782" s="116">
        <v>-1.74</v>
      </c>
      <c r="H2782" s="117">
        <v>682012525</v>
      </c>
      <c r="I2782" s="115">
        <v>0.80420000000000003</v>
      </c>
      <c r="J2782" s="115">
        <f t="shared" si="172"/>
        <v>5.4524760000000008</v>
      </c>
      <c r="K2782" s="115">
        <v>35640625.710000001</v>
      </c>
      <c r="L2782" s="123">
        <f t="shared" si="173"/>
        <v>1943296563087.5798</v>
      </c>
      <c r="M2782" s="123">
        <v>2101142000000</v>
      </c>
      <c r="N2782" s="123">
        <v>283456000000</v>
      </c>
      <c r="O2782" s="116">
        <f t="shared" si="174"/>
        <v>0.92487635918352007</v>
      </c>
      <c r="P2782" s="116">
        <f t="shared" si="175"/>
        <v>6.8557256261556638</v>
      </c>
    </row>
    <row r="2783" spans="1:16" x14ac:dyDescent="0.15">
      <c r="A2783" s="120">
        <v>43139</v>
      </c>
      <c r="B2783" s="116">
        <v>6.93</v>
      </c>
      <c r="C2783" s="116">
        <v>6.93</v>
      </c>
      <c r="D2783" s="116">
        <v>6.65</v>
      </c>
      <c r="E2783" s="116">
        <v>6.72</v>
      </c>
      <c r="F2783" s="116">
        <v>-0.06</v>
      </c>
      <c r="G2783" s="116">
        <v>-0.89</v>
      </c>
      <c r="H2783" s="117">
        <v>473450967</v>
      </c>
      <c r="I2783" s="115">
        <v>0.80359999999999998</v>
      </c>
      <c r="J2783" s="115">
        <f t="shared" si="172"/>
        <v>5.4001919999999997</v>
      </c>
      <c r="K2783" s="115">
        <v>35640625.710000001</v>
      </c>
      <c r="L2783" s="123">
        <f t="shared" si="173"/>
        <v>1924662218341.363</v>
      </c>
      <c r="M2783" s="123">
        <v>2101142000000</v>
      </c>
      <c r="N2783" s="123">
        <v>283456000000</v>
      </c>
      <c r="O2783" s="116">
        <f t="shared" si="174"/>
        <v>0.91600768455504822</v>
      </c>
      <c r="P2783" s="116">
        <f t="shared" si="175"/>
        <v>6.7899858120532395</v>
      </c>
    </row>
    <row r="2784" spans="1:16" x14ac:dyDescent="0.15">
      <c r="A2784" s="120">
        <v>43140</v>
      </c>
      <c r="B2784" s="116">
        <v>6.52</v>
      </c>
      <c r="C2784" s="116">
        <v>6.55</v>
      </c>
      <c r="D2784" s="116">
        <v>6.35</v>
      </c>
      <c r="E2784" s="116">
        <v>6.53</v>
      </c>
      <c r="F2784" s="116">
        <v>-0.19</v>
      </c>
      <c r="G2784" s="116">
        <v>-2.83</v>
      </c>
      <c r="H2784" s="117">
        <v>819428663</v>
      </c>
      <c r="I2784" s="115">
        <v>0.80820000000000003</v>
      </c>
      <c r="J2784" s="115">
        <f t="shared" si="172"/>
        <v>5.2775460000000001</v>
      </c>
      <c r="K2784" s="115">
        <v>35640625.710000001</v>
      </c>
      <c r="L2784" s="123">
        <f t="shared" si="173"/>
        <v>1880950416533.0767</v>
      </c>
      <c r="M2784" s="123">
        <v>2101142000000</v>
      </c>
      <c r="N2784" s="123">
        <v>283456000000</v>
      </c>
      <c r="O2784" s="116">
        <f t="shared" si="174"/>
        <v>0.89520385415791826</v>
      </c>
      <c r="P2784" s="116">
        <f t="shared" si="175"/>
        <v>6.6357756284329019</v>
      </c>
    </row>
    <row r="2785" spans="1:16" x14ac:dyDescent="0.15">
      <c r="A2785" s="120">
        <v>43143</v>
      </c>
      <c r="B2785" s="116">
        <v>6.6</v>
      </c>
      <c r="C2785" s="116">
        <v>6.61</v>
      </c>
      <c r="D2785" s="116">
        <v>6.41</v>
      </c>
      <c r="E2785" s="116">
        <v>6.46</v>
      </c>
      <c r="F2785" s="116">
        <v>-7.0000000000000007E-2</v>
      </c>
      <c r="G2785" s="116">
        <v>-1.07</v>
      </c>
      <c r="H2785" s="117">
        <v>485637913</v>
      </c>
      <c r="I2785" s="115">
        <v>0.80569999999999997</v>
      </c>
      <c r="J2785" s="115">
        <f t="shared" si="172"/>
        <v>5.2048220000000001</v>
      </c>
      <c r="K2785" s="115">
        <v>35640625.710000001</v>
      </c>
      <c r="L2785" s="123">
        <f t="shared" si="173"/>
        <v>1855031127891.7363</v>
      </c>
      <c r="M2785" s="123">
        <v>2101142000000</v>
      </c>
      <c r="N2785" s="123">
        <v>283456000000</v>
      </c>
      <c r="O2785" s="116">
        <f t="shared" si="174"/>
        <v>0.88286804408827979</v>
      </c>
      <c r="P2785" s="116">
        <f t="shared" si="175"/>
        <v>6.5443353744204966</v>
      </c>
    </row>
    <row r="2786" spans="1:16" x14ac:dyDescent="0.15">
      <c r="A2786" s="120">
        <v>43144</v>
      </c>
      <c r="B2786" s="116">
        <v>6.58</v>
      </c>
      <c r="C2786" s="116">
        <v>6.7</v>
      </c>
      <c r="D2786" s="116">
        <v>6.54</v>
      </c>
      <c r="E2786" s="116">
        <v>6.55</v>
      </c>
      <c r="F2786" s="116">
        <v>0.09</v>
      </c>
      <c r="G2786" s="116">
        <v>1.39</v>
      </c>
      <c r="H2786" s="117">
        <v>419557666</v>
      </c>
      <c r="I2786" s="115">
        <v>0.80879999999999996</v>
      </c>
      <c r="J2786" s="115">
        <f t="shared" si="172"/>
        <v>5.2976399999999995</v>
      </c>
      <c r="K2786" s="115">
        <v>35640625.710000001</v>
      </c>
      <c r="L2786" s="123">
        <f t="shared" si="173"/>
        <v>1888112043863.2437</v>
      </c>
      <c r="M2786" s="123">
        <v>2101142000000</v>
      </c>
      <c r="N2786" s="123">
        <v>283456000000</v>
      </c>
      <c r="O2786" s="116">
        <f t="shared" si="174"/>
        <v>0.8986122993416169</v>
      </c>
      <c r="P2786" s="116">
        <f t="shared" si="175"/>
        <v>6.661041021757323</v>
      </c>
    </row>
    <row r="2787" spans="1:16" x14ac:dyDescent="0.15">
      <c r="A2787" s="120">
        <v>43145</v>
      </c>
      <c r="B2787" s="116">
        <v>6.62</v>
      </c>
      <c r="C2787" s="116">
        <v>6.88</v>
      </c>
      <c r="D2787" s="116">
        <v>6.6</v>
      </c>
      <c r="E2787" s="116">
        <v>6.78</v>
      </c>
      <c r="F2787" s="116">
        <v>0.23</v>
      </c>
      <c r="G2787" s="116">
        <v>3.51</v>
      </c>
      <c r="H2787" s="117">
        <v>411154913</v>
      </c>
      <c r="I2787" s="115">
        <v>0.81089999999999995</v>
      </c>
      <c r="J2787" s="115">
        <f t="shared" si="172"/>
        <v>5.4979019999999998</v>
      </c>
      <c r="K2787" s="115">
        <v>35640625.710000001</v>
      </c>
      <c r="L2787" s="123">
        <f t="shared" si="173"/>
        <v>1959486673722.6042</v>
      </c>
      <c r="M2787" s="123">
        <v>2101142000000</v>
      </c>
      <c r="N2787" s="123">
        <v>283456000000</v>
      </c>
      <c r="O2787" s="116">
        <f t="shared" si="174"/>
        <v>0.9325817454139721</v>
      </c>
      <c r="P2787" s="116">
        <f t="shared" si="175"/>
        <v>6.912842464871459</v>
      </c>
    </row>
    <row r="2788" spans="1:16" x14ac:dyDescent="0.15">
      <c r="A2788" s="120">
        <v>43146</v>
      </c>
      <c r="B2788" s="116">
        <v>6.89</v>
      </c>
      <c r="C2788" s="116">
        <v>7</v>
      </c>
      <c r="D2788" s="116">
        <v>6.85</v>
      </c>
      <c r="E2788" s="116">
        <v>6.99</v>
      </c>
      <c r="F2788" s="116">
        <v>0.21</v>
      </c>
      <c r="G2788" s="116">
        <v>3.1</v>
      </c>
      <c r="H2788" s="117">
        <v>302717852</v>
      </c>
      <c r="I2788" s="115">
        <v>0.81089999999999995</v>
      </c>
      <c r="J2788" s="115">
        <f t="shared" si="172"/>
        <v>5.6681910000000002</v>
      </c>
      <c r="K2788" s="115">
        <v>35640625.710000001</v>
      </c>
      <c r="L2788" s="123">
        <f t="shared" si="173"/>
        <v>2020178738837.906</v>
      </c>
      <c r="M2788" s="123">
        <v>2101142000000</v>
      </c>
      <c r="N2788" s="123">
        <v>283456000000</v>
      </c>
      <c r="O2788" s="116">
        <f t="shared" si="174"/>
        <v>0.96146702071440482</v>
      </c>
      <c r="P2788" s="116">
        <f t="shared" si="175"/>
        <v>7.1269570544913705</v>
      </c>
    </row>
    <row r="2789" spans="1:16" x14ac:dyDescent="0.15">
      <c r="A2789" s="120">
        <v>43151</v>
      </c>
      <c r="B2789" s="116">
        <v>6.94</v>
      </c>
      <c r="C2789" s="116">
        <v>6.99</v>
      </c>
      <c r="D2789" s="116">
        <v>6.78</v>
      </c>
      <c r="E2789" s="116">
        <v>6.88</v>
      </c>
      <c r="F2789" s="116">
        <v>-0.11</v>
      </c>
      <c r="G2789" s="116">
        <v>-1.57</v>
      </c>
      <c r="H2789" s="117">
        <v>249452113</v>
      </c>
      <c r="I2789" s="115">
        <v>0.81089999999999995</v>
      </c>
      <c r="J2789" s="115">
        <f t="shared" si="172"/>
        <v>5.5789919999999995</v>
      </c>
      <c r="K2789" s="115">
        <v>35640625.710000001</v>
      </c>
      <c r="L2789" s="123">
        <f t="shared" si="173"/>
        <v>1988387657110.843</v>
      </c>
      <c r="M2789" s="123">
        <v>2101142000000</v>
      </c>
      <c r="N2789" s="123">
        <v>283456000000</v>
      </c>
      <c r="O2789" s="116">
        <f t="shared" si="174"/>
        <v>0.94633663841417814</v>
      </c>
      <c r="P2789" s="116">
        <f t="shared" si="175"/>
        <v>7.0148017932618929</v>
      </c>
    </row>
    <row r="2790" spans="1:16" x14ac:dyDescent="0.15">
      <c r="A2790" s="120">
        <v>43152</v>
      </c>
      <c r="B2790" s="116">
        <v>6.95</v>
      </c>
      <c r="C2790" s="116">
        <v>7.14</v>
      </c>
      <c r="D2790" s="116">
        <v>6.89</v>
      </c>
      <c r="E2790" s="116">
        <v>7.11</v>
      </c>
      <c r="F2790" s="116">
        <v>0.23</v>
      </c>
      <c r="G2790" s="116">
        <v>3.34</v>
      </c>
      <c r="H2790" s="117">
        <v>281853722</v>
      </c>
      <c r="I2790" s="115">
        <v>0.81089999999999995</v>
      </c>
      <c r="J2790" s="115">
        <f t="shared" si="172"/>
        <v>5.7654990000000002</v>
      </c>
      <c r="K2790" s="115">
        <v>35640625.710000001</v>
      </c>
      <c r="L2790" s="123">
        <f t="shared" si="173"/>
        <v>2054859918903.7932</v>
      </c>
      <c r="M2790" s="123">
        <v>2101142000000</v>
      </c>
      <c r="N2790" s="123">
        <v>283456000000</v>
      </c>
      <c r="O2790" s="116">
        <f t="shared" si="174"/>
        <v>0.97797289231465234</v>
      </c>
      <c r="P2790" s="116">
        <f t="shared" si="175"/>
        <v>7.2493082485598936</v>
      </c>
    </row>
    <row r="2791" spans="1:16" x14ac:dyDescent="0.15">
      <c r="A2791" s="120">
        <v>43153</v>
      </c>
      <c r="B2791" s="116">
        <v>6.97</v>
      </c>
      <c r="C2791" s="116">
        <v>7.03</v>
      </c>
      <c r="D2791" s="116">
        <v>6.91</v>
      </c>
      <c r="E2791" s="116">
        <v>6.95</v>
      </c>
      <c r="F2791" s="116">
        <v>-0.16</v>
      </c>
      <c r="G2791" s="116">
        <v>-2.25</v>
      </c>
      <c r="H2791" s="117">
        <v>401529611</v>
      </c>
      <c r="I2791" s="115">
        <v>0.81189999999999996</v>
      </c>
      <c r="J2791" s="115">
        <f t="shared" si="172"/>
        <v>5.6427049999999994</v>
      </c>
      <c r="K2791" s="115">
        <v>35640625.710000001</v>
      </c>
      <c r="L2791" s="123">
        <f t="shared" si="173"/>
        <v>2011095368969.4553</v>
      </c>
      <c r="M2791" s="123">
        <v>2101142000000</v>
      </c>
      <c r="N2791" s="123">
        <v>283456000000</v>
      </c>
      <c r="O2791" s="116">
        <f t="shared" si="174"/>
        <v>0.95714395741432767</v>
      </c>
      <c r="P2791" s="116">
        <f t="shared" si="175"/>
        <v>7.0949119756486203</v>
      </c>
    </row>
    <row r="2792" spans="1:16" x14ac:dyDescent="0.15">
      <c r="A2792" s="120">
        <v>43154</v>
      </c>
      <c r="B2792" s="116">
        <v>7.05</v>
      </c>
      <c r="C2792" s="116">
        <v>7.08</v>
      </c>
      <c r="D2792" s="116">
        <v>6.95</v>
      </c>
      <c r="E2792" s="116">
        <v>7.03</v>
      </c>
      <c r="F2792" s="116">
        <v>0.08</v>
      </c>
      <c r="G2792" s="116">
        <v>1.1499999999999999</v>
      </c>
      <c r="H2792" s="117">
        <v>268139081</v>
      </c>
      <c r="I2792" s="115">
        <v>0.81140000000000001</v>
      </c>
      <c r="J2792" s="115">
        <f t="shared" si="172"/>
        <v>5.704142</v>
      </c>
      <c r="K2792" s="115">
        <v>35640625.710000001</v>
      </c>
      <c r="L2792" s="123">
        <f t="shared" si="173"/>
        <v>2032991900186.9082</v>
      </c>
      <c r="M2792" s="123">
        <v>2101142000000</v>
      </c>
      <c r="N2792" s="123">
        <v>283456000000</v>
      </c>
      <c r="O2792" s="116">
        <f t="shared" si="174"/>
        <v>0.96756520986535333</v>
      </c>
      <c r="P2792" s="116">
        <f t="shared" si="175"/>
        <v>7.1721604065072118</v>
      </c>
    </row>
    <row r="2793" spans="1:16" x14ac:dyDescent="0.15">
      <c r="A2793" s="120">
        <v>43157</v>
      </c>
      <c r="B2793" s="116">
        <v>7.1</v>
      </c>
      <c r="C2793" s="116">
        <v>7.15</v>
      </c>
      <c r="D2793" s="116">
        <v>6.98</v>
      </c>
      <c r="E2793" s="116">
        <v>7.03</v>
      </c>
      <c r="F2793" s="116">
        <v>0</v>
      </c>
      <c r="G2793" s="116">
        <v>0</v>
      </c>
      <c r="H2793" s="117">
        <v>313495872</v>
      </c>
      <c r="I2793" s="115">
        <v>0.81010000000000004</v>
      </c>
      <c r="J2793" s="115">
        <f t="shared" si="172"/>
        <v>5.6950030000000007</v>
      </c>
      <c r="K2793" s="115">
        <v>35640625.710000001</v>
      </c>
      <c r="L2793" s="123">
        <f t="shared" si="173"/>
        <v>2029734703403.2717</v>
      </c>
      <c r="M2793" s="123">
        <v>2101142000000</v>
      </c>
      <c r="N2793" s="123">
        <v>283456000000</v>
      </c>
      <c r="O2793" s="116">
        <f t="shared" si="174"/>
        <v>0.96601500679310193</v>
      </c>
      <c r="P2793" s="116">
        <f t="shared" si="175"/>
        <v>7.1606693927920793</v>
      </c>
    </row>
    <row r="2794" spans="1:16" x14ac:dyDescent="0.15">
      <c r="A2794" s="120">
        <v>43158</v>
      </c>
      <c r="B2794" s="116">
        <v>7.1</v>
      </c>
      <c r="C2794" s="116">
        <v>7.12</v>
      </c>
      <c r="D2794" s="116">
        <v>6.85</v>
      </c>
      <c r="E2794" s="116">
        <v>6.9</v>
      </c>
      <c r="F2794" s="116">
        <v>-0.13</v>
      </c>
      <c r="G2794" s="116">
        <v>-1.85</v>
      </c>
      <c r="H2794" s="117">
        <v>412455708</v>
      </c>
      <c r="I2794" s="115">
        <v>0.80710000000000004</v>
      </c>
      <c r="J2794" s="115">
        <f t="shared" si="172"/>
        <v>5.5689900000000003</v>
      </c>
      <c r="K2794" s="115">
        <v>35640625.710000001</v>
      </c>
      <c r="L2794" s="123">
        <f t="shared" si="173"/>
        <v>1984822881727.3291</v>
      </c>
      <c r="M2794" s="123">
        <v>2101142000000</v>
      </c>
      <c r="N2794" s="123">
        <v>283456000000</v>
      </c>
      <c r="O2794" s="116">
        <f t="shared" si="174"/>
        <v>0.94464004894830012</v>
      </c>
      <c r="P2794" s="116">
        <f t="shared" si="175"/>
        <v>7.0022256778030068</v>
      </c>
    </row>
    <row r="2795" spans="1:16" x14ac:dyDescent="0.15">
      <c r="A2795" s="120">
        <v>43159</v>
      </c>
      <c r="B2795" s="116">
        <v>6.81</v>
      </c>
      <c r="C2795" s="116">
        <v>6.84</v>
      </c>
      <c r="D2795" s="116">
        <v>6.66</v>
      </c>
      <c r="E2795" s="116">
        <v>6.76</v>
      </c>
      <c r="F2795" s="116">
        <v>-0.14000000000000001</v>
      </c>
      <c r="G2795" s="116">
        <v>-2.0299999999999998</v>
      </c>
      <c r="H2795" s="117">
        <v>356684508</v>
      </c>
      <c r="I2795" s="115">
        <v>0.80859999999999999</v>
      </c>
      <c r="J2795" s="115">
        <f t="shared" si="172"/>
        <v>5.4661359999999997</v>
      </c>
      <c r="K2795" s="115">
        <v>35640625.710000001</v>
      </c>
      <c r="L2795" s="123">
        <f t="shared" si="173"/>
        <v>1948165072559.5657</v>
      </c>
      <c r="M2795" s="123">
        <v>2101142000000</v>
      </c>
      <c r="N2795" s="123">
        <v>283456000000</v>
      </c>
      <c r="O2795" s="116">
        <f t="shared" si="174"/>
        <v>0.92719343697835066</v>
      </c>
      <c r="P2795" s="116">
        <f t="shared" si="175"/>
        <v>6.8729011647647811</v>
      </c>
    </row>
    <row r="2796" spans="1:16" x14ac:dyDescent="0.15">
      <c r="A2796" s="120">
        <v>43160</v>
      </c>
      <c r="B2796" s="116">
        <v>6.67</v>
      </c>
      <c r="C2796" s="116">
        <v>6.83</v>
      </c>
      <c r="D2796" s="116">
        <v>6.6</v>
      </c>
      <c r="E2796" s="116">
        <v>6.81</v>
      </c>
      <c r="F2796" s="116">
        <v>0.05</v>
      </c>
      <c r="G2796" s="116">
        <v>0.74</v>
      </c>
      <c r="H2796" s="117">
        <v>321821124</v>
      </c>
      <c r="I2796" s="115">
        <v>0.80940000000000001</v>
      </c>
      <c r="J2796" s="115">
        <f t="shared" si="172"/>
        <v>5.5120139999999997</v>
      </c>
      <c r="K2796" s="115">
        <v>35640625.710000001</v>
      </c>
      <c r="L2796" s="123">
        <f t="shared" si="173"/>
        <v>1964516278822.7993</v>
      </c>
      <c r="M2796" s="123">
        <v>2101142000000</v>
      </c>
      <c r="N2796" s="123">
        <v>283456000000</v>
      </c>
      <c r="O2796" s="116">
        <f t="shared" si="174"/>
        <v>0.93497549371855848</v>
      </c>
      <c r="P2796" s="116">
        <f t="shared" si="175"/>
        <v>6.9305863302339672</v>
      </c>
    </row>
    <row r="2797" spans="1:16" x14ac:dyDescent="0.15">
      <c r="A2797" s="120">
        <v>43161</v>
      </c>
      <c r="B2797" s="116">
        <v>6.69</v>
      </c>
      <c r="C2797" s="116">
        <v>6.74</v>
      </c>
      <c r="D2797" s="116">
        <v>6.63</v>
      </c>
      <c r="E2797" s="116">
        <v>6.67</v>
      </c>
      <c r="F2797" s="116">
        <v>-0.14000000000000001</v>
      </c>
      <c r="G2797" s="116">
        <v>-2.06</v>
      </c>
      <c r="H2797" s="117">
        <v>278844483</v>
      </c>
      <c r="I2797" s="115">
        <v>0.80910000000000004</v>
      </c>
      <c r="J2797" s="115">
        <f t="shared" si="172"/>
        <v>5.3966970000000005</v>
      </c>
      <c r="K2797" s="115">
        <v>35640625.710000001</v>
      </c>
      <c r="L2797" s="123">
        <f t="shared" si="173"/>
        <v>1923416578472.7991</v>
      </c>
      <c r="M2797" s="123">
        <v>2101142000000</v>
      </c>
      <c r="N2797" s="123">
        <v>283456000000</v>
      </c>
      <c r="O2797" s="116">
        <f t="shared" si="174"/>
        <v>0.91541484510461413</v>
      </c>
      <c r="P2797" s="116">
        <f t="shared" si="175"/>
        <v>6.7855913385950517</v>
      </c>
    </row>
    <row r="2798" spans="1:16" x14ac:dyDescent="0.15">
      <c r="A2798" s="120">
        <v>43164</v>
      </c>
      <c r="B2798" s="116">
        <v>6.7</v>
      </c>
      <c r="C2798" s="116">
        <v>6.72</v>
      </c>
      <c r="D2798" s="116">
        <v>6.47</v>
      </c>
      <c r="E2798" s="116">
        <v>6.54</v>
      </c>
      <c r="F2798" s="116">
        <v>-0.13</v>
      </c>
      <c r="G2798" s="116">
        <v>-1.95</v>
      </c>
      <c r="H2798" s="117">
        <v>341968923</v>
      </c>
      <c r="I2798" s="115">
        <v>0.80989999999999995</v>
      </c>
      <c r="J2798" s="115">
        <f t="shared" si="172"/>
        <v>5.2967459999999997</v>
      </c>
      <c r="K2798" s="115">
        <v>35640625.710000001</v>
      </c>
      <c r="L2798" s="123">
        <f t="shared" si="173"/>
        <v>1887793416669.3965</v>
      </c>
      <c r="M2798" s="123">
        <v>2101142000000</v>
      </c>
      <c r="N2798" s="123">
        <v>283456000000</v>
      </c>
      <c r="O2798" s="116">
        <f t="shared" si="174"/>
        <v>0.89846065457232138</v>
      </c>
      <c r="P2798" s="116">
        <f t="shared" si="175"/>
        <v>6.6599169418512805</v>
      </c>
    </row>
    <row r="2799" spans="1:16" x14ac:dyDescent="0.15">
      <c r="A2799" s="120">
        <v>43165</v>
      </c>
      <c r="B2799" s="116">
        <v>6.72</v>
      </c>
      <c r="C2799" s="116">
        <v>6.8</v>
      </c>
      <c r="D2799" s="116">
        <v>6.58</v>
      </c>
      <c r="E2799" s="116">
        <v>6.78</v>
      </c>
      <c r="F2799" s="116">
        <v>0.24</v>
      </c>
      <c r="G2799" s="116">
        <v>3.67</v>
      </c>
      <c r="H2799" s="117">
        <v>379121876</v>
      </c>
      <c r="I2799" s="115">
        <v>0.80930000000000002</v>
      </c>
      <c r="J2799" s="115">
        <f t="shared" si="172"/>
        <v>5.4870540000000005</v>
      </c>
      <c r="K2799" s="115">
        <v>35640625.710000001</v>
      </c>
      <c r="L2799" s="123">
        <f t="shared" si="173"/>
        <v>1955620378645.5837</v>
      </c>
      <c r="M2799" s="123">
        <v>2101142000000</v>
      </c>
      <c r="N2799" s="123">
        <v>283456000000</v>
      </c>
      <c r="O2799" s="116">
        <f t="shared" si="174"/>
        <v>0.93074165317983448</v>
      </c>
      <c r="P2799" s="116">
        <f t="shared" si="175"/>
        <v>6.8992026227900762</v>
      </c>
    </row>
    <row r="2800" spans="1:16" x14ac:dyDescent="0.15">
      <c r="A2800" s="120">
        <v>43166</v>
      </c>
      <c r="B2800" s="116">
        <v>6.78</v>
      </c>
      <c r="C2800" s="116">
        <v>6.93</v>
      </c>
      <c r="D2800" s="116">
        <v>6.75</v>
      </c>
      <c r="E2800" s="116">
        <v>6.8</v>
      </c>
      <c r="F2800" s="116">
        <v>0.02</v>
      </c>
      <c r="G2800" s="116">
        <v>0.3</v>
      </c>
      <c r="H2800" s="117">
        <v>390902961</v>
      </c>
      <c r="I2800" s="115">
        <v>0.80800000000000005</v>
      </c>
      <c r="J2800" s="115">
        <f t="shared" si="172"/>
        <v>5.4944000000000006</v>
      </c>
      <c r="K2800" s="115">
        <v>35640625.710000001</v>
      </c>
      <c r="L2800" s="123">
        <f t="shared" si="173"/>
        <v>1958238539010.2402</v>
      </c>
      <c r="M2800" s="123">
        <v>2101142000000</v>
      </c>
      <c r="N2800" s="123">
        <v>283456000000</v>
      </c>
      <c r="O2800" s="116">
        <f t="shared" si="174"/>
        <v>0.9319877185883868</v>
      </c>
      <c r="P2800" s="116">
        <f t="shared" si="175"/>
        <v>6.9084391898927535</v>
      </c>
    </row>
    <row r="2801" spans="1:16" x14ac:dyDescent="0.15">
      <c r="A2801" s="120">
        <v>43167</v>
      </c>
      <c r="B2801" s="116">
        <v>6.93</v>
      </c>
      <c r="C2801" s="116">
        <v>6.93</v>
      </c>
      <c r="D2801" s="116">
        <v>6.75</v>
      </c>
      <c r="E2801" s="116">
        <v>6.81</v>
      </c>
      <c r="F2801" s="116">
        <v>0.01</v>
      </c>
      <c r="G2801" s="116">
        <v>0.15</v>
      </c>
      <c r="H2801" s="117">
        <v>244813213</v>
      </c>
      <c r="I2801" s="115">
        <v>0.80720000000000003</v>
      </c>
      <c r="J2801" s="115">
        <f t="shared" si="172"/>
        <v>5.4970319999999999</v>
      </c>
      <c r="K2801" s="115">
        <v>35640625.710000001</v>
      </c>
      <c r="L2801" s="123">
        <f t="shared" si="173"/>
        <v>1959176600278.927</v>
      </c>
      <c r="M2801" s="123">
        <v>2101142000000</v>
      </c>
      <c r="N2801" s="123">
        <v>283456000000</v>
      </c>
      <c r="O2801" s="116">
        <f t="shared" si="174"/>
        <v>0.93243417164519438</v>
      </c>
      <c r="P2801" s="116">
        <f t="shared" si="175"/>
        <v>6.9117485616071876</v>
      </c>
    </row>
    <row r="2802" spans="1:16" x14ac:dyDescent="0.15">
      <c r="A2802" s="120">
        <v>43168</v>
      </c>
      <c r="B2802" s="116">
        <v>6.85</v>
      </c>
      <c r="C2802" s="116">
        <v>6.89</v>
      </c>
      <c r="D2802" s="116">
        <v>6.81</v>
      </c>
      <c r="E2802" s="116">
        <v>6.88</v>
      </c>
      <c r="F2802" s="116">
        <v>7.0000000000000007E-2</v>
      </c>
      <c r="G2802" s="116">
        <v>1.03</v>
      </c>
      <c r="H2802" s="117">
        <v>190813752</v>
      </c>
      <c r="I2802" s="115">
        <v>0.80920000000000003</v>
      </c>
      <c r="J2802" s="115">
        <f t="shared" si="172"/>
        <v>5.5672959999999998</v>
      </c>
      <c r="K2802" s="115">
        <v>35640625.710000001</v>
      </c>
      <c r="L2802" s="123">
        <f t="shared" si="173"/>
        <v>1984219129527.8015</v>
      </c>
      <c r="M2802" s="123">
        <v>2101142000000</v>
      </c>
      <c r="N2802" s="123">
        <v>283456000000</v>
      </c>
      <c r="O2802" s="116">
        <f t="shared" si="174"/>
        <v>0.94435270416173756</v>
      </c>
      <c r="P2802" s="116">
        <f t="shared" si="175"/>
        <v>7.000095709837864</v>
      </c>
    </row>
    <row r="2803" spans="1:16" x14ac:dyDescent="0.15">
      <c r="A2803" s="120">
        <v>43171</v>
      </c>
      <c r="B2803" s="116">
        <v>7</v>
      </c>
      <c r="C2803" s="116">
        <v>7.06</v>
      </c>
      <c r="D2803" s="116">
        <v>6.93</v>
      </c>
      <c r="E2803" s="116">
        <v>7.05</v>
      </c>
      <c r="F2803" s="116">
        <v>0.17</v>
      </c>
      <c r="G2803" s="116">
        <v>2.4700000000000002</v>
      </c>
      <c r="H2803" s="117">
        <v>330008168</v>
      </c>
      <c r="I2803" s="115">
        <v>0.80800000000000005</v>
      </c>
      <c r="J2803" s="115">
        <f t="shared" si="172"/>
        <v>5.6964000000000006</v>
      </c>
      <c r="K2803" s="115">
        <v>35640625.710000001</v>
      </c>
      <c r="L2803" s="123">
        <f t="shared" si="173"/>
        <v>2030232602944.4402</v>
      </c>
      <c r="M2803" s="123">
        <v>2101142000000</v>
      </c>
      <c r="N2803" s="123">
        <v>283456000000</v>
      </c>
      <c r="O2803" s="116">
        <f t="shared" si="174"/>
        <v>0.96625197294825393</v>
      </c>
      <c r="P2803" s="116">
        <f t="shared" si="175"/>
        <v>7.1624259248152811</v>
      </c>
    </row>
    <row r="2804" spans="1:16" x14ac:dyDescent="0.15">
      <c r="A2804" s="120">
        <v>43172</v>
      </c>
      <c r="B2804" s="116">
        <v>7.04</v>
      </c>
      <c r="C2804" s="116">
        <v>7.23</v>
      </c>
      <c r="D2804" s="116">
        <v>7</v>
      </c>
      <c r="E2804" s="116">
        <v>7.13</v>
      </c>
      <c r="F2804" s="116">
        <v>0.08</v>
      </c>
      <c r="G2804" s="116">
        <v>1.1399999999999999</v>
      </c>
      <c r="H2804" s="117">
        <v>435297508</v>
      </c>
      <c r="I2804" s="115">
        <v>0.80640000000000001</v>
      </c>
      <c r="J2804" s="115">
        <f t="shared" si="172"/>
        <v>5.7496320000000001</v>
      </c>
      <c r="K2804" s="115">
        <v>35640625.710000001</v>
      </c>
      <c r="L2804" s="123">
        <f t="shared" si="173"/>
        <v>2049204820822.3875</v>
      </c>
      <c r="M2804" s="123">
        <v>2101142000000</v>
      </c>
      <c r="N2804" s="123">
        <v>283456000000</v>
      </c>
      <c r="O2804" s="116">
        <f t="shared" si="174"/>
        <v>0.97528145209718686</v>
      </c>
      <c r="P2804" s="116">
        <f t="shared" si="175"/>
        <v>7.229357716267736</v>
      </c>
    </row>
    <row r="2805" spans="1:16" x14ac:dyDescent="0.15">
      <c r="A2805" s="120">
        <v>43173</v>
      </c>
      <c r="B2805" s="116">
        <v>7.05</v>
      </c>
      <c r="C2805" s="116">
        <v>7.05</v>
      </c>
      <c r="D2805" s="116">
        <v>6.95</v>
      </c>
      <c r="E2805" s="116">
        <v>7.03</v>
      </c>
      <c r="F2805" s="116">
        <v>-0.1</v>
      </c>
      <c r="G2805" s="116">
        <v>-1.4</v>
      </c>
      <c r="H2805" s="117">
        <v>252573525</v>
      </c>
      <c r="I2805" s="115">
        <v>0.80610000000000004</v>
      </c>
      <c r="J2805" s="115">
        <f t="shared" si="172"/>
        <v>5.6668830000000003</v>
      </c>
      <c r="K2805" s="115">
        <v>35640625.710000001</v>
      </c>
      <c r="L2805" s="123">
        <f t="shared" si="173"/>
        <v>2019712559453.6194</v>
      </c>
      <c r="M2805" s="123">
        <v>2101142000000</v>
      </c>
      <c r="N2805" s="123">
        <v>283456000000</v>
      </c>
      <c r="O2805" s="116">
        <f t="shared" si="174"/>
        <v>0.96124515118617371</v>
      </c>
      <c r="P2805" s="116">
        <f t="shared" si="175"/>
        <v>7.1253124275147446</v>
      </c>
    </row>
    <row r="2806" spans="1:16" x14ac:dyDescent="0.15">
      <c r="A2806" s="120">
        <v>43174</v>
      </c>
      <c r="B2806" s="116">
        <v>6.93</v>
      </c>
      <c r="C2806" s="116">
        <v>7.03</v>
      </c>
      <c r="D2806" s="116">
        <v>6.9</v>
      </c>
      <c r="E2806" s="116">
        <v>7</v>
      </c>
      <c r="F2806" s="116">
        <v>-0.03</v>
      </c>
      <c r="G2806" s="116">
        <v>-0.43</v>
      </c>
      <c r="H2806" s="117">
        <v>195313080</v>
      </c>
      <c r="I2806" s="115">
        <v>0.80530000000000002</v>
      </c>
      <c r="J2806" s="115">
        <f t="shared" si="172"/>
        <v>5.6371000000000002</v>
      </c>
      <c r="K2806" s="115">
        <v>35640625.710000001</v>
      </c>
      <c r="L2806" s="123">
        <f t="shared" si="173"/>
        <v>2009097711898.4099</v>
      </c>
      <c r="M2806" s="123">
        <v>2101142000000</v>
      </c>
      <c r="N2806" s="123">
        <v>283456000000</v>
      </c>
      <c r="O2806" s="116">
        <f t="shared" si="174"/>
        <v>0.95619320916835226</v>
      </c>
      <c r="P2806" s="116">
        <f t="shared" si="175"/>
        <v>7.0878644724345579</v>
      </c>
    </row>
    <row r="2807" spans="1:16" x14ac:dyDescent="0.15">
      <c r="A2807" s="120">
        <v>43175</v>
      </c>
      <c r="B2807" s="116">
        <v>6.92</v>
      </c>
      <c r="C2807" s="116">
        <v>6.96</v>
      </c>
      <c r="D2807" s="116">
        <v>6.87</v>
      </c>
      <c r="E2807" s="116">
        <v>6.92</v>
      </c>
      <c r="F2807" s="116">
        <v>-0.08</v>
      </c>
      <c r="G2807" s="116">
        <v>-1.1399999999999999</v>
      </c>
      <c r="H2807" s="117">
        <v>318111363</v>
      </c>
      <c r="I2807" s="115">
        <v>0.80769999999999997</v>
      </c>
      <c r="J2807" s="115">
        <f t="shared" si="172"/>
        <v>5.5892840000000001</v>
      </c>
      <c r="K2807" s="115">
        <v>35640625.710000001</v>
      </c>
      <c r="L2807" s="123">
        <f t="shared" si="173"/>
        <v>1992055790308.9165</v>
      </c>
      <c r="M2807" s="123">
        <v>2101142000000</v>
      </c>
      <c r="N2807" s="123">
        <v>283456000000</v>
      </c>
      <c r="O2807" s="116">
        <f t="shared" si="174"/>
        <v>0.94808241913631564</v>
      </c>
      <c r="P2807" s="116">
        <f t="shared" si="175"/>
        <v>7.027742543142204</v>
      </c>
    </row>
    <row r="2808" spans="1:16" x14ac:dyDescent="0.15">
      <c r="A2808" s="120">
        <v>43178</v>
      </c>
      <c r="B2808" s="116">
        <v>6.87</v>
      </c>
      <c r="C2808" s="116">
        <v>6.95</v>
      </c>
      <c r="D2808" s="116">
        <v>6.83</v>
      </c>
      <c r="E2808" s="116">
        <v>6.91</v>
      </c>
      <c r="F2808" s="116">
        <v>-0.01</v>
      </c>
      <c r="G2808" s="116">
        <v>-0.14000000000000001</v>
      </c>
      <c r="H2808" s="117">
        <v>151659376</v>
      </c>
      <c r="I2808" s="115">
        <v>0.80730000000000002</v>
      </c>
      <c r="J2808" s="115">
        <f t="shared" si="172"/>
        <v>5.578443</v>
      </c>
      <c r="K2808" s="115">
        <v>35640625.710000001</v>
      </c>
      <c r="L2808" s="123">
        <f t="shared" si="173"/>
        <v>1988191990075.6953</v>
      </c>
      <c r="M2808" s="123">
        <v>2101142000000</v>
      </c>
      <c r="N2808" s="123">
        <v>283456000000</v>
      </c>
      <c r="O2808" s="116">
        <f t="shared" si="174"/>
        <v>0.94624351427732889</v>
      </c>
      <c r="P2808" s="116">
        <f t="shared" si="175"/>
        <v>7.0141115025813363</v>
      </c>
    </row>
    <row r="2809" spans="1:16" x14ac:dyDescent="0.15">
      <c r="A2809" s="120">
        <v>43179</v>
      </c>
      <c r="B2809" s="116">
        <v>6.84</v>
      </c>
      <c r="C2809" s="116">
        <v>6.9</v>
      </c>
      <c r="D2809" s="116">
        <v>6.79</v>
      </c>
      <c r="E2809" s="116">
        <v>6.87</v>
      </c>
      <c r="F2809" s="116">
        <v>-0.04</v>
      </c>
      <c r="G2809" s="116">
        <v>-0.57999999999999996</v>
      </c>
      <c r="H2809" s="117">
        <v>188572105</v>
      </c>
      <c r="I2809" s="115">
        <v>0.80640000000000001</v>
      </c>
      <c r="J2809" s="115">
        <f t="shared" si="172"/>
        <v>5.539968</v>
      </c>
      <c r="K2809" s="115">
        <v>35640625.710000001</v>
      </c>
      <c r="L2809" s="123">
        <f t="shared" si="173"/>
        <v>1974479259333.7729</v>
      </c>
      <c r="M2809" s="123">
        <v>2101142000000</v>
      </c>
      <c r="N2809" s="123">
        <v>283456000000</v>
      </c>
      <c r="O2809" s="116">
        <f t="shared" si="174"/>
        <v>0.9397171915719037</v>
      </c>
      <c r="P2809" s="116">
        <f t="shared" si="175"/>
        <v>6.9657345737390388</v>
      </c>
    </row>
    <row r="2810" spans="1:16" x14ac:dyDescent="0.15">
      <c r="A2810" s="120">
        <v>43180</v>
      </c>
      <c r="B2810" s="116">
        <v>6.9</v>
      </c>
      <c r="C2810" s="116">
        <v>7.02</v>
      </c>
      <c r="D2810" s="116">
        <v>6.83</v>
      </c>
      <c r="E2810" s="116">
        <v>6.86</v>
      </c>
      <c r="F2810" s="116">
        <v>-0.01</v>
      </c>
      <c r="G2810" s="116">
        <v>-0.15</v>
      </c>
      <c r="H2810" s="117">
        <v>241263609</v>
      </c>
      <c r="I2810" s="115">
        <v>0.80810000000000004</v>
      </c>
      <c r="J2810" s="115">
        <f t="shared" si="172"/>
        <v>5.5435660000000002</v>
      </c>
      <c r="K2810" s="115">
        <v>35640625.710000001</v>
      </c>
      <c r="L2810" s="123">
        <f t="shared" si="173"/>
        <v>1975761609046.8186</v>
      </c>
      <c r="M2810" s="123">
        <v>2101142000000</v>
      </c>
      <c r="N2810" s="123">
        <v>283456000000</v>
      </c>
      <c r="O2810" s="116">
        <f t="shared" si="174"/>
        <v>0.94032750239956109</v>
      </c>
      <c r="P2810" s="116">
        <f t="shared" si="175"/>
        <v>6.9702585552848362</v>
      </c>
    </row>
    <row r="2811" spans="1:16" x14ac:dyDescent="0.15">
      <c r="A2811" s="120">
        <v>43181</v>
      </c>
      <c r="B2811" s="116">
        <v>6.94</v>
      </c>
      <c r="C2811" s="116">
        <v>6.99</v>
      </c>
      <c r="D2811" s="116">
        <v>6.77</v>
      </c>
      <c r="E2811" s="116">
        <v>6.81</v>
      </c>
      <c r="F2811" s="116">
        <v>-0.05</v>
      </c>
      <c r="G2811" s="116">
        <v>-0.73</v>
      </c>
      <c r="H2811" s="117">
        <v>240205579</v>
      </c>
      <c r="I2811" s="115">
        <v>0.80510000000000004</v>
      </c>
      <c r="J2811" s="115">
        <f t="shared" si="172"/>
        <v>5.4827310000000002</v>
      </c>
      <c r="K2811" s="115">
        <v>35640625.710000001</v>
      </c>
      <c r="L2811" s="123">
        <f t="shared" si="173"/>
        <v>1954079634396.1404</v>
      </c>
      <c r="M2811" s="123">
        <v>2101142000000</v>
      </c>
      <c r="N2811" s="123">
        <v>283456000000</v>
      </c>
      <c r="O2811" s="116">
        <f t="shared" si="174"/>
        <v>0.93000836421152899</v>
      </c>
      <c r="P2811" s="116">
        <f t="shared" si="175"/>
        <v>6.8937670551907191</v>
      </c>
    </row>
    <row r="2812" spans="1:16" x14ac:dyDescent="0.15">
      <c r="A2812" s="120">
        <v>43182</v>
      </c>
      <c r="B2812" s="116">
        <v>6.55</v>
      </c>
      <c r="C2812" s="116">
        <v>6.66</v>
      </c>
      <c r="D2812" s="116">
        <v>6.54</v>
      </c>
      <c r="E2812" s="116">
        <v>6.65</v>
      </c>
      <c r="F2812" s="116">
        <v>-0.16</v>
      </c>
      <c r="G2812" s="116">
        <v>-2.35</v>
      </c>
      <c r="H2812" s="117">
        <v>417993531</v>
      </c>
      <c r="I2812" s="115">
        <v>0.80620000000000003</v>
      </c>
      <c r="J2812" s="115">
        <f t="shared" si="172"/>
        <v>5.3612300000000008</v>
      </c>
      <c r="K2812" s="115">
        <v>35640625.710000001</v>
      </c>
      <c r="L2812" s="123">
        <f t="shared" si="173"/>
        <v>1910775917752.2334</v>
      </c>
      <c r="M2812" s="123">
        <v>2101142000000</v>
      </c>
      <c r="N2812" s="123">
        <v>283456000000</v>
      </c>
      <c r="O2812" s="116">
        <f t="shared" si="174"/>
        <v>0.90939875446411211</v>
      </c>
      <c r="P2812" s="116">
        <f t="shared" si="175"/>
        <v>6.7409965488549668</v>
      </c>
    </row>
    <row r="2813" spans="1:16" x14ac:dyDescent="0.15">
      <c r="A2813" s="120">
        <v>43185</v>
      </c>
      <c r="B2813" s="116">
        <v>6.65</v>
      </c>
      <c r="C2813" s="116">
        <v>6.72</v>
      </c>
      <c r="D2813" s="116">
        <v>6.58</v>
      </c>
      <c r="E2813" s="116">
        <v>6.72</v>
      </c>
      <c r="F2813" s="116">
        <v>7.0000000000000007E-2</v>
      </c>
      <c r="G2813" s="116">
        <v>1.05</v>
      </c>
      <c r="H2813" s="117">
        <v>269408818</v>
      </c>
      <c r="I2813" s="115">
        <v>0.80520000000000003</v>
      </c>
      <c r="J2813" s="115">
        <f t="shared" si="172"/>
        <v>5.4109439999999998</v>
      </c>
      <c r="K2813" s="115">
        <v>35640625.710000001</v>
      </c>
      <c r="L2813" s="123">
        <f t="shared" si="173"/>
        <v>1928494298417.7024</v>
      </c>
      <c r="M2813" s="123">
        <v>2101142000000</v>
      </c>
      <c r="N2813" s="123">
        <v>283456000000</v>
      </c>
      <c r="O2813" s="116">
        <f t="shared" si="174"/>
        <v>0.91783149278711407</v>
      </c>
      <c r="P2813" s="116">
        <f t="shared" si="175"/>
        <v>6.8035049475675322</v>
      </c>
    </row>
    <row r="2814" spans="1:16" x14ac:dyDescent="0.15">
      <c r="A2814" s="120">
        <v>43186</v>
      </c>
      <c r="B2814" s="116">
        <v>6.85</v>
      </c>
      <c r="C2814" s="116">
        <v>6.87</v>
      </c>
      <c r="D2814" s="116">
        <v>6.76</v>
      </c>
      <c r="E2814" s="116">
        <v>6.81</v>
      </c>
      <c r="F2814" s="116">
        <v>0.09</v>
      </c>
      <c r="G2814" s="116">
        <v>1.34</v>
      </c>
      <c r="H2814" s="117">
        <v>247870840</v>
      </c>
      <c r="I2814" s="115">
        <v>0.80049999999999999</v>
      </c>
      <c r="J2814" s="115">
        <f t="shared" si="172"/>
        <v>5.4514049999999994</v>
      </c>
      <c r="K2814" s="115">
        <v>35640625.710000001</v>
      </c>
      <c r="L2814" s="123">
        <f t="shared" si="173"/>
        <v>1942914851986.2253</v>
      </c>
      <c r="M2814" s="123">
        <v>2101142000000</v>
      </c>
      <c r="N2814" s="123">
        <v>283456000000</v>
      </c>
      <c r="O2814" s="116">
        <f t="shared" si="174"/>
        <v>0.92469469078540401</v>
      </c>
      <c r="P2814" s="116">
        <f t="shared" si="175"/>
        <v>6.8543789935165433</v>
      </c>
    </row>
    <row r="2815" spans="1:16" x14ac:dyDescent="0.15">
      <c r="A2815" s="120">
        <v>43187</v>
      </c>
      <c r="B2815" s="116">
        <v>6.75</v>
      </c>
      <c r="C2815" s="116">
        <v>6.87</v>
      </c>
      <c r="D2815" s="116">
        <v>6.7</v>
      </c>
      <c r="E2815" s="116">
        <v>6.7</v>
      </c>
      <c r="F2815" s="116">
        <v>-0.11</v>
      </c>
      <c r="G2815" s="116">
        <v>-1.62</v>
      </c>
      <c r="H2815" s="117">
        <v>302453953</v>
      </c>
      <c r="I2815" s="115">
        <v>0.80020000000000002</v>
      </c>
      <c r="J2815" s="115">
        <f t="shared" si="172"/>
        <v>5.3613400000000002</v>
      </c>
      <c r="K2815" s="115">
        <v>35640625.710000001</v>
      </c>
      <c r="L2815" s="123">
        <f t="shared" si="173"/>
        <v>1910815122440.5142</v>
      </c>
      <c r="M2815" s="123">
        <v>2141056000000</v>
      </c>
      <c r="N2815" s="123">
        <v>286049000000</v>
      </c>
      <c r="O2815" s="116">
        <f t="shared" si="174"/>
        <v>0.89246386943663036</v>
      </c>
      <c r="P2815" s="116">
        <f t="shared" si="175"/>
        <v>6.6800272765872775</v>
      </c>
    </row>
    <row r="2816" spans="1:16" x14ac:dyDescent="0.15">
      <c r="A2816" s="120">
        <v>43188</v>
      </c>
      <c r="B2816" s="116">
        <v>6.72</v>
      </c>
      <c r="C2816" s="116">
        <v>6.82</v>
      </c>
      <c r="D2816" s="116">
        <v>6.62</v>
      </c>
      <c r="E2816" s="116">
        <v>6.73</v>
      </c>
      <c r="F2816" s="116">
        <v>0.03</v>
      </c>
      <c r="G2816" s="116">
        <v>0.45</v>
      </c>
      <c r="H2816" s="117">
        <v>263925374</v>
      </c>
      <c r="I2816" s="115">
        <v>0.80349999999999999</v>
      </c>
      <c r="J2816" s="115">
        <f t="shared" si="172"/>
        <v>5.4075550000000003</v>
      </c>
      <c r="K2816" s="115">
        <v>35640625.710000001</v>
      </c>
      <c r="L2816" s="123">
        <f t="shared" si="173"/>
        <v>1927286437612.3909</v>
      </c>
      <c r="M2816" s="123">
        <v>2141056000000</v>
      </c>
      <c r="N2816" s="123">
        <v>286049000000</v>
      </c>
      <c r="O2816" s="116">
        <f t="shared" si="174"/>
        <v>0.90015694947371339</v>
      </c>
      <c r="P2816" s="116">
        <f t="shared" si="175"/>
        <v>6.7376094222052547</v>
      </c>
    </row>
    <row r="2817" spans="1:16" x14ac:dyDescent="0.15">
      <c r="A2817" s="120">
        <v>43193</v>
      </c>
      <c r="B2817" s="116">
        <v>6.72</v>
      </c>
      <c r="C2817" s="116">
        <v>6.86</v>
      </c>
      <c r="D2817" s="116">
        <v>6.67</v>
      </c>
      <c r="E2817" s="116">
        <v>6.82</v>
      </c>
      <c r="F2817" s="116">
        <v>0.09</v>
      </c>
      <c r="G2817" s="116">
        <v>1.34</v>
      </c>
      <c r="H2817" s="117">
        <v>201000002</v>
      </c>
      <c r="I2817" s="115">
        <v>0.80059999999999998</v>
      </c>
      <c r="J2817" s="115">
        <f t="shared" si="172"/>
        <v>5.4600920000000004</v>
      </c>
      <c r="K2817" s="115">
        <v>35640625.710000001</v>
      </c>
      <c r="L2817" s="123">
        <f t="shared" si="173"/>
        <v>1946010953141.6533</v>
      </c>
      <c r="M2817" s="123">
        <v>2141056000000</v>
      </c>
      <c r="N2817" s="123">
        <v>286049000000</v>
      </c>
      <c r="O2817" s="116">
        <f t="shared" si="174"/>
        <v>0.90890240756974749</v>
      </c>
      <c r="P2817" s="116">
        <f t="shared" si="175"/>
        <v>6.8030685411997709</v>
      </c>
    </row>
    <row r="2818" spans="1:16" x14ac:dyDescent="0.15">
      <c r="A2818" s="120">
        <v>43194</v>
      </c>
      <c r="B2818" s="116">
        <v>6.85</v>
      </c>
      <c r="C2818" s="116">
        <v>6.87</v>
      </c>
      <c r="D2818" s="116">
        <v>6.58</v>
      </c>
      <c r="E2818" s="116">
        <v>6.58</v>
      </c>
      <c r="F2818" s="116">
        <v>-0.24</v>
      </c>
      <c r="G2818" s="116">
        <v>-3.52</v>
      </c>
      <c r="H2818" s="117">
        <v>256813818</v>
      </c>
      <c r="I2818" s="115">
        <v>0.80169999999999997</v>
      </c>
      <c r="J2818" s="115">
        <f t="shared" si="172"/>
        <v>5.2751859999999997</v>
      </c>
      <c r="K2818" s="115">
        <v>35640625.710000001</v>
      </c>
      <c r="L2818" s="123">
        <f t="shared" si="173"/>
        <v>1880109297766.3203</v>
      </c>
      <c r="M2818" s="123">
        <v>2141056000000</v>
      </c>
      <c r="N2818" s="123">
        <v>286049000000</v>
      </c>
      <c r="O2818" s="116">
        <f t="shared" si="174"/>
        <v>0.87812243013088886</v>
      </c>
      <c r="P2818" s="116">
        <f t="shared" si="175"/>
        <v>6.5726826444641313</v>
      </c>
    </row>
    <row r="2819" spans="1:16" x14ac:dyDescent="0.15">
      <c r="A2819" s="120">
        <v>43196</v>
      </c>
      <c r="B2819" s="116">
        <v>6.62</v>
      </c>
      <c r="C2819" s="116">
        <v>6.69</v>
      </c>
      <c r="D2819" s="116">
        <v>6.54</v>
      </c>
      <c r="E2819" s="116">
        <v>6.63</v>
      </c>
      <c r="F2819" s="116">
        <v>0.05</v>
      </c>
      <c r="G2819" s="116">
        <v>0.76</v>
      </c>
      <c r="H2819" s="117">
        <v>190008042</v>
      </c>
      <c r="I2819" s="115">
        <v>0.80169999999999997</v>
      </c>
      <c r="J2819" s="115">
        <f t="shared" ref="J2819:J2824" si="176">E2819*I2819</f>
        <v>5.3152710000000001</v>
      </c>
      <c r="K2819" s="115">
        <v>35640625.710000001</v>
      </c>
      <c r="L2819" s="123">
        <f t="shared" ref="L2819:L2824" si="177">J2819*K2819*10000</f>
        <v>1894395842582.1743</v>
      </c>
      <c r="M2819" s="123">
        <v>2141056000000</v>
      </c>
      <c r="N2819" s="123">
        <v>286049000000</v>
      </c>
      <c r="O2819" s="116">
        <f t="shared" ref="O2819:O2824" si="178">L2819/M2819</f>
        <v>0.88479509297382897</v>
      </c>
      <c r="P2819" s="116">
        <f t="shared" ref="P2819:P2824" si="179">L2819/N2819</f>
        <v>6.6226270414585411</v>
      </c>
    </row>
    <row r="2820" spans="1:16" x14ac:dyDescent="0.15">
      <c r="A2820" s="120">
        <v>43199</v>
      </c>
      <c r="B2820" s="116">
        <v>6.73</v>
      </c>
      <c r="C2820" s="116">
        <v>6.75</v>
      </c>
      <c r="D2820" s="116">
        <v>6.6</v>
      </c>
      <c r="E2820" s="116">
        <v>6.65</v>
      </c>
      <c r="F2820" s="116">
        <v>0.02</v>
      </c>
      <c r="G2820" s="116">
        <v>0.3</v>
      </c>
      <c r="H2820" s="117">
        <v>310397750</v>
      </c>
      <c r="I2820" s="115">
        <v>0.80410000000000004</v>
      </c>
      <c r="J2820" s="115">
        <f t="shared" si="176"/>
        <v>5.3472650000000002</v>
      </c>
      <c r="K2820" s="115">
        <v>35640625.710000001</v>
      </c>
      <c r="L2820" s="123">
        <f t="shared" si="177"/>
        <v>1905798704371.8318</v>
      </c>
      <c r="M2820" s="123">
        <v>2141056000000</v>
      </c>
      <c r="N2820" s="123">
        <v>286049000000</v>
      </c>
      <c r="O2820" s="116">
        <f t="shared" si="178"/>
        <v>0.89012090499820262</v>
      </c>
      <c r="P2820" s="116">
        <f t="shared" si="179"/>
        <v>6.6624903578471937</v>
      </c>
    </row>
    <row r="2821" spans="1:16" x14ac:dyDescent="0.15">
      <c r="A2821" s="120">
        <v>43200</v>
      </c>
      <c r="B2821" s="116">
        <v>6.6</v>
      </c>
      <c r="C2821" s="116">
        <v>6.86</v>
      </c>
      <c r="D2821" s="116">
        <v>6.6</v>
      </c>
      <c r="E2821" s="116">
        <v>6.82</v>
      </c>
      <c r="F2821" s="116">
        <v>0.17</v>
      </c>
      <c r="G2821" s="116">
        <v>2.56</v>
      </c>
      <c r="H2821" s="117">
        <v>267338157</v>
      </c>
      <c r="I2821" s="115">
        <v>0.80349999999999999</v>
      </c>
      <c r="J2821" s="115">
        <f t="shared" si="176"/>
        <v>5.47987</v>
      </c>
      <c r="K2821" s="115">
        <v>35640625.710000001</v>
      </c>
      <c r="L2821" s="123">
        <f t="shared" si="177"/>
        <v>1953059956094.5769</v>
      </c>
      <c r="M2821" s="123">
        <v>2141056000000</v>
      </c>
      <c r="N2821" s="123">
        <v>286049000000</v>
      </c>
      <c r="O2821" s="116">
        <f t="shared" si="178"/>
        <v>0.91219470957068705</v>
      </c>
      <c r="P2821" s="116">
        <f t="shared" si="179"/>
        <v>6.8277111826805088</v>
      </c>
    </row>
    <row r="2822" spans="1:16" x14ac:dyDescent="0.15">
      <c r="A2822" s="120">
        <v>43201</v>
      </c>
      <c r="B2822" s="116">
        <v>6.85</v>
      </c>
      <c r="C2822" s="116">
        <v>6.93</v>
      </c>
      <c r="D2822" s="116">
        <v>6.77</v>
      </c>
      <c r="E2822" s="116">
        <v>6.85</v>
      </c>
      <c r="F2822" s="116">
        <v>0.03</v>
      </c>
      <c r="G2822" s="116">
        <v>0.44</v>
      </c>
      <c r="H2822" s="117">
        <v>251897516</v>
      </c>
      <c r="I2822" s="115">
        <v>0.80149999999999999</v>
      </c>
      <c r="J2822" s="115">
        <f t="shared" si="176"/>
        <v>5.4902749999999996</v>
      </c>
      <c r="K2822" s="115">
        <v>35640625.710000001</v>
      </c>
      <c r="L2822" s="123">
        <f t="shared" si="177"/>
        <v>1956768363199.7024</v>
      </c>
      <c r="M2822" s="123">
        <v>2141056000000</v>
      </c>
      <c r="N2822" s="123">
        <v>286049000000</v>
      </c>
      <c r="O2822" s="116">
        <f t="shared" si="178"/>
        <v>0.91392675539532942</v>
      </c>
      <c r="P2822" s="116">
        <f t="shared" si="179"/>
        <v>6.8406754199444935</v>
      </c>
    </row>
    <row r="2823" spans="1:16" x14ac:dyDescent="0.15">
      <c r="A2823" s="120">
        <v>43202</v>
      </c>
      <c r="B2823" s="116">
        <v>6.9</v>
      </c>
      <c r="C2823" s="116">
        <v>6.92</v>
      </c>
      <c r="D2823" s="116">
        <v>6.75</v>
      </c>
      <c r="E2823" s="116">
        <v>6.84</v>
      </c>
      <c r="F2823" s="116">
        <v>-0.01</v>
      </c>
      <c r="G2823" s="116">
        <v>-0.15</v>
      </c>
      <c r="H2823" s="117">
        <v>186495986</v>
      </c>
      <c r="I2823" s="115">
        <v>0.80049999999999999</v>
      </c>
      <c r="J2823" s="115">
        <f t="shared" si="176"/>
        <v>5.4754199999999997</v>
      </c>
      <c r="K2823" s="115">
        <v>35640625.710000001</v>
      </c>
      <c r="L2823" s="123">
        <f t="shared" si="177"/>
        <v>1951473948250.4822</v>
      </c>
      <c r="M2823" s="123">
        <v>2141056000000</v>
      </c>
      <c r="N2823" s="123">
        <v>286049000000</v>
      </c>
      <c r="O2823" s="116">
        <f t="shared" si="178"/>
        <v>0.91145394994361761</v>
      </c>
      <c r="P2823" s="116">
        <f t="shared" si="179"/>
        <v>6.8221666506454568</v>
      </c>
    </row>
    <row r="2824" spans="1:16" x14ac:dyDescent="0.15">
      <c r="A2824" s="120">
        <v>43203</v>
      </c>
      <c r="B2824" s="116">
        <v>6.92</v>
      </c>
      <c r="C2824" s="116">
        <v>6.93</v>
      </c>
      <c r="D2824" s="116">
        <v>6.79</v>
      </c>
      <c r="E2824" s="116">
        <v>6.82</v>
      </c>
      <c r="F2824" s="116">
        <v>-0.02</v>
      </c>
      <c r="G2824" s="116">
        <v>-0.28999999999999998</v>
      </c>
      <c r="H2824" s="117">
        <v>175013876</v>
      </c>
      <c r="I2824" s="115">
        <v>0.80130000000000001</v>
      </c>
      <c r="J2824" s="115">
        <f t="shared" si="176"/>
        <v>5.4648660000000007</v>
      </c>
      <c r="K2824" s="115">
        <v>35640625.710000001</v>
      </c>
      <c r="L2824" s="123">
        <f t="shared" si="177"/>
        <v>1947712436613.0488</v>
      </c>
      <c r="M2824" s="123">
        <v>2141056000000</v>
      </c>
      <c r="N2824" s="123">
        <v>286049000000</v>
      </c>
      <c r="O2824" s="116">
        <f t="shared" si="178"/>
        <v>0.9096971011561813</v>
      </c>
      <c r="P2824" s="116">
        <f t="shared" si="179"/>
        <v>6.8090167650054667</v>
      </c>
    </row>
  </sheetData>
  <autoFilter ref="A1:P2824"/>
  <sortState ref="A2:H2824">
    <sortCondition ref="A1"/>
  </sortState>
  <phoneticPr fontId="3" type="noConversion"/>
  <pageMargins left="0.7" right="0.7" top="0.75" bottom="0.75"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pageSetUpPr autoPageBreaks="0" fitToPage="1"/>
  </sheetPr>
  <dimension ref="A1:I3934"/>
  <sheetViews>
    <sheetView workbookViewId="0">
      <pane ySplit="1" topLeftCell="A3464" activePane="bottomLeft" state="frozen"/>
      <selection pane="bottomLeft" activeCell="C3921" sqref="C3921"/>
    </sheetView>
  </sheetViews>
  <sheetFormatPr baseColWidth="10" defaultColWidth="8.83203125" defaultRowHeight="13" x14ac:dyDescent="0.15"/>
  <cols>
    <col min="1" max="9" width="14" style="115" customWidth="1"/>
    <col min="10" max="16384" width="8.83203125" style="115"/>
  </cols>
  <sheetData>
    <row r="1" spans="1:9" ht="16" x14ac:dyDescent="0.2">
      <c r="A1" s="114" t="s">
        <v>517</v>
      </c>
      <c r="B1" s="114" t="s">
        <v>518</v>
      </c>
      <c r="C1" s="114" t="s">
        <v>519</v>
      </c>
      <c r="D1" s="114" t="s">
        <v>520</v>
      </c>
      <c r="E1" s="114" t="s">
        <v>521</v>
      </c>
      <c r="F1" s="114" t="s">
        <v>522</v>
      </c>
      <c r="G1" s="114" t="s">
        <v>523</v>
      </c>
      <c r="H1" s="114" t="s">
        <v>524</v>
      </c>
      <c r="I1" s="114" t="s">
        <v>525</v>
      </c>
    </row>
    <row r="2" spans="1:9" x14ac:dyDescent="0.15">
      <c r="A2" s="115" t="s">
        <v>526</v>
      </c>
      <c r="B2" s="115" t="s">
        <v>527</v>
      </c>
      <c r="C2" s="121">
        <v>37348</v>
      </c>
      <c r="D2" s="119">
        <v>1.0608</v>
      </c>
      <c r="E2" s="119">
        <v>1.0608</v>
      </c>
      <c r="F2" s="119">
        <v>1.0608</v>
      </c>
      <c r="G2" s="119">
        <v>1.0608</v>
      </c>
      <c r="H2" s="115" t="s">
        <v>528</v>
      </c>
      <c r="I2" s="115" t="s">
        <v>528</v>
      </c>
    </row>
    <row r="3" spans="1:9" x14ac:dyDescent="0.15">
      <c r="A3" s="115" t="s">
        <v>526</v>
      </c>
      <c r="B3" s="115" t="s">
        <v>527</v>
      </c>
      <c r="C3" s="121">
        <v>37349</v>
      </c>
      <c r="D3" s="119">
        <v>1.0607</v>
      </c>
      <c r="E3" s="119">
        <v>1.0607</v>
      </c>
      <c r="F3" s="119">
        <v>1.0607</v>
      </c>
      <c r="G3" s="119">
        <v>1.0607</v>
      </c>
      <c r="H3" s="119">
        <v>-1.001358E-4</v>
      </c>
      <c r="I3" s="119">
        <v>-9.4396489999999996E-3</v>
      </c>
    </row>
    <row r="4" spans="1:9" x14ac:dyDescent="0.15">
      <c r="A4" s="115" t="s">
        <v>526</v>
      </c>
      <c r="B4" s="115" t="s">
        <v>527</v>
      </c>
      <c r="C4" s="121">
        <v>37350</v>
      </c>
      <c r="D4" s="119">
        <v>1.0607</v>
      </c>
      <c r="E4" s="119">
        <v>1.0607</v>
      </c>
      <c r="F4" s="119">
        <v>1.0607</v>
      </c>
      <c r="G4" s="119">
        <v>1.0607</v>
      </c>
      <c r="H4" s="119">
        <v>0</v>
      </c>
      <c r="I4" s="119">
        <v>0</v>
      </c>
    </row>
    <row r="5" spans="1:9" x14ac:dyDescent="0.15">
      <c r="A5" s="115" t="s">
        <v>526</v>
      </c>
      <c r="B5" s="115" t="s">
        <v>527</v>
      </c>
      <c r="C5" s="121">
        <v>37351</v>
      </c>
      <c r="D5" s="119">
        <v>1.0606</v>
      </c>
      <c r="E5" s="119">
        <v>1.0606</v>
      </c>
      <c r="F5" s="119">
        <v>1.0606</v>
      </c>
      <c r="G5" s="119">
        <v>1.0606</v>
      </c>
      <c r="H5" s="119">
        <v>-1.000166E-4</v>
      </c>
      <c r="I5" s="119">
        <v>-9.4293009999999993E-3</v>
      </c>
    </row>
    <row r="6" spans="1:9" x14ac:dyDescent="0.15">
      <c r="A6" s="115" t="s">
        <v>526</v>
      </c>
      <c r="B6" s="115" t="s">
        <v>527</v>
      </c>
      <c r="C6" s="121">
        <v>37354</v>
      </c>
      <c r="D6" s="119">
        <v>1.0606</v>
      </c>
      <c r="E6" s="119">
        <v>1.0606</v>
      </c>
      <c r="F6" s="119">
        <v>1.0606</v>
      </c>
      <c r="G6" s="119">
        <v>1.0606</v>
      </c>
      <c r="H6" s="119">
        <v>0</v>
      </c>
      <c r="I6" s="119">
        <v>0</v>
      </c>
    </row>
    <row r="7" spans="1:9" x14ac:dyDescent="0.15">
      <c r="A7" s="115" t="s">
        <v>526</v>
      </c>
      <c r="B7" s="115" t="s">
        <v>527</v>
      </c>
      <c r="C7" s="121">
        <v>37355</v>
      </c>
      <c r="D7" s="119">
        <v>1.0606</v>
      </c>
      <c r="E7" s="119">
        <v>1.0606</v>
      </c>
      <c r="F7" s="119">
        <v>1.0606</v>
      </c>
      <c r="G7" s="119">
        <v>1.0606</v>
      </c>
      <c r="H7" s="119">
        <v>0</v>
      </c>
      <c r="I7" s="119">
        <v>0</v>
      </c>
    </row>
    <row r="8" spans="1:9" x14ac:dyDescent="0.15">
      <c r="A8" s="115" t="s">
        <v>526</v>
      </c>
      <c r="B8" s="115" t="s">
        <v>527</v>
      </c>
      <c r="C8" s="121">
        <v>37356</v>
      </c>
      <c r="D8" s="119">
        <v>1.0606</v>
      </c>
      <c r="E8" s="119">
        <v>1.0606</v>
      </c>
      <c r="F8" s="119">
        <v>1.0606</v>
      </c>
      <c r="G8" s="119">
        <v>1.0606</v>
      </c>
      <c r="H8" s="119">
        <v>0</v>
      </c>
      <c r="I8" s="119">
        <v>0</v>
      </c>
    </row>
    <row r="9" spans="1:9" x14ac:dyDescent="0.15">
      <c r="A9" s="115" t="s">
        <v>526</v>
      </c>
      <c r="B9" s="115" t="s">
        <v>527</v>
      </c>
      <c r="C9" s="121">
        <v>37357</v>
      </c>
      <c r="D9" s="119">
        <v>1.0605</v>
      </c>
      <c r="E9" s="119">
        <v>1.0605</v>
      </c>
      <c r="F9" s="119">
        <v>1.0605</v>
      </c>
      <c r="G9" s="119">
        <v>1.0605</v>
      </c>
      <c r="H9" s="119">
        <v>-9.9897379999999995E-5</v>
      </c>
      <c r="I9" s="119">
        <v>-9.4189500000000006E-3</v>
      </c>
    </row>
    <row r="10" spans="1:9" x14ac:dyDescent="0.15">
      <c r="A10" s="115" t="s">
        <v>526</v>
      </c>
      <c r="B10" s="115" t="s">
        <v>527</v>
      </c>
      <c r="C10" s="121">
        <v>37358</v>
      </c>
      <c r="D10" s="119">
        <v>1.0605</v>
      </c>
      <c r="E10" s="119">
        <v>1.0605</v>
      </c>
      <c r="F10" s="119">
        <v>1.0605</v>
      </c>
      <c r="G10" s="119">
        <v>1.0605</v>
      </c>
      <c r="H10" s="119">
        <v>0</v>
      </c>
      <c r="I10" s="119">
        <v>0</v>
      </c>
    </row>
    <row r="11" spans="1:9" x14ac:dyDescent="0.15">
      <c r="A11" s="115" t="s">
        <v>526</v>
      </c>
      <c r="B11" s="115" t="s">
        <v>527</v>
      </c>
      <c r="C11" s="121">
        <v>37361</v>
      </c>
      <c r="D11" s="119">
        <v>1.0605</v>
      </c>
      <c r="E11" s="119">
        <v>1.0605</v>
      </c>
      <c r="F11" s="119">
        <v>1.0605</v>
      </c>
      <c r="G11" s="119">
        <v>1.0605</v>
      </c>
      <c r="H11" s="119">
        <v>0</v>
      </c>
      <c r="I11" s="119">
        <v>0</v>
      </c>
    </row>
    <row r="12" spans="1:9" x14ac:dyDescent="0.15">
      <c r="A12" s="115" t="s">
        <v>526</v>
      </c>
      <c r="B12" s="115" t="s">
        <v>527</v>
      </c>
      <c r="C12" s="121">
        <v>37362</v>
      </c>
      <c r="D12" s="119">
        <v>1.0605</v>
      </c>
      <c r="E12" s="119">
        <v>1.0605</v>
      </c>
      <c r="F12" s="119">
        <v>1.0605</v>
      </c>
      <c r="G12" s="119">
        <v>1.0605</v>
      </c>
      <c r="H12" s="119">
        <v>0</v>
      </c>
      <c r="I12" s="119">
        <v>0</v>
      </c>
    </row>
    <row r="13" spans="1:9" x14ac:dyDescent="0.15">
      <c r="A13" s="115" t="s">
        <v>526</v>
      </c>
      <c r="B13" s="115" t="s">
        <v>527</v>
      </c>
      <c r="C13" s="121">
        <v>37363</v>
      </c>
      <c r="D13" s="119">
        <v>1.0605</v>
      </c>
      <c r="E13" s="119">
        <v>1.0605</v>
      </c>
      <c r="F13" s="119">
        <v>1.0605</v>
      </c>
      <c r="G13" s="119">
        <v>1.0605</v>
      </c>
      <c r="H13" s="119">
        <v>0</v>
      </c>
      <c r="I13" s="119">
        <v>0</v>
      </c>
    </row>
    <row r="14" spans="1:9" x14ac:dyDescent="0.15">
      <c r="A14" s="115" t="s">
        <v>526</v>
      </c>
      <c r="B14" s="115" t="s">
        <v>527</v>
      </c>
      <c r="C14" s="121">
        <v>37364</v>
      </c>
      <c r="D14" s="119">
        <v>1.0606</v>
      </c>
      <c r="E14" s="119">
        <v>1.0606</v>
      </c>
      <c r="F14" s="119">
        <v>1.0606</v>
      </c>
      <c r="G14" s="119">
        <v>1.0606</v>
      </c>
      <c r="H14" s="119">
        <v>9.9897379999999995E-5</v>
      </c>
      <c r="I14" s="119">
        <v>9.4198379999999998E-3</v>
      </c>
    </row>
    <row r="15" spans="1:9" x14ac:dyDescent="0.15">
      <c r="A15" s="115" t="s">
        <v>526</v>
      </c>
      <c r="B15" s="115" t="s">
        <v>527</v>
      </c>
      <c r="C15" s="121">
        <v>37365</v>
      </c>
      <c r="D15" s="119">
        <v>1.0605</v>
      </c>
      <c r="E15" s="119">
        <v>1.0605</v>
      </c>
      <c r="F15" s="119">
        <v>1.0605</v>
      </c>
      <c r="G15" s="119">
        <v>1.0605</v>
      </c>
      <c r="H15" s="119">
        <v>-9.9897379999999995E-5</v>
      </c>
      <c r="I15" s="119">
        <v>-9.4189500000000006E-3</v>
      </c>
    </row>
    <row r="16" spans="1:9" x14ac:dyDescent="0.15">
      <c r="A16" s="115" t="s">
        <v>526</v>
      </c>
      <c r="B16" s="115" t="s">
        <v>527</v>
      </c>
      <c r="C16" s="121">
        <v>37368</v>
      </c>
      <c r="D16" s="119">
        <v>1.0607</v>
      </c>
      <c r="E16" s="119">
        <v>1.0607</v>
      </c>
      <c r="F16" s="119">
        <v>1.0607</v>
      </c>
      <c r="G16" s="119">
        <v>1.0607</v>
      </c>
      <c r="H16" s="119">
        <v>1.9991400000000001E-4</v>
      </c>
      <c r="I16" s="119">
        <v>1.885092E-2</v>
      </c>
    </row>
    <row r="17" spans="1:9" x14ac:dyDescent="0.15">
      <c r="A17" s="115" t="s">
        <v>526</v>
      </c>
      <c r="B17" s="115" t="s">
        <v>527</v>
      </c>
      <c r="C17" s="121">
        <v>37369</v>
      </c>
      <c r="D17" s="119">
        <v>1.0606</v>
      </c>
      <c r="E17" s="119">
        <v>1.0606</v>
      </c>
      <c r="F17" s="119">
        <v>1.0606</v>
      </c>
      <c r="G17" s="119">
        <v>1.0606</v>
      </c>
      <c r="H17" s="119">
        <v>-1.000166E-4</v>
      </c>
      <c r="I17" s="119">
        <v>-9.4293009999999993E-3</v>
      </c>
    </row>
    <row r="18" spans="1:9" x14ac:dyDescent="0.15">
      <c r="A18" s="115" t="s">
        <v>526</v>
      </c>
      <c r="B18" s="115" t="s">
        <v>527</v>
      </c>
      <c r="C18" s="121">
        <v>37370</v>
      </c>
      <c r="D18" s="119">
        <v>1.0606</v>
      </c>
      <c r="E18" s="119">
        <v>1.0606</v>
      </c>
      <c r="F18" s="119">
        <v>1.0606</v>
      </c>
      <c r="G18" s="119">
        <v>1.0606</v>
      </c>
      <c r="H18" s="119">
        <v>0</v>
      </c>
      <c r="I18" s="119">
        <v>0</v>
      </c>
    </row>
    <row r="19" spans="1:9" x14ac:dyDescent="0.15">
      <c r="A19" s="115" t="s">
        <v>526</v>
      </c>
      <c r="B19" s="115" t="s">
        <v>527</v>
      </c>
      <c r="C19" s="121">
        <v>37371</v>
      </c>
      <c r="D19" s="119">
        <v>1.0606</v>
      </c>
      <c r="E19" s="119">
        <v>1.0606</v>
      </c>
      <c r="F19" s="119">
        <v>1.0606</v>
      </c>
      <c r="G19" s="119">
        <v>1.0606</v>
      </c>
      <c r="H19" s="119">
        <v>0</v>
      </c>
      <c r="I19" s="119">
        <v>0</v>
      </c>
    </row>
    <row r="20" spans="1:9" x14ac:dyDescent="0.15">
      <c r="A20" s="115" t="s">
        <v>526</v>
      </c>
      <c r="B20" s="115" t="s">
        <v>527</v>
      </c>
      <c r="C20" s="121">
        <v>37372</v>
      </c>
      <c r="D20" s="119">
        <v>1.0606</v>
      </c>
      <c r="E20" s="119">
        <v>1.0606</v>
      </c>
      <c r="F20" s="119">
        <v>1.0606</v>
      </c>
      <c r="G20" s="119">
        <v>1.0606</v>
      </c>
      <c r="H20" s="119">
        <v>0</v>
      </c>
      <c r="I20" s="119">
        <v>0</v>
      </c>
    </row>
    <row r="21" spans="1:9" x14ac:dyDescent="0.15">
      <c r="A21" s="115" t="s">
        <v>526</v>
      </c>
      <c r="B21" s="115" t="s">
        <v>527</v>
      </c>
      <c r="C21" s="121">
        <v>37373</v>
      </c>
      <c r="D21" s="119">
        <v>1.0606</v>
      </c>
      <c r="E21" s="119">
        <v>1.0606</v>
      </c>
      <c r="F21" s="119">
        <v>1.0606</v>
      </c>
      <c r="G21" s="119">
        <v>1.0606</v>
      </c>
      <c r="H21" s="119">
        <v>0</v>
      </c>
      <c r="I21" s="119">
        <v>0</v>
      </c>
    </row>
    <row r="22" spans="1:9" x14ac:dyDescent="0.15">
      <c r="A22" s="115" t="s">
        <v>526</v>
      </c>
      <c r="B22" s="115" t="s">
        <v>527</v>
      </c>
      <c r="C22" s="121">
        <v>37374</v>
      </c>
      <c r="D22" s="119">
        <v>1.0605</v>
      </c>
      <c r="E22" s="119">
        <v>1.0605</v>
      </c>
      <c r="F22" s="119">
        <v>1.0605</v>
      </c>
      <c r="G22" s="119">
        <v>1.0605</v>
      </c>
      <c r="H22" s="119">
        <v>-9.9897379999999995E-5</v>
      </c>
      <c r="I22" s="119">
        <v>-9.4189500000000006E-3</v>
      </c>
    </row>
    <row r="23" spans="1:9" x14ac:dyDescent="0.15">
      <c r="A23" s="115" t="s">
        <v>526</v>
      </c>
      <c r="B23" s="115" t="s">
        <v>527</v>
      </c>
      <c r="C23" s="121">
        <v>37375</v>
      </c>
      <c r="D23" s="119">
        <v>1.0606</v>
      </c>
      <c r="E23" s="119">
        <v>1.0606</v>
      </c>
      <c r="F23" s="119">
        <v>1.0606</v>
      </c>
      <c r="G23" s="119">
        <v>1.0606</v>
      </c>
      <c r="H23" s="119">
        <v>9.9897379999999995E-5</v>
      </c>
      <c r="I23" s="119">
        <v>9.4198379999999998E-3</v>
      </c>
    </row>
    <row r="24" spans="1:9" x14ac:dyDescent="0.15">
      <c r="A24" s="115" t="s">
        <v>526</v>
      </c>
      <c r="B24" s="115" t="s">
        <v>527</v>
      </c>
      <c r="C24" s="121">
        <v>37376</v>
      </c>
      <c r="D24" s="119">
        <v>1.0606</v>
      </c>
      <c r="E24" s="119">
        <v>1.0606</v>
      </c>
      <c r="F24" s="119">
        <v>1.0606</v>
      </c>
      <c r="G24" s="119">
        <v>1.0606</v>
      </c>
      <c r="H24" s="119">
        <v>0</v>
      </c>
      <c r="I24" s="119">
        <v>0</v>
      </c>
    </row>
    <row r="25" spans="1:9" x14ac:dyDescent="0.15">
      <c r="A25" s="115" t="s">
        <v>526</v>
      </c>
      <c r="B25" s="115" t="s">
        <v>527</v>
      </c>
      <c r="C25" s="121">
        <v>37384</v>
      </c>
      <c r="D25" s="119">
        <v>1.0606</v>
      </c>
      <c r="E25" s="119">
        <v>1.0606</v>
      </c>
      <c r="F25" s="119">
        <v>1.0606</v>
      </c>
      <c r="G25" s="119">
        <v>1.0606</v>
      </c>
      <c r="H25" s="119">
        <v>0</v>
      </c>
      <c r="I25" s="119">
        <v>0</v>
      </c>
    </row>
    <row r="26" spans="1:9" x14ac:dyDescent="0.15">
      <c r="A26" s="115" t="s">
        <v>526</v>
      </c>
      <c r="B26" s="115" t="s">
        <v>527</v>
      </c>
      <c r="C26" s="121">
        <v>37385</v>
      </c>
      <c r="D26" s="119">
        <v>1.0606</v>
      </c>
      <c r="E26" s="119">
        <v>1.0606</v>
      </c>
      <c r="F26" s="119">
        <v>1.0606</v>
      </c>
      <c r="G26" s="119">
        <v>1.0606</v>
      </c>
      <c r="H26" s="119">
        <v>0</v>
      </c>
      <c r="I26" s="119">
        <v>0</v>
      </c>
    </row>
    <row r="27" spans="1:9" x14ac:dyDescent="0.15">
      <c r="A27" s="115" t="s">
        <v>526</v>
      </c>
      <c r="B27" s="115" t="s">
        <v>527</v>
      </c>
      <c r="C27" s="121">
        <v>37386</v>
      </c>
      <c r="D27" s="119">
        <v>1.0606</v>
      </c>
      <c r="E27" s="119">
        <v>1.0606</v>
      </c>
      <c r="F27" s="119">
        <v>1.0606</v>
      </c>
      <c r="G27" s="119">
        <v>1.0606</v>
      </c>
      <c r="H27" s="119">
        <v>0</v>
      </c>
      <c r="I27" s="119">
        <v>0</v>
      </c>
    </row>
    <row r="28" spans="1:9" x14ac:dyDescent="0.15">
      <c r="A28" s="115" t="s">
        <v>526</v>
      </c>
      <c r="B28" s="115" t="s">
        <v>527</v>
      </c>
      <c r="C28" s="121">
        <v>37389</v>
      </c>
      <c r="D28" s="119">
        <v>1.0606</v>
      </c>
      <c r="E28" s="119">
        <v>1.0606</v>
      </c>
      <c r="F28" s="119">
        <v>1.0606</v>
      </c>
      <c r="G28" s="119">
        <v>1.0606</v>
      </c>
      <c r="H28" s="119">
        <v>0</v>
      </c>
      <c r="I28" s="119">
        <v>0</v>
      </c>
    </row>
    <row r="29" spans="1:9" x14ac:dyDescent="0.15">
      <c r="A29" s="115" t="s">
        <v>526</v>
      </c>
      <c r="B29" s="115" t="s">
        <v>527</v>
      </c>
      <c r="C29" s="121">
        <v>37390</v>
      </c>
      <c r="D29" s="119">
        <v>1.0607</v>
      </c>
      <c r="E29" s="119">
        <v>1.0607</v>
      </c>
      <c r="F29" s="119">
        <v>1.0607</v>
      </c>
      <c r="G29" s="119">
        <v>1.0607</v>
      </c>
      <c r="H29" s="119">
        <v>1.000166E-4</v>
      </c>
      <c r="I29" s="119">
        <v>9.4301909999999992E-3</v>
      </c>
    </row>
    <row r="30" spans="1:9" x14ac:dyDescent="0.15">
      <c r="A30" s="115" t="s">
        <v>526</v>
      </c>
      <c r="B30" s="115" t="s">
        <v>527</v>
      </c>
      <c r="C30" s="121">
        <v>37391</v>
      </c>
      <c r="D30" s="119">
        <v>1.0607</v>
      </c>
      <c r="E30" s="119">
        <v>1.0607</v>
      </c>
      <c r="F30" s="119">
        <v>1.0607</v>
      </c>
      <c r="G30" s="119">
        <v>1.0607</v>
      </c>
      <c r="H30" s="119">
        <v>0</v>
      </c>
      <c r="I30" s="119">
        <v>0</v>
      </c>
    </row>
    <row r="31" spans="1:9" x14ac:dyDescent="0.15">
      <c r="A31" s="115" t="s">
        <v>526</v>
      </c>
      <c r="B31" s="115" t="s">
        <v>527</v>
      </c>
      <c r="C31" s="121">
        <v>37392</v>
      </c>
      <c r="D31" s="119">
        <v>1.0606</v>
      </c>
      <c r="E31" s="119">
        <v>1.0606</v>
      </c>
      <c r="F31" s="119">
        <v>1.0606</v>
      </c>
      <c r="G31" s="119">
        <v>1.0606</v>
      </c>
      <c r="H31" s="119">
        <v>-1.000166E-4</v>
      </c>
      <c r="I31" s="119">
        <v>-9.4293009999999993E-3</v>
      </c>
    </row>
    <row r="32" spans="1:9" x14ac:dyDescent="0.15">
      <c r="A32" s="115" t="s">
        <v>526</v>
      </c>
      <c r="B32" s="115" t="s">
        <v>527</v>
      </c>
      <c r="C32" s="121">
        <v>37393</v>
      </c>
      <c r="D32" s="119">
        <v>1.0606</v>
      </c>
      <c r="E32" s="119">
        <v>1.0606</v>
      </c>
      <c r="F32" s="119">
        <v>1.0606</v>
      </c>
      <c r="G32" s="119">
        <v>1.0606</v>
      </c>
      <c r="H32" s="119">
        <v>0</v>
      </c>
      <c r="I32" s="119">
        <v>0</v>
      </c>
    </row>
    <row r="33" spans="1:9" x14ac:dyDescent="0.15">
      <c r="A33" s="115" t="s">
        <v>526</v>
      </c>
      <c r="B33" s="115" t="s">
        <v>527</v>
      </c>
      <c r="C33" s="121">
        <v>37396</v>
      </c>
      <c r="D33" s="119">
        <v>1.0606</v>
      </c>
      <c r="E33" s="119">
        <v>1.0606</v>
      </c>
      <c r="F33" s="119">
        <v>1.0606</v>
      </c>
      <c r="G33" s="119">
        <v>1.0606</v>
      </c>
      <c r="H33" s="119">
        <v>0</v>
      </c>
      <c r="I33" s="119">
        <v>0</v>
      </c>
    </row>
    <row r="34" spans="1:9" x14ac:dyDescent="0.15">
      <c r="A34" s="115" t="s">
        <v>526</v>
      </c>
      <c r="B34" s="115" t="s">
        <v>527</v>
      </c>
      <c r="C34" s="121">
        <v>37397</v>
      </c>
      <c r="D34" s="119">
        <v>1.0606</v>
      </c>
      <c r="E34" s="119">
        <v>1.0606</v>
      </c>
      <c r="F34" s="119">
        <v>1.0606</v>
      </c>
      <c r="G34" s="119">
        <v>1.0606</v>
      </c>
      <c r="H34" s="119">
        <v>0</v>
      </c>
      <c r="I34" s="119">
        <v>0</v>
      </c>
    </row>
    <row r="35" spans="1:9" x14ac:dyDescent="0.15">
      <c r="A35" s="115" t="s">
        <v>526</v>
      </c>
      <c r="B35" s="115" t="s">
        <v>527</v>
      </c>
      <c r="C35" s="121">
        <v>37398</v>
      </c>
      <c r="D35" s="119">
        <v>1.0607</v>
      </c>
      <c r="E35" s="119">
        <v>1.0607</v>
      </c>
      <c r="F35" s="119">
        <v>1.0607</v>
      </c>
      <c r="G35" s="119">
        <v>1.0607</v>
      </c>
      <c r="H35" s="119">
        <v>1.000166E-4</v>
      </c>
      <c r="I35" s="119">
        <v>9.4301909999999992E-3</v>
      </c>
    </row>
    <row r="36" spans="1:9" x14ac:dyDescent="0.15">
      <c r="A36" s="115" t="s">
        <v>526</v>
      </c>
      <c r="B36" s="115" t="s">
        <v>527</v>
      </c>
      <c r="C36" s="121">
        <v>37399</v>
      </c>
      <c r="D36" s="119">
        <v>1.0606</v>
      </c>
      <c r="E36" s="119">
        <v>1.0606</v>
      </c>
      <c r="F36" s="119">
        <v>1.0606</v>
      </c>
      <c r="G36" s="119">
        <v>1.0606</v>
      </c>
      <c r="H36" s="119">
        <v>-1.000166E-4</v>
      </c>
      <c r="I36" s="119">
        <v>-9.4293009999999993E-3</v>
      </c>
    </row>
    <row r="37" spans="1:9" x14ac:dyDescent="0.15">
      <c r="A37" s="115" t="s">
        <v>526</v>
      </c>
      <c r="B37" s="115" t="s">
        <v>527</v>
      </c>
      <c r="C37" s="121">
        <v>37400</v>
      </c>
      <c r="D37" s="119">
        <v>1.0605</v>
      </c>
      <c r="E37" s="119">
        <v>1.0605</v>
      </c>
      <c r="F37" s="119">
        <v>1.0605</v>
      </c>
      <c r="G37" s="119">
        <v>1.0605</v>
      </c>
      <c r="H37" s="119">
        <v>-9.9897379999999995E-5</v>
      </c>
      <c r="I37" s="119">
        <v>-9.4189500000000006E-3</v>
      </c>
    </row>
    <row r="38" spans="1:9" x14ac:dyDescent="0.15">
      <c r="A38" s="115" t="s">
        <v>526</v>
      </c>
      <c r="B38" s="115" t="s">
        <v>527</v>
      </c>
      <c r="C38" s="121">
        <v>37403</v>
      </c>
      <c r="D38" s="119">
        <v>1.0605</v>
      </c>
      <c r="E38" s="119">
        <v>1.0605</v>
      </c>
      <c r="F38" s="119">
        <v>1.0605</v>
      </c>
      <c r="G38" s="119">
        <v>1.0605</v>
      </c>
      <c r="H38" s="119">
        <v>0</v>
      </c>
      <c r="I38" s="119">
        <v>0</v>
      </c>
    </row>
    <row r="39" spans="1:9" x14ac:dyDescent="0.15">
      <c r="A39" s="115" t="s">
        <v>526</v>
      </c>
      <c r="B39" s="115" t="s">
        <v>527</v>
      </c>
      <c r="C39" s="121">
        <v>37404</v>
      </c>
      <c r="D39" s="119">
        <v>1.0606</v>
      </c>
      <c r="E39" s="119">
        <v>1.0606</v>
      </c>
      <c r="F39" s="119">
        <v>1.0606</v>
      </c>
      <c r="G39" s="119">
        <v>1.0606</v>
      </c>
      <c r="H39" s="119">
        <v>9.9897379999999995E-5</v>
      </c>
      <c r="I39" s="119">
        <v>9.4198379999999998E-3</v>
      </c>
    </row>
    <row r="40" spans="1:9" x14ac:dyDescent="0.15">
      <c r="A40" s="115" t="s">
        <v>526</v>
      </c>
      <c r="B40" s="115" t="s">
        <v>527</v>
      </c>
      <c r="C40" s="121">
        <v>37405</v>
      </c>
      <c r="D40" s="119">
        <v>1.0605</v>
      </c>
      <c r="E40" s="119">
        <v>1.0605</v>
      </c>
      <c r="F40" s="119">
        <v>1.0605</v>
      </c>
      <c r="G40" s="119">
        <v>1.0605</v>
      </c>
      <c r="H40" s="119">
        <v>-9.9897379999999995E-5</v>
      </c>
      <c r="I40" s="119">
        <v>-9.4189500000000006E-3</v>
      </c>
    </row>
    <row r="41" spans="1:9" x14ac:dyDescent="0.15">
      <c r="A41" s="115" t="s">
        <v>526</v>
      </c>
      <c r="B41" s="115" t="s">
        <v>527</v>
      </c>
      <c r="C41" s="121">
        <v>37406</v>
      </c>
      <c r="D41" s="119">
        <v>1.0605</v>
      </c>
      <c r="E41" s="119">
        <v>1.0605</v>
      </c>
      <c r="F41" s="119">
        <v>1.0605</v>
      </c>
      <c r="G41" s="119">
        <v>1.0605</v>
      </c>
      <c r="H41" s="119">
        <v>0</v>
      </c>
      <c r="I41" s="119">
        <v>0</v>
      </c>
    </row>
    <row r="42" spans="1:9" x14ac:dyDescent="0.15">
      <c r="A42" s="115" t="s">
        <v>526</v>
      </c>
      <c r="B42" s="115" t="s">
        <v>527</v>
      </c>
      <c r="C42" s="121">
        <v>37407</v>
      </c>
      <c r="D42" s="119">
        <v>1.0605</v>
      </c>
      <c r="E42" s="119">
        <v>1.0605</v>
      </c>
      <c r="F42" s="119">
        <v>1.0605</v>
      </c>
      <c r="G42" s="119">
        <v>1.0605</v>
      </c>
      <c r="H42" s="119">
        <v>0</v>
      </c>
      <c r="I42" s="119">
        <v>0</v>
      </c>
    </row>
    <row r="43" spans="1:9" x14ac:dyDescent="0.15">
      <c r="A43" s="115" t="s">
        <v>526</v>
      </c>
      <c r="B43" s="115" t="s">
        <v>527</v>
      </c>
      <c r="C43" s="121">
        <v>37410</v>
      </c>
      <c r="D43" s="119">
        <v>1.0604</v>
      </c>
      <c r="E43" s="119">
        <v>1.0604</v>
      </c>
      <c r="F43" s="119">
        <v>1.0604</v>
      </c>
      <c r="G43" s="119">
        <v>1.0604</v>
      </c>
      <c r="H43" s="119">
        <v>-1.000166E-4</v>
      </c>
      <c r="I43" s="119">
        <v>-9.4310790000000002E-3</v>
      </c>
    </row>
    <row r="44" spans="1:9" x14ac:dyDescent="0.15">
      <c r="A44" s="115" t="s">
        <v>526</v>
      </c>
      <c r="B44" s="115" t="s">
        <v>527</v>
      </c>
      <c r="C44" s="121">
        <v>37411</v>
      </c>
      <c r="D44" s="119">
        <v>1.0605</v>
      </c>
      <c r="E44" s="119">
        <v>1.0605</v>
      </c>
      <c r="F44" s="119">
        <v>1.0605</v>
      </c>
      <c r="G44" s="119">
        <v>1.0605</v>
      </c>
      <c r="H44" s="119">
        <v>1.000166E-4</v>
      </c>
      <c r="I44" s="119">
        <v>9.4319680000000006E-3</v>
      </c>
    </row>
    <row r="45" spans="1:9" x14ac:dyDescent="0.15">
      <c r="A45" s="115" t="s">
        <v>526</v>
      </c>
      <c r="B45" s="115" t="s">
        <v>527</v>
      </c>
      <c r="C45" s="121">
        <v>37412</v>
      </c>
      <c r="D45" s="119">
        <v>1.0606</v>
      </c>
      <c r="E45" s="119">
        <v>1.0606</v>
      </c>
      <c r="F45" s="119">
        <v>1.0606</v>
      </c>
      <c r="G45" s="119">
        <v>1.0606</v>
      </c>
      <c r="H45" s="119">
        <v>9.9897379999999995E-5</v>
      </c>
      <c r="I45" s="119">
        <v>9.4198379999999998E-3</v>
      </c>
    </row>
    <row r="46" spans="1:9" x14ac:dyDescent="0.15">
      <c r="A46" s="115" t="s">
        <v>526</v>
      </c>
      <c r="B46" s="115" t="s">
        <v>527</v>
      </c>
      <c r="C46" s="121">
        <v>37413</v>
      </c>
      <c r="D46" s="119">
        <v>1.0606</v>
      </c>
      <c r="E46" s="119">
        <v>1.0606</v>
      </c>
      <c r="F46" s="119">
        <v>1.0606</v>
      </c>
      <c r="G46" s="119">
        <v>1.0606</v>
      </c>
      <c r="H46" s="119">
        <v>0</v>
      </c>
      <c r="I46" s="119">
        <v>0</v>
      </c>
    </row>
    <row r="47" spans="1:9" x14ac:dyDescent="0.15">
      <c r="A47" s="115" t="s">
        <v>526</v>
      </c>
      <c r="B47" s="115" t="s">
        <v>527</v>
      </c>
      <c r="C47" s="121">
        <v>37414</v>
      </c>
      <c r="D47" s="119">
        <v>1.0605</v>
      </c>
      <c r="E47" s="119">
        <v>1.0605</v>
      </c>
      <c r="F47" s="119">
        <v>1.0605</v>
      </c>
      <c r="G47" s="119">
        <v>1.0605</v>
      </c>
      <c r="H47" s="119">
        <v>-9.9897379999999995E-5</v>
      </c>
      <c r="I47" s="119">
        <v>-9.4189500000000006E-3</v>
      </c>
    </row>
    <row r="48" spans="1:9" x14ac:dyDescent="0.15">
      <c r="A48" s="115" t="s">
        <v>526</v>
      </c>
      <c r="B48" s="115" t="s">
        <v>527</v>
      </c>
      <c r="C48" s="121">
        <v>37417</v>
      </c>
      <c r="D48" s="119">
        <v>1.0607</v>
      </c>
      <c r="E48" s="119">
        <v>1.0607</v>
      </c>
      <c r="F48" s="119">
        <v>1.0607</v>
      </c>
      <c r="G48" s="119">
        <v>1.0607</v>
      </c>
      <c r="H48" s="119">
        <v>1.9991400000000001E-4</v>
      </c>
      <c r="I48" s="119">
        <v>1.885092E-2</v>
      </c>
    </row>
    <row r="49" spans="1:9" x14ac:dyDescent="0.15">
      <c r="A49" s="115" t="s">
        <v>526</v>
      </c>
      <c r="B49" s="115" t="s">
        <v>527</v>
      </c>
      <c r="C49" s="121">
        <v>37418</v>
      </c>
      <c r="D49" s="119">
        <v>1.0605</v>
      </c>
      <c r="E49" s="119">
        <v>1.0605</v>
      </c>
      <c r="F49" s="119">
        <v>1.0605</v>
      </c>
      <c r="G49" s="119">
        <v>1.0605</v>
      </c>
      <c r="H49" s="119">
        <v>-1.9991400000000001E-4</v>
      </c>
      <c r="I49" s="119">
        <v>-1.8847360000000001E-2</v>
      </c>
    </row>
    <row r="50" spans="1:9" x14ac:dyDescent="0.15">
      <c r="A50" s="115" t="s">
        <v>526</v>
      </c>
      <c r="B50" s="115" t="s">
        <v>527</v>
      </c>
      <c r="C50" s="121">
        <v>37419</v>
      </c>
      <c r="D50" s="119">
        <v>1.0605</v>
      </c>
      <c r="E50" s="119">
        <v>1.0605</v>
      </c>
      <c r="F50" s="119">
        <v>1.0605</v>
      </c>
      <c r="G50" s="119">
        <v>1.0605</v>
      </c>
      <c r="H50" s="119">
        <v>0</v>
      </c>
      <c r="I50" s="119">
        <v>0</v>
      </c>
    </row>
    <row r="51" spans="1:9" x14ac:dyDescent="0.15">
      <c r="A51" s="115" t="s">
        <v>526</v>
      </c>
      <c r="B51" s="115" t="s">
        <v>527</v>
      </c>
      <c r="C51" s="121">
        <v>37420</v>
      </c>
      <c r="D51" s="119">
        <v>1.0606</v>
      </c>
      <c r="E51" s="119">
        <v>1.0606</v>
      </c>
      <c r="F51" s="119">
        <v>1.0606</v>
      </c>
      <c r="G51" s="119">
        <v>1.0606</v>
      </c>
      <c r="H51" s="119">
        <v>9.9897379999999995E-5</v>
      </c>
      <c r="I51" s="119">
        <v>9.4198379999999998E-3</v>
      </c>
    </row>
    <row r="52" spans="1:9" x14ac:dyDescent="0.15">
      <c r="A52" s="115" t="s">
        <v>526</v>
      </c>
      <c r="B52" s="115" t="s">
        <v>527</v>
      </c>
      <c r="C52" s="121">
        <v>37421</v>
      </c>
      <c r="D52" s="119">
        <v>1.0607</v>
      </c>
      <c r="E52" s="119">
        <v>1.0607</v>
      </c>
      <c r="F52" s="119">
        <v>1.0607</v>
      </c>
      <c r="G52" s="119">
        <v>1.0607</v>
      </c>
      <c r="H52" s="119">
        <v>1.000166E-4</v>
      </c>
      <c r="I52" s="119">
        <v>9.4301909999999992E-3</v>
      </c>
    </row>
    <row r="53" spans="1:9" x14ac:dyDescent="0.15">
      <c r="A53" s="115" t="s">
        <v>526</v>
      </c>
      <c r="B53" s="115" t="s">
        <v>527</v>
      </c>
      <c r="C53" s="121">
        <v>37424</v>
      </c>
      <c r="D53" s="119">
        <v>1.0607</v>
      </c>
      <c r="E53" s="119">
        <v>1.0607</v>
      </c>
      <c r="F53" s="119">
        <v>1.0607</v>
      </c>
      <c r="G53" s="119">
        <v>1.0607</v>
      </c>
      <c r="H53" s="119">
        <v>0</v>
      </c>
      <c r="I53" s="119">
        <v>0</v>
      </c>
    </row>
    <row r="54" spans="1:9" x14ac:dyDescent="0.15">
      <c r="A54" s="115" t="s">
        <v>526</v>
      </c>
      <c r="B54" s="115" t="s">
        <v>527</v>
      </c>
      <c r="C54" s="121">
        <v>37425</v>
      </c>
      <c r="D54" s="119">
        <v>1.0607</v>
      </c>
      <c r="E54" s="119">
        <v>1.0607</v>
      </c>
      <c r="F54" s="119">
        <v>1.0607</v>
      </c>
      <c r="G54" s="119">
        <v>1.0607</v>
      </c>
      <c r="H54" s="119">
        <v>0</v>
      </c>
      <c r="I54" s="119">
        <v>0</v>
      </c>
    </row>
    <row r="55" spans="1:9" x14ac:dyDescent="0.15">
      <c r="A55" s="115" t="s">
        <v>526</v>
      </c>
      <c r="B55" s="115" t="s">
        <v>527</v>
      </c>
      <c r="C55" s="121">
        <v>37426</v>
      </c>
      <c r="D55" s="119">
        <v>1.0606</v>
      </c>
      <c r="E55" s="119">
        <v>1.0606</v>
      </c>
      <c r="F55" s="119">
        <v>1.0606</v>
      </c>
      <c r="G55" s="119">
        <v>1.0606</v>
      </c>
      <c r="H55" s="119">
        <v>-1.000166E-4</v>
      </c>
      <c r="I55" s="119">
        <v>-9.4293009999999993E-3</v>
      </c>
    </row>
    <row r="56" spans="1:9" x14ac:dyDescent="0.15">
      <c r="A56" s="115" t="s">
        <v>526</v>
      </c>
      <c r="B56" s="115" t="s">
        <v>527</v>
      </c>
      <c r="C56" s="121">
        <v>37427</v>
      </c>
      <c r="D56" s="119">
        <v>1.0606</v>
      </c>
      <c r="E56" s="119">
        <v>1.0606</v>
      </c>
      <c r="F56" s="119">
        <v>1.0606</v>
      </c>
      <c r="G56" s="119">
        <v>1.0606</v>
      </c>
      <c r="H56" s="119">
        <v>0</v>
      </c>
      <c r="I56" s="119">
        <v>0</v>
      </c>
    </row>
    <row r="57" spans="1:9" x14ac:dyDescent="0.15">
      <c r="A57" s="115" t="s">
        <v>526</v>
      </c>
      <c r="B57" s="115" t="s">
        <v>527</v>
      </c>
      <c r="C57" s="121">
        <v>37428</v>
      </c>
      <c r="D57" s="119">
        <v>1.0607</v>
      </c>
      <c r="E57" s="119">
        <v>1.0607</v>
      </c>
      <c r="F57" s="119">
        <v>1.0607</v>
      </c>
      <c r="G57" s="119">
        <v>1.0607</v>
      </c>
      <c r="H57" s="119">
        <v>1.000166E-4</v>
      </c>
      <c r="I57" s="119">
        <v>9.4301909999999992E-3</v>
      </c>
    </row>
    <row r="58" spans="1:9" x14ac:dyDescent="0.15">
      <c r="A58" s="115" t="s">
        <v>526</v>
      </c>
      <c r="B58" s="115" t="s">
        <v>527</v>
      </c>
      <c r="C58" s="121">
        <v>37431</v>
      </c>
      <c r="D58" s="119">
        <v>1.0605</v>
      </c>
      <c r="E58" s="119">
        <v>1.0605</v>
      </c>
      <c r="F58" s="119">
        <v>1.0605</v>
      </c>
      <c r="G58" s="119">
        <v>1.0605</v>
      </c>
      <c r="H58" s="119">
        <v>-1.9991400000000001E-4</v>
      </c>
      <c r="I58" s="119">
        <v>-1.8847360000000001E-2</v>
      </c>
    </row>
    <row r="59" spans="1:9" x14ac:dyDescent="0.15">
      <c r="A59" s="115" t="s">
        <v>526</v>
      </c>
      <c r="B59" s="115" t="s">
        <v>527</v>
      </c>
      <c r="C59" s="121">
        <v>37432</v>
      </c>
      <c r="D59" s="119">
        <v>1.0605</v>
      </c>
      <c r="E59" s="119">
        <v>1.0605</v>
      </c>
      <c r="F59" s="119">
        <v>1.0605</v>
      </c>
      <c r="G59" s="119">
        <v>1.0605</v>
      </c>
      <c r="H59" s="119">
        <v>0</v>
      </c>
      <c r="I59" s="119">
        <v>0</v>
      </c>
    </row>
    <row r="60" spans="1:9" x14ac:dyDescent="0.15">
      <c r="A60" s="115" t="s">
        <v>526</v>
      </c>
      <c r="B60" s="115" t="s">
        <v>527</v>
      </c>
      <c r="C60" s="121">
        <v>37433</v>
      </c>
      <c r="D60" s="119">
        <v>1.0606</v>
      </c>
      <c r="E60" s="119">
        <v>1.0606</v>
      </c>
      <c r="F60" s="119">
        <v>1.0606</v>
      </c>
      <c r="G60" s="119">
        <v>1.0606</v>
      </c>
      <c r="H60" s="119">
        <v>9.9897379999999995E-5</v>
      </c>
      <c r="I60" s="119">
        <v>9.4198379999999998E-3</v>
      </c>
    </row>
    <row r="61" spans="1:9" x14ac:dyDescent="0.15">
      <c r="A61" s="115" t="s">
        <v>526</v>
      </c>
      <c r="B61" s="115" t="s">
        <v>527</v>
      </c>
      <c r="C61" s="121">
        <v>37434</v>
      </c>
      <c r="D61" s="119">
        <v>1.0606</v>
      </c>
      <c r="E61" s="119">
        <v>1.0606</v>
      </c>
      <c r="F61" s="119">
        <v>1.0606</v>
      </c>
      <c r="G61" s="119">
        <v>1.0606</v>
      </c>
      <c r="H61" s="119">
        <v>0</v>
      </c>
      <c r="I61" s="119">
        <v>0</v>
      </c>
    </row>
    <row r="62" spans="1:9" x14ac:dyDescent="0.15">
      <c r="A62" s="115" t="s">
        <v>526</v>
      </c>
      <c r="B62" s="115" t="s">
        <v>527</v>
      </c>
      <c r="C62" s="121">
        <v>37435</v>
      </c>
      <c r="D62" s="119">
        <v>1.0606</v>
      </c>
      <c r="E62" s="119">
        <v>1.0606</v>
      </c>
      <c r="F62" s="119">
        <v>1.0606</v>
      </c>
      <c r="G62" s="119">
        <v>1.0606</v>
      </c>
      <c r="H62" s="119">
        <v>0</v>
      </c>
      <c r="I62" s="119">
        <v>0</v>
      </c>
    </row>
    <row r="63" spans="1:9" x14ac:dyDescent="0.15">
      <c r="A63" s="115" t="s">
        <v>526</v>
      </c>
      <c r="B63" s="115" t="s">
        <v>527</v>
      </c>
      <c r="C63" s="121">
        <v>37438</v>
      </c>
      <c r="D63" s="119">
        <v>1.0606</v>
      </c>
      <c r="E63" s="119">
        <v>1.0606</v>
      </c>
      <c r="F63" s="119">
        <v>1.0606</v>
      </c>
      <c r="G63" s="119">
        <v>1.0606</v>
      </c>
      <c r="H63" s="119">
        <v>0</v>
      </c>
      <c r="I63" s="119">
        <v>0</v>
      </c>
    </row>
    <row r="64" spans="1:9" x14ac:dyDescent="0.15">
      <c r="A64" s="115" t="s">
        <v>526</v>
      </c>
      <c r="B64" s="115" t="s">
        <v>527</v>
      </c>
      <c r="C64" s="121">
        <v>37439</v>
      </c>
      <c r="D64" s="119">
        <v>1.0606</v>
      </c>
      <c r="E64" s="119">
        <v>1.0606</v>
      </c>
      <c r="F64" s="119">
        <v>1.0606</v>
      </c>
      <c r="G64" s="119">
        <v>1.0606</v>
      </c>
      <c r="H64" s="119">
        <v>0</v>
      </c>
      <c r="I64" s="119">
        <v>0</v>
      </c>
    </row>
    <row r="65" spans="1:9" x14ac:dyDescent="0.15">
      <c r="A65" s="115" t="s">
        <v>526</v>
      </c>
      <c r="B65" s="115" t="s">
        <v>527</v>
      </c>
      <c r="C65" s="121">
        <v>37440</v>
      </c>
      <c r="D65" s="119">
        <v>1.0606</v>
      </c>
      <c r="E65" s="119">
        <v>1.0606</v>
      </c>
      <c r="F65" s="119">
        <v>1.0606</v>
      </c>
      <c r="G65" s="119">
        <v>1.0606</v>
      </c>
      <c r="H65" s="119">
        <v>0</v>
      </c>
      <c r="I65" s="119">
        <v>0</v>
      </c>
    </row>
    <row r="66" spans="1:9" x14ac:dyDescent="0.15">
      <c r="A66" s="115" t="s">
        <v>526</v>
      </c>
      <c r="B66" s="115" t="s">
        <v>527</v>
      </c>
      <c r="C66" s="121">
        <v>37441</v>
      </c>
      <c r="D66" s="119">
        <v>1.0605</v>
      </c>
      <c r="E66" s="119">
        <v>1.0605</v>
      </c>
      <c r="F66" s="119">
        <v>1.0605</v>
      </c>
      <c r="G66" s="119">
        <v>1.0605</v>
      </c>
      <c r="H66" s="119">
        <v>-9.9897379999999995E-5</v>
      </c>
      <c r="I66" s="119">
        <v>-9.4189500000000006E-3</v>
      </c>
    </row>
    <row r="67" spans="1:9" x14ac:dyDescent="0.15">
      <c r="A67" s="115" t="s">
        <v>526</v>
      </c>
      <c r="B67" s="115" t="s">
        <v>527</v>
      </c>
      <c r="C67" s="121">
        <v>37442</v>
      </c>
      <c r="D67" s="119">
        <v>1.0605</v>
      </c>
      <c r="E67" s="119">
        <v>1.0605</v>
      </c>
      <c r="F67" s="119">
        <v>1.0605</v>
      </c>
      <c r="G67" s="119">
        <v>1.0605</v>
      </c>
      <c r="H67" s="119">
        <v>0</v>
      </c>
      <c r="I67" s="119">
        <v>0</v>
      </c>
    </row>
    <row r="68" spans="1:9" x14ac:dyDescent="0.15">
      <c r="A68" s="115" t="s">
        <v>526</v>
      </c>
      <c r="B68" s="115" t="s">
        <v>527</v>
      </c>
      <c r="C68" s="121">
        <v>37445</v>
      </c>
      <c r="D68" s="119">
        <v>1.0605</v>
      </c>
      <c r="E68" s="119">
        <v>1.0605</v>
      </c>
      <c r="F68" s="119">
        <v>1.0605</v>
      </c>
      <c r="G68" s="119">
        <v>1.0605</v>
      </c>
      <c r="H68" s="119">
        <v>0</v>
      </c>
      <c r="I68" s="119">
        <v>0</v>
      </c>
    </row>
    <row r="69" spans="1:9" x14ac:dyDescent="0.15">
      <c r="A69" s="115" t="s">
        <v>526</v>
      </c>
      <c r="B69" s="115" t="s">
        <v>527</v>
      </c>
      <c r="C69" s="121">
        <v>37446</v>
      </c>
      <c r="D69" s="119">
        <v>1.0605</v>
      </c>
      <c r="E69" s="119">
        <v>1.0605</v>
      </c>
      <c r="F69" s="119">
        <v>1.0605</v>
      </c>
      <c r="G69" s="119">
        <v>1.0605</v>
      </c>
      <c r="H69" s="119">
        <v>0</v>
      </c>
      <c r="I69" s="119">
        <v>0</v>
      </c>
    </row>
    <row r="70" spans="1:9" x14ac:dyDescent="0.15">
      <c r="A70" s="115" t="s">
        <v>526</v>
      </c>
      <c r="B70" s="115" t="s">
        <v>527</v>
      </c>
      <c r="C70" s="121">
        <v>37447</v>
      </c>
      <c r="D70" s="119">
        <v>1.0605</v>
      </c>
      <c r="E70" s="119">
        <v>1.0605</v>
      </c>
      <c r="F70" s="119">
        <v>1.0605</v>
      </c>
      <c r="G70" s="119">
        <v>1.0605</v>
      </c>
      <c r="H70" s="119">
        <v>0</v>
      </c>
      <c r="I70" s="119">
        <v>0</v>
      </c>
    </row>
    <row r="71" spans="1:9" x14ac:dyDescent="0.15">
      <c r="A71" s="115" t="s">
        <v>526</v>
      </c>
      <c r="B71" s="115" t="s">
        <v>527</v>
      </c>
      <c r="C71" s="121">
        <v>37448</v>
      </c>
      <c r="D71" s="119">
        <v>1.0605</v>
      </c>
      <c r="E71" s="119">
        <v>1.0605</v>
      </c>
      <c r="F71" s="119">
        <v>1.0605</v>
      </c>
      <c r="G71" s="119">
        <v>1.0605</v>
      </c>
      <c r="H71" s="119">
        <v>0</v>
      </c>
      <c r="I71" s="119">
        <v>0</v>
      </c>
    </row>
    <row r="72" spans="1:9" x14ac:dyDescent="0.15">
      <c r="A72" s="115" t="s">
        <v>526</v>
      </c>
      <c r="B72" s="115" t="s">
        <v>527</v>
      </c>
      <c r="C72" s="121">
        <v>37449</v>
      </c>
      <c r="D72" s="119">
        <v>1.0605</v>
      </c>
      <c r="E72" s="119">
        <v>1.0605</v>
      </c>
      <c r="F72" s="119">
        <v>1.0605</v>
      </c>
      <c r="G72" s="119">
        <v>1.0605</v>
      </c>
      <c r="H72" s="119">
        <v>0</v>
      </c>
      <c r="I72" s="119">
        <v>0</v>
      </c>
    </row>
    <row r="73" spans="1:9" x14ac:dyDescent="0.15">
      <c r="A73" s="115" t="s">
        <v>526</v>
      </c>
      <c r="B73" s="115" t="s">
        <v>527</v>
      </c>
      <c r="C73" s="121">
        <v>37452</v>
      </c>
      <c r="D73" s="119">
        <v>1.0605</v>
      </c>
      <c r="E73" s="119">
        <v>1.0605</v>
      </c>
      <c r="F73" s="119">
        <v>1.0605</v>
      </c>
      <c r="G73" s="119">
        <v>1.0605</v>
      </c>
      <c r="H73" s="119">
        <v>0</v>
      </c>
      <c r="I73" s="119">
        <v>0</v>
      </c>
    </row>
    <row r="74" spans="1:9" x14ac:dyDescent="0.15">
      <c r="A74" s="115" t="s">
        <v>526</v>
      </c>
      <c r="B74" s="115" t="s">
        <v>527</v>
      </c>
      <c r="C74" s="121">
        <v>37453</v>
      </c>
      <c r="D74" s="119">
        <v>1.0606</v>
      </c>
      <c r="E74" s="119">
        <v>1.0606</v>
      </c>
      <c r="F74" s="119">
        <v>1.0606</v>
      </c>
      <c r="G74" s="119">
        <v>1.0606</v>
      </c>
      <c r="H74" s="119">
        <v>9.9897379999999995E-5</v>
      </c>
      <c r="I74" s="119">
        <v>9.4198379999999998E-3</v>
      </c>
    </row>
    <row r="75" spans="1:9" x14ac:dyDescent="0.15">
      <c r="A75" s="115" t="s">
        <v>526</v>
      </c>
      <c r="B75" s="115" t="s">
        <v>527</v>
      </c>
      <c r="C75" s="121">
        <v>37454</v>
      </c>
      <c r="D75" s="119">
        <v>1.0605</v>
      </c>
      <c r="E75" s="119">
        <v>1.0605</v>
      </c>
      <c r="F75" s="119">
        <v>1.0605</v>
      </c>
      <c r="G75" s="119">
        <v>1.0605</v>
      </c>
      <c r="H75" s="119">
        <v>-9.9897379999999995E-5</v>
      </c>
      <c r="I75" s="119">
        <v>-9.4189500000000006E-3</v>
      </c>
    </row>
    <row r="76" spans="1:9" x14ac:dyDescent="0.15">
      <c r="A76" s="115" t="s">
        <v>526</v>
      </c>
      <c r="B76" s="115" t="s">
        <v>527</v>
      </c>
      <c r="C76" s="121">
        <v>37455</v>
      </c>
      <c r="D76" s="119">
        <v>1.0606</v>
      </c>
      <c r="E76" s="119">
        <v>1.0606</v>
      </c>
      <c r="F76" s="119">
        <v>1.0606</v>
      </c>
      <c r="G76" s="119">
        <v>1.0606</v>
      </c>
      <c r="H76" s="119">
        <v>9.9897379999999995E-5</v>
      </c>
      <c r="I76" s="119">
        <v>9.4198379999999998E-3</v>
      </c>
    </row>
    <row r="77" spans="1:9" x14ac:dyDescent="0.15">
      <c r="A77" s="115" t="s">
        <v>526</v>
      </c>
      <c r="B77" s="115" t="s">
        <v>527</v>
      </c>
      <c r="C77" s="121">
        <v>37456</v>
      </c>
      <c r="D77" s="119">
        <v>1.0607</v>
      </c>
      <c r="E77" s="119">
        <v>1.0607</v>
      </c>
      <c r="F77" s="119">
        <v>1.0607</v>
      </c>
      <c r="G77" s="119">
        <v>1.0607</v>
      </c>
      <c r="H77" s="119">
        <v>1.000166E-4</v>
      </c>
      <c r="I77" s="119">
        <v>9.4301909999999992E-3</v>
      </c>
    </row>
    <row r="78" spans="1:9" x14ac:dyDescent="0.15">
      <c r="A78" s="115" t="s">
        <v>526</v>
      </c>
      <c r="B78" s="115" t="s">
        <v>527</v>
      </c>
      <c r="C78" s="121">
        <v>37459</v>
      </c>
      <c r="D78" s="119">
        <v>1.0608</v>
      </c>
      <c r="E78" s="119">
        <v>1.0608</v>
      </c>
      <c r="F78" s="119">
        <v>1.0608</v>
      </c>
      <c r="G78" s="119">
        <v>1.0608</v>
      </c>
      <c r="H78" s="119">
        <v>1.001358E-4</v>
      </c>
      <c r="I78" s="119">
        <v>9.4405400000000007E-3</v>
      </c>
    </row>
    <row r="79" spans="1:9" x14ac:dyDescent="0.15">
      <c r="A79" s="115" t="s">
        <v>526</v>
      </c>
      <c r="B79" s="115" t="s">
        <v>527</v>
      </c>
      <c r="C79" s="121">
        <v>37460</v>
      </c>
      <c r="D79" s="119">
        <v>1.0608</v>
      </c>
      <c r="E79" s="119">
        <v>1.0608</v>
      </c>
      <c r="F79" s="119">
        <v>1.0608</v>
      </c>
      <c r="G79" s="119">
        <v>1.0608</v>
      </c>
      <c r="H79" s="119">
        <v>0</v>
      </c>
      <c r="I79" s="119">
        <v>0</v>
      </c>
    </row>
    <row r="80" spans="1:9" x14ac:dyDescent="0.15">
      <c r="A80" s="115" t="s">
        <v>526</v>
      </c>
      <c r="B80" s="115" t="s">
        <v>527</v>
      </c>
      <c r="C80" s="121">
        <v>37461</v>
      </c>
      <c r="D80" s="119">
        <v>1.0608</v>
      </c>
      <c r="E80" s="119">
        <v>1.0608</v>
      </c>
      <c r="F80" s="119">
        <v>1.0608</v>
      </c>
      <c r="G80" s="119">
        <v>1.0608</v>
      </c>
      <c r="H80" s="119">
        <v>0</v>
      </c>
      <c r="I80" s="119">
        <v>0</v>
      </c>
    </row>
    <row r="81" spans="1:9" x14ac:dyDescent="0.15">
      <c r="A81" s="115" t="s">
        <v>526</v>
      </c>
      <c r="B81" s="115" t="s">
        <v>527</v>
      </c>
      <c r="C81" s="121">
        <v>37462</v>
      </c>
      <c r="D81" s="119">
        <v>1.0608</v>
      </c>
      <c r="E81" s="119">
        <v>1.0608</v>
      </c>
      <c r="F81" s="119">
        <v>1.0608</v>
      </c>
      <c r="G81" s="119">
        <v>1.0608</v>
      </c>
      <c r="H81" s="119">
        <v>0</v>
      </c>
      <c r="I81" s="119">
        <v>0</v>
      </c>
    </row>
    <row r="82" spans="1:9" x14ac:dyDescent="0.15">
      <c r="A82" s="115" t="s">
        <v>526</v>
      </c>
      <c r="B82" s="115" t="s">
        <v>527</v>
      </c>
      <c r="C82" s="121">
        <v>37463</v>
      </c>
      <c r="D82" s="119">
        <v>1.0608</v>
      </c>
      <c r="E82" s="119">
        <v>1.0608</v>
      </c>
      <c r="F82" s="119">
        <v>1.0608</v>
      </c>
      <c r="G82" s="119">
        <v>1.0608</v>
      </c>
      <c r="H82" s="119">
        <v>0</v>
      </c>
      <c r="I82" s="119">
        <v>0</v>
      </c>
    </row>
    <row r="83" spans="1:9" x14ac:dyDescent="0.15">
      <c r="A83" s="115" t="s">
        <v>526</v>
      </c>
      <c r="B83" s="115" t="s">
        <v>527</v>
      </c>
      <c r="C83" s="121">
        <v>37466</v>
      </c>
      <c r="D83" s="119">
        <v>1.0607</v>
      </c>
      <c r="E83" s="119">
        <v>1.0607</v>
      </c>
      <c r="F83" s="119">
        <v>1.0607</v>
      </c>
      <c r="G83" s="119">
        <v>1.0607</v>
      </c>
      <c r="H83" s="119">
        <v>-1.001358E-4</v>
      </c>
      <c r="I83" s="119">
        <v>-9.4396489999999996E-3</v>
      </c>
    </row>
    <row r="84" spans="1:9" x14ac:dyDescent="0.15">
      <c r="A84" s="115" t="s">
        <v>526</v>
      </c>
      <c r="B84" s="115" t="s">
        <v>527</v>
      </c>
      <c r="C84" s="121">
        <v>37467</v>
      </c>
      <c r="D84" s="119">
        <v>1.0608</v>
      </c>
      <c r="E84" s="119">
        <v>1.0608</v>
      </c>
      <c r="F84" s="119">
        <v>1.0608</v>
      </c>
      <c r="G84" s="119">
        <v>1.0608</v>
      </c>
      <c r="H84" s="119">
        <v>1.001358E-4</v>
      </c>
      <c r="I84" s="119">
        <v>9.4405400000000007E-3</v>
      </c>
    </row>
    <row r="85" spans="1:9" x14ac:dyDescent="0.15">
      <c r="A85" s="115" t="s">
        <v>526</v>
      </c>
      <c r="B85" s="115" t="s">
        <v>527</v>
      </c>
      <c r="C85" s="121">
        <v>37468</v>
      </c>
      <c r="D85" s="119">
        <v>1.0608</v>
      </c>
      <c r="E85" s="119">
        <v>1.0608</v>
      </c>
      <c r="F85" s="119">
        <v>1.0608</v>
      </c>
      <c r="G85" s="119">
        <v>1.0608</v>
      </c>
      <c r="H85" s="119">
        <v>0</v>
      </c>
      <c r="I85" s="119">
        <v>0</v>
      </c>
    </row>
    <row r="86" spans="1:9" x14ac:dyDescent="0.15">
      <c r="A86" s="115" t="s">
        <v>526</v>
      </c>
      <c r="B86" s="115" t="s">
        <v>527</v>
      </c>
      <c r="C86" s="121">
        <v>37469</v>
      </c>
      <c r="D86" s="119">
        <v>1.0608</v>
      </c>
      <c r="E86" s="119">
        <v>1.0608</v>
      </c>
      <c r="F86" s="119">
        <v>1.0608</v>
      </c>
      <c r="G86" s="119">
        <v>1.0608</v>
      </c>
      <c r="H86" s="119">
        <v>0</v>
      </c>
      <c r="I86" s="119">
        <v>0</v>
      </c>
    </row>
    <row r="87" spans="1:9" x14ac:dyDescent="0.15">
      <c r="A87" s="115" t="s">
        <v>526</v>
      </c>
      <c r="B87" s="115" t="s">
        <v>527</v>
      </c>
      <c r="C87" s="121">
        <v>37470</v>
      </c>
      <c r="D87" s="119">
        <v>1.0607</v>
      </c>
      <c r="E87" s="119">
        <v>1.0607</v>
      </c>
      <c r="F87" s="119">
        <v>1.0607</v>
      </c>
      <c r="G87" s="119">
        <v>1.0607</v>
      </c>
      <c r="H87" s="119">
        <v>-1.001358E-4</v>
      </c>
      <c r="I87" s="119">
        <v>-9.4396489999999996E-3</v>
      </c>
    </row>
    <row r="88" spans="1:9" x14ac:dyDescent="0.15">
      <c r="A88" s="115" t="s">
        <v>526</v>
      </c>
      <c r="B88" s="115" t="s">
        <v>527</v>
      </c>
      <c r="C88" s="121">
        <v>37473</v>
      </c>
      <c r="D88" s="119">
        <v>1.0608</v>
      </c>
      <c r="E88" s="119">
        <v>1.0608</v>
      </c>
      <c r="F88" s="119">
        <v>1.0608</v>
      </c>
      <c r="G88" s="119">
        <v>1.0608</v>
      </c>
      <c r="H88" s="119">
        <v>1.001358E-4</v>
      </c>
      <c r="I88" s="119">
        <v>9.4405400000000007E-3</v>
      </c>
    </row>
    <row r="89" spans="1:9" x14ac:dyDescent="0.15">
      <c r="A89" s="115" t="s">
        <v>526</v>
      </c>
      <c r="B89" s="115" t="s">
        <v>527</v>
      </c>
      <c r="C89" s="121">
        <v>37474</v>
      </c>
      <c r="D89" s="119">
        <v>1.0608</v>
      </c>
      <c r="E89" s="119">
        <v>1.0608</v>
      </c>
      <c r="F89" s="119">
        <v>1.0608</v>
      </c>
      <c r="G89" s="119">
        <v>1.0608</v>
      </c>
      <c r="H89" s="119">
        <v>0</v>
      </c>
      <c r="I89" s="119">
        <v>0</v>
      </c>
    </row>
    <row r="90" spans="1:9" x14ac:dyDescent="0.15">
      <c r="A90" s="115" t="s">
        <v>526</v>
      </c>
      <c r="B90" s="115" t="s">
        <v>527</v>
      </c>
      <c r="C90" s="121">
        <v>37475</v>
      </c>
      <c r="D90" s="119">
        <v>1.0607</v>
      </c>
      <c r="E90" s="119">
        <v>1.0607</v>
      </c>
      <c r="F90" s="119">
        <v>1.0607</v>
      </c>
      <c r="G90" s="119">
        <v>1.0607</v>
      </c>
      <c r="H90" s="119">
        <v>-1.001358E-4</v>
      </c>
      <c r="I90" s="119">
        <v>-9.4396489999999996E-3</v>
      </c>
    </row>
    <row r="91" spans="1:9" x14ac:dyDescent="0.15">
      <c r="A91" s="115" t="s">
        <v>526</v>
      </c>
      <c r="B91" s="115" t="s">
        <v>527</v>
      </c>
      <c r="C91" s="121">
        <v>37476</v>
      </c>
      <c r="D91" s="119">
        <v>1.0607</v>
      </c>
      <c r="E91" s="119">
        <v>1.0607</v>
      </c>
      <c r="F91" s="119">
        <v>1.0607</v>
      </c>
      <c r="G91" s="119">
        <v>1.0607</v>
      </c>
      <c r="H91" s="119">
        <v>0</v>
      </c>
      <c r="I91" s="119">
        <v>0</v>
      </c>
    </row>
    <row r="92" spans="1:9" x14ac:dyDescent="0.15">
      <c r="A92" s="115" t="s">
        <v>526</v>
      </c>
      <c r="B92" s="115" t="s">
        <v>527</v>
      </c>
      <c r="C92" s="121">
        <v>37477</v>
      </c>
      <c r="D92" s="119">
        <v>1.0608</v>
      </c>
      <c r="E92" s="119">
        <v>1.0608</v>
      </c>
      <c r="F92" s="119">
        <v>1.0608</v>
      </c>
      <c r="G92" s="119">
        <v>1.0608</v>
      </c>
      <c r="H92" s="119">
        <v>1.001358E-4</v>
      </c>
      <c r="I92" s="119">
        <v>9.4405400000000007E-3</v>
      </c>
    </row>
    <row r="93" spans="1:9" x14ac:dyDescent="0.15">
      <c r="A93" s="115" t="s">
        <v>526</v>
      </c>
      <c r="B93" s="115" t="s">
        <v>527</v>
      </c>
      <c r="C93" s="121">
        <v>37480</v>
      </c>
      <c r="D93" s="119">
        <v>1.0609</v>
      </c>
      <c r="E93" s="119">
        <v>1.0609</v>
      </c>
      <c r="F93" s="119">
        <v>1.0609</v>
      </c>
      <c r="G93" s="119">
        <v>1.0609</v>
      </c>
      <c r="H93" s="119">
        <v>9.9897379999999995E-5</v>
      </c>
      <c r="I93" s="119">
        <v>9.4171729999999992E-3</v>
      </c>
    </row>
    <row r="94" spans="1:9" x14ac:dyDescent="0.15">
      <c r="A94" s="115" t="s">
        <v>526</v>
      </c>
      <c r="B94" s="115" t="s">
        <v>527</v>
      </c>
      <c r="C94" s="121">
        <v>37481</v>
      </c>
      <c r="D94" s="119">
        <v>1.0609</v>
      </c>
      <c r="E94" s="119">
        <v>1.0609</v>
      </c>
      <c r="F94" s="119">
        <v>1.0609</v>
      </c>
      <c r="G94" s="119">
        <v>1.0609</v>
      </c>
      <c r="H94" s="119">
        <v>0</v>
      </c>
      <c r="I94" s="119">
        <v>0</v>
      </c>
    </row>
    <row r="95" spans="1:9" x14ac:dyDescent="0.15">
      <c r="A95" s="115" t="s">
        <v>526</v>
      </c>
      <c r="B95" s="115" t="s">
        <v>527</v>
      </c>
      <c r="C95" s="121">
        <v>37482</v>
      </c>
      <c r="D95" s="119">
        <v>1.0607</v>
      </c>
      <c r="E95" s="119">
        <v>1.0607</v>
      </c>
      <c r="F95" s="119">
        <v>1.0607</v>
      </c>
      <c r="G95" s="119">
        <v>1.0607</v>
      </c>
      <c r="H95" s="119">
        <v>-2.000332E-4</v>
      </c>
      <c r="I95" s="119">
        <v>-1.8855050000000002E-2</v>
      </c>
    </row>
    <row r="96" spans="1:9" x14ac:dyDescent="0.15">
      <c r="A96" s="115" t="s">
        <v>526</v>
      </c>
      <c r="B96" s="115" t="s">
        <v>527</v>
      </c>
      <c r="C96" s="121">
        <v>37483</v>
      </c>
      <c r="D96" s="119">
        <v>1.0608</v>
      </c>
      <c r="E96" s="119">
        <v>1.0608</v>
      </c>
      <c r="F96" s="119">
        <v>1.0608</v>
      </c>
      <c r="G96" s="119">
        <v>1.0608</v>
      </c>
      <c r="H96" s="119">
        <v>1.001358E-4</v>
      </c>
      <c r="I96" s="119">
        <v>9.4405400000000007E-3</v>
      </c>
    </row>
    <row r="97" spans="1:9" x14ac:dyDescent="0.15">
      <c r="A97" s="115" t="s">
        <v>526</v>
      </c>
      <c r="B97" s="115" t="s">
        <v>527</v>
      </c>
      <c r="C97" s="121">
        <v>37484</v>
      </c>
      <c r="D97" s="119">
        <v>1.0608</v>
      </c>
      <c r="E97" s="119">
        <v>1.0608</v>
      </c>
      <c r="F97" s="119">
        <v>1.0608</v>
      </c>
      <c r="G97" s="119">
        <v>1.0608</v>
      </c>
      <c r="H97" s="119">
        <v>0</v>
      </c>
      <c r="I97" s="119">
        <v>0</v>
      </c>
    </row>
    <row r="98" spans="1:9" x14ac:dyDescent="0.15">
      <c r="A98" s="115" t="s">
        <v>526</v>
      </c>
      <c r="B98" s="115" t="s">
        <v>527</v>
      </c>
      <c r="C98" s="121">
        <v>37487</v>
      </c>
      <c r="D98" s="119">
        <v>1.0608</v>
      </c>
      <c r="E98" s="119">
        <v>1.0608</v>
      </c>
      <c r="F98" s="119">
        <v>1.0608</v>
      </c>
      <c r="G98" s="119">
        <v>1.0608</v>
      </c>
      <c r="H98" s="119">
        <v>0</v>
      </c>
      <c r="I98" s="119">
        <v>0</v>
      </c>
    </row>
    <row r="99" spans="1:9" x14ac:dyDescent="0.15">
      <c r="A99" s="115" t="s">
        <v>526</v>
      </c>
      <c r="B99" s="115" t="s">
        <v>527</v>
      </c>
      <c r="C99" s="121">
        <v>37488</v>
      </c>
      <c r="D99" s="119">
        <v>1.0607</v>
      </c>
      <c r="E99" s="119">
        <v>1.0607</v>
      </c>
      <c r="F99" s="119">
        <v>1.0607</v>
      </c>
      <c r="G99" s="119">
        <v>1.0607</v>
      </c>
      <c r="H99" s="119">
        <v>-1.001358E-4</v>
      </c>
      <c r="I99" s="119">
        <v>-9.4396489999999996E-3</v>
      </c>
    </row>
    <row r="100" spans="1:9" x14ac:dyDescent="0.15">
      <c r="A100" s="115" t="s">
        <v>526</v>
      </c>
      <c r="B100" s="115" t="s">
        <v>527</v>
      </c>
      <c r="C100" s="121">
        <v>37489</v>
      </c>
      <c r="D100" s="119">
        <v>1.0607</v>
      </c>
      <c r="E100" s="119">
        <v>1.0607</v>
      </c>
      <c r="F100" s="119">
        <v>1.0607</v>
      </c>
      <c r="G100" s="119">
        <v>1.0607</v>
      </c>
      <c r="H100" s="119">
        <v>0</v>
      </c>
      <c r="I100" s="119">
        <v>0</v>
      </c>
    </row>
    <row r="101" spans="1:9" x14ac:dyDescent="0.15">
      <c r="A101" s="115" t="s">
        <v>526</v>
      </c>
      <c r="B101" s="115" t="s">
        <v>527</v>
      </c>
      <c r="C101" s="121">
        <v>37490</v>
      </c>
      <c r="D101" s="119">
        <v>1.0608</v>
      </c>
      <c r="E101" s="119">
        <v>1.0608</v>
      </c>
      <c r="F101" s="119">
        <v>1.0608</v>
      </c>
      <c r="G101" s="119">
        <v>1.0608</v>
      </c>
      <c r="H101" s="119">
        <v>1.001358E-4</v>
      </c>
      <c r="I101" s="119">
        <v>9.4405400000000007E-3</v>
      </c>
    </row>
    <row r="102" spans="1:9" x14ac:dyDescent="0.15">
      <c r="A102" s="115" t="s">
        <v>526</v>
      </c>
      <c r="B102" s="115" t="s">
        <v>527</v>
      </c>
      <c r="C102" s="121">
        <v>37491</v>
      </c>
      <c r="D102" s="119">
        <v>1.0607</v>
      </c>
      <c r="E102" s="119">
        <v>1.0607</v>
      </c>
      <c r="F102" s="119">
        <v>1.0607</v>
      </c>
      <c r="G102" s="119">
        <v>1.0607</v>
      </c>
      <c r="H102" s="119">
        <v>-1.001358E-4</v>
      </c>
      <c r="I102" s="119">
        <v>-9.4396489999999996E-3</v>
      </c>
    </row>
    <row r="103" spans="1:9" x14ac:dyDescent="0.15">
      <c r="A103" s="115" t="s">
        <v>526</v>
      </c>
      <c r="B103" s="115" t="s">
        <v>527</v>
      </c>
      <c r="C103" s="121">
        <v>37494</v>
      </c>
      <c r="D103" s="119">
        <v>1.0608</v>
      </c>
      <c r="E103" s="119">
        <v>1.0608</v>
      </c>
      <c r="F103" s="119">
        <v>1.0608</v>
      </c>
      <c r="G103" s="119">
        <v>1.0608</v>
      </c>
      <c r="H103" s="119">
        <v>1.001358E-4</v>
      </c>
      <c r="I103" s="119">
        <v>9.4405400000000007E-3</v>
      </c>
    </row>
    <row r="104" spans="1:9" x14ac:dyDescent="0.15">
      <c r="A104" s="115" t="s">
        <v>526</v>
      </c>
      <c r="B104" s="115" t="s">
        <v>527</v>
      </c>
      <c r="C104" s="121">
        <v>37495</v>
      </c>
      <c r="D104" s="119">
        <v>1.0607</v>
      </c>
      <c r="E104" s="119">
        <v>1.0607</v>
      </c>
      <c r="F104" s="119">
        <v>1.0607</v>
      </c>
      <c r="G104" s="119">
        <v>1.0607</v>
      </c>
      <c r="H104" s="119">
        <v>-1.001358E-4</v>
      </c>
      <c r="I104" s="119">
        <v>-9.4396489999999996E-3</v>
      </c>
    </row>
    <row r="105" spans="1:9" x14ac:dyDescent="0.15">
      <c r="A105" s="115" t="s">
        <v>526</v>
      </c>
      <c r="B105" s="115" t="s">
        <v>527</v>
      </c>
      <c r="C105" s="121">
        <v>37496</v>
      </c>
      <c r="D105" s="119">
        <v>1.0607</v>
      </c>
      <c r="E105" s="119">
        <v>1.0607</v>
      </c>
      <c r="F105" s="119">
        <v>1.0607</v>
      </c>
      <c r="G105" s="119">
        <v>1.0607</v>
      </c>
      <c r="H105" s="119">
        <v>0</v>
      </c>
      <c r="I105" s="119">
        <v>0</v>
      </c>
    </row>
    <row r="106" spans="1:9" x14ac:dyDescent="0.15">
      <c r="A106" s="115" t="s">
        <v>526</v>
      </c>
      <c r="B106" s="115" t="s">
        <v>527</v>
      </c>
      <c r="C106" s="121">
        <v>37497</v>
      </c>
      <c r="D106" s="119">
        <v>1.0609</v>
      </c>
      <c r="E106" s="119">
        <v>1.0609</v>
      </c>
      <c r="F106" s="119">
        <v>1.0609</v>
      </c>
      <c r="G106" s="119">
        <v>1.0609</v>
      </c>
      <c r="H106" s="119">
        <v>2.000332E-4</v>
      </c>
      <c r="I106" s="119">
        <v>1.88586E-2</v>
      </c>
    </row>
    <row r="107" spans="1:9" x14ac:dyDescent="0.15">
      <c r="A107" s="115" t="s">
        <v>526</v>
      </c>
      <c r="B107" s="115" t="s">
        <v>527</v>
      </c>
      <c r="C107" s="121">
        <v>37498</v>
      </c>
      <c r="D107" s="119">
        <v>1.0608</v>
      </c>
      <c r="E107" s="119">
        <v>1.0608</v>
      </c>
      <c r="F107" s="119">
        <v>1.0608</v>
      </c>
      <c r="G107" s="119">
        <v>1.0608</v>
      </c>
      <c r="H107" s="119">
        <v>-9.9897379999999995E-5</v>
      </c>
      <c r="I107" s="119">
        <v>-9.4162870000000006E-3</v>
      </c>
    </row>
    <row r="108" spans="1:9" x14ac:dyDescent="0.15">
      <c r="A108" s="115" t="s">
        <v>526</v>
      </c>
      <c r="B108" s="115" t="s">
        <v>527</v>
      </c>
      <c r="C108" s="121">
        <v>37501</v>
      </c>
      <c r="D108" s="119">
        <v>1.0607</v>
      </c>
      <c r="E108" s="119">
        <v>1.0607</v>
      </c>
      <c r="F108" s="119">
        <v>1.0607</v>
      </c>
      <c r="G108" s="119">
        <v>1.0607</v>
      </c>
      <c r="H108" s="119">
        <v>-1.001358E-4</v>
      </c>
      <c r="I108" s="119">
        <v>-9.4396489999999996E-3</v>
      </c>
    </row>
    <row r="109" spans="1:9" x14ac:dyDescent="0.15">
      <c r="A109" s="115" t="s">
        <v>526</v>
      </c>
      <c r="B109" s="115" t="s">
        <v>527</v>
      </c>
      <c r="C109" s="121">
        <v>37502</v>
      </c>
      <c r="D109" s="119">
        <v>1.0608</v>
      </c>
      <c r="E109" s="119">
        <v>1.0608</v>
      </c>
      <c r="F109" s="119">
        <v>1.0608</v>
      </c>
      <c r="G109" s="119">
        <v>1.0608</v>
      </c>
      <c r="H109" s="119">
        <v>1.001358E-4</v>
      </c>
      <c r="I109" s="119">
        <v>9.4405400000000007E-3</v>
      </c>
    </row>
    <row r="110" spans="1:9" x14ac:dyDescent="0.15">
      <c r="A110" s="115" t="s">
        <v>526</v>
      </c>
      <c r="B110" s="115" t="s">
        <v>527</v>
      </c>
      <c r="C110" s="121">
        <v>37503</v>
      </c>
      <c r="D110" s="119">
        <v>1.0608</v>
      </c>
      <c r="E110" s="119">
        <v>1.0608</v>
      </c>
      <c r="F110" s="119">
        <v>1.0608</v>
      </c>
      <c r="G110" s="119">
        <v>1.0608</v>
      </c>
      <c r="H110" s="119">
        <v>0</v>
      </c>
      <c r="I110" s="119">
        <v>0</v>
      </c>
    </row>
    <row r="111" spans="1:9" x14ac:dyDescent="0.15">
      <c r="A111" s="115" t="s">
        <v>526</v>
      </c>
      <c r="B111" s="115" t="s">
        <v>527</v>
      </c>
      <c r="C111" s="121">
        <v>37504</v>
      </c>
      <c r="D111" s="119">
        <v>1.0608</v>
      </c>
      <c r="E111" s="119">
        <v>1.0608</v>
      </c>
      <c r="F111" s="119">
        <v>1.0608</v>
      </c>
      <c r="G111" s="119">
        <v>1.0608</v>
      </c>
      <c r="H111" s="119">
        <v>0</v>
      </c>
      <c r="I111" s="119">
        <v>0</v>
      </c>
    </row>
    <row r="112" spans="1:9" x14ac:dyDescent="0.15">
      <c r="A112" s="115" t="s">
        <v>526</v>
      </c>
      <c r="B112" s="115" t="s">
        <v>527</v>
      </c>
      <c r="C112" s="121">
        <v>37505</v>
      </c>
      <c r="D112" s="119">
        <v>1.0608</v>
      </c>
      <c r="E112" s="119">
        <v>1.0608</v>
      </c>
      <c r="F112" s="119">
        <v>1.0608</v>
      </c>
      <c r="G112" s="119">
        <v>1.0608</v>
      </c>
      <c r="H112" s="119">
        <v>0</v>
      </c>
      <c r="I112" s="119">
        <v>0</v>
      </c>
    </row>
    <row r="113" spans="1:9" x14ac:dyDescent="0.15">
      <c r="A113" s="115" t="s">
        <v>526</v>
      </c>
      <c r="B113" s="115" t="s">
        <v>527</v>
      </c>
      <c r="C113" s="121">
        <v>37508</v>
      </c>
      <c r="D113" s="119">
        <v>1.0607</v>
      </c>
      <c r="E113" s="119">
        <v>1.0607</v>
      </c>
      <c r="F113" s="119">
        <v>1.0607</v>
      </c>
      <c r="G113" s="119">
        <v>1.0607</v>
      </c>
      <c r="H113" s="119">
        <v>-1.001358E-4</v>
      </c>
      <c r="I113" s="119">
        <v>-9.4396489999999996E-3</v>
      </c>
    </row>
    <row r="114" spans="1:9" x14ac:dyDescent="0.15">
      <c r="A114" s="115" t="s">
        <v>526</v>
      </c>
      <c r="B114" s="115" t="s">
        <v>527</v>
      </c>
      <c r="C114" s="121">
        <v>37509</v>
      </c>
      <c r="D114" s="119">
        <v>1.0608</v>
      </c>
      <c r="E114" s="119">
        <v>1.0608</v>
      </c>
      <c r="F114" s="119">
        <v>1.0608</v>
      </c>
      <c r="G114" s="119">
        <v>1.0608</v>
      </c>
      <c r="H114" s="119">
        <v>1.001358E-4</v>
      </c>
      <c r="I114" s="119">
        <v>9.4405400000000007E-3</v>
      </c>
    </row>
    <row r="115" spans="1:9" x14ac:dyDescent="0.15">
      <c r="A115" s="115" t="s">
        <v>526</v>
      </c>
      <c r="B115" s="115" t="s">
        <v>527</v>
      </c>
      <c r="C115" s="121">
        <v>37510</v>
      </c>
      <c r="D115" s="119">
        <v>1.0609</v>
      </c>
      <c r="E115" s="119">
        <v>1.0609</v>
      </c>
      <c r="F115" s="119">
        <v>1.0609</v>
      </c>
      <c r="G115" s="119">
        <v>1.0609</v>
      </c>
      <c r="H115" s="119">
        <v>9.9897379999999995E-5</v>
      </c>
      <c r="I115" s="119">
        <v>9.4171729999999992E-3</v>
      </c>
    </row>
    <row r="116" spans="1:9" x14ac:dyDescent="0.15">
      <c r="A116" s="115" t="s">
        <v>526</v>
      </c>
      <c r="B116" s="115" t="s">
        <v>527</v>
      </c>
      <c r="C116" s="121">
        <v>37511</v>
      </c>
      <c r="D116" s="119">
        <v>1.0607</v>
      </c>
      <c r="E116" s="119">
        <v>1.0607</v>
      </c>
      <c r="F116" s="119">
        <v>1.0607</v>
      </c>
      <c r="G116" s="119">
        <v>1.0607</v>
      </c>
      <c r="H116" s="119">
        <v>-2.000332E-4</v>
      </c>
      <c r="I116" s="119">
        <v>-1.8855050000000002E-2</v>
      </c>
    </row>
    <row r="117" spans="1:9" x14ac:dyDescent="0.15">
      <c r="A117" s="115" t="s">
        <v>526</v>
      </c>
      <c r="B117" s="115" t="s">
        <v>527</v>
      </c>
      <c r="C117" s="121">
        <v>37512</v>
      </c>
      <c r="D117" s="119">
        <v>1.0607</v>
      </c>
      <c r="E117" s="119">
        <v>1.0607</v>
      </c>
      <c r="F117" s="119">
        <v>1.0607</v>
      </c>
      <c r="G117" s="119">
        <v>1.0607</v>
      </c>
      <c r="H117" s="119">
        <v>0</v>
      </c>
      <c r="I117" s="119">
        <v>0</v>
      </c>
    </row>
    <row r="118" spans="1:9" x14ac:dyDescent="0.15">
      <c r="A118" s="115" t="s">
        <v>526</v>
      </c>
      <c r="B118" s="115" t="s">
        <v>527</v>
      </c>
      <c r="C118" s="121">
        <v>37515</v>
      </c>
      <c r="D118" s="119">
        <v>1.0608</v>
      </c>
      <c r="E118" s="119">
        <v>1.0608</v>
      </c>
      <c r="F118" s="119">
        <v>1.0608</v>
      </c>
      <c r="G118" s="119">
        <v>1.0608</v>
      </c>
      <c r="H118" s="119">
        <v>1.001358E-4</v>
      </c>
      <c r="I118" s="119">
        <v>9.4405400000000007E-3</v>
      </c>
    </row>
    <row r="119" spans="1:9" x14ac:dyDescent="0.15">
      <c r="A119" s="115" t="s">
        <v>526</v>
      </c>
      <c r="B119" s="115" t="s">
        <v>527</v>
      </c>
      <c r="C119" s="121">
        <v>37516</v>
      </c>
      <c r="D119" s="119">
        <v>1.0609</v>
      </c>
      <c r="E119" s="119">
        <v>1.0609</v>
      </c>
      <c r="F119" s="119">
        <v>1.0609</v>
      </c>
      <c r="G119" s="119">
        <v>1.0609</v>
      </c>
      <c r="H119" s="119">
        <v>9.9897379999999995E-5</v>
      </c>
      <c r="I119" s="119">
        <v>9.4171729999999992E-3</v>
      </c>
    </row>
    <row r="120" spans="1:9" x14ac:dyDescent="0.15">
      <c r="A120" s="115" t="s">
        <v>526</v>
      </c>
      <c r="B120" s="115" t="s">
        <v>527</v>
      </c>
      <c r="C120" s="121">
        <v>37517</v>
      </c>
      <c r="D120" s="119">
        <v>1.0608</v>
      </c>
      <c r="E120" s="119">
        <v>1.0608</v>
      </c>
      <c r="F120" s="119">
        <v>1.0608</v>
      </c>
      <c r="G120" s="119">
        <v>1.0608</v>
      </c>
      <c r="H120" s="119">
        <v>-9.9897379999999995E-5</v>
      </c>
      <c r="I120" s="119">
        <v>-9.4162870000000006E-3</v>
      </c>
    </row>
    <row r="121" spans="1:9" x14ac:dyDescent="0.15">
      <c r="A121" s="115" t="s">
        <v>526</v>
      </c>
      <c r="B121" s="115" t="s">
        <v>527</v>
      </c>
      <c r="C121" s="121">
        <v>37518</v>
      </c>
      <c r="D121" s="119">
        <v>1.0608</v>
      </c>
      <c r="E121" s="119">
        <v>1.0608</v>
      </c>
      <c r="F121" s="119">
        <v>1.0608</v>
      </c>
      <c r="G121" s="119">
        <v>1.0608</v>
      </c>
      <c r="H121" s="119">
        <v>0</v>
      </c>
      <c r="I121" s="119">
        <v>0</v>
      </c>
    </row>
    <row r="122" spans="1:9" x14ac:dyDescent="0.15">
      <c r="A122" s="115" t="s">
        <v>526</v>
      </c>
      <c r="B122" s="115" t="s">
        <v>527</v>
      </c>
      <c r="C122" s="121">
        <v>37519</v>
      </c>
      <c r="D122" s="119">
        <v>1.0607</v>
      </c>
      <c r="E122" s="119">
        <v>1.0607</v>
      </c>
      <c r="F122" s="119">
        <v>1.0607</v>
      </c>
      <c r="G122" s="119">
        <v>1.0607</v>
      </c>
      <c r="H122" s="119">
        <v>-1.001358E-4</v>
      </c>
      <c r="I122" s="119">
        <v>-9.4396489999999996E-3</v>
      </c>
    </row>
    <row r="123" spans="1:9" x14ac:dyDescent="0.15">
      <c r="A123" s="115" t="s">
        <v>526</v>
      </c>
      <c r="B123" s="115" t="s">
        <v>527</v>
      </c>
      <c r="C123" s="121">
        <v>37522</v>
      </c>
      <c r="D123" s="119">
        <v>1.0608</v>
      </c>
      <c r="E123" s="119">
        <v>1.0608</v>
      </c>
      <c r="F123" s="119">
        <v>1.0608</v>
      </c>
      <c r="G123" s="119">
        <v>1.0608</v>
      </c>
      <c r="H123" s="119">
        <v>1.001358E-4</v>
      </c>
      <c r="I123" s="119">
        <v>9.4405400000000007E-3</v>
      </c>
    </row>
    <row r="124" spans="1:9" x14ac:dyDescent="0.15">
      <c r="A124" s="115" t="s">
        <v>526</v>
      </c>
      <c r="B124" s="115" t="s">
        <v>527</v>
      </c>
      <c r="C124" s="121">
        <v>37523</v>
      </c>
      <c r="D124" s="119">
        <v>1.0608</v>
      </c>
      <c r="E124" s="119">
        <v>1.0608</v>
      </c>
      <c r="F124" s="119">
        <v>1.0608</v>
      </c>
      <c r="G124" s="119">
        <v>1.0608</v>
      </c>
      <c r="H124" s="119">
        <v>0</v>
      </c>
      <c r="I124" s="119">
        <v>0</v>
      </c>
    </row>
    <row r="125" spans="1:9" x14ac:dyDescent="0.15">
      <c r="A125" s="115" t="s">
        <v>526</v>
      </c>
      <c r="B125" s="115" t="s">
        <v>527</v>
      </c>
      <c r="C125" s="121">
        <v>37524</v>
      </c>
      <c r="D125" s="119">
        <v>1.0607</v>
      </c>
      <c r="E125" s="119">
        <v>1.0607</v>
      </c>
      <c r="F125" s="119">
        <v>1.0607</v>
      </c>
      <c r="G125" s="119">
        <v>1.0607</v>
      </c>
      <c r="H125" s="119">
        <v>-1.001358E-4</v>
      </c>
      <c r="I125" s="119">
        <v>-9.4396489999999996E-3</v>
      </c>
    </row>
    <row r="126" spans="1:9" x14ac:dyDescent="0.15">
      <c r="A126" s="115" t="s">
        <v>526</v>
      </c>
      <c r="B126" s="115" t="s">
        <v>527</v>
      </c>
      <c r="C126" s="121">
        <v>37525</v>
      </c>
      <c r="D126" s="119">
        <v>1.0607</v>
      </c>
      <c r="E126" s="119">
        <v>1.0607</v>
      </c>
      <c r="F126" s="119">
        <v>1.0607</v>
      </c>
      <c r="G126" s="119">
        <v>1.0607</v>
      </c>
      <c r="H126" s="119">
        <v>0</v>
      </c>
      <c r="I126" s="119">
        <v>0</v>
      </c>
    </row>
    <row r="127" spans="1:9" x14ac:dyDescent="0.15">
      <c r="A127" s="115" t="s">
        <v>526</v>
      </c>
      <c r="B127" s="115" t="s">
        <v>527</v>
      </c>
      <c r="C127" s="121">
        <v>37526</v>
      </c>
      <c r="D127" s="119">
        <v>1.0608</v>
      </c>
      <c r="E127" s="119">
        <v>1.0608</v>
      </c>
      <c r="F127" s="119">
        <v>1.0608</v>
      </c>
      <c r="G127" s="119">
        <v>1.0608</v>
      </c>
      <c r="H127" s="119">
        <v>1.001358E-4</v>
      </c>
      <c r="I127" s="119">
        <v>9.4405400000000007E-3</v>
      </c>
    </row>
    <row r="128" spans="1:9" x14ac:dyDescent="0.15">
      <c r="A128" s="115" t="s">
        <v>526</v>
      </c>
      <c r="B128" s="115" t="s">
        <v>527</v>
      </c>
      <c r="C128" s="121">
        <v>37527</v>
      </c>
      <c r="D128" s="119">
        <v>1.0609</v>
      </c>
      <c r="E128" s="119">
        <v>1.0609</v>
      </c>
      <c r="F128" s="119">
        <v>1.0609</v>
      </c>
      <c r="G128" s="119">
        <v>1.0609</v>
      </c>
      <c r="H128" s="119">
        <v>9.9897379999999995E-5</v>
      </c>
      <c r="I128" s="119">
        <v>9.4171729999999992E-3</v>
      </c>
    </row>
    <row r="129" spans="1:9" x14ac:dyDescent="0.15">
      <c r="A129" s="115" t="s">
        <v>526</v>
      </c>
      <c r="B129" s="115" t="s">
        <v>527</v>
      </c>
      <c r="C129" s="121">
        <v>37528</v>
      </c>
      <c r="D129" s="119">
        <v>1.0608</v>
      </c>
      <c r="E129" s="119">
        <v>1.0608</v>
      </c>
      <c r="F129" s="119">
        <v>1.0608</v>
      </c>
      <c r="G129" s="119">
        <v>1.0608</v>
      </c>
      <c r="H129" s="119">
        <v>-9.9897379999999995E-5</v>
      </c>
      <c r="I129" s="119">
        <v>-9.4162870000000006E-3</v>
      </c>
    </row>
    <row r="130" spans="1:9" x14ac:dyDescent="0.15">
      <c r="A130" s="115" t="s">
        <v>526</v>
      </c>
      <c r="B130" s="115" t="s">
        <v>527</v>
      </c>
      <c r="C130" s="121">
        <v>37529</v>
      </c>
      <c r="D130" s="119">
        <v>1.0607</v>
      </c>
      <c r="E130" s="119">
        <v>1.0607</v>
      </c>
      <c r="F130" s="119">
        <v>1.0607</v>
      </c>
      <c r="G130" s="119">
        <v>1.0607</v>
      </c>
      <c r="H130" s="119">
        <v>-1.001358E-4</v>
      </c>
      <c r="I130" s="119">
        <v>-9.4396489999999996E-3</v>
      </c>
    </row>
    <row r="131" spans="1:9" x14ac:dyDescent="0.15">
      <c r="A131" s="115" t="s">
        <v>526</v>
      </c>
      <c r="B131" s="115" t="s">
        <v>527</v>
      </c>
      <c r="C131" s="121">
        <v>37537</v>
      </c>
      <c r="D131" s="119">
        <v>1.0608</v>
      </c>
      <c r="E131" s="119">
        <v>1.0608</v>
      </c>
      <c r="F131" s="119">
        <v>1.0608</v>
      </c>
      <c r="G131" s="119">
        <v>1.0608</v>
      </c>
      <c r="H131" s="119">
        <v>1.001358E-4</v>
      </c>
      <c r="I131" s="119">
        <v>9.4405400000000007E-3</v>
      </c>
    </row>
    <row r="132" spans="1:9" x14ac:dyDescent="0.15">
      <c r="A132" s="115" t="s">
        <v>526</v>
      </c>
      <c r="B132" s="115" t="s">
        <v>527</v>
      </c>
      <c r="C132" s="121">
        <v>37538</v>
      </c>
      <c r="D132" s="119">
        <v>1.0607</v>
      </c>
      <c r="E132" s="119">
        <v>1.0607</v>
      </c>
      <c r="F132" s="119">
        <v>1.0607</v>
      </c>
      <c r="G132" s="119">
        <v>1.0607</v>
      </c>
      <c r="H132" s="119">
        <v>-1.001358E-4</v>
      </c>
      <c r="I132" s="119">
        <v>-9.4396489999999996E-3</v>
      </c>
    </row>
    <row r="133" spans="1:9" x14ac:dyDescent="0.15">
      <c r="A133" s="115" t="s">
        <v>526</v>
      </c>
      <c r="B133" s="115" t="s">
        <v>527</v>
      </c>
      <c r="C133" s="121">
        <v>37539</v>
      </c>
      <c r="D133" s="119">
        <v>1.0608</v>
      </c>
      <c r="E133" s="119">
        <v>1.0608</v>
      </c>
      <c r="F133" s="119">
        <v>1.0608</v>
      </c>
      <c r="G133" s="119">
        <v>1.0608</v>
      </c>
      <c r="H133" s="119">
        <v>1.001358E-4</v>
      </c>
      <c r="I133" s="119">
        <v>9.4405400000000007E-3</v>
      </c>
    </row>
    <row r="134" spans="1:9" x14ac:dyDescent="0.15">
      <c r="A134" s="115" t="s">
        <v>526</v>
      </c>
      <c r="B134" s="115" t="s">
        <v>527</v>
      </c>
      <c r="C134" s="121">
        <v>37540</v>
      </c>
      <c r="D134" s="119">
        <v>1.0608</v>
      </c>
      <c r="E134" s="119">
        <v>1.0608</v>
      </c>
      <c r="F134" s="119">
        <v>1.0608</v>
      </c>
      <c r="G134" s="119">
        <v>1.0608</v>
      </c>
      <c r="H134" s="119">
        <v>0</v>
      </c>
      <c r="I134" s="119">
        <v>0</v>
      </c>
    </row>
    <row r="135" spans="1:9" x14ac:dyDescent="0.15">
      <c r="A135" s="115" t="s">
        <v>526</v>
      </c>
      <c r="B135" s="115" t="s">
        <v>527</v>
      </c>
      <c r="C135" s="121">
        <v>37543</v>
      </c>
      <c r="D135" s="119">
        <v>1.0608</v>
      </c>
      <c r="E135" s="119">
        <v>1.0608</v>
      </c>
      <c r="F135" s="119">
        <v>1.0608</v>
      </c>
      <c r="G135" s="119">
        <v>1.0608</v>
      </c>
      <c r="H135" s="119">
        <v>0</v>
      </c>
      <c r="I135" s="119">
        <v>0</v>
      </c>
    </row>
    <row r="136" spans="1:9" x14ac:dyDescent="0.15">
      <c r="A136" s="115" t="s">
        <v>526</v>
      </c>
      <c r="B136" s="115" t="s">
        <v>527</v>
      </c>
      <c r="C136" s="121">
        <v>37544</v>
      </c>
      <c r="D136" s="119">
        <v>1.0608</v>
      </c>
      <c r="E136" s="119">
        <v>1.0608</v>
      </c>
      <c r="F136" s="119">
        <v>1.0608</v>
      </c>
      <c r="G136" s="119">
        <v>1.0608</v>
      </c>
      <c r="H136" s="119">
        <v>0</v>
      </c>
      <c r="I136" s="119">
        <v>0</v>
      </c>
    </row>
    <row r="137" spans="1:9" x14ac:dyDescent="0.15">
      <c r="A137" s="115" t="s">
        <v>526</v>
      </c>
      <c r="B137" s="115" t="s">
        <v>527</v>
      </c>
      <c r="C137" s="121">
        <v>37545</v>
      </c>
      <c r="D137" s="119">
        <v>1.0608</v>
      </c>
      <c r="E137" s="119">
        <v>1.0608</v>
      </c>
      <c r="F137" s="119">
        <v>1.0608</v>
      </c>
      <c r="G137" s="119">
        <v>1.0608</v>
      </c>
      <c r="H137" s="119">
        <v>0</v>
      </c>
      <c r="I137" s="119">
        <v>0</v>
      </c>
    </row>
    <row r="138" spans="1:9" x14ac:dyDescent="0.15">
      <c r="A138" s="115" t="s">
        <v>526</v>
      </c>
      <c r="B138" s="115" t="s">
        <v>527</v>
      </c>
      <c r="C138" s="121">
        <v>37546</v>
      </c>
      <c r="D138" s="119">
        <v>1.0608</v>
      </c>
      <c r="E138" s="119">
        <v>1.0608</v>
      </c>
      <c r="F138" s="119">
        <v>1.0608</v>
      </c>
      <c r="G138" s="119">
        <v>1.0608</v>
      </c>
      <c r="H138" s="119">
        <v>0</v>
      </c>
      <c r="I138" s="119">
        <v>0</v>
      </c>
    </row>
    <row r="139" spans="1:9" x14ac:dyDescent="0.15">
      <c r="A139" s="115" t="s">
        <v>526</v>
      </c>
      <c r="B139" s="115" t="s">
        <v>527</v>
      </c>
      <c r="C139" s="121">
        <v>37547</v>
      </c>
      <c r="D139" s="119">
        <v>1.0608</v>
      </c>
      <c r="E139" s="119">
        <v>1.0608</v>
      </c>
      <c r="F139" s="119">
        <v>1.0608</v>
      </c>
      <c r="G139" s="119">
        <v>1.0608</v>
      </c>
      <c r="H139" s="119">
        <v>0</v>
      </c>
      <c r="I139" s="119">
        <v>0</v>
      </c>
    </row>
    <row r="140" spans="1:9" x14ac:dyDescent="0.15">
      <c r="A140" s="115" t="s">
        <v>526</v>
      </c>
      <c r="B140" s="115" t="s">
        <v>527</v>
      </c>
      <c r="C140" s="121">
        <v>37550</v>
      </c>
      <c r="D140" s="119">
        <v>1.0609</v>
      </c>
      <c r="E140" s="119">
        <v>1.0609</v>
      </c>
      <c r="F140" s="119">
        <v>1.0609</v>
      </c>
      <c r="G140" s="119">
        <v>1.0609</v>
      </c>
      <c r="H140" s="119">
        <v>9.9897379999999995E-5</v>
      </c>
      <c r="I140" s="119">
        <v>9.4171729999999992E-3</v>
      </c>
    </row>
    <row r="141" spans="1:9" x14ac:dyDescent="0.15">
      <c r="A141" s="115" t="s">
        <v>526</v>
      </c>
      <c r="B141" s="115" t="s">
        <v>527</v>
      </c>
      <c r="C141" s="121">
        <v>37551</v>
      </c>
      <c r="D141" s="119">
        <v>1.0609</v>
      </c>
      <c r="E141" s="119">
        <v>1.0609</v>
      </c>
      <c r="F141" s="119">
        <v>1.0609</v>
      </c>
      <c r="G141" s="119">
        <v>1.0609</v>
      </c>
      <c r="H141" s="119">
        <v>0</v>
      </c>
      <c r="I141" s="119">
        <v>0</v>
      </c>
    </row>
    <row r="142" spans="1:9" x14ac:dyDescent="0.15">
      <c r="A142" s="115" t="s">
        <v>526</v>
      </c>
      <c r="B142" s="115" t="s">
        <v>527</v>
      </c>
      <c r="C142" s="121">
        <v>37552</v>
      </c>
      <c r="D142" s="119">
        <v>1.0610999999999999</v>
      </c>
      <c r="E142" s="119">
        <v>1.0610999999999999</v>
      </c>
      <c r="F142" s="119">
        <v>1.0610999999999999</v>
      </c>
      <c r="G142" s="119">
        <v>1.0610999999999999</v>
      </c>
      <c r="H142" s="119">
        <v>2.000332E-4</v>
      </c>
      <c r="I142" s="119">
        <v>1.8855050000000002E-2</v>
      </c>
    </row>
    <row r="143" spans="1:9" x14ac:dyDescent="0.15">
      <c r="A143" s="115" t="s">
        <v>526</v>
      </c>
      <c r="B143" s="115" t="s">
        <v>527</v>
      </c>
      <c r="C143" s="121">
        <v>37553</v>
      </c>
      <c r="D143" s="119">
        <v>1.0609999999999999</v>
      </c>
      <c r="E143" s="119">
        <v>1.0609999999999999</v>
      </c>
      <c r="F143" s="119">
        <v>1.0609999999999999</v>
      </c>
      <c r="G143" s="119">
        <v>1.0609999999999999</v>
      </c>
      <c r="H143" s="119">
        <v>-1.000166E-4</v>
      </c>
      <c r="I143" s="119">
        <v>-9.4257460000000005E-3</v>
      </c>
    </row>
    <row r="144" spans="1:9" x14ac:dyDescent="0.15">
      <c r="A144" s="115" t="s">
        <v>526</v>
      </c>
      <c r="B144" s="115" t="s">
        <v>527</v>
      </c>
      <c r="C144" s="121">
        <v>37554</v>
      </c>
      <c r="D144" s="119">
        <v>1.0609</v>
      </c>
      <c r="E144" s="119">
        <v>1.0609</v>
      </c>
      <c r="F144" s="119">
        <v>1.0609</v>
      </c>
      <c r="G144" s="119">
        <v>1.0609</v>
      </c>
      <c r="H144" s="119">
        <v>-1.000166E-4</v>
      </c>
      <c r="I144" s="119">
        <v>-9.4266349999999992E-3</v>
      </c>
    </row>
    <row r="145" spans="1:9" x14ac:dyDescent="0.15">
      <c r="A145" s="115" t="s">
        <v>526</v>
      </c>
      <c r="B145" s="115" t="s">
        <v>527</v>
      </c>
      <c r="C145" s="121">
        <v>37557</v>
      </c>
      <c r="D145" s="119">
        <v>1.0609</v>
      </c>
      <c r="E145" s="119">
        <v>1.0609</v>
      </c>
      <c r="F145" s="119">
        <v>1.0609</v>
      </c>
      <c r="G145" s="119">
        <v>1.0609</v>
      </c>
      <c r="H145" s="119">
        <v>0</v>
      </c>
      <c r="I145" s="119">
        <v>0</v>
      </c>
    </row>
    <row r="146" spans="1:9" x14ac:dyDescent="0.15">
      <c r="A146" s="115" t="s">
        <v>526</v>
      </c>
      <c r="B146" s="115" t="s">
        <v>527</v>
      </c>
      <c r="C146" s="121">
        <v>37558</v>
      </c>
      <c r="D146" s="119">
        <v>1.0609999999999999</v>
      </c>
      <c r="E146" s="119">
        <v>1.0609999999999999</v>
      </c>
      <c r="F146" s="119">
        <v>1.0609999999999999</v>
      </c>
      <c r="G146" s="119">
        <v>1.0609999999999999</v>
      </c>
      <c r="H146" s="119">
        <v>1.000166E-4</v>
      </c>
      <c r="I146" s="119">
        <v>9.4275230000000002E-3</v>
      </c>
    </row>
    <row r="147" spans="1:9" x14ac:dyDescent="0.15">
      <c r="A147" s="115" t="s">
        <v>526</v>
      </c>
      <c r="B147" s="115" t="s">
        <v>527</v>
      </c>
      <c r="C147" s="121">
        <v>37559</v>
      </c>
      <c r="D147" s="119">
        <v>1.0609999999999999</v>
      </c>
      <c r="E147" s="119">
        <v>1.0609999999999999</v>
      </c>
      <c r="F147" s="119">
        <v>1.0609999999999999</v>
      </c>
      <c r="G147" s="119">
        <v>1.0609999999999999</v>
      </c>
      <c r="H147" s="119">
        <v>0</v>
      </c>
      <c r="I147" s="119">
        <v>0</v>
      </c>
    </row>
    <row r="148" spans="1:9" x14ac:dyDescent="0.15">
      <c r="A148" s="115" t="s">
        <v>526</v>
      </c>
      <c r="B148" s="115" t="s">
        <v>527</v>
      </c>
      <c r="C148" s="121">
        <v>37560</v>
      </c>
      <c r="D148" s="119">
        <v>1.0610999999999999</v>
      </c>
      <c r="E148" s="119">
        <v>1.0610999999999999</v>
      </c>
      <c r="F148" s="119">
        <v>1.0610999999999999</v>
      </c>
      <c r="G148" s="119">
        <v>1.0610999999999999</v>
      </c>
      <c r="H148" s="119">
        <v>1.000166E-4</v>
      </c>
      <c r="I148" s="119">
        <v>9.4266349999999992E-3</v>
      </c>
    </row>
    <row r="149" spans="1:9" x14ac:dyDescent="0.15">
      <c r="A149" s="115" t="s">
        <v>526</v>
      </c>
      <c r="B149" s="115" t="s">
        <v>527</v>
      </c>
      <c r="C149" s="121">
        <v>37561</v>
      </c>
      <c r="D149" s="119">
        <v>1.0611999999999999</v>
      </c>
      <c r="E149" s="119">
        <v>1.0611999999999999</v>
      </c>
      <c r="F149" s="119">
        <v>1.0611999999999999</v>
      </c>
      <c r="G149" s="119">
        <v>1.0611999999999999</v>
      </c>
      <c r="H149" s="119">
        <v>1.000166E-4</v>
      </c>
      <c r="I149" s="119">
        <v>9.4257460000000005E-3</v>
      </c>
    </row>
    <row r="150" spans="1:9" x14ac:dyDescent="0.15">
      <c r="A150" s="115" t="s">
        <v>526</v>
      </c>
      <c r="B150" s="115" t="s">
        <v>527</v>
      </c>
      <c r="C150" s="121">
        <v>37564</v>
      </c>
      <c r="D150" s="119">
        <v>1.0610999999999999</v>
      </c>
      <c r="E150" s="119">
        <v>1.0610999999999999</v>
      </c>
      <c r="F150" s="119">
        <v>1.0610999999999999</v>
      </c>
      <c r="G150" s="119">
        <v>1.0610999999999999</v>
      </c>
      <c r="H150" s="119">
        <v>-1.000166E-4</v>
      </c>
      <c r="I150" s="119">
        <v>-9.4248579999999995E-3</v>
      </c>
    </row>
    <row r="151" spans="1:9" x14ac:dyDescent="0.15">
      <c r="A151" s="115" t="s">
        <v>526</v>
      </c>
      <c r="B151" s="115" t="s">
        <v>527</v>
      </c>
      <c r="C151" s="121">
        <v>37565</v>
      </c>
      <c r="D151" s="119">
        <v>1.0609999999999999</v>
      </c>
      <c r="E151" s="119">
        <v>1.0609999999999999</v>
      </c>
      <c r="F151" s="119">
        <v>1.0609999999999999</v>
      </c>
      <c r="G151" s="119">
        <v>1.0609999999999999</v>
      </c>
      <c r="H151" s="119">
        <v>-1.000166E-4</v>
      </c>
      <c r="I151" s="119">
        <v>-9.4257460000000005E-3</v>
      </c>
    </row>
    <row r="152" spans="1:9" x14ac:dyDescent="0.15">
      <c r="A152" s="115" t="s">
        <v>526</v>
      </c>
      <c r="B152" s="115" t="s">
        <v>527</v>
      </c>
      <c r="C152" s="121">
        <v>37566</v>
      </c>
      <c r="D152" s="119">
        <v>1.0609999999999999</v>
      </c>
      <c r="E152" s="119">
        <v>1.0609999999999999</v>
      </c>
      <c r="F152" s="119">
        <v>1.0609999999999999</v>
      </c>
      <c r="G152" s="119">
        <v>1.0609999999999999</v>
      </c>
      <c r="H152" s="119">
        <v>0</v>
      </c>
      <c r="I152" s="119">
        <v>0</v>
      </c>
    </row>
    <row r="153" spans="1:9" x14ac:dyDescent="0.15">
      <c r="A153" s="115" t="s">
        <v>526</v>
      </c>
      <c r="B153" s="115" t="s">
        <v>527</v>
      </c>
      <c r="C153" s="121">
        <v>37567</v>
      </c>
      <c r="D153" s="119">
        <v>1.0608</v>
      </c>
      <c r="E153" s="119">
        <v>1.0608</v>
      </c>
      <c r="F153" s="119">
        <v>1.0608</v>
      </c>
      <c r="G153" s="119">
        <v>1.0608</v>
      </c>
      <c r="H153" s="119">
        <v>-1.9991400000000001E-4</v>
      </c>
      <c r="I153" s="119">
        <v>-1.8842029999999999E-2</v>
      </c>
    </row>
    <row r="154" spans="1:9" x14ac:dyDescent="0.15">
      <c r="A154" s="115" t="s">
        <v>526</v>
      </c>
      <c r="B154" s="115" t="s">
        <v>527</v>
      </c>
      <c r="C154" s="121">
        <v>37568</v>
      </c>
      <c r="D154" s="119">
        <v>1.0609</v>
      </c>
      <c r="E154" s="119">
        <v>1.0609</v>
      </c>
      <c r="F154" s="119">
        <v>1.0609</v>
      </c>
      <c r="G154" s="119">
        <v>1.0609</v>
      </c>
      <c r="H154" s="119">
        <v>9.9897379999999995E-5</v>
      </c>
      <c r="I154" s="119">
        <v>9.4171729999999992E-3</v>
      </c>
    </row>
    <row r="155" spans="1:9" x14ac:dyDescent="0.15">
      <c r="A155" s="115" t="s">
        <v>526</v>
      </c>
      <c r="B155" s="115" t="s">
        <v>527</v>
      </c>
      <c r="C155" s="121">
        <v>37571</v>
      </c>
      <c r="D155" s="119">
        <v>1.0603</v>
      </c>
      <c r="E155" s="119">
        <v>1.0603</v>
      </c>
      <c r="F155" s="119">
        <v>1.0603</v>
      </c>
      <c r="G155" s="119">
        <v>1.0603</v>
      </c>
      <c r="H155" s="119">
        <v>-5.9998039999999999E-4</v>
      </c>
      <c r="I155" s="119">
        <v>-5.6553899999999997E-2</v>
      </c>
    </row>
    <row r="156" spans="1:9" x14ac:dyDescent="0.15">
      <c r="A156" s="115" t="s">
        <v>526</v>
      </c>
      <c r="B156" s="115" t="s">
        <v>527</v>
      </c>
      <c r="C156" s="121">
        <v>37572</v>
      </c>
      <c r="D156" s="119">
        <v>1.0609</v>
      </c>
      <c r="E156" s="119">
        <v>1.0609</v>
      </c>
      <c r="F156" s="119">
        <v>1.0609</v>
      </c>
      <c r="G156" s="119">
        <v>1.0609</v>
      </c>
      <c r="H156" s="119">
        <v>5.9998039999999999E-4</v>
      </c>
      <c r="I156" s="119">
        <v>5.6585900000000001E-2</v>
      </c>
    </row>
    <row r="157" spans="1:9" x14ac:dyDescent="0.15">
      <c r="A157" s="115" t="s">
        <v>526</v>
      </c>
      <c r="B157" s="115" t="s">
        <v>527</v>
      </c>
      <c r="C157" s="121">
        <v>37573</v>
      </c>
      <c r="D157" s="119">
        <v>1.0608</v>
      </c>
      <c r="E157" s="119">
        <v>1.0608</v>
      </c>
      <c r="F157" s="119">
        <v>1.0608</v>
      </c>
      <c r="G157" s="119">
        <v>1.0608</v>
      </c>
      <c r="H157" s="119">
        <v>-9.9897379999999995E-5</v>
      </c>
      <c r="I157" s="119">
        <v>-9.4162870000000006E-3</v>
      </c>
    </row>
    <row r="158" spans="1:9" x14ac:dyDescent="0.15">
      <c r="A158" s="115" t="s">
        <v>526</v>
      </c>
      <c r="B158" s="115" t="s">
        <v>527</v>
      </c>
      <c r="C158" s="121">
        <v>37574</v>
      </c>
      <c r="D158" s="119">
        <v>1.0609</v>
      </c>
      <c r="E158" s="119">
        <v>1.0609</v>
      </c>
      <c r="F158" s="119">
        <v>1.0609</v>
      </c>
      <c r="G158" s="119">
        <v>1.0609</v>
      </c>
      <c r="H158" s="119">
        <v>9.9897379999999995E-5</v>
      </c>
      <c r="I158" s="119">
        <v>9.4171729999999992E-3</v>
      </c>
    </row>
    <row r="159" spans="1:9" x14ac:dyDescent="0.15">
      <c r="A159" s="115" t="s">
        <v>526</v>
      </c>
      <c r="B159" s="115" t="s">
        <v>527</v>
      </c>
      <c r="C159" s="121">
        <v>37575</v>
      </c>
      <c r="D159" s="119">
        <v>1.0608</v>
      </c>
      <c r="E159" s="119">
        <v>1.0608</v>
      </c>
      <c r="F159" s="119">
        <v>1.0608</v>
      </c>
      <c r="G159" s="119">
        <v>1.0608</v>
      </c>
      <c r="H159" s="119">
        <v>-9.9897379999999995E-5</v>
      </c>
      <c r="I159" s="119">
        <v>-9.4162870000000006E-3</v>
      </c>
    </row>
    <row r="160" spans="1:9" x14ac:dyDescent="0.15">
      <c r="A160" s="115" t="s">
        <v>526</v>
      </c>
      <c r="B160" s="115" t="s">
        <v>527</v>
      </c>
      <c r="C160" s="121">
        <v>37578</v>
      </c>
      <c r="D160" s="119">
        <v>1.0608</v>
      </c>
      <c r="E160" s="119">
        <v>1.0608</v>
      </c>
      <c r="F160" s="119">
        <v>1.0608</v>
      </c>
      <c r="G160" s="119">
        <v>1.0608</v>
      </c>
      <c r="H160" s="119">
        <v>0</v>
      </c>
      <c r="I160" s="119">
        <v>0</v>
      </c>
    </row>
    <row r="161" spans="1:9" x14ac:dyDescent="0.15">
      <c r="A161" s="115" t="s">
        <v>526</v>
      </c>
      <c r="B161" s="115" t="s">
        <v>527</v>
      </c>
      <c r="C161" s="121">
        <v>37579</v>
      </c>
      <c r="D161" s="119">
        <v>1.0608</v>
      </c>
      <c r="E161" s="119">
        <v>1.0608</v>
      </c>
      <c r="F161" s="119">
        <v>1.0608</v>
      </c>
      <c r="G161" s="119">
        <v>1.0608</v>
      </c>
      <c r="H161" s="119">
        <v>0</v>
      </c>
      <c r="I161" s="119">
        <v>0</v>
      </c>
    </row>
    <row r="162" spans="1:9" x14ac:dyDescent="0.15">
      <c r="A162" s="115" t="s">
        <v>526</v>
      </c>
      <c r="B162" s="115" t="s">
        <v>527</v>
      </c>
      <c r="C162" s="121">
        <v>37580</v>
      </c>
      <c r="D162" s="119">
        <v>1.0608</v>
      </c>
      <c r="E162" s="119">
        <v>1.0608</v>
      </c>
      <c r="F162" s="119">
        <v>1.0608</v>
      </c>
      <c r="G162" s="119">
        <v>1.0608</v>
      </c>
      <c r="H162" s="119">
        <v>0</v>
      </c>
      <c r="I162" s="119">
        <v>0</v>
      </c>
    </row>
    <row r="163" spans="1:9" x14ac:dyDescent="0.15">
      <c r="A163" s="115" t="s">
        <v>526</v>
      </c>
      <c r="B163" s="115" t="s">
        <v>527</v>
      </c>
      <c r="C163" s="121">
        <v>37581</v>
      </c>
      <c r="D163" s="119">
        <v>1.0608</v>
      </c>
      <c r="E163" s="119">
        <v>1.0608</v>
      </c>
      <c r="F163" s="119">
        <v>1.0608</v>
      </c>
      <c r="G163" s="119">
        <v>1.0608</v>
      </c>
      <c r="H163" s="119">
        <v>0</v>
      </c>
      <c r="I163" s="119">
        <v>0</v>
      </c>
    </row>
    <row r="164" spans="1:9" x14ac:dyDescent="0.15">
      <c r="A164" s="115" t="s">
        <v>526</v>
      </c>
      <c r="B164" s="115" t="s">
        <v>527</v>
      </c>
      <c r="C164" s="121">
        <v>37582</v>
      </c>
      <c r="D164" s="119">
        <v>1.0609</v>
      </c>
      <c r="E164" s="119">
        <v>1.0609</v>
      </c>
      <c r="F164" s="119">
        <v>1.0609</v>
      </c>
      <c r="G164" s="119">
        <v>1.0609</v>
      </c>
      <c r="H164" s="119">
        <v>9.9897379999999995E-5</v>
      </c>
      <c r="I164" s="119">
        <v>9.4171729999999992E-3</v>
      </c>
    </row>
    <row r="165" spans="1:9" x14ac:dyDescent="0.15">
      <c r="A165" s="115" t="s">
        <v>526</v>
      </c>
      <c r="B165" s="115" t="s">
        <v>527</v>
      </c>
      <c r="C165" s="121">
        <v>37585</v>
      </c>
      <c r="D165" s="119">
        <v>1.0609</v>
      </c>
      <c r="E165" s="119">
        <v>1.0609</v>
      </c>
      <c r="F165" s="119">
        <v>1.0609</v>
      </c>
      <c r="G165" s="119">
        <v>1.0609</v>
      </c>
      <c r="H165" s="119">
        <v>0</v>
      </c>
      <c r="I165" s="119">
        <v>0</v>
      </c>
    </row>
    <row r="166" spans="1:9" x14ac:dyDescent="0.15">
      <c r="A166" s="115" t="s">
        <v>526</v>
      </c>
      <c r="B166" s="115" t="s">
        <v>527</v>
      </c>
      <c r="C166" s="121">
        <v>37586</v>
      </c>
      <c r="D166" s="119">
        <v>1.0609999999999999</v>
      </c>
      <c r="E166" s="119">
        <v>1.0609999999999999</v>
      </c>
      <c r="F166" s="119">
        <v>1.0609999999999999</v>
      </c>
      <c r="G166" s="119">
        <v>1.0609999999999999</v>
      </c>
      <c r="H166" s="119">
        <v>1.000166E-4</v>
      </c>
      <c r="I166" s="119">
        <v>9.4275230000000002E-3</v>
      </c>
    </row>
    <row r="167" spans="1:9" x14ac:dyDescent="0.15">
      <c r="A167" s="115" t="s">
        <v>526</v>
      </c>
      <c r="B167" s="115" t="s">
        <v>527</v>
      </c>
      <c r="C167" s="121">
        <v>37587</v>
      </c>
      <c r="D167" s="119">
        <v>1.0609999999999999</v>
      </c>
      <c r="E167" s="119">
        <v>1.0609999999999999</v>
      </c>
      <c r="F167" s="119">
        <v>1.0609999999999999</v>
      </c>
      <c r="G167" s="119">
        <v>1.0609999999999999</v>
      </c>
      <c r="H167" s="119">
        <v>0</v>
      </c>
      <c r="I167" s="119">
        <v>0</v>
      </c>
    </row>
    <row r="168" spans="1:9" x14ac:dyDescent="0.15">
      <c r="A168" s="115" t="s">
        <v>526</v>
      </c>
      <c r="B168" s="115" t="s">
        <v>527</v>
      </c>
      <c r="C168" s="121">
        <v>37588</v>
      </c>
      <c r="D168" s="119">
        <v>1.0609</v>
      </c>
      <c r="E168" s="119">
        <v>1.0609</v>
      </c>
      <c r="F168" s="119">
        <v>1.0609</v>
      </c>
      <c r="G168" s="119">
        <v>1.0609</v>
      </c>
      <c r="H168" s="119">
        <v>-1.000166E-4</v>
      </c>
      <c r="I168" s="119">
        <v>-9.4266349999999992E-3</v>
      </c>
    </row>
    <row r="169" spans="1:9" x14ac:dyDescent="0.15">
      <c r="A169" s="115" t="s">
        <v>526</v>
      </c>
      <c r="B169" s="115" t="s">
        <v>527</v>
      </c>
      <c r="C169" s="121">
        <v>37589</v>
      </c>
      <c r="D169" s="119">
        <v>1.0609999999999999</v>
      </c>
      <c r="E169" s="119">
        <v>1.0609999999999999</v>
      </c>
      <c r="F169" s="119">
        <v>1.0609999999999999</v>
      </c>
      <c r="G169" s="119">
        <v>1.0609999999999999</v>
      </c>
      <c r="H169" s="119">
        <v>1.000166E-4</v>
      </c>
      <c r="I169" s="119">
        <v>9.4275230000000002E-3</v>
      </c>
    </row>
    <row r="170" spans="1:9" x14ac:dyDescent="0.15">
      <c r="A170" s="115" t="s">
        <v>526</v>
      </c>
      <c r="B170" s="115" t="s">
        <v>527</v>
      </c>
      <c r="C170" s="121">
        <v>37592</v>
      </c>
      <c r="D170" s="119">
        <v>1.0609</v>
      </c>
      <c r="E170" s="119">
        <v>1.0609</v>
      </c>
      <c r="F170" s="119">
        <v>1.0609</v>
      </c>
      <c r="G170" s="119">
        <v>1.0609</v>
      </c>
      <c r="H170" s="119">
        <v>-1.000166E-4</v>
      </c>
      <c r="I170" s="119">
        <v>-9.4266349999999992E-3</v>
      </c>
    </row>
    <row r="171" spans="1:9" x14ac:dyDescent="0.15">
      <c r="A171" s="115" t="s">
        <v>526</v>
      </c>
      <c r="B171" s="115" t="s">
        <v>527</v>
      </c>
      <c r="C171" s="121">
        <v>37593</v>
      </c>
      <c r="D171" s="119">
        <v>1.0610999999999999</v>
      </c>
      <c r="E171" s="119">
        <v>1.0610999999999999</v>
      </c>
      <c r="F171" s="119">
        <v>1.0610999999999999</v>
      </c>
      <c r="G171" s="119">
        <v>1.0610999999999999</v>
      </c>
      <c r="H171" s="119">
        <v>2.000332E-4</v>
      </c>
      <c r="I171" s="119">
        <v>1.8855050000000002E-2</v>
      </c>
    </row>
    <row r="172" spans="1:9" x14ac:dyDescent="0.15">
      <c r="A172" s="115" t="s">
        <v>526</v>
      </c>
      <c r="B172" s="115" t="s">
        <v>527</v>
      </c>
      <c r="C172" s="121">
        <v>37594</v>
      </c>
      <c r="D172" s="119">
        <v>1.0609999999999999</v>
      </c>
      <c r="E172" s="119">
        <v>1.0609999999999999</v>
      </c>
      <c r="F172" s="119">
        <v>1.0609999999999999</v>
      </c>
      <c r="G172" s="119">
        <v>1.0609999999999999</v>
      </c>
      <c r="H172" s="119">
        <v>-1.000166E-4</v>
      </c>
      <c r="I172" s="119">
        <v>-9.4257460000000005E-3</v>
      </c>
    </row>
    <row r="173" spans="1:9" x14ac:dyDescent="0.15">
      <c r="A173" s="115" t="s">
        <v>526</v>
      </c>
      <c r="B173" s="115" t="s">
        <v>527</v>
      </c>
      <c r="C173" s="121">
        <v>37595</v>
      </c>
      <c r="D173" s="119">
        <v>1.0609999999999999</v>
      </c>
      <c r="E173" s="119">
        <v>1.0609999999999999</v>
      </c>
      <c r="F173" s="119">
        <v>1.0609999999999999</v>
      </c>
      <c r="G173" s="119">
        <v>1.0609999999999999</v>
      </c>
      <c r="H173" s="119">
        <v>0</v>
      </c>
      <c r="I173" s="119">
        <v>0</v>
      </c>
    </row>
    <row r="174" spans="1:9" x14ac:dyDescent="0.15">
      <c r="A174" s="115" t="s">
        <v>526</v>
      </c>
      <c r="B174" s="115" t="s">
        <v>527</v>
      </c>
      <c r="C174" s="121">
        <v>37596</v>
      </c>
      <c r="D174" s="119">
        <v>1.0609999999999999</v>
      </c>
      <c r="E174" s="119">
        <v>1.0609999999999999</v>
      </c>
      <c r="F174" s="119">
        <v>1.0609999999999999</v>
      </c>
      <c r="G174" s="119">
        <v>1.0609999999999999</v>
      </c>
      <c r="H174" s="119">
        <v>0</v>
      </c>
      <c r="I174" s="119">
        <v>0</v>
      </c>
    </row>
    <row r="175" spans="1:9" x14ac:dyDescent="0.15">
      <c r="A175" s="115" t="s">
        <v>526</v>
      </c>
      <c r="B175" s="115" t="s">
        <v>527</v>
      </c>
      <c r="C175" s="121">
        <v>37599</v>
      </c>
      <c r="D175" s="119">
        <v>1.0609999999999999</v>
      </c>
      <c r="E175" s="119">
        <v>1.0609999999999999</v>
      </c>
      <c r="F175" s="119">
        <v>1.0609999999999999</v>
      </c>
      <c r="G175" s="119">
        <v>1.0609999999999999</v>
      </c>
      <c r="H175" s="119">
        <v>0</v>
      </c>
      <c r="I175" s="119">
        <v>0</v>
      </c>
    </row>
    <row r="176" spans="1:9" x14ac:dyDescent="0.15">
      <c r="A176" s="115" t="s">
        <v>526</v>
      </c>
      <c r="B176" s="115" t="s">
        <v>527</v>
      </c>
      <c r="C176" s="121">
        <v>37600</v>
      </c>
      <c r="D176" s="119">
        <v>1.0610999999999999</v>
      </c>
      <c r="E176" s="119">
        <v>1.0610999999999999</v>
      </c>
      <c r="F176" s="119">
        <v>1.0610999999999999</v>
      </c>
      <c r="G176" s="119">
        <v>1.0610999999999999</v>
      </c>
      <c r="H176" s="119">
        <v>1.000166E-4</v>
      </c>
      <c r="I176" s="119">
        <v>9.4266349999999992E-3</v>
      </c>
    </row>
    <row r="177" spans="1:9" x14ac:dyDescent="0.15">
      <c r="A177" s="115" t="s">
        <v>526</v>
      </c>
      <c r="B177" s="115" t="s">
        <v>527</v>
      </c>
      <c r="C177" s="121">
        <v>37601</v>
      </c>
      <c r="D177" s="119">
        <v>1.0609999999999999</v>
      </c>
      <c r="E177" s="119">
        <v>1.0609999999999999</v>
      </c>
      <c r="F177" s="119">
        <v>1.0609999999999999</v>
      </c>
      <c r="G177" s="119">
        <v>1.0609999999999999</v>
      </c>
      <c r="H177" s="119">
        <v>-1.000166E-4</v>
      </c>
      <c r="I177" s="119">
        <v>-9.4257460000000005E-3</v>
      </c>
    </row>
    <row r="178" spans="1:9" x14ac:dyDescent="0.15">
      <c r="A178" s="115" t="s">
        <v>526</v>
      </c>
      <c r="B178" s="115" t="s">
        <v>527</v>
      </c>
      <c r="C178" s="121">
        <v>37602</v>
      </c>
      <c r="D178" s="119">
        <v>1.0609999999999999</v>
      </c>
      <c r="E178" s="119">
        <v>1.0609999999999999</v>
      </c>
      <c r="F178" s="119">
        <v>1.0609999999999999</v>
      </c>
      <c r="G178" s="119">
        <v>1.0609999999999999</v>
      </c>
      <c r="H178" s="119">
        <v>0</v>
      </c>
      <c r="I178" s="119">
        <v>0</v>
      </c>
    </row>
    <row r="179" spans="1:9" x14ac:dyDescent="0.15">
      <c r="A179" s="115" t="s">
        <v>526</v>
      </c>
      <c r="B179" s="115" t="s">
        <v>527</v>
      </c>
      <c r="C179" s="121">
        <v>37603</v>
      </c>
      <c r="D179" s="119">
        <v>1.0609999999999999</v>
      </c>
      <c r="E179" s="119">
        <v>1.0609999999999999</v>
      </c>
      <c r="F179" s="119">
        <v>1.0609999999999999</v>
      </c>
      <c r="G179" s="119">
        <v>1.0609999999999999</v>
      </c>
      <c r="H179" s="119">
        <v>0</v>
      </c>
      <c r="I179" s="119">
        <v>0</v>
      </c>
    </row>
    <row r="180" spans="1:9" x14ac:dyDescent="0.15">
      <c r="A180" s="115" t="s">
        <v>526</v>
      </c>
      <c r="B180" s="115" t="s">
        <v>527</v>
      </c>
      <c r="C180" s="121">
        <v>37606</v>
      </c>
      <c r="D180" s="119">
        <v>1.0609</v>
      </c>
      <c r="E180" s="119">
        <v>1.0609</v>
      </c>
      <c r="F180" s="119">
        <v>1.0609</v>
      </c>
      <c r="G180" s="119">
        <v>1.0609</v>
      </c>
      <c r="H180" s="119">
        <v>-1.000166E-4</v>
      </c>
      <c r="I180" s="119">
        <v>-9.4266349999999992E-3</v>
      </c>
    </row>
    <row r="181" spans="1:9" x14ac:dyDescent="0.15">
      <c r="A181" s="115" t="s">
        <v>526</v>
      </c>
      <c r="B181" s="115" t="s">
        <v>527</v>
      </c>
      <c r="C181" s="121">
        <v>37607</v>
      </c>
      <c r="D181" s="119">
        <v>1.0610999999999999</v>
      </c>
      <c r="E181" s="119">
        <v>1.0610999999999999</v>
      </c>
      <c r="F181" s="119">
        <v>1.0610999999999999</v>
      </c>
      <c r="G181" s="119">
        <v>1.0610999999999999</v>
      </c>
      <c r="H181" s="119">
        <v>2.000332E-4</v>
      </c>
      <c r="I181" s="119">
        <v>1.8855050000000002E-2</v>
      </c>
    </row>
    <row r="182" spans="1:9" x14ac:dyDescent="0.15">
      <c r="A182" s="115" t="s">
        <v>526</v>
      </c>
      <c r="B182" s="115" t="s">
        <v>527</v>
      </c>
      <c r="C182" s="121">
        <v>37608</v>
      </c>
      <c r="D182" s="119">
        <v>1.0609999999999999</v>
      </c>
      <c r="E182" s="119">
        <v>1.0609999999999999</v>
      </c>
      <c r="F182" s="119">
        <v>1.0609999999999999</v>
      </c>
      <c r="G182" s="119">
        <v>1.0609999999999999</v>
      </c>
      <c r="H182" s="119">
        <v>-1.000166E-4</v>
      </c>
      <c r="I182" s="119">
        <v>-9.4257460000000005E-3</v>
      </c>
    </row>
    <row r="183" spans="1:9" x14ac:dyDescent="0.15">
      <c r="A183" s="115" t="s">
        <v>526</v>
      </c>
      <c r="B183" s="115" t="s">
        <v>527</v>
      </c>
      <c r="C183" s="121">
        <v>37609</v>
      </c>
      <c r="D183" s="119">
        <v>1.0609999999999999</v>
      </c>
      <c r="E183" s="119">
        <v>1.0609999999999999</v>
      </c>
      <c r="F183" s="119">
        <v>1.0609999999999999</v>
      </c>
      <c r="G183" s="119">
        <v>1.0609999999999999</v>
      </c>
      <c r="H183" s="119">
        <v>0</v>
      </c>
      <c r="I183" s="119">
        <v>0</v>
      </c>
    </row>
    <row r="184" spans="1:9" x14ac:dyDescent="0.15">
      <c r="A184" s="115" t="s">
        <v>526</v>
      </c>
      <c r="B184" s="115" t="s">
        <v>527</v>
      </c>
      <c r="C184" s="121">
        <v>37610</v>
      </c>
      <c r="D184" s="119">
        <v>1.0610999999999999</v>
      </c>
      <c r="E184" s="119">
        <v>1.0610999999999999</v>
      </c>
      <c r="F184" s="119">
        <v>1.0610999999999999</v>
      </c>
      <c r="G184" s="119">
        <v>1.0610999999999999</v>
      </c>
      <c r="H184" s="119">
        <v>1.000166E-4</v>
      </c>
      <c r="I184" s="119">
        <v>9.4266349999999992E-3</v>
      </c>
    </row>
    <row r="185" spans="1:9" x14ac:dyDescent="0.15">
      <c r="A185" s="115" t="s">
        <v>526</v>
      </c>
      <c r="B185" s="115" t="s">
        <v>527</v>
      </c>
      <c r="C185" s="121">
        <v>37613</v>
      </c>
      <c r="D185" s="119">
        <v>1.0611999999999999</v>
      </c>
      <c r="E185" s="119">
        <v>1.0611999999999999</v>
      </c>
      <c r="F185" s="119">
        <v>1.0611999999999999</v>
      </c>
      <c r="G185" s="119">
        <v>1.0611999999999999</v>
      </c>
      <c r="H185" s="119">
        <v>1.000166E-4</v>
      </c>
      <c r="I185" s="119">
        <v>9.4257460000000005E-3</v>
      </c>
    </row>
    <row r="186" spans="1:9" x14ac:dyDescent="0.15">
      <c r="A186" s="115" t="s">
        <v>526</v>
      </c>
      <c r="B186" s="115" t="s">
        <v>527</v>
      </c>
      <c r="C186" s="121">
        <v>37614</v>
      </c>
      <c r="D186" s="119">
        <v>1.0611999999999999</v>
      </c>
      <c r="E186" s="119">
        <v>1.0611999999999999</v>
      </c>
      <c r="F186" s="119">
        <v>1.0611999999999999</v>
      </c>
      <c r="G186" s="119">
        <v>1.0611999999999999</v>
      </c>
      <c r="H186" s="119">
        <v>0</v>
      </c>
      <c r="I186" s="119">
        <v>0</v>
      </c>
    </row>
    <row r="187" spans="1:9" x14ac:dyDescent="0.15">
      <c r="A187" s="115" t="s">
        <v>526</v>
      </c>
      <c r="B187" s="115" t="s">
        <v>527</v>
      </c>
      <c r="C187" s="121">
        <v>37615</v>
      </c>
      <c r="D187" s="119">
        <v>1.0609999999999999</v>
      </c>
      <c r="E187" s="119">
        <v>1.0609999999999999</v>
      </c>
      <c r="F187" s="119">
        <v>1.0609999999999999</v>
      </c>
      <c r="G187" s="119">
        <v>1.0609999999999999</v>
      </c>
      <c r="H187" s="119">
        <v>-2.000332E-4</v>
      </c>
      <c r="I187" s="119">
        <v>-1.884972E-2</v>
      </c>
    </row>
    <row r="188" spans="1:9" x14ac:dyDescent="0.15">
      <c r="A188" s="115" t="s">
        <v>526</v>
      </c>
      <c r="B188" s="115" t="s">
        <v>527</v>
      </c>
      <c r="C188" s="121">
        <v>37616</v>
      </c>
      <c r="D188" s="119">
        <v>1.0609</v>
      </c>
      <c r="E188" s="119">
        <v>1.0609</v>
      </c>
      <c r="F188" s="119">
        <v>1.0609</v>
      </c>
      <c r="G188" s="119">
        <v>1.0609</v>
      </c>
      <c r="H188" s="119">
        <v>-1.000166E-4</v>
      </c>
      <c r="I188" s="119">
        <v>-9.4266349999999992E-3</v>
      </c>
    </row>
    <row r="189" spans="1:9" x14ac:dyDescent="0.15">
      <c r="A189" s="115" t="s">
        <v>526</v>
      </c>
      <c r="B189" s="115" t="s">
        <v>527</v>
      </c>
      <c r="C189" s="121">
        <v>37617</v>
      </c>
      <c r="D189" s="119">
        <v>1.0610999999999999</v>
      </c>
      <c r="E189" s="119">
        <v>1.0610999999999999</v>
      </c>
      <c r="F189" s="119">
        <v>1.0610999999999999</v>
      </c>
      <c r="G189" s="119">
        <v>1.0610999999999999</v>
      </c>
      <c r="H189" s="119">
        <v>2.000332E-4</v>
      </c>
      <c r="I189" s="119">
        <v>1.8855050000000002E-2</v>
      </c>
    </row>
    <row r="190" spans="1:9" x14ac:dyDescent="0.15">
      <c r="A190" s="115" t="s">
        <v>526</v>
      </c>
      <c r="B190" s="115" t="s">
        <v>527</v>
      </c>
      <c r="C190" s="121">
        <v>37620</v>
      </c>
      <c r="D190" s="119">
        <v>1.0611999999999999</v>
      </c>
      <c r="E190" s="119">
        <v>1.0611999999999999</v>
      </c>
      <c r="F190" s="119">
        <v>1.0611999999999999</v>
      </c>
      <c r="G190" s="119">
        <v>1.0611999999999999</v>
      </c>
      <c r="H190" s="119">
        <v>1.000166E-4</v>
      </c>
      <c r="I190" s="119">
        <v>9.4257460000000005E-3</v>
      </c>
    </row>
    <row r="191" spans="1:9" x14ac:dyDescent="0.15">
      <c r="A191" s="115" t="s">
        <v>526</v>
      </c>
      <c r="B191" s="115" t="s">
        <v>527</v>
      </c>
      <c r="C191" s="121">
        <v>37621</v>
      </c>
      <c r="D191" s="119">
        <v>1.0610999999999999</v>
      </c>
      <c r="E191" s="119">
        <v>1.0610999999999999</v>
      </c>
      <c r="F191" s="119">
        <v>1.0610999999999999</v>
      </c>
      <c r="G191" s="119">
        <v>1.0610999999999999</v>
      </c>
      <c r="H191" s="119">
        <v>-1.000166E-4</v>
      </c>
      <c r="I191" s="119">
        <v>-9.4248579999999995E-3</v>
      </c>
    </row>
    <row r="192" spans="1:9" x14ac:dyDescent="0.15">
      <c r="A192" s="115" t="s">
        <v>526</v>
      </c>
      <c r="B192" s="115" t="s">
        <v>527</v>
      </c>
      <c r="C192" s="121">
        <v>37623</v>
      </c>
      <c r="D192" s="119">
        <v>1.0609</v>
      </c>
      <c r="E192" s="119">
        <v>1.0609</v>
      </c>
      <c r="F192" s="119">
        <v>1.0609</v>
      </c>
      <c r="G192" s="119">
        <v>1.0609</v>
      </c>
      <c r="H192" s="119">
        <v>-2.000332E-4</v>
      </c>
      <c r="I192" s="119">
        <v>-1.8851489999999999E-2</v>
      </c>
    </row>
    <row r="193" spans="1:9" x14ac:dyDescent="0.15">
      <c r="A193" s="115" t="s">
        <v>526</v>
      </c>
      <c r="B193" s="115" t="s">
        <v>527</v>
      </c>
      <c r="C193" s="121">
        <v>37624</v>
      </c>
      <c r="D193" s="119">
        <v>1.0609999999999999</v>
      </c>
      <c r="E193" s="119">
        <v>1.0609999999999999</v>
      </c>
      <c r="F193" s="119">
        <v>1.0609999999999999</v>
      </c>
      <c r="G193" s="119">
        <v>1.0609999999999999</v>
      </c>
      <c r="H193" s="119">
        <v>1.000166E-4</v>
      </c>
      <c r="I193" s="119">
        <v>9.4275230000000002E-3</v>
      </c>
    </row>
    <row r="194" spans="1:9" x14ac:dyDescent="0.15">
      <c r="A194" s="115" t="s">
        <v>526</v>
      </c>
      <c r="B194" s="115" t="s">
        <v>527</v>
      </c>
      <c r="C194" s="121">
        <v>37627</v>
      </c>
      <c r="D194" s="119">
        <v>1.0609999999999999</v>
      </c>
      <c r="E194" s="119">
        <v>1.0609999999999999</v>
      </c>
      <c r="F194" s="119">
        <v>1.0609999999999999</v>
      </c>
      <c r="G194" s="119">
        <v>1.0609999999999999</v>
      </c>
      <c r="H194" s="119">
        <v>0</v>
      </c>
      <c r="I194" s="119">
        <v>0</v>
      </c>
    </row>
    <row r="195" spans="1:9" x14ac:dyDescent="0.15">
      <c r="A195" s="115" t="s">
        <v>526</v>
      </c>
      <c r="B195" s="115" t="s">
        <v>527</v>
      </c>
      <c r="C195" s="121">
        <v>37628</v>
      </c>
      <c r="D195" s="119">
        <v>1.0609</v>
      </c>
      <c r="E195" s="119">
        <v>1.0609</v>
      </c>
      <c r="F195" s="119">
        <v>1.0609</v>
      </c>
      <c r="G195" s="119">
        <v>1.0609</v>
      </c>
      <c r="H195" s="119">
        <v>-1.000166E-4</v>
      </c>
      <c r="I195" s="119">
        <v>-9.4266349999999992E-3</v>
      </c>
    </row>
    <row r="196" spans="1:9" x14ac:dyDescent="0.15">
      <c r="A196" s="115" t="s">
        <v>526</v>
      </c>
      <c r="B196" s="115" t="s">
        <v>527</v>
      </c>
      <c r="C196" s="121">
        <v>37629</v>
      </c>
      <c r="D196" s="119">
        <v>1.0609</v>
      </c>
      <c r="E196" s="119">
        <v>1.0609</v>
      </c>
      <c r="F196" s="119">
        <v>1.0609</v>
      </c>
      <c r="G196" s="119">
        <v>1.0609</v>
      </c>
      <c r="H196" s="119">
        <v>0</v>
      </c>
      <c r="I196" s="119">
        <v>0</v>
      </c>
    </row>
    <row r="197" spans="1:9" x14ac:dyDescent="0.15">
      <c r="A197" s="115" t="s">
        <v>526</v>
      </c>
      <c r="B197" s="115" t="s">
        <v>527</v>
      </c>
      <c r="C197" s="121">
        <v>37630</v>
      </c>
      <c r="D197" s="119">
        <v>1.0609</v>
      </c>
      <c r="E197" s="119">
        <v>1.0609</v>
      </c>
      <c r="F197" s="119">
        <v>1.0609</v>
      </c>
      <c r="G197" s="119">
        <v>1.0609</v>
      </c>
      <c r="H197" s="119">
        <v>0</v>
      </c>
      <c r="I197" s="119">
        <v>0</v>
      </c>
    </row>
    <row r="198" spans="1:9" x14ac:dyDescent="0.15">
      <c r="A198" s="115" t="s">
        <v>526</v>
      </c>
      <c r="B198" s="115" t="s">
        <v>527</v>
      </c>
      <c r="C198" s="121">
        <v>37631</v>
      </c>
      <c r="D198" s="119">
        <v>1.0609999999999999</v>
      </c>
      <c r="E198" s="119">
        <v>1.0609999999999999</v>
      </c>
      <c r="F198" s="119">
        <v>1.0609999999999999</v>
      </c>
      <c r="G198" s="119">
        <v>1.0609999999999999</v>
      </c>
      <c r="H198" s="119">
        <v>1.000166E-4</v>
      </c>
      <c r="I198" s="119">
        <v>9.4275230000000002E-3</v>
      </c>
    </row>
    <row r="199" spans="1:9" x14ac:dyDescent="0.15">
      <c r="A199" s="115" t="s">
        <v>526</v>
      </c>
      <c r="B199" s="115" t="s">
        <v>527</v>
      </c>
      <c r="C199" s="121">
        <v>37634</v>
      </c>
      <c r="D199" s="119">
        <v>1.0609</v>
      </c>
      <c r="E199" s="119">
        <v>1.0609</v>
      </c>
      <c r="F199" s="119">
        <v>1.0609</v>
      </c>
      <c r="G199" s="119">
        <v>1.0609</v>
      </c>
      <c r="H199" s="119">
        <v>-1.000166E-4</v>
      </c>
      <c r="I199" s="119">
        <v>-9.4266349999999992E-3</v>
      </c>
    </row>
    <row r="200" spans="1:9" x14ac:dyDescent="0.15">
      <c r="A200" s="115" t="s">
        <v>526</v>
      </c>
      <c r="B200" s="115" t="s">
        <v>527</v>
      </c>
      <c r="C200" s="121">
        <v>37635</v>
      </c>
      <c r="D200" s="119">
        <v>1.0608</v>
      </c>
      <c r="E200" s="119">
        <v>1.0608</v>
      </c>
      <c r="F200" s="119">
        <v>1.0608</v>
      </c>
      <c r="G200" s="119">
        <v>1.0608</v>
      </c>
      <c r="H200" s="119">
        <v>-9.9897379999999995E-5</v>
      </c>
      <c r="I200" s="119">
        <v>-9.4162870000000006E-3</v>
      </c>
    </row>
    <row r="201" spans="1:9" x14ac:dyDescent="0.15">
      <c r="A201" s="115" t="s">
        <v>526</v>
      </c>
      <c r="B201" s="115" t="s">
        <v>527</v>
      </c>
      <c r="C201" s="121">
        <v>37636</v>
      </c>
      <c r="D201" s="119">
        <v>1.0608</v>
      </c>
      <c r="E201" s="119">
        <v>1.0608</v>
      </c>
      <c r="F201" s="119">
        <v>1.0608</v>
      </c>
      <c r="G201" s="119">
        <v>1.0608</v>
      </c>
      <c r="H201" s="119">
        <v>0</v>
      </c>
      <c r="I201" s="119">
        <v>0</v>
      </c>
    </row>
    <row r="202" spans="1:9" x14ac:dyDescent="0.15">
      <c r="A202" s="115" t="s">
        <v>526</v>
      </c>
      <c r="B202" s="115" t="s">
        <v>527</v>
      </c>
      <c r="C202" s="121">
        <v>37637</v>
      </c>
      <c r="D202" s="119">
        <v>1.0609</v>
      </c>
      <c r="E202" s="119">
        <v>1.0609</v>
      </c>
      <c r="F202" s="119">
        <v>1.0609</v>
      </c>
      <c r="G202" s="119">
        <v>1.0609</v>
      </c>
      <c r="H202" s="119">
        <v>9.9897379999999995E-5</v>
      </c>
      <c r="I202" s="119">
        <v>9.4171729999999992E-3</v>
      </c>
    </row>
    <row r="203" spans="1:9" x14ac:dyDescent="0.15">
      <c r="A203" s="115" t="s">
        <v>526</v>
      </c>
      <c r="B203" s="115" t="s">
        <v>527</v>
      </c>
      <c r="C203" s="121">
        <v>37638</v>
      </c>
      <c r="D203" s="119">
        <v>1.0608</v>
      </c>
      <c r="E203" s="119">
        <v>1.0608</v>
      </c>
      <c r="F203" s="119">
        <v>1.0608</v>
      </c>
      <c r="G203" s="119">
        <v>1.0608</v>
      </c>
      <c r="H203" s="119">
        <v>-9.9897379999999995E-5</v>
      </c>
      <c r="I203" s="119">
        <v>-9.4162870000000006E-3</v>
      </c>
    </row>
    <row r="204" spans="1:9" x14ac:dyDescent="0.15">
      <c r="A204" s="115" t="s">
        <v>526</v>
      </c>
      <c r="B204" s="115" t="s">
        <v>527</v>
      </c>
      <c r="C204" s="121">
        <v>37641</v>
      </c>
      <c r="D204" s="119">
        <v>1.0609</v>
      </c>
      <c r="E204" s="119">
        <v>1.0609</v>
      </c>
      <c r="F204" s="119">
        <v>1.0609</v>
      </c>
      <c r="G204" s="119">
        <v>1.0609</v>
      </c>
      <c r="H204" s="119">
        <v>9.9897379999999995E-5</v>
      </c>
      <c r="I204" s="119">
        <v>9.4171729999999992E-3</v>
      </c>
    </row>
    <row r="205" spans="1:9" x14ac:dyDescent="0.15">
      <c r="A205" s="115" t="s">
        <v>526</v>
      </c>
      <c r="B205" s="115" t="s">
        <v>527</v>
      </c>
      <c r="C205" s="121">
        <v>37642</v>
      </c>
      <c r="D205" s="119">
        <v>1.0609</v>
      </c>
      <c r="E205" s="119">
        <v>1.0609</v>
      </c>
      <c r="F205" s="119">
        <v>1.0609</v>
      </c>
      <c r="G205" s="119">
        <v>1.0609</v>
      </c>
      <c r="H205" s="119">
        <v>0</v>
      </c>
      <c r="I205" s="119">
        <v>0</v>
      </c>
    </row>
    <row r="206" spans="1:9" x14ac:dyDescent="0.15">
      <c r="A206" s="115" t="s">
        <v>526</v>
      </c>
      <c r="B206" s="115" t="s">
        <v>527</v>
      </c>
      <c r="C206" s="121">
        <v>37643</v>
      </c>
      <c r="D206" s="119">
        <v>1.0610999999999999</v>
      </c>
      <c r="E206" s="119">
        <v>1.0610999999999999</v>
      </c>
      <c r="F206" s="119">
        <v>1.0610999999999999</v>
      </c>
      <c r="G206" s="119">
        <v>1.0610999999999999</v>
      </c>
      <c r="H206" s="119">
        <v>2.000332E-4</v>
      </c>
      <c r="I206" s="119">
        <v>1.8855050000000002E-2</v>
      </c>
    </row>
    <row r="207" spans="1:9" x14ac:dyDescent="0.15">
      <c r="A207" s="115" t="s">
        <v>526</v>
      </c>
      <c r="B207" s="115" t="s">
        <v>527</v>
      </c>
      <c r="C207" s="121">
        <v>37644</v>
      </c>
      <c r="D207" s="119">
        <v>1.0609</v>
      </c>
      <c r="E207" s="119">
        <v>1.0609</v>
      </c>
      <c r="F207" s="119">
        <v>1.0609</v>
      </c>
      <c r="G207" s="119">
        <v>1.0609</v>
      </c>
      <c r="H207" s="119">
        <v>-2.000332E-4</v>
      </c>
      <c r="I207" s="119">
        <v>-1.8851489999999999E-2</v>
      </c>
    </row>
    <row r="208" spans="1:9" x14ac:dyDescent="0.15">
      <c r="A208" s="115" t="s">
        <v>526</v>
      </c>
      <c r="B208" s="115" t="s">
        <v>527</v>
      </c>
      <c r="C208" s="121">
        <v>37645</v>
      </c>
      <c r="D208" s="119">
        <v>1.0608</v>
      </c>
      <c r="E208" s="119">
        <v>1.0608</v>
      </c>
      <c r="F208" s="119">
        <v>1.0608</v>
      </c>
      <c r="G208" s="119">
        <v>1.0608</v>
      </c>
      <c r="H208" s="119">
        <v>-9.9897379999999995E-5</v>
      </c>
      <c r="I208" s="119">
        <v>-9.4162870000000006E-3</v>
      </c>
    </row>
    <row r="209" spans="1:9" x14ac:dyDescent="0.15">
      <c r="A209" s="115" t="s">
        <v>526</v>
      </c>
      <c r="B209" s="115" t="s">
        <v>527</v>
      </c>
      <c r="C209" s="121">
        <v>37648</v>
      </c>
      <c r="D209" s="119">
        <v>1.0609</v>
      </c>
      <c r="E209" s="119">
        <v>1.0609</v>
      </c>
      <c r="F209" s="119">
        <v>1.0609</v>
      </c>
      <c r="G209" s="119">
        <v>1.0609</v>
      </c>
      <c r="H209" s="119">
        <v>9.9897379999999995E-5</v>
      </c>
      <c r="I209" s="119">
        <v>9.4171729999999992E-3</v>
      </c>
    </row>
    <row r="210" spans="1:9" x14ac:dyDescent="0.15">
      <c r="A210" s="115" t="s">
        <v>526</v>
      </c>
      <c r="B210" s="115" t="s">
        <v>527</v>
      </c>
      <c r="C210" s="121">
        <v>37649</v>
      </c>
      <c r="D210" s="119">
        <v>1.0609</v>
      </c>
      <c r="E210" s="119">
        <v>1.0609</v>
      </c>
      <c r="F210" s="119">
        <v>1.0609</v>
      </c>
      <c r="G210" s="119">
        <v>1.0609</v>
      </c>
      <c r="H210" s="119">
        <v>0</v>
      </c>
      <c r="I210" s="119">
        <v>0</v>
      </c>
    </row>
    <row r="211" spans="1:9" x14ac:dyDescent="0.15">
      <c r="A211" s="115" t="s">
        <v>526</v>
      </c>
      <c r="B211" s="115" t="s">
        <v>527</v>
      </c>
      <c r="C211" s="121">
        <v>37650</v>
      </c>
      <c r="D211" s="119">
        <v>1.0609</v>
      </c>
      <c r="E211" s="119">
        <v>1.0609</v>
      </c>
      <c r="F211" s="119">
        <v>1.0609</v>
      </c>
      <c r="G211" s="119">
        <v>1.0609</v>
      </c>
      <c r="H211" s="119">
        <v>0</v>
      </c>
      <c r="I211" s="119">
        <v>0</v>
      </c>
    </row>
    <row r="212" spans="1:9" x14ac:dyDescent="0.15">
      <c r="A212" s="115" t="s">
        <v>526</v>
      </c>
      <c r="B212" s="115" t="s">
        <v>527</v>
      </c>
      <c r="C212" s="121">
        <v>37651</v>
      </c>
      <c r="D212" s="119">
        <v>1.0608</v>
      </c>
      <c r="E212" s="119">
        <v>1.0608</v>
      </c>
      <c r="F212" s="119">
        <v>1.0608</v>
      </c>
      <c r="G212" s="119">
        <v>1.0608</v>
      </c>
      <c r="H212" s="119">
        <v>-9.9897379999999995E-5</v>
      </c>
      <c r="I212" s="119">
        <v>-9.4162870000000006E-3</v>
      </c>
    </row>
    <row r="213" spans="1:9" x14ac:dyDescent="0.15">
      <c r="A213" s="115" t="s">
        <v>526</v>
      </c>
      <c r="B213" s="115" t="s">
        <v>527</v>
      </c>
      <c r="C213" s="121">
        <v>37652</v>
      </c>
      <c r="D213" s="119">
        <v>1.0608</v>
      </c>
      <c r="E213" s="119">
        <v>1.0608</v>
      </c>
      <c r="F213" s="119">
        <v>1.0608</v>
      </c>
      <c r="G213" s="119">
        <v>1.0608</v>
      </c>
      <c r="H213" s="119">
        <v>0</v>
      </c>
      <c r="I213" s="119">
        <v>0</v>
      </c>
    </row>
    <row r="214" spans="1:9" x14ac:dyDescent="0.15">
      <c r="A214" s="115" t="s">
        <v>526</v>
      </c>
      <c r="B214" s="115" t="s">
        <v>527</v>
      </c>
      <c r="C214" s="121">
        <v>37660</v>
      </c>
      <c r="D214" s="119">
        <v>1.0608</v>
      </c>
      <c r="E214" s="119">
        <v>1.0608</v>
      </c>
      <c r="F214" s="119">
        <v>1.0608</v>
      </c>
      <c r="G214" s="119">
        <v>1.0608</v>
      </c>
      <c r="H214" s="119">
        <v>0</v>
      </c>
      <c r="I214" s="119">
        <v>0</v>
      </c>
    </row>
    <row r="215" spans="1:9" x14ac:dyDescent="0.15">
      <c r="A215" s="115" t="s">
        <v>526</v>
      </c>
      <c r="B215" s="115" t="s">
        <v>527</v>
      </c>
      <c r="C215" s="121">
        <v>37661</v>
      </c>
      <c r="D215" s="119">
        <v>1.0609</v>
      </c>
      <c r="E215" s="119">
        <v>1.0609</v>
      </c>
      <c r="F215" s="119">
        <v>1.0609</v>
      </c>
      <c r="G215" s="119">
        <v>1.0609</v>
      </c>
      <c r="H215" s="119">
        <v>9.9897379999999995E-5</v>
      </c>
      <c r="I215" s="119">
        <v>9.4171729999999992E-3</v>
      </c>
    </row>
    <row r="216" spans="1:9" x14ac:dyDescent="0.15">
      <c r="A216" s="115" t="s">
        <v>526</v>
      </c>
      <c r="B216" s="115" t="s">
        <v>527</v>
      </c>
      <c r="C216" s="121">
        <v>37662</v>
      </c>
      <c r="D216" s="119">
        <v>1.0609</v>
      </c>
      <c r="E216" s="119">
        <v>1.0609</v>
      </c>
      <c r="F216" s="119">
        <v>1.0609</v>
      </c>
      <c r="G216" s="119">
        <v>1.0609</v>
      </c>
      <c r="H216" s="119">
        <v>0</v>
      </c>
      <c r="I216" s="119">
        <v>0</v>
      </c>
    </row>
    <row r="217" spans="1:9" x14ac:dyDescent="0.15">
      <c r="A217" s="115" t="s">
        <v>526</v>
      </c>
      <c r="B217" s="115" t="s">
        <v>527</v>
      </c>
      <c r="C217" s="121">
        <v>37663</v>
      </c>
      <c r="D217" s="119">
        <v>1.0612999999999999</v>
      </c>
      <c r="E217" s="119">
        <v>1.0612999999999999</v>
      </c>
      <c r="F217" s="119">
        <v>1.0612999999999999</v>
      </c>
      <c r="G217" s="119">
        <v>1.0612999999999999</v>
      </c>
      <c r="H217" s="119">
        <v>3.9994720000000001E-4</v>
      </c>
      <c r="I217" s="119">
        <v>3.7698860000000001E-2</v>
      </c>
    </row>
    <row r="218" spans="1:9" x14ac:dyDescent="0.15">
      <c r="A218" s="115" t="s">
        <v>526</v>
      </c>
      <c r="B218" s="115" t="s">
        <v>527</v>
      </c>
      <c r="C218" s="121">
        <v>37664</v>
      </c>
      <c r="D218" s="119">
        <v>1.0612999999999999</v>
      </c>
      <c r="E218" s="119">
        <v>1.0612999999999999</v>
      </c>
      <c r="F218" s="119">
        <v>1.0612999999999999</v>
      </c>
      <c r="G218" s="119">
        <v>1.0612999999999999</v>
      </c>
      <c r="H218" s="119">
        <v>0</v>
      </c>
      <c r="I218" s="119">
        <v>0</v>
      </c>
    </row>
    <row r="219" spans="1:9" x14ac:dyDescent="0.15">
      <c r="A219" s="115" t="s">
        <v>526</v>
      </c>
      <c r="B219" s="115" t="s">
        <v>527</v>
      </c>
      <c r="C219" s="121">
        <v>37665</v>
      </c>
      <c r="D219" s="119">
        <v>1.0609999999999999</v>
      </c>
      <c r="E219" s="119">
        <v>1.0609999999999999</v>
      </c>
      <c r="F219" s="119">
        <v>1.0609999999999999</v>
      </c>
      <c r="G219" s="119">
        <v>1.0609999999999999</v>
      </c>
      <c r="H219" s="119">
        <v>-2.999306E-4</v>
      </c>
      <c r="I219" s="119">
        <v>-2.826068E-2</v>
      </c>
    </row>
    <row r="220" spans="1:9" x14ac:dyDescent="0.15">
      <c r="A220" s="115" t="s">
        <v>526</v>
      </c>
      <c r="B220" s="115" t="s">
        <v>527</v>
      </c>
      <c r="C220" s="121">
        <v>37666</v>
      </c>
      <c r="D220" s="119">
        <v>1.0609</v>
      </c>
      <c r="E220" s="119">
        <v>1.0609</v>
      </c>
      <c r="F220" s="119">
        <v>1.0609</v>
      </c>
      <c r="G220" s="119">
        <v>1.0609</v>
      </c>
      <c r="H220" s="119">
        <v>-1.000166E-4</v>
      </c>
      <c r="I220" s="119">
        <v>-9.4266349999999992E-3</v>
      </c>
    </row>
    <row r="221" spans="1:9" x14ac:dyDescent="0.15">
      <c r="A221" s="115" t="s">
        <v>526</v>
      </c>
      <c r="B221" s="115" t="s">
        <v>527</v>
      </c>
      <c r="C221" s="121">
        <v>37669</v>
      </c>
      <c r="D221" s="119">
        <v>1.0608</v>
      </c>
      <c r="E221" s="119">
        <v>1.0608</v>
      </c>
      <c r="F221" s="119">
        <v>1.0608</v>
      </c>
      <c r="G221" s="119">
        <v>1.0608</v>
      </c>
      <c r="H221" s="119">
        <v>-9.9897379999999995E-5</v>
      </c>
      <c r="I221" s="119">
        <v>-9.4162870000000006E-3</v>
      </c>
    </row>
    <row r="222" spans="1:9" x14ac:dyDescent="0.15">
      <c r="A222" s="115" t="s">
        <v>526</v>
      </c>
      <c r="B222" s="115" t="s">
        <v>527</v>
      </c>
      <c r="C222" s="121">
        <v>37670</v>
      </c>
      <c r="D222" s="119">
        <v>1.0610999999999999</v>
      </c>
      <c r="E222" s="119">
        <v>1.0610999999999999</v>
      </c>
      <c r="F222" s="119">
        <v>1.0610999999999999</v>
      </c>
      <c r="G222" s="119">
        <v>1.0610999999999999</v>
      </c>
      <c r="H222" s="119">
        <v>2.999306E-4</v>
      </c>
      <c r="I222" s="119">
        <v>2.8274000000000001E-2</v>
      </c>
    </row>
    <row r="223" spans="1:9" x14ac:dyDescent="0.15">
      <c r="A223" s="115" t="s">
        <v>526</v>
      </c>
      <c r="B223" s="115" t="s">
        <v>527</v>
      </c>
      <c r="C223" s="121">
        <v>37671</v>
      </c>
      <c r="D223" s="119">
        <v>1.0608</v>
      </c>
      <c r="E223" s="119">
        <v>1.0608</v>
      </c>
      <c r="F223" s="119">
        <v>1.0608</v>
      </c>
      <c r="G223" s="119">
        <v>1.0608</v>
      </c>
      <c r="H223" s="119">
        <v>-2.999306E-4</v>
      </c>
      <c r="I223" s="119">
        <v>-2.8265999999999999E-2</v>
      </c>
    </row>
    <row r="224" spans="1:9" x14ac:dyDescent="0.15">
      <c r="A224" s="115" t="s">
        <v>526</v>
      </c>
      <c r="B224" s="115" t="s">
        <v>527</v>
      </c>
      <c r="C224" s="121">
        <v>37672</v>
      </c>
      <c r="D224" s="119">
        <v>1.0609</v>
      </c>
      <c r="E224" s="119">
        <v>1.0609</v>
      </c>
      <c r="F224" s="119">
        <v>1.0609</v>
      </c>
      <c r="G224" s="119">
        <v>1.0609</v>
      </c>
      <c r="H224" s="119">
        <v>9.9897379999999995E-5</v>
      </c>
      <c r="I224" s="119">
        <v>9.4171729999999992E-3</v>
      </c>
    </row>
    <row r="225" spans="1:9" x14ac:dyDescent="0.15">
      <c r="A225" s="115" t="s">
        <v>526</v>
      </c>
      <c r="B225" s="115" t="s">
        <v>527</v>
      </c>
      <c r="C225" s="121">
        <v>37673</v>
      </c>
      <c r="D225" s="119">
        <v>1.0609</v>
      </c>
      <c r="E225" s="119">
        <v>1.0609</v>
      </c>
      <c r="F225" s="119">
        <v>1.0609</v>
      </c>
      <c r="G225" s="119">
        <v>1.0609</v>
      </c>
      <c r="H225" s="119">
        <v>0</v>
      </c>
      <c r="I225" s="119">
        <v>0</v>
      </c>
    </row>
    <row r="226" spans="1:9" x14ac:dyDescent="0.15">
      <c r="A226" s="115" t="s">
        <v>526</v>
      </c>
      <c r="B226" s="115" t="s">
        <v>527</v>
      </c>
      <c r="C226" s="121">
        <v>37676</v>
      </c>
      <c r="D226" s="119">
        <v>1.0609</v>
      </c>
      <c r="E226" s="119">
        <v>1.0609</v>
      </c>
      <c r="F226" s="119">
        <v>1.0609</v>
      </c>
      <c r="G226" s="119">
        <v>1.0609</v>
      </c>
      <c r="H226" s="119">
        <v>0</v>
      </c>
      <c r="I226" s="119">
        <v>0</v>
      </c>
    </row>
    <row r="227" spans="1:9" x14ac:dyDescent="0.15">
      <c r="A227" s="115" t="s">
        <v>526</v>
      </c>
      <c r="B227" s="115" t="s">
        <v>527</v>
      </c>
      <c r="C227" s="121">
        <v>37677</v>
      </c>
      <c r="D227" s="119">
        <v>1.0609999999999999</v>
      </c>
      <c r="E227" s="119">
        <v>1.0609999999999999</v>
      </c>
      <c r="F227" s="119">
        <v>1.0609999999999999</v>
      </c>
      <c r="G227" s="119">
        <v>1.0609999999999999</v>
      </c>
      <c r="H227" s="119">
        <v>1.000166E-4</v>
      </c>
      <c r="I227" s="119">
        <v>9.4275230000000002E-3</v>
      </c>
    </row>
    <row r="228" spans="1:9" x14ac:dyDescent="0.15">
      <c r="A228" s="115" t="s">
        <v>526</v>
      </c>
      <c r="B228" s="115" t="s">
        <v>527</v>
      </c>
      <c r="C228" s="121">
        <v>37678</v>
      </c>
      <c r="D228" s="119">
        <v>1.0610999999999999</v>
      </c>
      <c r="E228" s="119">
        <v>1.0610999999999999</v>
      </c>
      <c r="F228" s="119">
        <v>1.0610999999999999</v>
      </c>
      <c r="G228" s="119">
        <v>1.0610999999999999</v>
      </c>
      <c r="H228" s="119">
        <v>1.000166E-4</v>
      </c>
      <c r="I228" s="119">
        <v>9.4266349999999992E-3</v>
      </c>
    </row>
    <row r="229" spans="1:9" x14ac:dyDescent="0.15">
      <c r="A229" s="115" t="s">
        <v>526</v>
      </c>
      <c r="B229" s="115" t="s">
        <v>527</v>
      </c>
      <c r="C229" s="121">
        <v>37679</v>
      </c>
      <c r="D229" s="119">
        <v>1.0610999999999999</v>
      </c>
      <c r="E229" s="119">
        <v>1.0610999999999999</v>
      </c>
      <c r="F229" s="119">
        <v>1.0610999999999999</v>
      </c>
      <c r="G229" s="119">
        <v>1.0610999999999999</v>
      </c>
      <c r="H229" s="119">
        <v>0</v>
      </c>
      <c r="I229" s="119">
        <v>0</v>
      </c>
    </row>
    <row r="230" spans="1:9" x14ac:dyDescent="0.15">
      <c r="A230" s="115" t="s">
        <v>526</v>
      </c>
      <c r="B230" s="115" t="s">
        <v>527</v>
      </c>
      <c r="C230" s="121">
        <v>37680</v>
      </c>
      <c r="D230" s="119">
        <v>1.0610999999999999</v>
      </c>
      <c r="E230" s="119">
        <v>1.0610999999999999</v>
      </c>
      <c r="F230" s="119">
        <v>1.0610999999999999</v>
      </c>
      <c r="G230" s="119">
        <v>1.0610999999999999</v>
      </c>
      <c r="H230" s="119">
        <v>0</v>
      </c>
      <c r="I230" s="119">
        <v>0</v>
      </c>
    </row>
    <row r="231" spans="1:9" x14ac:dyDescent="0.15">
      <c r="A231" s="115" t="s">
        <v>526</v>
      </c>
      <c r="B231" s="115" t="s">
        <v>527</v>
      </c>
      <c r="C231" s="121">
        <v>37683</v>
      </c>
      <c r="D231" s="119">
        <v>1.0610999999999999</v>
      </c>
      <c r="E231" s="119">
        <v>1.0610999999999999</v>
      </c>
      <c r="F231" s="119">
        <v>1.0610999999999999</v>
      </c>
      <c r="G231" s="119">
        <v>1.0610999999999999</v>
      </c>
      <c r="H231" s="119">
        <v>0</v>
      </c>
      <c r="I231" s="119">
        <v>0</v>
      </c>
    </row>
    <row r="232" spans="1:9" x14ac:dyDescent="0.15">
      <c r="A232" s="115" t="s">
        <v>526</v>
      </c>
      <c r="B232" s="115" t="s">
        <v>527</v>
      </c>
      <c r="C232" s="121">
        <v>37684</v>
      </c>
      <c r="D232" s="119">
        <v>1.0609999999999999</v>
      </c>
      <c r="E232" s="119">
        <v>1.0609999999999999</v>
      </c>
      <c r="F232" s="119">
        <v>1.0609999999999999</v>
      </c>
      <c r="G232" s="119">
        <v>1.0609999999999999</v>
      </c>
      <c r="H232" s="119">
        <v>-1.000166E-4</v>
      </c>
      <c r="I232" s="119">
        <v>-9.4257460000000005E-3</v>
      </c>
    </row>
    <row r="233" spans="1:9" x14ac:dyDescent="0.15">
      <c r="A233" s="115" t="s">
        <v>526</v>
      </c>
      <c r="B233" s="115" t="s">
        <v>527</v>
      </c>
      <c r="C233" s="121">
        <v>37685</v>
      </c>
      <c r="D233" s="119">
        <v>1.0609999999999999</v>
      </c>
      <c r="E233" s="119">
        <v>1.0609999999999999</v>
      </c>
      <c r="F233" s="119">
        <v>1.0609999999999999</v>
      </c>
      <c r="G233" s="119">
        <v>1.0609999999999999</v>
      </c>
      <c r="H233" s="119">
        <v>0</v>
      </c>
      <c r="I233" s="119">
        <v>0</v>
      </c>
    </row>
    <row r="234" spans="1:9" x14ac:dyDescent="0.15">
      <c r="A234" s="115" t="s">
        <v>526</v>
      </c>
      <c r="B234" s="115" t="s">
        <v>527</v>
      </c>
      <c r="C234" s="121">
        <v>37686</v>
      </c>
      <c r="D234" s="119">
        <v>1.0609</v>
      </c>
      <c r="E234" s="119">
        <v>1.0609</v>
      </c>
      <c r="F234" s="119">
        <v>1.0609</v>
      </c>
      <c r="G234" s="119">
        <v>1.0609</v>
      </c>
      <c r="H234" s="119">
        <v>-1.000166E-4</v>
      </c>
      <c r="I234" s="119">
        <v>-9.4266349999999992E-3</v>
      </c>
    </row>
    <row r="235" spans="1:9" x14ac:dyDescent="0.15">
      <c r="A235" s="115" t="s">
        <v>526</v>
      </c>
      <c r="B235" s="115" t="s">
        <v>527</v>
      </c>
      <c r="C235" s="121">
        <v>37687</v>
      </c>
      <c r="D235" s="119">
        <v>1.0609999999999999</v>
      </c>
      <c r="E235" s="119">
        <v>1.0609999999999999</v>
      </c>
      <c r="F235" s="119">
        <v>1.0609999999999999</v>
      </c>
      <c r="G235" s="119">
        <v>1.0609999999999999</v>
      </c>
      <c r="H235" s="119">
        <v>1.000166E-4</v>
      </c>
      <c r="I235" s="119">
        <v>9.4275230000000002E-3</v>
      </c>
    </row>
    <row r="236" spans="1:9" x14ac:dyDescent="0.15">
      <c r="A236" s="115" t="s">
        <v>526</v>
      </c>
      <c r="B236" s="115" t="s">
        <v>527</v>
      </c>
      <c r="C236" s="121">
        <v>37690</v>
      </c>
      <c r="D236" s="119">
        <v>1.0609999999999999</v>
      </c>
      <c r="E236" s="119">
        <v>1.0609999999999999</v>
      </c>
      <c r="F236" s="119">
        <v>1.0609999999999999</v>
      </c>
      <c r="G236" s="119">
        <v>1.0609999999999999</v>
      </c>
      <c r="H236" s="119">
        <v>0</v>
      </c>
      <c r="I236" s="119">
        <v>0</v>
      </c>
    </row>
    <row r="237" spans="1:9" x14ac:dyDescent="0.15">
      <c r="A237" s="115" t="s">
        <v>526</v>
      </c>
      <c r="B237" s="115" t="s">
        <v>527</v>
      </c>
      <c r="C237" s="121">
        <v>37691</v>
      </c>
      <c r="D237" s="119">
        <v>1.0609999999999999</v>
      </c>
      <c r="E237" s="119">
        <v>1.0609999999999999</v>
      </c>
      <c r="F237" s="119">
        <v>1.0609999999999999</v>
      </c>
      <c r="G237" s="119">
        <v>1.0609999999999999</v>
      </c>
      <c r="H237" s="119">
        <v>0</v>
      </c>
      <c r="I237" s="119">
        <v>0</v>
      </c>
    </row>
    <row r="238" spans="1:9" x14ac:dyDescent="0.15">
      <c r="A238" s="115" t="s">
        <v>526</v>
      </c>
      <c r="B238" s="115" t="s">
        <v>527</v>
      </c>
      <c r="C238" s="121">
        <v>37692</v>
      </c>
      <c r="D238" s="119">
        <v>1.0609</v>
      </c>
      <c r="E238" s="119">
        <v>1.0609</v>
      </c>
      <c r="F238" s="119">
        <v>1.0609</v>
      </c>
      <c r="G238" s="119">
        <v>1.0609</v>
      </c>
      <c r="H238" s="119">
        <v>-1.000166E-4</v>
      </c>
      <c r="I238" s="119">
        <v>-9.4266349999999992E-3</v>
      </c>
    </row>
    <row r="239" spans="1:9" x14ac:dyDescent="0.15">
      <c r="A239" s="115" t="s">
        <v>526</v>
      </c>
      <c r="B239" s="115" t="s">
        <v>527</v>
      </c>
      <c r="C239" s="121">
        <v>37693</v>
      </c>
      <c r="D239" s="119">
        <v>1.0609</v>
      </c>
      <c r="E239" s="119">
        <v>1.0609</v>
      </c>
      <c r="F239" s="119">
        <v>1.0609</v>
      </c>
      <c r="G239" s="119">
        <v>1.0609</v>
      </c>
      <c r="H239" s="119">
        <v>0</v>
      </c>
      <c r="I239" s="119">
        <v>0</v>
      </c>
    </row>
    <row r="240" spans="1:9" x14ac:dyDescent="0.15">
      <c r="A240" s="115" t="s">
        <v>526</v>
      </c>
      <c r="B240" s="115" t="s">
        <v>527</v>
      </c>
      <c r="C240" s="121">
        <v>37694</v>
      </c>
      <c r="D240" s="119">
        <v>1.0609</v>
      </c>
      <c r="E240" s="119">
        <v>1.0609</v>
      </c>
      <c r="F240" s="119">
        <v>1.0609</v>
      </c>
      <c r="G240" s="119">
        <v>1.0609</v>
      </c>
      <c r="H240" s="119">
        <v>0</v>
      </c>
      <c r="I240" s="119">
        <v>0</v>
      </c>
    </row>
    <row r="241" spans="1:9" x14ac:dyDescent="0.15">
      <c r="A241" s="115" t="s">
        <v>526</v>
      </c>
      <c r="B241" s="115" t="s">
        <v>527</v>
      </c>
      <c r="C241" s="121">
        <v>37697</v>
      </c>
      <c r="D241" s="119">
        <v>1.0609999999999999</v>
      </c>
      <c r="E241" s="119">
        <v>1.0609999999999999</v>
      </c>
      <c r="F241" s="119">
        <v>1.0609999999999999</v>
      </c>
      <c r="G241" s="119">
        <v>1.0609999999999999</v>
      </c>
      <c r="H241" s="119">
        <v>1.000166E-4</v>
      </c>
      <c r="I241" s="119">
        <v>9.4275230000000002E-3</v>
      </c>
    </row>
    <row r="242" spans="1:9" x14ac:dyDescent="0.15">
      <c r="A242" s="115" t="s">
        <v>526</v>
      </c>
      <c r="B242" s="115" t="s">
        <v>527</v>
      </c>
      <c r="C242" s="121">
        <v>37698</v>
      </c>
      <c r="D242" s="119">
        <v>1.0609</v>
      </c>
      <c r="E242" s="119">
        <v>1.0609</v>
      </c>
      <c r="F242" s="119">
        <v>1.0609</v>
      </c>
      <c r="G242" s="119">
        <v>1.0609</v>
      </c>
      <c r="H242" s="119">
        <v>-1.000166E-4</v>
      </c>
      <c r="I242" s="119">
        <v>-9.4266349999999992E-3</v>
      </c>
    </row>
    <row r="243" spans="1:9" x14ac:dyDescent="0.15">
      <c r="A243" s="115" t="s">
        <v>526</v>
      </c>
      <c r="B243" s="115" t="s">
        <v>527</v>
      </c>
      <c r="C243" s="121">
        <v>37699</v>
      </c>
      <c r="D243" s="119">
        <v>1.0609</v>
      </c>
      <c r="E243" s="119">
        <v>1.0609</v>
      </c>
      <c r="F243" s="119">
        <v>1.0609</v>
      </c>
      <c r="G243" s="119">
        <v>1.0609</v>
      </c>
      <c r="H243" s="119">
        <v>0</v>
      </c>
      <c r="I243" s="119">
        <v>0</v>
      </c>
    </row>
    <row r="244" spans="1:9" x14ac:dyDescent="0.15">
      <c r="A244" s="115" t="s">
        <v>526</v>
      </c>
      <c r="B244" s="115" t="s">
        <v>527</v>
      </c>
      <c r="C244" s="121">
        <v>37700</v>
      </c>
      <c r="D244" s="119">
        <v>1.0609999999999999</v>
      </c>
      <c r="E244" s="119">
        <v>1.0609999999999999</v>
      </c>
      <c r="F244" s="119">
        <v>1.0609999999999999</v>
      </c>
      <c r="G244" s="119">
        <v>1.0609999999999999</v>
      </c>
      <c r="H244" s="119">
        <v>1.000166E-4</v>
      </c>
      <c r="I244" s="119">
        <v>9.4275230000000002E-3</v>
      </c>
    </row>
    <row r="245" spans="1:9" x14ac:dyDescent="0.15">
      <c r="A245" s="115" t="s">
        <v>526</v>
      </c>
      <c r="B245" s="115" t="s">
        <v>527</v>
      </c>
      <c r="C245" s="121">
        <v>37701</v>
      </c>
      <c r="D245" s="119">
        <v>1.0609</v>
      </c>
      <c r="E245" s="119">
        <v>1.0609</v>
      </c>
      <c r="F245" s="119">
        <v>1.0609</v>
      </c>
      <c r="G245" s="119">
        <v>1.0609</v>
      </c>
      <c r="H245" s="119">
        <v>-1.000166E-4</v>
      </c>
      <c r="I245" s="119">
        <v>-9.4266349999999992E-3</v>
      </c>
    </row>
    <row r="246" spans="1:9" x14ac:dyDescent="0.15">
      <c r="A246" s="115" t="s">
        <v>526</v>
      </c>
      <c r="B246" s="115" t="s">
        <v>527</v>
      </c>
      <c r="C246" s="121">
        <v>37704</v>
      </c>
      <c r="D246" s="119">
        <v>1.0611999999999999</v>
      </c>
      <c r="E246" s="119">
        <v>1.0611999999999999</v>
      </c>
      <c r="F246" s="119">
        <v>1.0611999999999999</v>
      </c>
      <c r="G246" s="119">
        <v>1.0611999999999999</v>
      </c>
      <c r="H246" s="119">
        <v>3.0004979999999999E-4</v>
      </c>
      <c r="I246" s="119">
        <v>2.828257E-2</v>
      </c>
    </row>
    <row r="247" spans="1:9" x14ac:dyDescent="0.15">
      <c r="A247" s="115" t="s">
        <v>526</v>
      </c>
      <c r="B247" s="115" t="s">
        <v>527</v>
      </c>
      <c r="C247" s="121">
        <v>37705</v>
      </c>
      <c r="D247" s="119">
        <v>1.0611999999999999</v>
      </c>
      <c r="E247" s="119">
        <v>1.0611999999999999</v>
      </c>
      <c r="F247" s="119">
        <v>1.0611999999999999</v>
      </c>
      <c r="G247" s="119">
        <v>1.0611999999999999</v>
      </c>
      <c r="H247" s="119">
        <v>0</v>
      </c>
      <c r="I247" s="119">
        <v>0</v>
      </c>
    </row>
    <row r="248" spans="1:9" x14ac:dyDescent="0.15">
      <c r="A248" s="115" t="s">
        <v>526</v>
      </c>
      <c r="B248" s="115" t="s">
        <v>527</v>
      </c>
      <c r="C248" s="121">
        <v>37706</v>
      </c>
      <c r="D248" s="119">
        <v>1.0612999999999999</v>
      </c>
      <c r="E248" s="119">
        <v>1.0612999999999999</v>
      </c>
      <c r="F248" s="119">
        <v>1.0612999999999999</v>
      </c>
      <c r="G248" s="119">
        <v>1.0612999999999999</v>
      </c>
      <c r="H248" s="119">
        <v>9.9897379999999995E-5</v>
      </c>
      <c r="I248" s="119">
        <v>9.4136240000000006E-3</v>
      </c>
    </row>
    <row r="249" spans="1:9" x14ac:dyDescent="0.15">
      <c r="A249" s="115" t="s">
        <v>526</v>
      </c>
      <c r="B249" s="115" t="s">
        <v>527</v>
      </c>
      <c r="C249" s="121">
        <v>37707</v>
      </c>
      <c r="D249" s="119">
        <v>1.0610999999999999</v>
      </c>
      <c r="E249" s="119">
        <v>1.0610999999999999</v>
      </c>
      <c r="F249" s="119">
        <v>1.0610999999999999</v>
      </c>
      <c r="G249" s="119">
        <v>1.0610999999999999</v>
      </c>
      <c r="H249" s="119">
        <v>-1.9991400000000001E-4</v>
      </c>
      <c r="I249" s="119">
        <v>-1.883671E-2</v>
      </c>
    </row>
    <row r="250" spans="1:9" x14ac:dyDescent="0.15">
      <c r="A250" s="115" t="s">
        <v>526</v>
      </c>
      <c r="B250" s="115" t="s">
        <v>527</v>
      </c>
      <c r="C250" s="121">
        <v>37708</v>
      </c>
      <c r="D250" s="119">
        <v>1.0610999999999999</v>
      </c>
      <c r="E250" s="119">
        <v>1.0610999999999999</v>
      </c>
      <c r="F250" s="119">
        <v>1.0610999999999999</v>
      </c>
      <c r="G250" s="119">
        <v>1.0610999999999999</v>
      </c>
      <c r="H250" s="119">
        <v>0</v>
      </c>
      <c r="I250" s="119">
        <v>0</v>
      </c>
    </row>
    <row r="251" spans="1:9" x14ac:dyDescent="0.15">
      <c r="A251" s="115" t="s">
        <v>526</v>
      </c>
      <c r="B251" s="115" t="s">
        <v>527</v>
      </c>
      <c r="C251" s="121">
        <v>37711</v>
      </c>
      <c r="D251" s="119">
        <v>1.0610999999999999</v>
      </c>
      <c r="E251" s="119">
        <v>1.0610999999999999</v>
      </c>
      <c r="F251" s="119">
        <v>1.0610999999999999</v>
      </c>
      <c r="G251" s="119">
        <v>1.0610999999999999</v>
      </c>
      <c r="H251" s="119">
        <v>0</v>
      </c>
      <c r="I251" s="119">
        <v>0</v>
      </c>
    </row>
    <row r="252" spans="1:9" x14ac:dyDescent="0.15">
      <c r="A252" s="115" t="s">
        <v>526</v>
      </c>
      <c r="B252" s="115" t="s">
        <v>527</v>
      </c>
      <c r="C252" s="121">
        <v>37712</v>
      </c>
      <c r="D252" s="119">
        <v>1.0609999999999999</v>
      </c>
      <c r="E252" s="119">
        <v>1.0609999999999999</v>
      </c>
      <c r="F252" s="119">
        <v>1.0609999999999999</v>
      </c>
      <c r="G252" s="119">
        <v>1.0609999999999999</v>
      </c>
      <c r="H252" s="119">
        <v>-1.000166E-4</v>
      </c>
      <c r="I252" s="119">
        <v>-9.4257460000000005E-3</v>
      </c>
    </row>
    <row r="253" spans="1:9" x14ac:dyDescent="0.15">
      <c r="A253" s="115" t="s">
        <v>526</v>
      </c>
      <c r="B253" s="115" t="s">
        <v>527</v>
      </c>
      <c r="C253" s="121">
        <v>37713</v>
      </c>
      <c r="D253" s="119">
        <v>1.0609999999999999</v>
      </c>
      <c r="E253" s="119">
        <v>1.0609999999999999</v>
      </c>
      <c r="F253" s="119">
        <v>1.0609999999999999</v>
      </c>
      <c r="G253" s="119">
        <v>1.0609999999999999</v>
      </c>
      <c r="H253" s="119">
        <v>0</v>
      </c>
      <c r="I253" s="119">
        <v>0</v>
      </c>
    </row>
    <row r="254" spans="1:9" x14ac:dyDescent="0.15">
      <c r="A254" s="115" t="s">
        <v>526</v>
      </c>
      <c r="B254" s="115" t="s">
        <v>527</v>
      </c>
      <c r="C254" s="121">
        <v>37714</v>
      </c>
      <c r="D254" s="119">
        <v>1.0609</v>
      </c>
      <c r="E254" s="119">
        <v>1.0609</v>
      </c>
      <c r="F254" s="119">
        <v>1.0609</v>
      </c>
      <c r="G254" s="119">
        <v>1.0609</v>
      </c>
      <c r="H254" s="119">
        <v>-1.000166E-4</v>
      </c>
      <c r="I254" s="119">
        <v>-9.4266349999999992E-3</v>
      </c>
    </row>
    <row r="255" spans="1:9" x14ac:dyDescent="0.15">
      <c r="A255" s="115" t="s">
        <v>526</v>
      </c>
      <c r="B255" s="115" t="s">
        <v>527</v>
      </c>
      <c r="C255" s="121">
        <v>37715</v>
      </c>
      <c r="D255" s="119">
        <v>1.0609</v>
      </c>
      <c r="E255" s="119">
        <v>1.0609</v>
      </c>
      <c r="F255" s="119">
        <v>1.0609</v>
      </c>
      <c r="G255" s="119">
        <v>1.0609</v>
      </c>
      <c r="H255" s="119">
        <v>0</v>
      </c>
      <c r="I255" s="119">
        <v>0</v>
      </c>
    </row>
    <row r="256" spans="1:9" x14ac:dyDescent="0.15">
      <c r="A256" s="115" t="s">
        <v>526</v>
      </c>
      <c r="B256" s="115" t="s">
        <v>527</v>
      </c>
      <c r="C256" s="121">
        <v>37718</v>
      </c>
      <c r="D256" s="119">
        <v>1.0609</v>
      </c>
      <c r="E256" s="119">
        <v>1.0609</v>
      </c>
      <c r="F256" s="119">
        <v>1.0609</v>
      </c>
      <c r="G256" s="119">
        <v>1.0609</v>
      </c>
      <c r="H256" s="119">
        <v>0</v>
      </c>
      <c r="I256" s="119">
        <v>0</v>
      </c>
    </row>
    <row r="257" spans="1:9" x14ac:dyDescent="0.15">
      <c r="A257" s="115" t="s">
        <v>526</v>
      </c>
      <c r="B257" s="115" t="s">
        <v>527</v>
      </c>
      <c r="C257" s="121">
        <v>37719</v>
      </c>
      <c r="D257" s="119">
        <v>1.0608</v>
      </c>
      <c r="E257" s="119">
        <v>1.0608</v>
      </c>
      <c r="F257" s="119">
        <v>1.0608</v>
      </c>
      <c r="G257" s="119">
        <v>1.0608</v>
      </c>
      <c r="H257" s="119">
        <v>-9.9897379999999995E-5</v>
      </c>
      <c r="I257" s="119">
        <v>-9.4162870000000006E-3</v>
      </c>
    </row>
    <row r="258" spans="1:9" x14ac:dyDescent="0.15">
      <c r="A258" s="115" t="s">
        <v>526</v>
      </c>
      <c r="B258" s="115" t="s">
        <v>527</v>
      </c>
      <c r="C258" s="121">
        <v>37720</v>
      </c>
      <c r="D258" s="119">
        <v>1.0609</v>
      </c>
      <c r="E258" s="119">
        <v>1.0609</v>
      </c>
      <c r="F258" s="119">
        <v>1.0609</v>
      </c>
      <c r="G258" s="119">
        <v>1.0609</v>
      </c>
      <c r="H258" s="119">
        <v>9.9897379999999995E-5</v>
      </c>
      <c r="I258" s="119">
        <v>9.4171729999999992E-3</v>
      </c>
    </row>
    <row r="259" spans="1:9" x14ac:dyDescent="0.15">
      <c r="A259" s="115" t="s">
        <v>526</v>
      </c>
      <c r="B259" s="115" t="s">
        <v>527</v>
      </c>
      <c r="C259" s="121">
        <v>37721</v>
      </c>
      <c r="D259" s="119">
        <v>1.0609999999999999</v>
      </c>
      <c r="E259" s="119">
        <v>1.0609999999999999</v>
      </c>
      <c r="F259" s="119">
        <v>1.0609999999999999</v>
      </c>
      <c r="G259" s="119">
        <v>1.0609999999999999</v>
      </c>
      <c r="H259" s="119">
        <v>1.000166E-4</v>
      </c>
      <c r="I259" s="119">
        <v>9.4275230000000002E-3</v>
      </c>
    </row>
    <row r="260" spans="1:9" x14ac:dyDescent="0.15">
      <c r="A260" s="115" t="s">
        <v>526</v>
      </c>
      <c r="B260" s="115" t="s">
        <v>527</v>
      </c>
      <c r="C260" s="121">
        <v>37722</v>
      </c>
      <c r="D260" s="119">
        <v>1.0609</v>
      </c>
      <c r="E260" s="119">
        <v>1.0609</v>
      </c>
      <c r="F260" s="119">
        <v>1.0609</v>
      </c>
      <c r="G260" s="119">
        <v>1.0609</v>
      </c>
      <c r="H260" s="119">
        <v>-1.000166E-4</v>
      </c>
      <c r="I260" s="119">
        <v>-9.4266349999999992E-3</v>
      </c>
    </row>
    <row r="261" spans="1:9" x14ac:dyDescent="0.15">
      <c r="A261" s="115" t="s">
        <v>526</v>
      </c>
      <c r="B261" s="115" t="s">
        <v>527</v>
      </c>
      <c r="C261" s="121">
        <v>37725</v>
      </c>
      <c r="D261" s="119">
        <v>1.0609</v>
      </c>
      <c r="E261" s="119">
        <v>1.0609</v>
      </c>
      <c r="F261" s="119">
        <v>1.0609</v>
      </c>
      <c r="G261" s="119">
        <v>1.0609</v>
      </c>
      <c r="H261" s="119">
        <v>0</v>
      </c>
      <c r="I261" s="119">
        <v>0</v>
      </c>
    </row>
    <row r="262" spans="1:9" x14ac:dyDescent="0.15">
      <c r="A262" s="115" t="s">
        <v>526</v>
      </c>
      <c r="B262" s="115" t="s">
        <v>527</v>
      </c>
      <c r="C262" s="121">
        <v>37726</v>
      </c>
      <c r="D262" s="119">
        <v>1.0609999999999999</v>
      </c>
      <c r="E262" s="119">
        <v>1.0609999999999999</v>
      </c>
      <c r="F262" s="119">
        <v>1.0609999999999999</v>
      </c>
      <c r="G262" s="119">
        <v>1.0609999999999999</v>
      </c>
      <c r="H262" s="119">
        <v>1.000166E-4</v>
      </c>
      <c r="I262" s="119">
        <v>9.4275230000000002E-3</v>
      </c>
    </row>
    <row r="263" spans="1:9" x14ac:dyDescent="0.15">
      <c r="A263" s="115" t="s">
        <v>526</v>
      </c>
      <c r="B263" s="115" t="s">
        <v>527</v>
      </c>
      <c r="C263" s="121">
        <v>37727</v>
      </c>
      <c r="D263" s="119">
        <v>1.0609</v>
      </c>
      <c r="E263" s="119">
        <v>1.0609</v>
      </c>
      <c r="F263" s="119">
        <v>1.0609</v>
      </c>
      <c r="G263" s="119">
        <v>1.0609</v>
      </c>
      <c r="H263" s="119">
        <v>-1.000166E-4</v>
      </c>
      <c r="I263" s="119">
        <v>-9.4266349999999992E-3</v>
      </c>
    </row>
    <row r="264" spans="1:9" x14ac:dyDescent="0.15">
      <c r="A264" s="115" t="s">
        <v>526</v>
      </c>
      <c r="B264" s="115" t="s">
        <v>527</v>
      </c>
      <c r="C264" s="121">
        <v>37728</v>
      </c>
      <c r="D264" s="119">
        <v>1.0609</v>
      </c>
      <c r="E264" s="119">
        <v>1.0609</v>
      </c>
      <c r="F264" s="119">
        <v>1.0609</v>
      </c>
      <c r="G264" s="119">
        <v>1.0609</v>
      </c>
      <c r="H264" s="119">
        <v>0</v>
      </c>
      <c r="I264" s="119">
        <v>0</v>
      </c>
    </row>
    <row r="265" spans="1:9" x14ac:dyDescent="0.15">
      <c r="A265" s="115" t="s">
        <v>526</v>
      </c>
      <c r="B265" s="115" t="s">
        <v>527</v>
      </c>
      <c r="C265" s="121">
        <v>37729</v>
      </c>
      <c r="D265" s="119">
        <v>1.0609</v>
      </c>
      <c r="E265" s="119">
        <v>1.0609</v>
      </c>
      <c r="F265" s="119">
        <v>1.0609</v>
      </c>
      <c r="G265" s="119">
        <v>1.0609</v>
      </c>
      <c r="H265" s="119">
        <v>0</v>
      </c>
      <c r="I265" s="119">
        <v>0</v>
      </c>
    </row>
    <row r="266" spans="1:9" x14ac:dyDescent="0.15">
      <c r="A266" s="115" t="s">
        <v>526</v>
      </c>
      <c r="B266" s="115" t="s">
        <v>527</v>
      </c>
      <c r="C266" s="121">
        <v>37732</v>
      </c>
      <c r="D266" s="119">
        <v>1.0607</v>
      </c>
      <c r="E266" s="119">
        <v>1.0607</v>
      </c>
      <c r="F266" s="119">
        <v>1.0607</v>
      </c>
      <c r="G266" s="119">
        <v>1.0607</v>
      </c>
      <c r="H266" s="119">
        <v>-2.000332E-4</v>
      </c>
      <c r="I266" s="119">
        <v>-1.8855050000000002E-2</v>
      </c>
    </row>
    <row r="267" spans="1:9" x14ac:dyDescent="0.15">
      <c r="A267" s="115" t="s">
        <v>526</v>
      </c>
      <c r="B267" s="115" t="s">
        <v>527</v>
      </c>
      <c r="C267" s="121">
        <v>37733</v>
      </c>
      <c r="D267" s="119">
        <v>1.0609</v>
      </c>
      <c r="E267" s="119">
        <v>1.0609</v>
      </c>
      <c r="F267" s="119">
        <v>1.0609</v>
      </c>
      <c r="G267" s="119">
        <v>1.0609</v>
      </c>
      <c r="H267" s="119">
        <v>2.000332E-4</v>
      </c>
      <c r="I267" s="119">
        <v>1.88586E-2</v>
      </c>
    </row>
    <row r="268" spans="1:9" x14ac:dyDescent="0.15">
      <c r="A268" s="115" t="s">
        <v>526</v>
      </c>
      <c r="B268" s="115" t="s">
        <v>527</v>
      </c>
      <c r="C268" s="121">
        <v>37734</v>
      </c>
      <c r="D268" s="119">
        <v>1.0609999999999999</v>
      </c>
      <c r="E268" s="119">
        <v>1.0609999999999999</v>
      </c>
      <c r="F268" s="119">
        <v>1.0609999999999999</v>
      </c>
      <c r="G268" s="119">
        <v>1.0609999999999999</v>
      </c>
      <c r="H268" s="119">
        <v>1.000166E-4</v>
      </c>
      <c r="I268" s="119">
        <v>9.4275230000000002E-3</v>
      </c>
    </row>
    <row r="269" spans="1:9" x14ac:dyDescent="0.15">
      <c r="A269" s="115" t="s">
        <v>526</v>
      </c>
      <c r="B269" s="115" t="s">
        <v>527</v>
      </c>
      <c r="C269" s="121">
        <v>37735</v>
      </c>
      <c r="D269" s="119">
        <v>1.0609999999999999</v>
      </c>
      <c r="E269" s="119">
        <v>1.0609999999999999</v>
      </c>
      <c r="F269" s="119">
        <v>1.0609999999999999</v>
      </c>
      <c r="G269" s="119">
        <v>1.0609999999999999</v>
      </c>
      <c r="H269" s="119">
        <v>0</v>
      </c>
      <c r="I269" s="119">
        <v>0</v>
      </c>
    </row>
    <row r="270" spans="1:9" x14ac:dyDescent="0.15">
      <c r="A270" s="115" t="s">
        <v>526</v>
      </c>
      <c r="B270" s="115" t="s">
        <v>527</v>
      </c>
      <c r="C270" s="121">
        <v>37736</v>
      </c>
      <c r="D270" s="119">
        <v>1.0609</v>
      </c>
      <c r="E270" s="119">
        <v>1.0609</v>
      </c>
      <c r="F270" s="119">
        <v>1.0609</v>
      </c>
      <c r="G270" s="119">
        <v>1.0609</v>
      </c>
      <c r="H270" s="119">
        <v>-1.000166E-4</v>
      </c>
      <c r="I270" s="119">
        <v>-9.4266349999999992E-3</v>
      </c>
    </row>
    <row r="271" spans="1:9" x14ac:dyDescent="0.15">
      <c r="A271" s="115" t="s">
        <v>526</v>
      </c>
      <c r="B271" s="115" t="s">
        <v>527</v>
      </c>
      <c r="C271" s="121">
        <v>37739</v>
      </c>
      <c r="D271" s="119">
        <v>1.0609</v>
      </c>
      <c r="E271" s="119">
        <v>1.0609</v>
      </c>
      <c r="F271" s="119">
        <v>1.0609</v>
      </c>
      <c r="G271" s="119">
        <v>1.0609</v>
      </c>
      <c r="H271" s="119">
        <v>0</v>
      </c>
      <c r="I271" s="119">
        <v>0</v>
      </c>
    </row>
    <row r="272" spans="1:9" x14ac:dyDescent="0.15">
      <c r="A272" s="115" t="s">
        <v>526</v>
      </c>
      <c r="B272" s="115" t="s">
        <v>527</v>
      </c>
      <c r="C272" s="121">
        <v>37740</v>
      </c>
      <c r="D272" s="119">
        <v>1.0609999999999999</v>
      </c>
      <c r="E272" s="119">
        <v>1.0609999999999999</v>
      </c>
      <c r="F272" s="119">
        <v>1.0609999999999999</v>
      </c>
      <c r="G272" s="119">
        <v>1.0609999999999999</v>
      </c>
      <c r="H272" s="119">
        <v>1.000166E-4</v>
      </c>
      <c r="I272" s="119">
        <v>9.4275230000000002E-3</v>
      </c>
    </row>
    <row r="273" spans="1:9" x14ac:dyDescent="0.15">
      <c r="A273" s="115" t="s">
        <v>526</v>
      </c>
      <c r="B273" s="115" t="s">
        <v>527</v>
      </c>
      <c r="C273" s="121">
        <v>37741</v>
      </c>
      <c r="D273" s="119">
        <v>1.0610999999999999</v>
      </c>
      <c r="E273" s="119">
        <v>1.0610999999999999</v>
      </c>
      <c r="F273" s="119">
        <v>1.0610999999999999</v>
      </c>
      <c r="G273" s="119">
        <v>1.0610999999999999</v>
      </c>
      <c r="H273" s="119">
        <v>1.000166E-4</v>
      </c>
      <c r="I273" s="119">
        <v>9.4266349999999992E-3</v>
      </c>
    </row>
    <row r="274" spans="1:9" x14ac:dyDescent="0.15">
      <c r="A274" s="115" t="s">
        <v>526</v>
      </c>
      <c r="B274" s="115" t="s">
        <v>527</v>
      </c>
      <c r="C274" s="121">
        <v>37747</v>
      </c>
      <c r="D274" s="119">
        <v>1.0609999999999999</v>
      </c>
      <c r="E274" s="119">
        <v>1.0609999999999999</v>
      </c>
      <c r="F274" s="119">
        <v>1.0609999999999999</v>
      </c>
      <c r="G274" s="119">
        <v>1.0609999999999999</v>
      </c>
      <c r="H274" s="119">
        <v>-1.000166E-4</v>
      </c>
      <c r="I274" s="119">
        <v>-9.4257460000000005E-3</v>
      </c>
    </row>
    <row r="275" spans="1:9" x14ac:dyDescent="0.15">
      <c r="A275" s="115" t="s">
        <v>526</v>
      </c>
      <c r="B275" s="115" t="s">
        <v>527</v>
      </c>
      <c r="C275" s="121">
        <v>37748</v>
      </c>
      <c r="D275" s="119">
        <v>1.0609999999999999</v>
      </c>
      <c r="E275" s="119">
        <v>1.0609999999999999</v>
      </c>
      <c r="F275" s="119">
        <v>1.0609999999999999</v>
      </c>
      <c r="G275" s="119">
        <v>1.0609999999999999</v>
      </c>
      <c r="H275" s="119">
        <v>0</v>
      </c>
      <c r="I275" s="119">
        <v>0</v>
      </c>
    </row>
    <row r="276" spans="1:9" x14ac:dyDescent="0.15">
      <c r="A276" s="115" t="s">
        <v>526</v>
      </c>
      <c r="B276" s="115" t="s">
        <v>527</v>
      </c>
      <c r="C276" s="121">
        <v>37749</v>
      </c>
      <c r="D276" s="119">
        <v>1.0611999999999999</v>
      </c>
      <c r="E276" s="119">
        <v>1.0611999999999999</v>
      </c>
      <c r="F276" s="119">
        <v>1.0611999999999999</v>
      </c>
      <c r="G276" s="119">
        <v>1.0611999999999999</v>
      </c>
      <c r="H276" s="119">
        <v>2.000332E-4</v>
      </c>
      <c r="I276" s="119">
        <v>1.8853269999999998E-2</v>
      </c>
    </row>
    <row r="277" spans="1:9" x14ac:dyDescent="0.15">
      <c r="A277" s="115" t="s">
        <v>526</v>
      </c>
      <c r="B277" s="115" t="s">
        <v>527</v>
      </c>
      <c r="C277" s="121">
        <v>37750</v>
      </c>
      <c r="D277" s="119">
        <v>1.0609999999999999</v>
      </c>
      <c r="E277" s="119">
        <v>1.0609999999999999</v>
      </c>
      <c r="F277" s="119">
        <v>1.0609999999999999</v>
      </c>
      <c r="G277" s="119">
        <v>1.0609999999999999</v>
      </c>
      <c r="H277" s="119">
        <v>-2.000332E-4</v>
      </c>
      <c r="I277" s="119">
        <v>-1.884972E-2</v>
      </c>
    </row>
    <row r="278" spans="1:9" x14ac:dyDescent="0.15">
      <c r="A278" s="115" t="s">
        <v>526</v>
      </c>
      <c r="B278" s="115" t="s">
        <v>527</v>
      </c>
      <c r="C278" s="121">
        <v>37753</v>
      </c>
      <c r="D278" s="119">
        <v>1.0609999999999999</v>
      </c>
      <c r="E278" s="119">
        <v>1.0609999999999999</v>
      </c>
      <c r="F278" s="119">
        <v>1.0609999999999999</v>
      </c>
      <c r="G278" s="119">
        <v>1.0609999999999999</v>
      </c>
      <c r="H278" s="119">
        <v>0</v>
      </c>
      <c r="I278" s="119">
        <v>0</v>
      </c>
    </row>
    <row r="279" spans="1:9" x14ac:dyDescent="0.15">
      <c r="A279" s="115" t="s">
        <v>526</v>
      </c>
      <c r="B279" s="115" t="s">
        <v>527</v>
      </c>
      <c r="C279" s="121">
        <v>37754</v>
      </c>
      <c r="D279" s="119">
        <v>1.0609</v>
      </c>
      <c r="E279" s="119">
        <v>1.0609</v>
      </c>
      <c r="F279" s="119">
        <v>1.0609</v>
      </c>
      <c r="G279" s="119">
        <v>1.0609</v>
      </c>
      <c r="H279" s="119">
        <v>-1.000166E-4</v>
      </c>
      <c r="I279" s="119">
        <v>-9.4266349999999992E-3</v>
      </c>
    </row>
    <row r="280" spans="1:9" x14ac:dyDescent="0.15">
      <c r="A280" s="115" t="s">
        <v>526</v>
      </c>
      <c r="B280" s="115" t="s">
        <v>527</v>
      </c>
      <c r="C280" s="121">
        <v>37755</v>
      </c>
      <c r="D280" s="119">
        <v>1.0609</v>
      </c>
      <c r="E280" s="119">
        <v>1.0609</v>
      </c>
      <c r="F280" s="119">
        <v>1.0609</v>
      </c>
      <c r="G280" s="119">
        <v>1.0609</v>
      </c>
      <c r="H280" s="119">
        <v>0</v>
      </c>
      <c r="I280" s="119">
        <v>0</v>
      </c>
    </row>
    <row r="281" spans="1:9" x14ac:dyDescent="0.15">
      <c r="A281" s="115" t="s">
        <v>526</v>
      </c>
      <c r="B281" s="115" t="s">
        <v>527</v>
      </c>
      <c r="C281" s="121">
        <v>37756</v>
      </c>
      <c r="D281" s="119">
        <v>1.0609</v>
      </c>
      <c r="E281" s="119">
        <v>1.0609</v>
      </c>
      <c r="F281" s="119">
        <v>1.0609</v>
      </c>
      <c r="G281" s="119">
        <v>1.0609</v>
      </c>
      <c r="H281" s="119">
        <v>0</v>
      </c>
      <c r="I281" s="119">
        <v>0</v>
      </c>
    </row>
    <row r="282" spans="1:9" x14ac:dyDescent="0.15">
      <c r="A282" s="115" t="s">
        <v>526</v>
      </c>
      <c r="B282" s="115" t="s">
        <v>527</v>
      </c>
      <c r="C282" s="121">
        <v>37757</v>
      </c>
      <c r="D282" s="119">
        <v>1.0609</v>
      </c>
      <c r="E282" s="119">
        <v>1.0609</v>
      </c>
      <c r="F282" s="119">
        <v>1.0609</v>
      </c>
      <c r="G282" s="119">
        <v>1.0609</v>
      </c>
      <c r="H282" s="119">
        <v>0</v>
      </c>
      <c r="I282" s="119">
        <v>0</v>
      </c>
    </row>
    <row r="283" spans="1:9" x14ac:dyDescent="0.15">
      <c r="A283" s="115" t="s">
        <v>526</v>
      </c>
      <c r="B283" s="115" t="s">
        <v>527</v>
      </c>
      <c r="C283" s="121">
        <v>37760</v>
      </c>
      <c r="D283" s="119">
        <v>1.0609</v>
      </c>
      <c r="E283" s="119">
        <v>1.0609</v>
      </c>
      <c r="F283" s="119">
        <v>1.0609</v>
      </c>
      <c r="G283" s="119">
        <v>1.0609</v>
      </c>
      <c r="H283" s="119">
        <v>0</v>
      </c>
      <c r="I283" s="119">
        <v>0</v>
      </c>
    </row>
    <row r="284" spans="1:9" x14ac:dyDescent="0.15">
      <c r="A284" s="115" t="s">
        <v>526</v>
      </c>
      <c r="B284" s="115" t="s">
        <v>527</v>
      </c>
      <c r="C284" s="121">
        <v>37761</v>
      </c>
      <c r="D284" s="119">
        <v>1.0609999999999999</v>
      </c>
      <c r="E284" s="119">
        <v>1.0609999999999999</v>
      </c>
      <c r="F284" s="119">
        <v>1.0609999999999999</v>
      </c>
      <c r="G284" s="119">
        <v>1.0609999999999999</v>
      </c>
      <c r="H284" s="119">
        <v>1.000166E-4</v>
      </c>
      <c r="I284" s="119">
        <v>9.4275230000000002E-3</v>
      </c>
    </row>
    <row r="285" spans="1:9" x14ac:dyDescent="0.15">
      <c r="A285" s="115" t="s">
        <v>526</v>
      </c>
      <c r="B285" s="115" t="s">
        <v>527</v>
      </c>
      <c r="C285" s="121">
        <v>37762</v>
      </c>
      <c r="D285" s="119">
        <v>1.0609999999999999</v>
      </c>
      <c r="E285" s="119">
        <v>1.0609999999999999</v>
      </c>
      <c r="F285" s="119">
        <v>1.0609999999999999</v>
      </c>
      <c r="G285" s="119">
        <v>1.0609999999999999</v>
      </c>
      <c r="H285" s="119">
        <v>0</v>
      </c>
      <c r="I285" s="119">
        <v>0</v>
      </c>
    </row>
    <row r="286" spans="1:9" x14ac:dyDescent="0.15">
      <c r="A286" s="115" t="s">
        <v>526</v>
      </c>
      <c r="B286" s="115" t="s">
        <v>527</v>
      </c>
      <c r="C286" s="121">
        <v>37763</v>
      </c>
      <c r="D286" s="119">
        <v>1.0609999999999999</v>
      </c>
      <c r="E286" s="119">
        <v>1.0609999999999999</v>
      </c>
      <c r="F286" s="119">
        <v>1.0609999999999999</v>
      </c>
      <c r="G286" s="119">
        <v>1.0609999999999999</v>
      </c>
      <c r="H286" s="119">
        <v>0</v>
      </c>
      <c r="I286" s="119">
        <v>0</v>
      </c>
    </row>
    <row r="287" spans="1:9" x14ac:dyDescent="0.15">
      <c r="A287" s="115" t="s">
        <v>526</v>
      </c>
      <c r="B287" s="115" t="s">
        <v>527</v>
      </c>
      <c r="C287" s="121">
        <v>37764</v>
      </c>
      <c r="D287" s="119">
        <v>1.0609</v>
      </c>
      <c r="E287" s="119">
        <v>1.0609</v>
      </c>
      <c r="F287" s="119">
        <v>1.0609</v>
      </c>
      <c r="G287" s="119">
        <v>1.0609</v>
      </c>
      <c r="H287" s="119">
        <v>-1.000166E-4</v>
      </c>
      <c r="I287" s="119">
        <v>-9.4266349999999992E-3</v>
      </c>
    </row>
    <row r="288" spans="1:9" x14ac:dyDescent="0.15">
      <c r="A288" s="115" t="s">
        <v>526</v>
      </c>
      <c r="B288" s="115" t="s">
        <v>527</v>
      </c>
      <c r="C288" s="121">
        <v>37767</v>
      </c>
      <c r="D288" s="119">
        <v>1.0608</v>
      </c>
      <c r="E288" s="119">
        <v>1.0608</v>
      </c>
      <c r="F288" s="119">
        <v>1.0608</v>
      </c>
      <c r="G288" s="119">
        <v>1.0608</v>
      </c>
      <c r="H288" s="119">
        <v>-9.9897379999999995E-5</v>
      </c>
      <c r="I288" s="119">
        <v>-9.4162870000000006E-3</v>
      </c>
    </row>
    <row r="289" spans="1:9" x14ac:dyDescent="0.15">
      <c r="A289" s="115" t="s">
        <v>526</v>
      </c>
      <c r="B289" s="115" t="s">
        <v>527</v>
      </c>
      <c r="C289" s="121">
        <v>37768</v>
      </c>
      <c r="D289" s="119">
        <v>1.0609999999999999</v>
      </c>
      <c r="E289" s="119">
        <v>1.0609999999999999</v>
      </c>
      <c r="F289" s="119">
        <v>1.0609999999999999</v>
      </c>
      <c r="G289" s="119">
        <v>1.0609999999999999</v>
      </c>
      <c r="H289" s="119">
        <v>1.9991400000000001E-4</v>
      </c>
      <c r="I289" s="119">
        <v>1.8845580000000001E-2</v>
      </c>
    </row>
    <row r="290" spans="1:9" x14ac:dyDescent="0.15">
      <c r="A290" s="115" t="s">
        <v>526</v>
      </c>
      <c r="B290" s="115" t="s">
        <v>527</v>
      </c>
      <c r="C290" s="121">
        <v>37769</v>
      </c>
      <c r="D290" s="119">
        <v>1.0609999999999999</v>
      </c>
      <c r="E290" s="119">
        <v>1.0609999999999999</v>
      </c>
      <c r="F290" s="119">
        <v>1.0609999999999999</v>
      </c>
      <c r="G290" s="119">
        <v>1.0609999999999999</v>
      </c>
      <c r="H290" s="119">
        <v>0</v>
      </c>
      <c r="I290" s="119">
        <v>0</v>
      </c>
    </row>
    <row r="291" spans="1:9" x14ac:dyDescent="0.15">
      <c r="A291" s="115" t="s">
        <v>526</v>
      </c>
      <c r="B291" s="115" t="s">
        <v>527</v>
      </c>
      <c r="C291" s="121">
        <v>37770</v>
      </c>
      <c r="D291" s="119">
        <v>1.0609</v>
      </c>
      <c r="E291" s="119">
        <v>1.0609</v>
      </c>
      <c r="F291" s="119">
        <v>1.0609</v>
      </c>
      <c r="G291" s="119">
        <v>1.0609</v>
      </c>
      <c r="H291" s="119">
        <v>-1.000166E-4</v>
      </c>
      <c r="I291" s="119">
        <v>-9.4266349999999992E-3</v>
      </c>
    </row>
    <row r="292" spans="1:9" x14ac:dyDescent="0.15">
      <c r="A292" s="115" t="s">
        <v>526</v>
      </c>
      <c r="B292" s="115" t="s">
        <v>527</v>
      </c>
      <c r="C292" s="121">
        <v>37771</v>
      </c>
      <c r="D292" s="119">
        <v>1.0610999999999999</v>
      </c>
      <c r="E292" s="119">
        <v>1.0610999999999999</v>
      </c>
      <c r="F292" s="119">
        <v>1.0610999999999999</v>
      </c>
      <c r="G292" s="119">
        <v>1.0610999999999999</v>
      </c>
      <c r="H292" s="119">
        <v>2.000332E-4</v>
      </c>
      <c r="I292" s="119">
        <v>1.8855050000000002E-2</v>
      </c>
    </row>
    <row r="293" spans="1:9" x14ac:dyDescent="0.15">
      <c r="A293" s="115" t="s">
        <v>526</v>
      </c>
      <c r="B293" s="115" t="s">
        <v>527</v>
      </c>
      <c r="C293" s="121">
        <v>37774</v>
      </c>
      <c r="D293" s="119">
        <v>1.0610999999999999</v>
      </c>
      <c r="E293" s="119">
        <v>1.0610999999999999</v>
      </c>
      <c r="F293" s="119">
        <v>1.0610999999999999</v>
      </c>
      <c r="G293" s="119">
        <v>1.0610999999999999</v>
      </c>
      <c r="H293" s="119">
        <v>0</v>
      </c>
      <c r="I293" s="119">
        <v>0</v>
      </c>
    </row>
    <row r="294" spans="1:9" x14ac:dyDescent="0.15">
      <c r="A294" s="115" t="s">
        <v>526</v>
      </c>
      <c r="B294" s="115" t="s">
        <v>527</v>
      </c>
      <c r="C294" s="121">
        <v>37775</v>
      </c>
      <c r="D294" s="119">
        <v>1.0609999999999999</v>
      </c>
      <c r="E294" s="119">
        <v>1.0609999999999999</v>
      </c>
      <c r="F294" s="119">
        <v>1.0609999999999999</v>
      </c>
      <c r="G294" s="119">
        <v>1.0609999999999999</v>
      </c>
      <c r="H294" s="119">
        <v>-1.000166E-4</v>
      </c>
      <c r="I294" s="119">
        <v>-9.4257460000000005E-3</v>
      </c>
    </row>
    <row r="295" spans="1:9" x14ac:dyDescent="0.15">
      <c r="A295" s="115" t="s">
        <v>526</v>
      </c>
      <c r="B295" s="115" t="s">
        <v>527</v>
      </c>
      <c r="C295" s="121">
        <v>37776</v>
      </c>
      <c r="D295" s="119">
        <v>1.0610999999999999</v>
      </c>
      <c r="E295" s="119">
        <v>1.0610999999999999</v>
      </c>
      <c r="F295" s="119">
        <v>1.0610999999999999</v>
      </c>
      <c r="G295" s="119">
        <v>1.0610999999999999</v>
      </c>
      <c r="H295" s="119">
        <v>1.000166E-4</v>
      </c>
      <c r="I295" s="119">
        <v>9.4266349999999992E-3</v>
      </c>
    </row>
    <row r="296" spans="1:9" x14ac:dyDescent="0.15">
      <c r="A296" s="115" t="s">
        <v>526</v>
      </c>
      <c r="B296" s="115" t="s">
        <v>527</v>
      </c>
      <c r="C296" s="121">
        <v>37777</v>
      </c>
      <c r="D296" s="119">
        <v>1.0610999999999999</v>
      </c>
      <c r="E296" s="119">
        <v>1.0610999999999999</v>
      </c>
      <c r="F296" s="119">
        <v>1.0610999999999999</v>
      </c>
      <c r="G296" s="119">
        <v>1.0610999999999999</v>
      </c>
      <c r="H296" s="119">
        <v>0</v>
      </c>
      <c r="I296" s="119">
        <v>0</v>
      </c>
    </row>
    <row r="297" spans="1:9" x14ac:dyDescent="0.15">
      <c r="A297" s="115" t="s">
        <v>526</v>
      </c>
      <c r="B297" s="115" t="s">
        <v>527</v>
      </c>
      <c r="C297" s="121">
        <v>37778</v>
      </c>
      <c r="D297" s="119">
        <v>1.0611999999999999</v>
      </c>
      <c r="E297" s="119">
        <v>1.0611999999999999</v>
      </c>
      <c r="F297" s="119">
        <v>1.0611999999999999</v>
      </c>
      <c r="G297" s="119">
        <v>1.0611999999999999</v>
      </c>
      <c r="H297" s="119">
        <v>1.000166E-4</v>
      </c>
      <c r="I297" s="119">
        <v>9.4257460000000005E-3</v>
      </c>
    </row>
    <row r="298" spans="1:9" x14ac:dyDescent="0.15">
      <c r="A298" s="115" t="s">
        <v>526</v>
      </c>
      <c r="B298" s="115" t="s">
        <v>527</v>
      </c>
      <c r="C298" s="121">
        <v>37781</v>
      </c>
      <c r="D298" s="119">
        <v>1.0611999999999999</v>
      </c>
      <c r="E298" s="119">
        <v>1.0611999999999999</v>
      </c>
      <c r="F298" s="119">
        <v>1.0611999999999999</v>
      </c>
      <c r="G298" s="119">
        <v>1.0611999999999999</v>
      </c>
      <c r="H298" s="119">
        <v>0</v>
      </c>
      <c r="I298" s="119">
        <v>0</v>
      </c>
    </row>
    <row r="299" spans="1:9" x14ac:dyDescent="0.15">
      <c r="A299" s="115" t="s">
        <v>526</v>
      </c>
      <c r="B299" s="115" t="s">
        <v>527</v>
      </c>
      <c r="C299" s="121">
        <v>37782</v>
      </c>
      <c r="D299" s="119">
        <v>1.0611999999999999</v>
      </c>
      <c r="E299" s="119">
        <v>1.0611999999999999</v>
      </c>
      <c r="F299" s="119">
        <v>1.0611999999999999</v>
      </c>
      <c r="G299" s="119">
        <v>1.0611999999999999</v>
      </c>
      <c r="H299" s="119">
        <v>0</v>
      </c>
      <c r="I299" s="119">
        <v>0</v>
      </c>
    </row>
    <row r="300" spans="1:9" x14ac:dyDescent="0.15">
      <c r="A300" s="115" t="s">
        <v>526</v>
      </c>
      <c r="B300" s="115" t="s">
        <v>527</v>
      </c>
      <c r="C300" s="121">
        <v>37783</v>
      </c>
      <c r="D300" s="119">
        <v>1.0610999999999999</v>
      </c>
      <c r="E300" s="119">
        <v>1.0610999999999999</v>
      </c>
      <c r="F300" s="119">
        <v>1.0610999999999999</v>
      </c>
      <c r="G300" s="119">
        <v>1.0610999999999999</v>
      </c>
      <c r="H300" s="119">
        <v>-1.000166E-4</v>
      </c>
      <c r="I300" s="119">
        <v>-9.4248579999999995E-3</v>
      </c>
    </row>
    <row r="301" spans="1:9" x14ac:dyDescent="0.15">
      <c r="A301" s="115" t="s">
        <v>526</v>
      </c>
      <c r="B301" s="115" t="s">
        <v>527</v>
      </c>
      <c r="C301" s="121">
        <v>37784</v>
      </c>
      <c r="D301" s="119">
        <v>1.0610999999999999</v>
      </c>
      <c r="E301" s="119">
        <v>1.0610999999999999</v>
      </c>
      <c r="F301" s="119">
        <v>1.0610999999999999</v>
      </c>
      <c r="G301" s="119">
        <v>1.0610999999999999</v>
      </c>
      <c r="H301" s="119">
        <v>0</v>
      </c>
      <c r="I301" s="119">
        <v>0</v>
      </c>
    </row>
    <row r="302" spans="1:9" x14ac:dyDescent="0.15">
      <c r="A302" s="115" t="s">
        <v>526</v>
      </c>
      <c r="B302" s="115" t="s">
        <v>527</v>
      </c>
      <c r="C302" s="121">
        <v>37785</v>
      </c>
      <c r="D302" s="119">
        <v>1.0609</v>
      </c>
      <c r="E302" s="119">
        <v>1.0609</v>
      </c>
      <c r="F302" s="119">
        <v>1.0609</v>
      </c>
      <c r="G302" s="119">
        <v>1.0609</v>
      </c>
      <c r="H302" s="119">
        <v>-2.000332E-4</v>
      </c>
      <c r="I302" s="119">
        <v>-1.8851489999999999E-2</v>
      </c>
    </row>
    <row r="303" spans="1:9" x14ac:dyDescent="0.15">
      <c r="A303" s="115" t="s">
        <v>526</v>
      </c>
      <c r="B303" s="115" t="s">
        <v>527</v>
      </c>
      <c r="C303" s="121">
        <v>37788</v>
      </c>
      <c r="D303" s="119">
        <v>1.0609</v>
      </c>
      <c r="E303" s="119">
        <v>1.0609</v>
      </c>
      <c r="F303" s="119">
        <v>1.0609</v>
      </c>
      <c r="G303" s="119">
        <v>1.0609</v>
      </c>
      <c r="H303" s="119">
        <v>0</v>
      </c>
      <c r="I303" s="119">
        <v>0</v>
      </c>
    </row>
    <row r="304" spans="1:9" x14ac:dyDescent="0.15">
      <c r="A304" s="115" t="s">
        <v>526</v>
      </c>
      <c r="B304" s="115" t="s">
        <v>527</v>
      </c>
      <c r="C304" s="121">
        <v>37789</v>
      </c>
      <c r="D304" s="119">
        <v>1.0609999999999999</v>
      </c>
      <c r="E304" s="119">
        <v>1.0609999999999999</v>
      </c>
      <c r="F304" s="119">
        <v>1.0609999999999999</v>
      </c>
      <c r="G304" s="119">
        <v>1.0609999999999999</v>
      </c>
      <c r="H304" s="119">
        <v>1.000166E-4</v>
      </c>
      <c r="I304" s="119">
        <v>9.4275230000000002E-3</v>
      </c>
    </row>
    <row r="305" spans="1:9" x14ac:dyDescent="0.15">
      <c r="A305" s="115" t="s">
        <v>526</v>
      </c>
      <c r="B305" s="115" t="s">
        <v>527</v>
      </c>
      <c r="C305" s="121">
        <v>37790</v>
      </c>
      <c r="D305" s="119">
        <v>1.0609999999999999</v>
      </c>
      <c r="E305" s="119">
        <v>1.0609999999999999</v>
      </c>
      <c r="F305" s="119">
        <v>1.0609999999999999</v>
      </c>
      <c r="G305" s="119">
        <v>1.0609999999999999</v>
      </c>
      <c r="H305" s="119">
        <v>0</v>
      </c>
      <c r="I305" s="119">
        <v>0</v>
      </c>
    </row>
    <row r="306" spans="1:9" x14ac:dyDescent="0.15">
      <c r="A306" s="115" t="s">
        <v>526</v>
      </c>
      <c r="B306" s="115" t="s">
        <v>527</v>
      </c>
      <c r="C306" s="121">
        <v>37791</v>
      </c>
      <c r="D306" s="119">
        <v>1.0610999999999999</v>
      </c>
      <c r="E306" s="119">
        <v>1.0610999999999999</v>
      </c>
      <c r="F306" s="119">
        <v>1.0610999999999999</v>
      </c>
      <c r="G306" s="119">
        <v>1.0610999999999999</v>
      </c>
      <c r="H306" s="119">
        <v>1.000166E-4</v>
      </c>
      <c r="I306" s="119">
        <v>9.4266349999999992E-3</v>
      </c>
    </row>
    <row r="307" spans="1:9" x14ac:dyDescent="0.15">
      <c r="A307" s="115" t="s">
        <v>526</v>
      </c>
      <c r="B307" s="115" t="s">
        <v>527</v>
      </c>
      <c r="C307" s="121">
        <v>37792</v>
      </c>
      <c r="D307" s="119">
        <v>1.0609999999999999</v>
      </c>
      <c r="E307" s="119">
        <v>1.0609999999999999</v>
      </c>
      <c r="F307" s="119">
        <v>1.0609999999999999</v>
      </c>
      <c r="G307" s="119">
        <v>1.0609999999999999</v>
      </c>
      <c r="H307" s="119">
        <v>-1.000166E-4</v>
      </c>
      <c r="I307" s="119">
        <v>-9.4257460000000005E-3</v>
      </c>
    </row>
    <row r="308" spans="1:9" x14ac:dyDescent="0.15">
      <c r="A308" s="115" t="s">
        <v>526</v>
      </c>
      <c r="B308" s="115" t="s">
        <v>527</v>
      </c>
      <c r="C308" s="121">
        <v>37795</v>
      </c>
      <c r="D308" s="119">
        <v>1.0609</v>
      </c>
      <c r="E308" s="119">
        <v>1.0609</v>
      </c>
      <c r="F308" s="119">
        <v>1.0609</v>
      </c>
      <c r="G308" s="119">
        <v>1.0609</v>
      </c>
      <c r="H308" s="119">
        <v>-1.000166E-4</v>
      </c>
      <c r="I308" s="119">
        <v>-9.4266349999999992E-3</v>
      </c>
    </row>
    <row r="309" spans="1:9" x14ac:dyDescent="0.15">
      <c r="A309" s="115" t="s">
        <v>526</v>
      </c>
      <c r="B309" s="115" t="s">
        <v>527</v>
      </c>
      <c r="C309" s="121">
        <v>37796</v>
      </c>
      <c r="D309" s="119">
        <v>1.0609999999999999</v>
      </c>
      <c r="E309" s="119">
        <v>1.0609999999999999</v>
      </c>
      <c r="F309" s="119">
        <v>1.0609999999999999</v>
      </c>
      <c r="G309" s="119">
        <v>1.0609999999999999</v>
      </c>
      <c r="H309" s="119">
        <v>1.000166E-4</v>
      </c>
      <c r="I309" s="119">
        <v>9.4275230000000002E-3</v>
      </c>
    </row>
    <row r="310" spans="1:9" x14ac:dyDescent="0.15">
      <c r="A310" s="115" t="s">
        <v>526</v>
      </c>
      <c r="B310" s="115" t="s">
        <v>527</v>
      </c>
      <c r="C310" s="121">
        <v>37797</v>
      </c>
      <c r="D310" s="119">
        <v>1.0610999999999999</v>
      </c>
      <c r="E310" s="119">
        <v>1.0610999999999999</v>
      </c>
      <c r="F310" s="119">
        <v>1.0610999999999999</v>
      </c>
      <c r="G310" s="119">
        <v>1.0610999999999999</v>
      </c>
      <c r="H310" s="119">
        <v>1.000166E-4</v>
      </c>
      <c r="I310" s="119">
        <v>9.4266349999999992E-3</v>
      </c>
    </row>
    <row r="311" spans="1:9" x14ac:dyDescent="0.15">
      <c r="A311" s="115" t="s">
        <v>526</v>
      </c>
      <c r="B311" s="115" t="s">
        <v>527</v>
      </c>
      <c r="C311" s="121">
        <v>37798</v>
      </c>
      <c r="D311" s="119">
        <v>1.0609999999999999</v>
      </c>
      <c r="E311" s="119">
        <v>1.0609999999999999</v>
      </c>
      <c r="F311" s="119">
        <v>1.0609999999999999</v>
      </c>
      <c r="G311" s="119">
        <v>1.0609999999999999</v>
      </c>
      <c r="H311" s="119">
        <v>-1.000166E-4</v>
      </c>
      <c r="I311" s="119">
        <v>-9.4257460000000005E-3</v>
      </c>
    </row>
    <row r="312" spans="1:9" x14ac:dyDescent="0.15">
      <c r="A312" s="115" t="s">
        <v>526</v>
      </c>
      <c r="B312" s="115" t="s">
        <v>527</v>
      </c>
      <c r="C312" s="121">
        <v>37799</v>
      </c>
      <c r="D312" s="119">
        <v>1.0610999999999999</v>
      </c>
      <c r="E312" s="119">
        <v>1.0610999999999999</v>
      </c>
      <c r="F312" s="119">
        <v>1.0610999999999999</v>
      </c>
      <c r="G312" s="119">
        <v>1.0610999999999999</v>
      </c>
      <c r="H312" s="119">
        <v>1.000166E-4</v>
      </c>
      <c r="I312" s="119">
        <v>9.4266349999999992E-3</v>
      </c>
    </row>
    <row r="313" spans="1:9" x14ac:dyDescent="0.15">
      <c r="A313" s="115" t="s">
        <v>526</v>
      </c>
      <c r="B313" s="115" t="s">
        <v>527</v>
      </c>
      <c r="C313" s="121">
        <v>37802</v>
      </c>
      <c r="D313" s="119">
        <v>1.0611999999999999</v>
      </c>
      <c r="E313" s="119">
        <v>1.0611999999999999</v>
      </c>
      <c r="F313" s="119">
        <v>1.0611999999999999</v>
      </c>
      <c r="G313" s="119">
        <v>1.0611999999999999</v>
      </c>
      <c r="H313" s="119">
        <v>1.000166E-4</v>
      </c>
      <c r="I313" s="119">
        <v>9.4257460000000005E-3</v>
      </c>
    </row>
    <row r="314" spans="1:9" x14ac:dyDescent="0.15">
      <c r="A314" s="115" t="s">
        <v>526</v>
      </c>
      <c r="B314" s="115" t="s">
        <v>527</v>
      </c>
      <c r="C314" s="121">
        <v>37803</v>
      </c>
      <c r="D314" s="119">
        <v>1.0611999999999999</v>
      </c>
      <c r="E314" s="119">
        <v>1.0611999999999999</v>
      </c>
      <c r="F314" s="119">
        <v>1.0611999999999999</v>
      </c>
      <c r="G314" s="119">
        <v>1.0611999999999999</v>
      </c>
      <c r="H314" s="119">
        <v>0</v>
      </c>
      <c r="I314" s="119">
        <v>0</v>
      </c>
    </row>
    <row r="315" spans="1:9" x14ac:dyDescent="0.15">
      <c r="A315" s="115" t="s">
        <v>526</v>
      </c>
      <c r="B315" s="115" t="s">
        <v>527</v>
      </c>
      <c r="C315" s="121">
        <v>37804</v>
      </c>
      <c r="D315" s="119">
        <v>1.0610999999999999</v>
      </c>
      <c r="E315" s="119">
        <v>1.0610999999999999</v>
      </c>
      <c r="F315" s="119">
        <v>1.0610999999999999</v>
      </c>
      <c r="G315" s="119">
        <v>1.0610999999999999</v>
      </c>
      <c r="H315" s="119">
        <v>-1.000166E-4</v>
      </c>
      <c r="I315" s="119">
        <v>-9.4248579999999995E-3</v>
      </c>
    </row>
    <row r="316" spans="1:9" x14ac:dyDescent="0.15">
      <c r="A316" s="115" t="s">
        <v>526</v>
      </c>
      <c r="B316" s="115" t="s">
        <v>527</v>
      </c>
      <c r="C316" s="121">
        <v>37805</v>
      </c>
      <c r="D316" s="119">
        <v>1.0610999999999999</v>
      </c>
      <c r="E316" s="119">
        <v>1.0610999999999999</v>
      </c>
      <c r="F316" s="119">
        <v>1.0610999999999999</v>
      </c>
      <c r="G316" s="119">
        <v>1.0610999999999999</v>
      </c>
      <c r="H316" s="119">
        <v>0</v>
      </c>
      <c r="I316" s="119">
        <v>0</v>
      </c>
    </row>
    <row r="317" spans="1:9" x14ac:dyDescent="0.15">
      <c r="A317" s="115" t="s">
        <v>526</v>
      </c>
      <c r="B317" s="115" t="s">
        <v>527</v>
      </c>
      <c r="C317" s="121">
        <v>37806</v>
      </c>
      <c r="D317" s="119">
        <v>1.0609</v>
      </c>
      <c r="E317" s="119">
        <v>1.0609</v>
      </c>
      <c r="F317" s="119">
        <v>1.0609</v>
      </c>
      <c r="G317" s="119">
        <v>1.0609</v>
      </c>
      <c r="H317" s="119">
        <v>-2.000332E-4</v>
      </c>
      <c r="I317" s="119">
        <v>-1.8851489999999999E-2</v>
      </c>
    </row>
    <row r="318" spans="1:9" x14ac:dyDescent="0.15">
      <c r="A318" s="115" t="s">
        <v>526</v>
      </c>
      <c r="B318" s="115" t="s">
        <v>527</v>
      </c>
      <c r="C318" s="121">
        <v>37809</v>
      </c>
      <c r="D318" s="119">
        <v>1.0610999999999999</v>
      </c>
      <c r="E318" s="119">
        <v>1.0610999999999999</v>
      </c>
      <c r="F318" s="119">
        <v>1.0610999999999999</v>
      </c>
      <c r="G318" s="119">
        <v>1.0610999999999999</v>
      </c>
      <c r="H318" s="119">
        <v>2.000332E-4</v>
      </c>
      <c r="I318" s="119">
        <v>1.8855050000000002E-2</v>
      </c>
    </row>
    <row r="319" spans="1:9" x14ac:dyDescent="0.15">
      <c r="A319" s="115" t="s">
        <v>526</v>
      </c>
      <c r="B319" s="115" t="s">
        <v>527</v>
      </c>
      <c r="C319" s="121">
        <v>37810</v>
      </c>
      <c r="D319" s="119">
        <v>1.0609999999999999</v>
      </c>
      <c r="E319" s="119">
        <v>1.0609999999999999</v>
      </c>
      <c r="F319" s="119">
        <v>1.0609999999999999</v>
      </c>
      <c r="G319" s="119">
        <v>1.0609999999999999</v>
      </c>
      <c r="H319" s="119">
        <v>-1.000166E-4</v>
      </c>
      <c r="I319" s="119">
        <v>-9.4257460000000005E-3</v>
      </c>
    </row>
    <row r="320" spans="1:9" x14ac:dyDescent="0.15">
      <c r="A320" s="115" t="s">
        <v>526</v>
      </c>
      <c r="B320" s="115" t="s">
        <v>527</v>
      </c>
      <c r="C320" s="121">
        <v>37811</v>
      </c>
      <c r="D320" s="119">
        <v>1.0609999999999999</v>
      </c>
      <c r="E320" s="119">
        <v>1.0609999999999999</v>
      </c>
      <c r="F320" s="119">
        <v>1.0609999999999999</v>
      </c>
      <c r="G320" s="119">
        <v>1.0609999999999999</v>
      </c>
      <c r="H320" s="119">
        <v>0</v>
      </c>
      <c r="I320" s="119">
        <v>0</v>
      </c>
    </row>
    <row r="321" spans="1:9" x14ac:dyDescent="0.15">
      <c r="A321" s="115" t="s">
        <v>526</v>
      </c>
      <c r="B321" s="115" t="s">
        <v>527</v>
      </c>
      <c r="C321" s="121">
        <v>37812</v>
      </c>
      <c r="D321" s="119">
        <v>1.0609999999999999</v>
      </c>
      <c r="E321" s="119">
        <v>1.0609999999999999</v>
      </c>
      <c r="F321" s="119">
        <v>1.0609999999999999</v>
      </c>
      <c r="G321" s="119">
        <v>1.0609999999999999</v>
      </c>
      <c r="H321" s="119">
        <v>0</v>
      </c>
      <c r="I321" s="119">
        <v>0</v>
      </c>
    </row>
    <row r="322" spans="1:9" x14ac:dyDescent="0.15">
      <c r="A322" s="115" t="s">
        <v>526</v>
      </c>
      <c r="B322" s="115" t="s">
        <v>527</v>
      </c>
      <c r="C322" s="121">
        <v>37813</v>
      </c>
      <c r="D322" s="119">
        <v>1.0609999999999999</v>
      </c>
      <c r="E322" s="119">
        <v>1.0609999999999999</v>
      </c>
      <c r="F322" s="119">
        <v>1.0609999999999999</v>
      </c>
      <c r="G322" s="119">
        <v>1.0609999999999999</v>
      </c>
      <c r="H322" s="119">
        <v>0</v>
      </c>
      <c r="I322" s="119">
        <v>0</v>
      </c>
    </row>
    <row r="323" spans="1:9" x14ac:dyDescent="0.15">
      <c r="A323" s="115" t="s">
        <v>526</v>
      </c>
      <c r="B323" s="115" t="s">
        <v>527</v>
      </c>
      <c r="C323" s="121">
        <v>37814</v>
      </c>
      <c r="D323" s="119">
        <v>1.0609</v>
      </c>
      <c r="E323" s="119">
        <v>1.0609</v>
      </c>
      <c r="F323" s="119">
        <v>1.0609</v>
      </c>
      <c r="G323" s="119">
        <v>1.0609</v>
      </c>
      <c r="H323" s="119">
        <v>-1.000166E-4</v>
      </c>
      <c r="I323" s="119">
        <v>-9.4266349999999992E-3</v>
      </c>
    </row>
    <row r="324" spans="1:9" x14ac:dyDescent="0.15">
      <c r="A324" s="115" t="s">
        <v>526</v>
      </c>
      <c r="B324" s="115" t="s">
        <v>527</v>
      </c>
      <c r="C324" s="121">
        <v>37817</v>
      </c>
      <c r="D324" s="119">
        <v>1.0609</v>
      </c>
      <c r="E324" s="119">
        <v>1.0609</v>
      </c>
      <c r="F324" s="119">
        <v>1.0609</v>
      </c>
      <c r="G324" s="119">
        <v>1.0609</v>
      </c>
      <c r="H324" s="119">
        <v>0</v>
      </c>
      <c r="I324" s="119">
        <v>0</v>
      </c>
    </row>
    <row r="325" spans="1:9" x14ac:dyDescent="0.15">
      <c r="A325" s="115" t="s">
        <v>526</v>
      </c>
      <c r="B325" s="115" t="s">
        <v>527</v>
      </c>
      <c r="C325" s="121">
        <v>37818</v>
      </c>
      <c r="D325" s="119">
        <v>1.0609</v>
      </c>
      <c r="E325" s="119">
        <v>1.0609</v>
      </c>
      <c r="F325" s="119">
        <v>1.0609</v>
      </c>
      <c r="G325" s="119">
        <v>1.0609</v>
      </c>
      <c r="H325" s="119">
        <v>0</v>
      </c>
      <c r="I325" s="119">
        <v>0</v>
      </c>
    </row>
    <row r="326" spans="1:9" x14ac:dyDescent="0.15">
      <c r="A326" s="115" t="s">
        <v>526</v>
      </c>
      <c r="B326" s="115" t="s">
        <v>527</v>
      </c>
      <c r="C326" s="121">
        <v>37819</v>
      </c>
      <c r="D326" s="119">
        <v>1.0608</v>
      </c>
      <c r="E326" s="119">
        <v>1.0608</v>
      </c>
      <c r="F326" s="119">
        <v>1.0608</v>
      </c>
      <c r="G326" s="119">
        <v>1.0608</v>
      </c>
      <c r="H326" s="119">
        <v>-9.9897379999999995E-5</v>
      </c>
      <c r="I326" s="119">
        <v>-9.4162870000000006E-3</v>
      </c>
    </row>
    <row r="327" spans="1:9" x14ac:dyDescent="0.15">
      <c r="A327" s="115" t="s">
        <v>526</v>
      </c>
      <c r="B327" s="115" t="s">
        <v>527</v>
      </c>
      <c r="C327" s="121">
        <v>37820</v>
      </c>
      <c r="D327" s="119">
        <v>1.0609</v>
      </c>
      <c r="E327" s="119">
        <v>1.0609</v>
      </c>
      <c r="F327" s="119">
        <v>1.0609</v>
      </c>
      <c r="G327" s="119">
        <v>1.0609</v>
      </c>
      <c r="H327" s="119">
        <v>9.9897379999999995E-5</v>
      </c>
      <c r="I327" s="119">
        <v>9.4171729999999992E-3</v>
      </c>
    </row>
    <row r="328" spans="1:9" x14ac:dyDescent="0.15">
      <c r="A328" s="115" t="s">
        <v>526</v>
      </c>
      <c r="B328" s="115" t="s">
        <v>527</v>
      </c>
      <c r="C328" s="121">
        <v>37823</v>
      </c>
      <c r="D328" s="119">
        <v>1.0608</v>
      </c>
      <c r="E328" s="119">
        <v>1.0608</v>
      </c>
      <c r="F328" s="119">
        <v>1.0608</v>
      </c>
      <c r="G328" s="119">
        <v>1.0608</v>
      </c>
      <c r="H328" s="119">
        <v>-9.9897379999999995E-5</v>
      </c>
      <c r="I328" s="119">
        <v>-9.4162870000000006E-3</v>
      </c>
    </row>
    <row r="329" spans="1:9" x14ac:dyDescent="0.15">
      <c r="A329" s="115" t="s">
        <v>526</v>
      </c>
      <c r="B329" s="115" t="s">
        <v>527</v>
      </c>
      <c r="C329" s="121">
        <v>37824</v>
      </c>
      <c r="D329" s="119">
        <v>1.0609999999999999</v>
      </c>
      <c r="E329" s="119">
        <v>1.0609999999999999</v>
      </c>
      <c r="F329" s="119">
        <v>1.0609999999999999</v>
      </c>
      <c r="G329" s="119">
        <v>1.0609999999999999</v>
      </c>
      <c r="H329" s="119">
        <v>1.9991400000000001E-4</v>
      </c>
      <c r="I329" s="119">
        <v>1.8845580000000001E-2</v>
      </c>
    </row>
    <row r="330" spans="1:9" x14ac:dyDescent="0.15">
      <c r="A330" s="115" t="s">
        <v>526</v>
      </c>
      <c r="B330" s="115" t="s">
        <v>527</v>
      </c>
      <c r="C330" s="121">
        <v>37825</v>
      </c>
      <c r="D330" s="119">
        <v>1.0611999999999999</v>
      </c>
      <c r="E330" s="119">
        <v>1.0611999999999999</v>
      </c>
      <c r="F330" s="119">
        <v>1.0611999999999999</v>
      </c>
      <c r="G330" s="119">
        <v>1.0611999999999999</v>
      </c>
      <c r="H330" s="119">
        <v>2.000332E-4</v>
      </c>
      <c r="I330" s="119">
        <v>1.8853269999999998E-2</v>
      </c>
    </row>
    <row r="331" spans="1:9" x14ac:dyDescent="0.15">
      <c r="A331" s="115" t="s">
        <v>526</v>
      </c>
      <c r="B331" s="115" t="s">
        <v>527</v>
      </c>
      <c r="C331" s="121">
        <v>37826</v>
      </c>
      <c r="D331" s="119">
        <v>1.0609</v>
      </c>
      <c r="E331" s="119">
        <v>1.0609</v>
      </c>
      <c r="F331" s="119">
        <v>1.0609</v>
      </c>
      <c r="G331" s="119">
        <v>1.0609</v>
      </c>
      <c r="H331" s="119">
        <v>-3.0004979999999999E-4</v>
      </c>
      <c r="I331" s="119">
        <v>-2.8274569999999999E-2</v>
      </c>
    </row>
    <row r="332" spans="1:9" x14ac:dyDescent="0.15">
      <c r="A332" s="115" t="s">
        <v>526</v>
      </c>
      <c r="B332" s="115" t="s">
        <v>527</v>
      </c>
      <c r="C332" s="121">
        <v>37827</v>
      </c>
      <c r="D332" s="119">
        <v>1.0610999999999999</v>
      </c>
      <c r="E332" s="119">
        <v>1.0610999999999999</v>
      </c>
      <c r="F332" s="119">
        <v>1.0610999999999999</v>
      </c>
      <c r="G332" s="119">
        <v>1.0610999999999999</v>
      </c>
      <c r="H332" s="119">
        <v>2.000332E-4</v>
      </c>
      <c r="I332" s="119">
        <v>1.8855050000000002E-2</v>
      </c>
    </row>
    <row r="333" spans="1:9" x14ac:dyDescent="0.15">
      <c r="A333" s="115" t="s">
        <v>526</v>
      </c>
      <c r="B333" s="115" t="s">
        <v>527</v>
      </c>
      <c r="C333" s="121">
        <v>37830</v>
      </c>
      <c r="D333" s="119">
        <v>1.0609999999999999</v>
      </c>
      <c r="E333" s="119">
        <v>1.0609999999999999</v>
      </c>
      <c r="F333" s="119">
        <v>1.0609999999999999</v>
      </c>
      <c r="G333" s="119">
        <v>1.0609999999999999</v>
      </c>
      <c r="H333" s="119">
        <v>-1.000166E-4</v>
      </c>
      <c r="I333" s="119">
        <v>-9.4257460000000005E-3</v>
      </c>
    </row>
    <row r="334" spans="1:9" x14ac:dyDescent="0.15">
      <c r="A334" s="115" t="s">
        <v>526</v>
      </c>
      <c r="B334" s="115" t="s">
        <v>527</v>
      </c>
      <c r="C334" s="121">
        <v>37831</v>
      </c>
      <c r="D334" s="119">
        <v>1.0610999999999999</v>
      </c>
      <c r="E334" s="119">
        <v>1.0610999999999999</v>
      </c>
      <c r="F334" s="119">
        <v>1.0610999999999999</v>
      </c>
      <c r="G334" s="119">
        <v>1.0610999999999999</v>
      </c>
      <c r="H334" s="119">
        <v>1.000166E-4</v>
      </c>
      <c r="I334" s="119">
        <v>9.4266349999999992E-3</v>
      </c>
    </row>
    <row r="335" spans="1:9" x14ac:dyDescent="0.15">
      <c r="A335" s="115" t="s">
        <v>526</v>
      </c>
      <c r="B335" s="115" t="s">
        <v>527</v>
      </c>
      <c r="C335" s="121">
        <v>37832</v>
      </c>
      <c r="D335" s="119">
        <v>1.0611999999999999</v>
      </c>
      <c r="E335" s="119">
        <v>1.0611999999999999</v>
      </c>
      <c r="F335" s="119">
        <v>1.0611999999999999</v>
      </c>
      <c r="G335" s="119">
        <v>1.0611999999999999</v>
      </c>
      <c r="H335" s="119">
        <v>1.000166E-4</v>
      </c>
      <c r="I335" s="119">
        <v>9.4257460000000005E-3</v>
      </c>
    </row>
    <row r="336" spans="1:9" x14ac:dyDescent="0.15">
      <c r="A336" s="115" t="s">
        <v>526</v>
      </c>
      <c r="B336" s="115" t="s">
        <v>527</v>
      </c>
      <c r="C336" s="121">
        <v>37833</v>
      </c>
      <c r="D336" s="119">
        <v>1.0609999999999999</v>
      </c>
      <c r="E336" s="119">
        <v>1.0609999999999999</v>
      </c>
      <c r="F336" s="119">
        <v>1.0609999999999999</v>
      </c>
      <c r="G336" s="119">
        <v>1.0609999999999999</v>
      </c>
      <c r="H336" s="119">
        <v>-2.000332E-4</v>
      </c>
      <c r="I336" s="119">
        <v>-1.884972E-2</v>
      </c>
    </row>
    <row r="337" spans="1:9" x14ac:dyDescent="0.15">
      <c r="A337" s="115" t="s">
        <v>526</v>
      </c>
      <c r="B337" s="115" t="s">
        <v>527</v>
      </c>
      <c r="C337" s="121">
        <v>37834</v>
      </c>
      <c r="D337" s="119">
        <v>1.0609</v>
      </c>
      <c r="E337" s="119">
        <v>1.0609</v>
      </c>
      <c r="F337" s="119">
        <v>1.0609</v>
      </c>
      <c r="G337" s="119">
        <v>1.0609</v>
      </c>
      <c r="H337" s="119">
        <v>-1.000166E-4</v>
      </c>
      <c r="I337" s="119">
        <v>-9.4266349999999992E-3</v>
      </c>
    </row>
    <row r="338" spans="1:9" x14ac:dyDescent="0.15">
      <c r="A338" s="115" t="s">
        <v>526</v>
      </c>
      <c r="B338" s="115" t="s">
        <v>527</v>
      </c>
      <c r="C338" s="121">
        <v>37837</v>
      </c>
      <c r="D338" s="119">
        <v>1.0609</v>
      </c>
      <c r="E338" s="119">
        <v>1.0609</v>
      </c>
      <c r="F338" s="119">
        <v>1.0609</v>
      </c>
      <c r="G338" s="119">
        <v>1.0609</v>
      </c>
      <c r="H338" s="119">
        <v>0</v>
      </c>
      <c r="I338" s="119">
        <v>0</v>
      </c>
    </row>
    <row r="339" spans="1:9" x14ac:dyDescent="0.15">
      <c r="A339" s="115" t="s">
        <v>526</v>
      </c>
      <c r="B339" s="115" t="s">
        <v>527</v>
      </c>
      <c r="C339" s="121">
        <v>37838</v>
      </c>
      <c r="D339" s="119">
        <v>1.0610999999999999</v>
      </c>
      <c r="E339" s="119">
        <v>1.0610999999999999</v>
      </c>
      <c r="F339" s="119">
        <v>1.0610999999999999</v>
      </c>
      <c r="G339" s="119">
        <v>1.0610999999999999</v>
      </c>
      <c r="H339" s="119">
        <v>2.000332E-4</v>
      </c>
      <c r="I339" s="119">
        <v>1.8855050000000002E-2</v>
      </c>
    </row>
    <row r="340" spans="1:9" x14ac:dyDescent="0.15">
      <c r="A340" s="115" t="s">
        <v>526</v>
      </c>
      <c r="B340" s="115" t="s">
        <v>527</v>
      </c>
      <c r="C340" s="121">
        <v>37839</v>
      </c>
      <c r="D340" s="119">
        <v>1.0609999999999999</v>
      </c>
      <c r="E340" s="119">
        <v>1.0609999999999999</v>
      </c>
      <c r="F340" s="119">
        <v>1.0609999999999999</v>
      </c>
      <c r="G340" s="119">
        <v>1.0609999999999999</v>
      </c>
      <c r="H340" s="119">
        <v>-1.000166E-4</v>
      </c>
      <c r="I340" s="119">
        <v>-9.4257460000000005E-3</v>
      </c>
    </row>
    <row r="341" spans="1:9" x14ac:dyDescent="0.15">
      <c r="A341" s="115" t="s">
        <v>526</v>
      </c>
      <c r="B341" s="115" t="s">
        <v>527</v>
      </c>
      <c r="C341" s="121">
        <v>37840</v>
      </c>
      <c r="D341" s="119">
        <v>1.0609</v>
      </c>
      <c r="E341" s="119">
        <v>1.0609</v>
      </c>
      <c r="F341" s="119">
        <v>1.0609</v>
      </c>
      <c r="G341" s="119">
        <v>1.0609</v>
      </c>
      <c r="H341" s="119">
        <v>-1.000166E-4</v>
      </c>
      <c r="I341" s="119">
        <v>-9.4266349999999992E-3</v>
      </c>
    </row>
    <row r="342" spans="1:9" x14ac:dyDescent="0.15">
      <c r="A342" s="115" t="s">
        <v>526</v>
      </c>
      <c r="B342" s="115" t="s">
        <v>527</v>
      </c>
      <c r="C342" s="121">
        <v>37841</v>
      </c>
      <c r="D342" s="119">
        <v>1.0609999999999999</v>
      </c>
      <c r="E342" s="119">
        <v>1.0609999999999999</v>
      </c>
      <c r="F342" s="119">
        <v>1.0609999999999999</v>
      </c>
      <c r="G342" s="119">
        <v>1.0609999999999999</v>
      </c>
      <c r="H342" s="119">
        <v>1.000166E-4</v>
      </c>
      <c r="I342" s="119">
        <v>9.4275230000000002E-3</v>
      </c>
    </row>
    <row r="343" spans="1:9" x14ac:dyDescent="0.15">
      <c r="A343" s="115" t="s">
        <v>526</v>
      </c>
      <c r="B343" s="115" t="s">
        <v>527</v>
      </c>
      <c r="C343" s="121">
        <v>37844</v>
      </c>
      <c r="D343" s="119">
        <v>1.0609</v>
      </c>
      <c r="E343" s="119">
        <v>1.0609</v>
      </c>
      <c r="F343" s="119">
        <v>1.0609</v>
      </c>
      <c r="G343" s="119">
        <v>1.0609</v>
      </c>
      <c r="H343" s="119">
        <v>-1.000166E-4</v>
      </c>
      <c r="I343" s="119">
        <v>-9.4266349999999992E-3</v>
      </c>
    </row>
    <row r="344" spans="1:9" x14ac:dyDescent="0.15">
      <c r="A344" s="115" t="s">
        <v>526</v>
      </c>
      <c r="B344" s="115" t="s">
        <v>527</v>
      </c>
      <c r="C344" s="121">
        <v>37845</v>
      </c>
      <c r="D344" s="119">
        <v>1.0609999999999999</v>
      </c>
      <c r="E344" s="119">
        <v>1.0609999999999999</v>
      </c>
      <c r="F344" s="119">
        <v>1.0609999999999999</v>
      </c>
      <c r="G344" s="119">
        <v>1.0609999999999999</v>
      </c>
      <c r="H344" s="119">
        <v>1.000166E-4</v>
      </c>
      <c r="I344" s="119">
        <v>9.4275230000000002E-3</v>
      </c>
    </row>
    <row r="345" spans="1:9" x14ac:dyDescent="0.15">
      <c r="A345" s="115" t="s">
        <v>526</v>
      </c>
      <c r="B345" s="115" t="s">
        <v>527</v>
      </c>
      <c r="C345" s="121">
        <v>37846</v>
      </c>
      <c r="D345" s="119">
        <v>1.0609</v>
      </c>
      <c r="E345" s="119">
        <v>1.0609</v>
      </c>
      <c r="F345" s="119">
        <v>1.0609</v>
      </c>
      <c r="G345" s="119">
        <v>1.0609</v>
      </c>
      <c r="H345" s="119">
        <v>-1.000166E-4</v>
      </c>
      <c r="I345" s="119">
        <v>-9.4266349999999992E-3</v>
      </c>
    </row>
    <row r="346" spans="1:9" x14ac:dyDescent="0.15">
      <c r="A346" s="115" t="s">
        <v>526</v>
      </c>
      <c r="B346" s="115" t="s">
        <v>527</v>
      </c>
      <c r="C346" s="121">
        <v>37847</v>
      </c>
      <c r="D346" s="119">
        <v>1.0609</v>
      </c>
      <c r="E346" s="119">
        <v>1.0609</v>
      </c>
      <c r="F346" s="119">
        <v>1.0609</v>
      </c>
      <c r="G346" s="119">
        <v>1.0609</v>
      </c>
      <c r="H346" s="119">
        <v>0</v>
      </c>
      <c r="I346" s="119">
        <v>0</v>
      </c>
    </row>
    <row r="347" spans="1:9" x14ac:dyDescent="0.15">
      <c r="A347" s="115" t="s">
        <v>526</v>
      </c>
      <c r="B347" s="115" t="s">
        <v>527</v>
      </c>
      <c r="C347" s="121">
        <v>37848</v>
      </c>
      <c r="D347" s="119">
        <v>1.0609</v>
      </c>
      <c r="E347" s="119">
        <v>1.0609</v>
      </c>
      <c r="F347" s="119">
        <v>1.0609</v>
      </c>
      <c r="G347" s="119">
        <v>1.0609</v>
      </c>
      <c r="H347" s="119">
        <v>0</v>
      </c>
      <c r="I347" s="119">
        <v>0</v>
      </c>
    </row>
    <row r="348" spans="1:9" x14ac:dyDescent="0.15">
      <c r="A348" s="115" t="s">
        <v>526</v>
      </c>
      <c r="B348" s="115" t="s">
        <v>527</v>
      </c>
      <c r="C348" s="121">
        <v>37851</v>
      </c>
      <c r="D348" s="119">
        <v>1.0609</v>
      </c>
      <c r="E348" s="119">
        <v>1.0609</v>
      </c>
      <c r="F348" s="119">
        <v>1.0609</v>
      </c>
      <c r="G348" s="119">
        <v>1.0609</v>
      </c>
      <c r="H348" s="119">
        <v>0</v>
      </c>
      <c r="I348" s="119">
        <v>0</v>
      </c>
    </row>
    <row r="349" spans="1:9" x14ac:dyDescent="0.15">
      <c r="A349" s="115" t="s">
        <v>526</v>
      </c>
      <c r="B349" s="115" t="s">
        <v>527</v>
      </c>
      <c r="C349" s="121">
        <v>37852</v>
      </c>
      <c r="D349" s="119">
        <v>1.0609999999999999</v>
      </c>
      <c r="E349" s="119">
        <v>1.0609999999999999</v>
      </c>
      <c r="F349" s="119">
        <v>1.0609999999999999</v>
      </c>
      <c r="G349" s="119">
        <v>1.0609999999999999</v>
      </c>
      <c r="H349" s="119">
        <v>1.000166E-4</v>
      </c>
      <c r="I349" s="119">
        <v>9.4275230000000002E-3</v>
      </c>
    </row>
    <row r="350" spans="1:9" x14ac:dyDescent="0.15">
      <c r="A350" s="115" t="s">
        <v>526</v>
      </c>
      <c r="B350" s="115" t="s">
        <v>527</v>
      </c>
      <c r="C350" s="121">
        <v>37853</v>
      </c>
      <c r="D350" s="119">
        <v>1.0609</v>
      </c>
      <c r="E350" s="119">
        <v>1.0609</v>
      </c>
      <c r="F350" s="119">
        <v>1.0609</v>
      </c>
      <c r="G350" s="119">
        <v>1.0609</v>
      </c>
      <c r="H350" s="119">
        <v>-1.000166E-4</v>
      </c>
      <c r="I350" s="119">
        <v>-9.4266349999999992E-3</v>
      </c>
    </row>
    <row r="351" spans="1:9" x14ac:dyDescent="0.15">
      <c r="A351" s="115" t="s">
        <v>526</v>
      </c>
      <c r="B351" s="115" t="s">
        <v>527</v>
      </c>
      <c r="C351" s="121">
        <v>37854</v>
      </c>
      <c r="D351" s="119">
        <v>1.0609</v>
      </c>
      <c r="E351" s="119">
        <v>1.0609</v>
      </c>
      <c r="F351" s="119">
        <v>1.0609</v>
      </c>
      <c r="G351" s="119">
        <v>1.0609</v>
      </c>
      <c r="H351" s="119">
        <v>0</v>
      </c>
      <c r="I351" s="119">
        <v>0</v>
      </c>
    </row>
    <row r="352" spans="1:9" x14ac:dyDescent="0.15">
      <c r="A352" s="115" t="s">
        <v>526</v>
      </c>
      <c r="B352" s="115" t="s">
        <v>527</v>
      </c>
      <c r="C352" s="121">
        <v>37855</v>
      </c>
      <c r="D352" s="119">
        <v>1.0609999999999999</v>
      </c>
      <c r="E352" s="119">
        <v>1.0609999999999999</v>
      </c>
      <c r="F352" s="119">
        <v>1.0609999999999999</v>
      </c>
      <c r="G352" s="119">
        <v>1.0609999999999999</v>
      </c>
      <c r="H352" s="119">
        <v>1.000166E-4</v>
      </c>
      <c r="I352" s="119">
        <v>9.4275230000000002E-3</v>
      </c>
    </row>
    <row r="353" spans="1:9" x14ac:dyDescent="0.15">
      <c r="A353" s="115" t="s">
        <v>526</v>
      </c>
      <c r="B353" s="115" t="s">
        <v>527</v>
      </c>
      <c r="C353" s="121">
        <v>37858</v>
      </c>
      <c r="D353" s="119">
        <v>1.0609</v>
      </c>
      <c r="E353" s="119">
        <v>1.0609</v>
      </c>
      <c r="F353" s="119">
        <v>1.0609</v>
      </c>
      <c r="G353" s="119">
        <v>1.0609</v>
      </c>
      <c r="H353" s="119">
        <v>-1.000166E-4</v>
      </c>
      <c r="I353" s="119">
        <v>-9.4266349999999992E-3</v>
      </c>
    </row>
    <row r="354" spans="1:9" x14ac:dyDescent="0.15">
      <c r="A354" s="115" t="s">
        <v>526</v>
      </c>
      <c r="B354" s="115" t="s">
        <v>527</v>
      </c>
      <c r="C354" s="121">
        <v>37859</v>
      </c>
      <c r="D354" s="119">
        <v>1.0609999999999999</v>
      </c>
      <c r="E354" s="119">
        <v>1.0609999999999999</v>
      </c>
      <c r="F354" s="119">
        <v>1.0609999999999999</v>
      </c>
      <c r="G354" s="119">
        <v>1.0609999999999999</v>
      </c>
      <c r="H354" s="119">
        <v>1.000166E-4</v>
      </c>
      <c r="I354" s="119">
        <v>9.4275230000000002E-3</v>
      </c>
    </row>
    <row r="355" spans="1:9" x14ac:dyDescent="0.15">
      <c r="A355" s="115" t="s">
        <v>526</v>
      </c>
      <c r="B355" s="115" t="s">
        <v>527</v>
      </c>
      <c r="C355" s="121">
        <v>37860</v>
      </c>
      <c r="D355" s="119">
        <v>1.0610999999999999</v>
      </c>
      <c r="E355" s="119">
        <v>1.0610999999999999</v>
      </c>
      <c r="F355" s="119">
        <v>1.0610999999999999</v>
      </c>
      <c r="G355" s="119">
        <v>1.0610999999999999</v>
      </c>
      <c r="H355" s="119">
        <v>1.000166E-4</v>
      </c>
      <c r="I355" s="119">
        <v>9.4266349999999992E-3</v>
      </c>
    </row>
    <row r="356" spans="1:9" x14ac:dyDescent="0.15">
      <c r="A356" s="115" t="s">
        <v>526</v>
      </c>
      <c r="B356" s="115" t="s">
        <v>527</v>
      </c>
      <c r="C356" s="121">
        <v>37861</v>
      </c>
      <c r="D356" s="119">
        <v>1.0611999999999999</v>
      </c>
      <c r="E356" s="119">
        <v>1.0611999999999999</v>
      </c>
      <c r="F356" s="119">
        <v>1.0611999999999999</v>
      </c>
      <c r="G356" s="119">
        <v>1.0611999999999999</v>
      </c>
      <c r="H356" s="119">
        <v>1.000166E-4</v>
      </c>
      <c r="I356" s="119">
        <v>9.4257460000000005E-3</v>
      </c>
    </row>
    <row r="357" spans="1:9" x14ac:dyDescent="0.15">
      <c r="A357" s="115" t="s">
        <v>526</v>
      </c>
      <c r="B357" s="115" t="s">
        <v>527</v>
      </c>
      <c r="C357" s="121">
        <v>37862</v>
      </c>
      <c r="D357" s="119">
        <v>1.0611999999999999</v>
      </c>
      <c r="E357" s="119">
        <v>1.0611999999999999</v>
      </c>
      <c r="F357" s="119">
        <v>1.0611999999999999</v>
      </c>
      <c r="G357" s="119">
        <v>1.0611999999999999</v>
      </c>
      <c r="H357" s="119">
        <v>0</v>
      </c>
      <c r="I357" s="119">
        <v>0</v>
      </c>
    </row>
    <row r="358" spans="1:9" x14ac:dyDescent="0.15">
      <c r="A358" s="115" t="s">
        <v>526</v>
      </c>
      <c r="B358" s="115" t="s">
        <v>527</v>
      </c>
      <c r="C358" s="121">
        <v>37865</v>
      </c>
      <c r="D358" s="119">
        <v>1.0608</v>
      </c>
      <c r="E358" s="119">
        <v>1.0608</v>
      </c>
      <c r="F358" s="119">
        <v>1.0608</v>
      </c>
      <c r="G358" s="119">
        <v>1.0608</v>
      </c>
      <c r="H358" s="119">
        <v>-3.9994720000000001E-4</v>
      </c>
      <c r="I358" s="119">
        <v>-3.7688199999999998E-2</v>
      </c>
    </row>
    <row r="359" spans="1:9" x14ac:dyDescent="0.15">
      <c r="A359" s="115" t="s">
        <v>526</v>
      </c>
      <c r="B359" s="115" t="s">
        <v>527</v>
      </c>
      <c r="C359" s="121">
        <v>37866</v>
      </c>
      <c r="D359" s="119">
        <v>1.0609</v>
      </c>
      <c r="E359" s="119">
        <v>1.0609</v>
      </c>
      <c r="F359" s="119">
        <v>1.0609</v>
      </c>
      <c r="G359" s="119">
        <v>1.0609</v>
      </c>
      <c r="H359" s="119">
        <v>9.9897379999999995E-5</v>
      </c>
      <c r="I359" s="119">
        <v>9.4171729999999992E-3</v>
      </c>
    </row>
    <row r="360" spans="1:9" x14ac:dyDescent="0.15">
      <c r="A360" s="115" t="s">
        <v>526</v>
      </c>
      <c r="B360" s="115" t="s">
        <v>527</v>
      </c>
      <c r="C360" s="121">
        <v>37867</v>
      </c>
      <c r="D360" s="119">
        <v>1.0609</v>
      </c>
      <c r="E360" s="119">
        <v>1.0609</v>
      </c>
      <c r="F360" s="119">
        <v>1.0609</v>
      </c>
      <c r="G360" s="119">
        <v>1.0609</v>
      </c>
      <c r="H360" s="119">
        <v>0</v>
      </c>
      <c r="I360" s="119">
        <v>0</v>
      </c>
    </row>
    <row r="361" spans="1:9" x14ac:dyDescent="0.15">
      <c r="A361" s="115" t="s">
        <v>526</v>
      </c>
      <c r="B361" s="115" t="s">
        <v>527</v>
      </c>
      <c r="C361" s="121">
        <v>37868</v>
      </c>
      <c r="D361" s="119">
        <v>1.0608</v>
      </c>
      <c r="E361" s="119">
        <v>1.0608</v>
      </c>
      <c r="F361" s="119">
        <v>1.0608</v>
      </c>
      <c r="G361" s="119">
        <v>1.0608</v>
      </c>
      <c r="H361" s="119">
        <v>-9.9897379999999995E-5</v>
      </c>
      <c r="I361" s="119">
        <v>-9.4162870000000006E-3</v>
      </c>
    </row>
    <row r="362" spans="1:9" x14ac:dyDescent="0.15">
      <c r="A362" s="115" t="s">
        <v>526</v>
      </c>
      <c r="B362" s="115" t="s">
        <v>527</v>
      </c>
      <c r="C362" s="121">
        <v>37869</v>
      </c>
      <c r="D362" s="119">
        <v>1.0608</v>
      </c>
      <c r="E362" s="119">
        <v>1.0608</v>
      </c>
      <c r="F362" s="119">
        <v>1.0608</v>
      </c>
      <c r="G362" s="119">
        <v>1.0608</v>
      </c>
      <c r="H362" s="119">
        <v>0</v>
      </c>
      <c r="I362" s="119">
        <v>0</v>
      </c>
    </row>
    <row r="363" spans="1:9" x14ac:dyDescent="0.15">
      <c r="A363" s="115" t="s">
        <v>526</v>
      </c>
      <c r="B363" s="115" t="s">
        <v>527</v>
      </c>
      <c r="C363" s="121">
        <v>37872</v>
      </c>
      <c r="D363" s="119">
        <v>1.0609</v>
      </c>
      <c r="E363" s="119">
        <v>1.0609</v>
      </c>
      <c r="F363" s="119">
        <v>1.0609</v>
      </c>
      <c r="G363" s="119">
        <v>1.0609</v>
      </c>
      <c r="H363" s="119">
        <v>9.9897379999999995E-5</v>
      </c>
      <c r="I363" s="119">
        <v>9.4171729999999992E-3</v>
      </c>
    </row>
    <row r="364" spans="1:9" x14ac:dyDescent="0.15">
      <c r="A364" s="115" t="s">
        <v>526</v>
      </c>
      <c r="B364" s="115" t="s">
        <v>527</v>
      </c>
      <c r="C364" s="121">
        <v>37873</v>
      </c>
      <c r="D364" s="119">
        <v>1.0609999999999999</v>
      </c>
      <c r="E364" s="119">
        <v>1.0609999999999999</v>
      </c>
      <c r="F364" s="119">
        <v>1.0609999999999999</v>
      </c>
      <c r="G364" s="119">
        <v>1.0609999999999999</v>
      </c>
      <c r="H364" s="119">
        <v>1.000166E-4</v>
      </c>
      <c r="I364" s="119">
        <v>9.4275230000000002E-3</v>
      </c>
    </row>
    <row r="365" spans="1:9" x14ac:dyDescent="0.15">
      <c r="A365" s="115" t="s">
        <v>526</v>
      </c>
      <c r="B365" s="115" t="s">
        <v>527</v>
      </c>
      <c r="C365" s="121">
        <v>37874</v>
      </c>
      <c r="D365" s="119">
        <v>1.0609</v>
      </c>
      <c r="E365" s="119">
        <v>1.0609</v>
      </c>
      <c r="F365" s="119">
        <v>1.0609</v>
      </c>
      <c r="G365" s="119">
        <v>1.0609</v>
      </c>
      <c r="H365" s="119">
        <v>-1.000166E-4</v>
      </c>
      <c r="I365" s="119">
        <v>-9.4266349999999992E-3</v>
      </c>
    </row>
    <row r="366" spans="1:9" x14ac:dyDescent="0.15">
      <c r="A366" s="115" t="s">
        <v>526</v>
      </c>
      <c r="B366" s="115" t="s">
        <v>527</v>
      </c>
      <c r="C366" s="121">
        <v>37875</v>
      </c>
      <c r="D366" s="119">
        <v>1.0608</v>
      </c>
      <c r="E366" s="119">
        <v>1.0608</v>
      </c>
      <c r="F366" s="119">
        <v>1.0608</v>
      </c>
      <c r="G366" s="119">
        <v>1.0608</v>
      </c>
      <c r="H366" s="119">
        <v>-9.9897379999999995E-5</v>
      </c>
      <c r="I366" s="119">
        <v>-9.4162870000000006E-3</v>
      </c>
    </row>
    <row r="367" spans="1:9" x14ac:dyDescent="0.15">
      <c r="A367" s="115" t="s">
        <v>526</v>
      </c>
      <c r="B367" s="115" t="s">
        <v>527</v>
      </c>
      <c r="C367" s="121">
        <v>37876</v>
      </c>
      <c r="D367" s="119">
        <v>1.0608</v>
      </c>
      <c r="E367" s="119">
        <v>1.0608</v>
      </c>
      <c r="F367" s="119">
        <v>1.0608</v>
      </c>
      <c r="G367" s="119">
        <v>1.0608</v>
      </c>
      <c r="H367" s="119">
        <v>0</v>
      </c>
      <c r="I367" s="119">
        <v>0</v>
      </c>
    </row>
    <row r="368" spans="1:9" x14ac:dyDescent="0.15">
      <c r="A368" s="115" t="s">
        <v>526</v>
      </c>
      <c r="B368" s="115" t="s">
        <v>527</v>
      </c>
      <c r="C368" s="121">
        <v>37879</v>
      </c>
      <c r="D368" s="119">
        <v>1.0608</v>
      </c>
      <c r="E368" s="119">
        <v>1.0608</v>
      </c>
      <c r="F368" s="119">
        <v>1.0608</v>
      </c>
      <c r="G368" s="119">
        <v>1.0608</v>
      </c>
      <c r="H368" s="119">
        <v>0</v>
      </c>
      <c r="I368" s="119">
        <v>0</v>
      </c>
    </row>
    <row r="369" spans="1:9" x14ac:dyDescent="0.15">
      <c r="A369" s="115" t="s">
        <v>526</v>
      </c>
      <c r="B369" s="115" t="s">
        <v>527</v>
      </c>
      <c r="C369" s="121">
        <v>37880</v>
      </c>
      <c r="D369" s="119">
        <v>1.0609</v>
      </c>
      <c r="E369" s="119">
        <v>1.0609</v>
      </c>
      <c r="F369" s="119">
        <v>1.0609</v>
      </c>
      <c r="G369" s="119">
        <v>1.0609</v>
      </c>
      <c r="H369" s="119">
        <v>9.9897379999999995E-5</v>
      </c>
      <c r="I369" s="119">
        <v>9.4171729999999992E-3</v>
      </c>
    </row>
    <row r="370" spans="1:9" x14ac:dyDescent="0.15">
      <c r="A370" s="115" t="s">
        <v>526</v>
      </c>
      <c r="B370" s="115" t="s">
        <v>527</v>
      </c>
      <c r="C370" s="121">
        <v>37881</v>
      </c>
      <c r="D370" s="119">
        <v>1.0609</v>
      </c>
      <c r="E370" s="119">
        <v>1.0609</v>
      </c>
      <c r="F370" s="119">
        <v>1.0609</v>
      </c>
      <c r="G370" s="119">
        <v>1.0609</v>
      </c>
      <c r="H370" s="119">
        <v>0</v>
      </c>
      <c r="I370" s="119">
        <v>0</v>
      </c>
    </row>
    <row r="371" spans="1:9" x14ac:dyDescent="0.15">
      <c r="A371" s="115" t="s">
        <v>526</v>
      </c>
      <c r="B371" s="115" t="s">
        <v>527</v>
      </c>
      <c r="C371" s="121">
        <v>37882</v>
      </c>
      <c r="D371" s="119">
        <v>1.0609</v>
      </c>
      <c r="E371" s="119">
        <v>1.0609</v>
      </c>
      <c r="F371" s="119">
        <v>1.0609</v>
      </c>
      <c r="G371" s="119">
        <v>1.0609</v>
      </c>
      <c r="H371" s="119">
        <v>0</v>
      </c>
      <c r="I371" s="119">
        <v>0</v>
      </c>
    </row>
    <row r="372" spans="1:9" x14ac:dyDescent="0.15">
      <c r="A372" s="115" t="s">
        <v>526</v>
      </c>
      <c r="B372" s="115" t="s">
        <v>527</v>
      </c>
      <c r="C372" s="121">
        <v>37883</v>
      </c>
      <c r="D372" s="119">
        <v>1.0609</v>
      </c>
      <c r="E372" s="119">
        <v>1.0609</v>
      </c>
      <c r="F372" s="119">
        <v>1.0609</v>
      </c>
      <c r="G372" s="119">
        <v>1.0609</v>
      </c>
      <c r="H372" s="119">
        <v>0</v>
      </c>
      <c r="I372" s="119">
        <v>0</v>
      </c>
    </row>
    <row r="373" spans="1:9" x14ac:dyDescent="0.15">
      <c r="A373" s="115" t="s">
        <v>526</v>
      </c>
      <c r="B373" s="115" t="s">
        <v>527</v>
      </c>
      <c r="C373" s="121">
        <v>37886</v>
      </c>
      <c r="D373" s="119">
        <v>1.0609999999999999</v>
      </c>
      <c r="E373" s="119">
        <v>1.0609999999999999</v>
      </c>
      <c r="F373" s="119">
        <v>1.0609999999999999</v>
      </c>
      <c r="G373" s="119">
        <v>1.0609999999999999</v>
      </c>
      <c r="H373" s="119">
        <v>1.000166E-4</v>
      </c>
      <c r="I373" s="119">
        <v>9.4275230000000002E-3</v>
      </c>
    </row>
    <row r="374" spans="1:9" x14ac:dyDescent="0.15">
      <c r="A374" s="115" t="s">
        <v>526</v>
      </c>
      <c r="B374" s="115" t="s">
        <v>527</v>
      </c>
      <c r="C374" s="121">
        <v>37887</v>
      </c>
      <c r="D374" s="119">
        <v>1.0610999999999999</v>
      </c>
      <c r="E374" s="119">
        <v>1.0610999999999999</v>
      </c>
      <c r="F374" s="119">
        <v>1.0610999999999999</v>
      </c>
      <c r="G374" s="119">
        <v>1.0610999999999999</v>
      </c>
      <c r="H374" s="119">
        <v>1.000166E-4</v>
      </c>
      <c r="I374" s="119">
        <v>9.4266349999999992E-3</v>
      </c>
    </row>
    <row r="375" spans="1:9" x14ac:dyDescent="0.15">
      <c r="A375" s="115" t="s">
        <v>526</v>
      </c>
      <c r="B375" s="115" t="s">
        <v>527</v>
      </c>
      <c r="C375" s="121">
        <v>37888</v>
      </c>
      <c r="D375" s="119">
        <v>1.0647</v>
      </c>
      <c r="E375" s="119">
        <v>1.0647</v>
      </c>
      <c r="F375" s="119">
        <v>1.0647</v>
      </c>
      <c r="G375" s="119">
        <v>1.0647</v>
      </c>
      <c r="H375" s="119">
        <v>3.6000009999999998E-3</v>
      </c>
      <c r="I375" s="119">
        <v>0.33927069999999998</v>
      </c>
    </row>
    <row r="376" spans="1:9" x14ac:dyDescent="0.15">
      <c r="A376" s="115" t="s">
        <v>526</v>
      </c>
      <c r="B376" s="115" t="s">
        <v>527</v>
      </c>
      <c r="C376" s="121">
        <v>37889</v>
      </c>
      <c r="D376" s="119">
        <v>1.0671999999999999</v>
      </c>
      <c r="E376" s="119">
        <v>1.0671999999999999</v>
      </c>
      <c r="F376" s="119">
        <v>1.0671999999999999</v>
      </c>
      <c r="G376" s="119">
        <v>1.0671999999999999</v>
      </c>
      <c r="H376" s="119">
        <v>2.500057E-3</v>
      </c>
      <c r="I376" s="119">
        <v>0.2348133</v>
      </c>
    </row>
    <row r="377" spans="1:9" x14ac:dyDescent="0.15">
      <c r="A377" s="115" t="s">
        <v>526</v>
      </c>
      <c r="B377" s="115" t="s">
        <v>527</v>
      </c>
      <c r="C377" s="121">
        <v>37890</v>
      </c>
      <c r="D377" s="119">
        <v>1.0654999999999999</v>
      </c>
      <c r="E377" s="119">
        <v>1.0654999999999999</v>
      </c>
      <c r="F377" s="119">
        <v>1.0654999999999999</v>
      </c>
      <c r="G377" s="119">
        <v>1.0654999999999999</v>
      </c>
      <c r="H377" s="119">
        <v>-1.7000439999999999E-3</v>
      </c>
      <c r="I377" s="119">
        <v>-0.15929940000000001</v>
      </c>
    </row>
    <row r="378" spans="1:9" x14ac:dyDescent="0.15">
      <c r="A378" s="115" t="s">
        <v>526</v>
      </c>
      <c r="B378" s="115" t="s">
        <v>527</v>
      </c>
      <c r="C378" s="121">
        <v>37891</v>
      </c>
      <c r="D378" s="119">
        <v>1.0658000000000001</v>
      </c>
      <c r="E378" s="119">
        <v>1.0658000000000001</v>
      </c>
      <c r="F378" s="119">
        <v>1.0658000000000001</v>
      </c>
      <c r="G378" s="119">
        <v>1.0658000000000001</v>
      </c>
      <c r="H378" s="119">
        <v>3.0004979999999999E-4</v>
      </c>
      <c r="I378" s="119">
        <v>2.816047E-2</v>
      </c>
    </row>
    <row r="379" spans="1:9" x14ac:dyDescent="0.15">
      <c r="A379" s="115" t="s">
        <v>526</v>
      </c>
      <c r="B379" s="115" t="s">
        <v>527</v>
      </c>
      <c r="C379" s="121">
        <v>37892</v>
      </c>
      <c r="D379" s="119">
        <v>1.0681</v>
      </c>
      <c r="E379" s="119">
        <v>1.0681</v>
      </c>
      <c r="F379" s="119">
        <v>1.0681</v>
      </c>
      <c r="G379" s="119">
        <v>1.0681</v>
      </c>
      <c r="H379" s="119">
        <v>2.2999050000000001E-3</v>
      </c>
      <c r="I379" s="119">
        <v>0.21579139999999999</v>
      </c>
    </row>
    <row r="380" spans="1:9" x14ac:dyDescent="0.15">
      <c r="A380" s="115" t="s">
        <v>526</v>
      </c>
      <c r="B380" s="115" t="s">
        <v>527</v>
      </c>
      <c r="C380" s="121">
        <v>37893</v>
      </c>
      <c r="D380" s="119">
        <v>1.0686</v>
      </c>
      <c r="E380" s="119">
        <v>1.0686</v>
      </c>
      <c r="F380" s="119">
        <v>1.0686</v>
      </c>
      <c r="G380" s="119">
        <v>1.0686</v>
      </c>
      <c r="H380" s="119">
        <v>5.0008300000000002E-4</v>
      </c>
      <c r="I380" s="119">
        <v>4.681987E-2</v>
      </c>
    </row>
    <row r="381" spans="1:9" x14ac:dyDescent="0.15">
      <c r="A381" s="115" t="s">
        <v>526</v>
      </c>
      <c r="B381" s="115" t="s">
        <v>527</v>
      </c>
      <c r="C381" s="121">
        <v>37894</v>
      </c>
      <c r="D381" s="119">
        <v>1.0683</v>
      </c>
      <c r="E381" s="119">
        <v>1.0683</v>
      </c>
      <c r="F381" s="119">
        <v>1.0683</v>
      </c>
      <c r="G381" s="119">
        <v>1.0683</v>
      </c>
      <c r="H381" s="119">
        <v>-3.0004979999999999E-4</v>
      </c>
      <c r="I381" s="119">
        <v>-2.8078769999999999E-2</v>
      </c>
    </row>
    <row r="382" spans="1:9" x14ac:dyDescent="0.15">
      <c r="A382" s="115" t="s">
        <v>526</v>
      </c>
      <c r="B382" s="115" t="s">
        <v>527</v>
      </c>
      <c r="C382" s="121">
        <v>37902</v>
      </c>
      <c r="D382" s="119">
        <v>1.0682</v>
      </c>
      <c r="E382" s="119">
        <v>1.0682</v>
      </c>
      <c r="F382" s="119">
        <v>1.0682</v>
      </c>
      <c r="G382" s="119">
        <v>1.0682</v>
      </c>
      <c r="H382" s="119">
        <v>-1.000166E-4</v>
      </c>
      <c r="I382" s="119">
        <v>-9.3622199999999992E-3</v>
      </c>
    </row>
    <row r="383" spans="1:9" x14ac:dyDescent="0.15">
      <c r="A383" s="115" t="s">
        <v>526</v>
      </c>
      <c r="B383" s="115" t="s">
        <v>527</v>
      </c>
      <c r="C383" s="121">
        <v>37903</v>
      </c>
      <c r="D383" s="119">
        <v>1.0713999999999999</v>
      </c>
      <c r="E383" s="119">
        <v>1.0713999999999999</v>
      </c>
      <c r="F383" s="119">
        <v>1.0713999999999999</v>
      </c>
      <c r="G383" s="119">
        <v>1.0713999999999999</v>
      </c>
      <c r="H383" s="119">
        <v>3.2000539999999999E-3</v>
      </c>
      <c r="I383" s="119">
        <v>0.29957440000000002</v>
      </c>
    </row>
    <row r="384" spans="1:9" x14ac:dyDescent="0.15">
      <c r="A384" s="115" t="s">
        <v>526</v>
      </c>
      <c r="B384" s="115" t="s">
        <v>527</v>
      </c>
      <c r="C384" s="121">
        <v>37904</v>
      </c>
      <c r="D384" s="119">
        <v>1.0692999999999999</v>
      </c>
      <c r="E384" s="119">
        <v>1.0692999999999999</v>
      </c>
      <c r="F384" s="119">
        <v>1.0692999999999999</v>
      </c>
      <c r="G384" s="119">
        <v>1.0692999999999999</v>
      </c>
      <c r="H384" s="119">
        <v>-2.0999909999999998E-3</v>
      </c>
      <c r="I384" s="119">
        <v>-0.1960044</v>
      </c>
    </row>
    <row r="385" spans="1:9" x14ac:dyDescent="0.15">
      <c r="A385" s="115" t="s">
        <v>526</v>
      </c>
      <c r="B385" s="115" t="s">
        <v>527</v>
      </c>
      <c r="C385" s="121">
        <v>37907</v>
      </c>
      <c r="D385" s="119">
        <v>1.0704</v>
      </c>
      <c r="E385" s="119">
        <v>1.0704</v>
      </c>
      <c r="F385" s="119">
        <v>1.0704</v>
      </c>
      <c r="G385" s="119">
        <v>1.0704</v>
      </c>
      <c r="H385" s="119">
        <v>1.0999440000000001E-3</v>
      </c>
      <c r="I385" s="119">
        <v>0.10286579999999999</v>
      </c>
    </row>
    <row r="386" spans="1:9" x14ac:dyDescent="0.15">
      <c r="A386" s="115" t="s">
        <v>526</v>
      </c>
      <c r="B386" s="115" t="s">
        <v>527</v>
      </c>
      <c r="C386" s="121">
        <v>37908</v>
      </c>
      <c r="D386" s="119">
        <v>1.0696000000000001</v>
      </c>
      <c r="E386" s="119">
        <v>1.0696000000000001</v>
      </c>
      <c r="F386" s="119">
        <v>1.0696000000000001</v>
      </c>
      <c r="G386" s="119">
        <v>1.0696000000000001</v>
      </c>
      <c r="H386" s="119">
        <v>-8.0001349999999998E-4</v>
      </c>
      <c r="I386" s="119">
        <v>-7.4739680000000003E-2</v>
      </c>
    </row>
    <row r="387" spans="1:9" x14ac:dyDescent="0.15">
      <c r="A387" s="115" t="s">
        <v>526</v>
      </c>
      <c r="B387" s="115" t="s">
        <v>527</v>
      </c>
      <c r="C387" s="121">
        <v>37909</v>
      </c>
      <c r="D387" s="119">
        <v>1.0681</v>
      </c>
      <c r="E387" s="119">
        <v>1.0681</v>
      </c>
      <c r="F387" s="119">
        <v>1.0681</v>
      </c>
      <c r="G387" s="119">
        <v>1.0681</v>
      </c>
      <c r="H387" s="119">
        <v>-1.50001E-3</v>
      </c>
      <c r="I387" s="119">
        <v>-0.14024030000000001</v>
      </c>
    </row>
    <row r="388" spans="1:9" x14ac:dyDescent="0.15">
      <c r="A388" s="115" t="s">
        <v>526</v>
      </c>
      <c r="B388" s="115" t="s">
        <v>527</v>
      </c>
      <c r="C388" s="121">
        <v>37910</v>
      </c>
      <c r="D388" s="119">
        <v>1.0687</v>
      </c>
      <c r="E388" s="119">
        <v>1.0687</v>
      </c>
      <c r="F388" s="119">
        <v>1.0687</v>
      </c>
      <c r="G388" s="119">
        <v>1.0687</v>
      </c>
      <c r="H388" s="119">
        <v>6.0009959999999998E-4</v>
      </c>
      <c r="I388" s="119">
        <v>5.6183839999999999E-2</v>
      </c>
    </row>
    <row r="389" spans="1:9" x14ac:dyDescent="0.15">
      <c r="A389" s="115" t="s">
        <v>526</v>
      </c>
      <c r="B389" s="115" t="s">
        <v>527</v>
      </c>
      <c r="C389" s="121">
        <v>37911</v>
      </c>
      <c r="D389" s="119">
        <v>1.0683</v>
      </c>
      <c r="E389" s="119">
        <v>1.0683</v>
      </c>
      <c r="F389" s="119">
        <v>1.0683</v>
      </c>
      <c r="G389" s="119">
        <v>1.0683</v>
      </c>
      <c r="H389" s="119">
        <v>-4.000664E-4</v>
      </c>
      <c r="I389" s="119">
        <v>-3.743486E-2</v>
      </c>
    </row>
    <row r="390" spans="1:9" x14ac:dyDescent="0.15">
      <c r="A390" s="115" t="s">
        <v>526</v>
      </c>
      <c r="B390" s="115" t="s">
        <v>527</v>
      </c>
      <c r="C390" s="121">
        <v>37914</v>
      </c>
      <c r="D390" s="119">
        <v>1.0683</v>
      </c>
      <c r="E390" s="119">
        <v>1.0683</v>
      </c>
      <c r="F390" s="119">
        <v>1.0683</v>
      </c>
      <c r="G390" s="119">
        <v>1.0683</v>
      </c>
      <c r="H390" s="119">
        <v>0</v>
      </c>
      <c r="I390" s="119">
        <v>0</v>
      </c>
    </row>
    <row r="391" spans="1:9" x14ac:dyDescent="0.15">
      <c r="A391" s="115" t="s">
        <v>526</v>
      </c>
      <c r="B391" s="115" t="s">
        <v>527</v>
      </c>
      <c r="C391" s="121">
        <v>37915</v>
      </c>
      <c r="D391" s="119">
        <v>1.0674999999999999</v>
      </c>
      <c r="E391" s="119">
        <v>1.0674999999999999</v>
      </c>
      <c r="F391" s="119">
        <v>1.0674999999999999</v>
      </c>
      <c r="G391" s="119">
        <v>1.0674999999999999</v>
      </c>
      <c r="H391" s="119">
        <v>-8.0001349999999998E-4</v>
      </c>
      <c r="I391" s="119">
        <v>-7.4886599999999998E-2</v>
      </c>
    </row>
    <row r="392" spans="1:9" x14ac:dyDescent="0.15">
      <c r="A392" s="115" t="s">
        <v>526</v>
      </c>
      <c r="B392" s="115" t="s">
        <v>527</v>
      </c>
      <c r="C392" s="121">
        <v>37916</v>
      </c>
      <c r="D392" s="119">
        <v>1.0669999999999999</v>
      </c>
      <c r="E392" s="119">
        <v>1.0669999999999999</v>
      </c>
      <c r="F392" s="119">
        <v>1.0669999999999999</v>
      </c>
      <c r="G392" s="119">
        <v>1.0669999999999999</v>
      </c>
      <c r="H392" s="119">
        <v>-5.0008300000000002E-4</v>
      </c>
      <c r="I392" s="119">
        <v>-4.6846180000000001E-2</v>
      </c>
    </row>
    <row r="393" spans="1:9" x14ac:dyDescent="0.15">
      <c r="A393" s="115" t="s">
        <v>526</v>
      </c>
      <c r="B393" s="115" t="s">
        <v>527</v>
      </c>
      <c r="C393" s="121">
        <v>37917</v>
      </c>
      <c r="D393" s="119">
        <v>1.0670999999999999</v>
      </c>
      <c r="E393" s="119">
        <v>1.0670999999999999</v>
      </c>
      <c r="F393" s="119">
        <v>1.0670999999999999</v>
      </c>
      <c r="G393" s="119">
        <v>1.0670999999999999</v>
      </c>
      <c r="H393" s="119">
        <v>1.001358E-4</v>
      </c>
      <c r="I393" s="119">
        <v>9.3848000000000004E-3</v>
      </c>
    </row>
    <row r="394" spans="1:9" x14ac:dyDescent="0.15">
      <c r="A394" s="115" t="s">
        <v>526</v>
      </c>
      <c r="B394" s="115" t="s">
        <v>527</v>
      </c>
      <c r="C394" s="121">
        <v>37918</v>
      </c>
      <c r="D394" s="119">
        <v>1.0670999999999999</v>
      </c>
      <c r="E394" s="119">
        <v>1.0670999999999999</v>
      </c>
      <c r="F394" s="119">
        <v>1.0670999999999999</v>
      </c>
      <c r="G394" s="119">
        <v>1.0670999999999999</v>
      </c>
      <c r="H394" s="119">
        <v>0</v>
      </c>
      <c r="I394" s="119">
        <v>0</v>
      </c>
    </row>
    <row r="395" spans="1:9" x14ac:dyDescent="0.15">
      <c r="A395" s="115" t="s">
        <v>526</v>
      </c>
      <c r="B395" s="115" t="s">
        <v>527</v>
      </c>
      <c r="C395" s="121">
        <v>37921</v>
      </c>
      <c r="D395" s="119">
        <v>1.0670999999999999</v>
      </c>
      <c r="E395" s="119">
        <v>1.0670999999999999</v>
      </c>
      <c r="F395" s="119">
        <v>1.0670999999999999</v>
      </c>
      <c r="G395" s="119">
        <v>1.0670999999999999</v>
      </c>
      <c r="H395" s="119">
        <v>0</v>
      </c>
      <c r="I395" s="119">
        <v>0</v>
      </c>
    </row>
    <row r="396" spans="1:9" x14ac:dyDescent="0.15">
      <c r="A396" s="115" t="s">
        <v>526</v>
      </c>
      <c r="B396" s="115" t="s">
        <v>527</v>
      </c>
      <c r="C396" s="121">
        <v>37922</v>
      </c>
      <c r="D396" s="119">
        <v>1.0668</v>
      </c>
      <c r="E396" s="119">
        <v>1.0668</v>
      </c>
      <c r="F396" s="119">
        <v>1.0668</v>
      </c>
      <c r="G396" s="119">
        <v>1.0668</v>
      </c>
      <c r="H396" s="119">
        <v>-3.0004979999999999E-4</v>
      </c>
      <c r="I396" s="119">
        <v>-2.8118239999999999E-2</v>
      </c>
    </row>
    <row r="397" spans="1:9" x14ac:dyDescent="0.15">
      <c r="A397" s="115" t="s">
        <v>526</v>
      </c>
      <c r="B397" s="115" t="s">
        <v>527</v>
      </c>
      <c r="C397" s="121">
        <v>37923</v>
      </c>
      <c r="D397" s="119">
        <v>1.0666</v>
      </c>
      <c r="E397" s="119">
        <v>1.0666</v>
      </c>
      <c r="F397" s="119">
        <v>1.0666</v>
      </c>
      <c r="G397" s="119">
        <v>1.0666</v>
      </c>
      <c r="H397" s="119">
        <v>-1.9991400000000001E-4</v>
      </c>
      <c r="I397" s="119">
        <v>-1.873959E-2</v>
      </c>
    </row>
    <row r="398" spans="1:9" x14ac:dyDescent="0.15">
      <c r="A398" s="115" t="s">
        <v>526</v>
      </c>
      <c r="B398" s="115" t="s">
        <v>527</v>
      </c>
      <c r="C398" s="121">
        <v>37924</v>
      </c>
      <c r="D398" s="119">
        <v>1.0661</v>
      </c>
      <c r="E398" s="119">
        <v>1.0661</v>
      </c>
      <c r="F398" s="119">
        <v>1.0661</v>
      </c>
      <c r="G398" s="119">
        <v>1.0661</v>
      </c>
      <c r="H398" s="119">
        <v>-5.0008300000000002E-4</v>
      </c>
      <c r="I398" s="119">
        <v>-4.6885709999999997E-2</v>
      </c>
    </row>
    <row r="399" spans="1:9" x14ac:dyDescent="0.15">
      <c r="A399" s="115" t="s">
        <v>526</v>
      </c>
      <c r="B399" s="115" t="s">
        <v>527</v>
      </c>
      <c r="C399" s="121">
        <v>37925</v>
      </c>
      <c r="D399" s="119">
        <v>1.0662</v>
      </c>
      <c r="E399" s="119">
        <v>1.0662</v>
      </c>
      <c r="F399" s="119">
        <v>1.0662</v>
      </c>
      <c r="G399" s="119">
        <v>1.0662</v>
      </c>
      <c r="H399" s="119">
        <v>1.000166E-4</v>
      </c>
      <c r="I399" s="119">
        <v>9.3815389999999995E-3</v>
      </c>
    </row>
    <row r="400" spans="1:9" x14ac:dyDescent="0.15">
      <c r="A400" s="115" t="s">
        <v>526</v>
      </c>
      <c r="B400" s="115" t="s">
        <v>527</v>
      </c>
      <c r="C400" s="121">
        <v>37928</v>
      </c>
      <c r="D400" s="119">
        <v>1.0654999999999999</v>
      </c>
      <c r="E400" s="119">
        <v>1.0654999999999999</v>
      </c>
      <c r="F400" s="119">
        <v>1.0654999999999999</v>
      </c>
      <c r="G400" s="119">
        <v>1.0654999999999999</v>
      </c>
      <c r="H400" s="119">
        <v>-6.9999690000000002E-4</v>
      </c>
      <c r="I400" s="119">
        <v>-6.5653439999999993E-2</v>
      </c>
    </row>
    <row r="401" spans="1:9" x14ac:dyDescent="0.15">
      <c r="A401" s="115" t="s">
        <v>526</v>
      </c>
      <c r="B401" s="115" t="s">
        <v>527</v>
      </c>
      <c r="C401" s="121">
        <v>37929</v>
      </c>
      <c r="D401" s="119">
        <v>1.0653999999999999</v>
      </c>
      <c r="E401" s="119">
        <v>1.0653999999999999</v>
      </c>
      <c r="F401" s="119">
        <v>1.0653999999999999</v>
      </c>
      <c r="G401" s="119">
        <v>1.0653999999999999</v>
      </c>
      <c r="H401" s="119">
        <v>-1.000166E-4</v>
      </c>
      <c r="I401" s="119">
        <v>-9.3868230000000007E-3</v>
      </c>
    </row>
    <row r="402" spans="1:9" x14ac:dyDescent="0.15">
      <c r="A402" s="115" t="s">
        <v>526</v>
      </c>
      <c r="B402" s="115" t="s">
        <v>527</v>
      </c>
      <c r="C402" s="121">
        <v>37930</v>
      </c>
      <c r="D402" s="119">
        <v>1.0652999999999999</v>
      </c>
      <c r="E402" s="119">
        <v>1.0652999999999999</v>
      </c>
      <c r="F402" s="119">
        <v>1.0652999999999999</v>
      </c>
      <c r="G402" s="119">
        <v>1.0652999999999999</v>
      </c>
      <c r="H402" s="119">
        <v>-1.000166E-4</v>
      </c>
      <c r="I402" s="119">
        <v>-9.3877040000000002E-3</v>
      </c>
    </row>
    <row r="403" spans="1:9" x14ac:dyDescent="0.15">
      <c r="A403" s="115" t="s">
        <v>526</v>
      </c>
      <c r="B403" s="115" t="s">
        <v>527</v>
      </c>
      <c r="C403" s="121">
        <v>37931</v>
      </c>
      <c r="D403" s="119">
        <v>1.0650999999999999</v>
      </c>
      <c r="E403" s="119">
        <v>1.0650999999999999</v>
      </c>
      <c r="F403" s="119">
        <v>1.0650999999999999</v>
      </c>
      <c r="G403" s="119">
        <v>1.0650999999999999</v>
      </c>
      <c r="H403" s="119">
        <v>-1.9991400000000001E-4</v>
      </c>
      <c r="I403" s="119">
        <v>-1.8765980000000002E-2</v>
      </c>
    </row>
    <row r="404" spans="1:9" x14ac:dyDescent="0.15">
      <c r="A404" s="115" t="s">
        <v>526</v>
      </c>
      <c r="B404" s="115" t="s">
        <v>527</v>
      </c>
      <c r="C404" s="121">
        <v>37932</v>
      </c>
      <c r="D404" s="119">
        <v>1.0650999999999999</v>
      </c>
      <c r="E404" s="119">
        <v>1.0650999999999999</v>
      </c>
      <c r="F404" s="119">
        <v>1.0650999999999999</v>
      </c>
      <c r="G404" s="119">
        <v>1.0650999999999999</v>
      </c>
      <c r="H404" s="119">
        <v>0</v>
      </c>
      <c r="I404" s="119">
        <v>0</v>
      </c>
    </row>
    <row r="405" spans="1:9" x14ac:dyDescent="0.15">
      <c r="A405" s="115" t="s">
        <v>526</v>
      </c>
      <c r="B405" s="115" t="s">
        <v>527</v>
      </c>
      <c r="C405" s="121">
        <v>37935</v>
      </c>
      <c r="D405" s="119">
        <v>1.0649</v>
      </c>
      <c r="E405" s="119">
        <v>1.0649</v>
      </c>
      <c r="F405" s="119">
        <v>1.0649</v>
      </c>
      <c r="G405" s="119">
        <v>1.0649</v>
      </c>
      <c r="H405" s="119">
        <v>-2.0015239999999999E-4</v>
      </c>
      <c r="I405" s="119">
        <v>-1.8791889999999999E-2</v>
      </c>
    </row>
    <row r="406" spans="1:9" x14ac:dyDescent="0.15">
      <c r="A406" s="115" t="s">
        <v>526</v>
      </c>
      <c r="B406" s="115" t="s">
        <v>527</v>
      </c>
      <c r="C406" s="121">
        <v>37936</v>
      </c>
      <c r="D406" s="119">
        <v>1.0648</v>
      </c>
      <c r="E406" s="119">
        <v>1.0648</v>
      </c>
      <c r="F406" s="119">
        <v>1.0648</v>
      </c>
      <c r="G406" s="119">
        <v>1.0648</v>
      </c>
      <c r="H406" s="119">
        <v>-9.9897379999999995E-5</v>
      </c>
      <c r="I406" s="119">
        <v>-9.3809180000000002E-3</v>
      </c>
    </row>
    <row r="407" spans="1:9" x14ac:dyDescent="0.15">
      <c r="A407" s="115" t="s">
        <v>526</v>
      </c>
      <c r="B407" s="115" t="s">
        <v>527</v>
      </c>
      <c r="C407" s="121">
        <v>37937</v>
      </c>
      <c r="D407" s="119">
        <v>1.0678000000000001</v>
      </c>
      <c r="E407" s="119">
        <v>1.0678000000000001</v>
      </c>
      <c r="F407" s="119">
        <v>1.0678000000000001</v>
      </c>
      <c r="G407" s="119">
        <v>1.0678000000000001</v>
      </c>
      <c r="H407" s="119">
        <v>3.0000209999999999E-3</v>
      </c>
      <c r="I407" s="119">
        <v>0.28174500000000002</v>
      </c>
    </row>
    <row r="408" spans="1:9" x14ac:dyDescent="0.15">
      <c r="A408" s="115" t="s">
        <v>526</v>
      </c>
      <c r="B408" s="115" t="s">
        <v>527</v>
      </c>
      <c r="C408" s="121">
        <v>37938</v>
      </c>
      <c r="D408" s="119">
        <v>1.0662</v>
      </c>
      <c r="E408" s="119">
        <v>1.0662</v>
      </c>
      <c r="F408" s="119">
        <v>1.0662</v>
      </c>
      <c r="G408" s="119">
        <v>1.0662</v>
      </c>
      <c r="H408" s="119">
        <v>-1.600027E-3</v>
      </c>
      <c r="I408" s="119">
        <v>-0.14984330000000001</v>
      </c>
    </row>
    <row r="409" spans="1:9" x14ac:dyDescent="0.15">
      <c r="A409" s="115" t="s">
        <v>526</v>
      </c>
      <c r="B409" s="115" t="s">
        <v>527</v>
      </c>
      <c r="C409" s="121">
        <v>37939</v>
      </c>
      <c r="D409" s="119">
        <v>1.0652999999999999</v>
      </c>
      <c r="E409" s="119">
        <v>1.0652999999999999</v>
      </c>
      <c r="F409" s="119">
        <v>1.0652999999999999</v>
      </c>
      <c r="G409" s="119">
        <v>1.0652999999999999</v>
      </c>
      <c r="H409" s="119">
        <v>-9.0003010000000005E-4</v>
      </c>
      <c r="I409" s="119">
        <v>-8.4414760000000005E-2</v>
      </c>
    </row>
    <row r="410" spans="1:9" x14ac:dyDescent="0.15">
      <c r="A410" s="115" t="s">
        <v>526</v>
      </c>
      <c r="B410" s="115" t="s">
        <v>527</v>
      </c>
      <c r="C410" s="121">
        <v>37942</v>
      </c>
      <c r="D410" s="119">
        <v>1.0657000000000001</v>
      </c>
      <c r="E410" s="119">
        <v>1.0657000000000001</v>
      </c>
      <c r="F410" s="119">
        <v>1.0657000000000001</v>
      </c>
      <c r="G410" s="119">
        <v>1.0657000000000001</v>
      </c>
      <c r="H410" s="119">
        <v>4.000664E-4</v>
      </c>
      <c r="I410" s="119">
        <v>3.7554339999999999E-2</v>
      </c>
    </row>
    <row r="411" spans="1:9" x14ac:dyDescent="0.15">
      <c r="A411" s="115" t="s">
        <v>526</v>
      </c>
      <c r="B411" s="115" t="s">
        <v>527</v>
      </c>
      <c r="C411" s="121">
        <v>37943</v>
      </c>
      <c r="D411" s="119">
        <v>1.0664</v>
      </c>
      <c r="E411" s="119">
        <v>1.0664</v>
      </c>
      <c r="F411" s="119">
        <v>1.0664</v>
      </c>
      <c r="G411" s="119">
        <v>1.0664</v>
      </c>
      <c r="H411" s="119">
        <v>6.9999690000000002E-4</v>
      </c>
      <c r="I411" s="119">
        <v>6.5684240000000005E-2</v>
      </c>
    </row>
    <row r="412" spans="1:9" x14ac:dyDescent="0.15">
      <c r="A412" s="115" t="s">
        <v>526</v>
      </c>
      <c r="B412" s="115" t="s">
        <v>527</v>
      </c>
      <c r="C412" s="121">
        <v>37944</v>
      </c>
      <c r="D412" s="119">
        <v>1.0659000000000001</v>
      </c>
      <c r="E412" s="119">
        <v>1.0659000000000001</v>
      </c>
      <c r="F412" s="119">
        <v>1.0659000000000001</v>
      </c>
      <c r="G412" s="119">
        <v>1.0659000000000001</v>
      </c>
      <c r="H412" s="119">
        <v>-5.0008300000000002E-4</v>
      </c>
      <c r="I412" s="119">
        <v>-4.6894499999999999E-2</v>
      </c>
    </row>
    <row r="413" spans="1:9" x14ac:dyDescent="0.15">
      <c r="A413" s="115" t="s">
        <v>526</v>
      </c>
      <c r="B413" s="115" t="s">
        <v>527</v>
      </c>
      <c r="C413" s="121">
        <v>37945</v>
      </c>
      <c r="D413" s="119">
        <v>1.0666</v>
      </c>
      <c r="E413" s="119">
        <v>1.0666</v>
      </c>
      <c r="F413" s="119">
        <v>1.0666</v>
      </c>
      <c r="G413" s="119">
        <v>1.0666</v>
      </c>
      <c r="H413" s="119">
        <v>7.0011620000000004E-4</v>
      </c>
      <c r="I413" s="119">
        <v>6.5683099999999994E-2</v>
      </c>
    </row>
    <row r="414" spans="1:9" x14ac:dyDescent="0.15">
      <c r="A414" s="115" t="s">
        <v>526</v>
      </c>
      <c r="B414" s="115" t="s">
        <v>527</v>
      </c>
      <c r="C414" s="121">
        <v>37946</v>
      </c>
      <c r="D414" s="119">
        <v>1.0665</v>
      </c>
      <c r="E414" s="119">
        <v>1.0665</v>
      </c>
      <c r="F414" s="119">
        <v>1.0665</v>
      </c>
      <c r="G414" s="119">
        <v>1.0665</v>
      </c>
      <c r="H414" s="119">
        <v>-1.000166E-4</v>
      </c>
      <c r="I414" s="119">
        <v>-9.3771410000000003E-3</v>
      </c>
    </row>
    <row r="415" spans="1:9" x14ac:dyDescent="0.15">
      <c r="A415" s="115" t="s">
        <v>526</v>
      </c>
      <c r="B415" s="115" t="s">
        <v>527</v>
      </c>
      <c r="C415" s="121">
        <v>37949</v>
      </c>
      <c r="D415" s="119">
        <v>1.0660000000000001</v>
      </c>
      <c r="E415" s="119">
        <v>1.0660000000000001</v>
      </c>
      <c r="F415" s="119">
        <v>1.0660000000000001</v>
      </c>
      <c r="G415" s="119">
        <v>1.0660000000000001</v>
      </c>
      <c r="H415" s="119">
        <v>-5.0008300000000002E-4</v>
      </c>
      <c r="I415" s="119">
        <v>-4.6890099999999997E-2</v>
      </c>
    </row>
    <row r="416" spans="1:9" x14ac:dyDescent="0.15">
      <c r="A416" s="115" t="s">
        <v>526</v>
      </c>
      <c r="B416" s="115" t="s">
        <v>527</v>
      </c>
      <c r="C416" s="121">
        <v>37950</v>
      </c>
      <c r="D416" s="119">
        <v>1.0659000000000001</v>
      </c>
      <c r="E416" s="119">
        <v>1.0659000000000001</v>
      </c>
      <c r="F416" s="119">
        <v>1.0659000000000001</v>
      </c>
      <c r="G416" s="119">
        <v>1.0659000000000001</v>
      </c>
      <c r="H416" s="119">
        <v>-1.000166E-4</v>
      </c>
      <c r="I416" s="119">
        <v>-9.3824200000000007E-3</v>
      </c>
    </row>
    <row r="417" spans="1:9" x14ac:dyDescent="0.15">
      <c r="A417" s="115" t="s">
        <v>526</v>
      </c>
      <c r="B417" s="115" t="s">
        <v>527</v>
      </c>
      <c r="C417" s="121">
        <v>37951</v>
      </c>
      <c r="D417" s="119">
        <v>1.0650999999999999</v>
      </c>
      <c r="E417" s="119">
        <v>1.0650999999999999</v>
      </c>
      <c r="F417" s="119">
        <v>1.0650999999999999</v>
      </c>
      <c r="G417" s="119">
        <v>1.0650999999999999</v>
      </c>
      <c r="H417" s="119">
        <v>-7.9989429999999999E-4</v>
      </c>
      <c r="I417" s="119">
        <v>-7.5044040000000006E-2</v>
      </c>
    </row>
    <row r="418" spans="1:9" x14ac:dyDescent="0.15">
      <c r="A418" s="115" t="s">
        <v>526</v>
      </c>
      <c r="B418" s="115" t="s">
        <v>527</v>
      </c>
      <c r="C418" s="121">
        <v>37952</v>
      </c>
      <c r="D418" s="119">
        <v>1.0650999999999999</v>
      </c>
      <c r="E418" s="119">
        <v>1.0650999999999999</v>
      </c>
      <c r="F418" s="119">
        <v>1.0650999999999999</v>
      </c>
      <c r="G418" s="119">
        <v>1.0650999999999999</v>
      </c>
      <c r="H418" s="119">
        <v>0</v>
      </c>
      <c r="I418" s="119">
        <v>0</v>
      </c>
    </row>
    <row r="419" spans="1:9" x14ac:dyDescent="0.15">
      <c r="A419" s="115" t="s">
        <v>526</v>
      </c>
      <c r="B419" s="115" t="s">
        <v>527</v>
      </c>
      <c r="C419" s="121">
        <v>37953</v>
      </c>
      <c r="D419" s="119">
        <v>1.0650999999999999</v>
      </c>
      <c r="E419" s="119">
        <v>1.0650999999999999</v>
      </c>
      <c r="F419" s="119">
        <v>1.0650999999999999</v>
      </c>
      <c r="G419" s="119">
        <v>1.0650999999999999</v>
      </c>
      <c r="H419" s="119">
        <v>0</v>
      </c>
      <c r="I419" s="119">
        <v>0</v>
      </c>
    </row>
    <row r="420" spans="1:9" x14ac:dyDescent="0.15">
      <c r="A420" s="115" t="s">
        <v>526</v>
      </c>
      <c r="B420" s="115" t="s">
        <v>527</v>
      </c>
      <c r="C420" s="121">
        <v>37956</v>
      </c>
      <c r="D420" s="119">
        <v>1.0652999999999999</v>
      </c>
      <c r="E420" s="119">
        <v>1.0652999999999999</v>
      </c>
      <c r="F420" s="119">
        <v>1.0652999999999999</v>
      </c>
      <c r="G420" s="119">
        <v>1.0652999999999999</v>
      </c>
      <c r="H420" s="119">
        <v>1.9991400000000001E-4</v>
      </c>
      <c r="I420" s="119">
        <v>1.8769500000000001E-2</v>
      </c>
    </row>
    <row r="421" spans="1:9" x14ac:dyDescent="0.15">
      <c r="A421" s="115" t="s">
        <v>526</v>
      </c>
      <c r="B421" s="115" t="s">
        <v>527</v>
      </c>
      <c r="C421" s="121">
        <v>37957</v>
      </c>
      <c r="D421" s="119">
        <v>1.0657000000000001</v>
      </c>
      <c r="E421" s="119">
        <v>1.0657000000000001</v>
      </c>
      <c r="F421" s="119">
        <v>1.0657000000000001</v>
      </c>
      <c r="G421" s="119">
        <v>1.0657000000000001</v>
      </c>
      <c r="H421" s="119">
        <v>4.000664E-4</v>
      </c>
      <c r="I421" s="119">
        <v>3.7554339999999999E-2</v>
      </c>
    </row>
    <row r="422" spans="1:9" x14ac:dyDescent="0.15">
      <c r="A422" s="115" t="s">
        <v>526</v>
      </c>
      <c r="B422" s="115" t="s">
        <v>527</v>
      </c>
      <c r="C422" s="121">
        <v>37958</v>
      </c>
      <c r="D422" s="119">
        <v>1.0658000000000001</v>
      </c>
      <c r="E422" s="119">
        <v>1.0658000000000001</v>
      </c>
      <c r="F422" s="119">
        <v>1.0658000000000001</v>
      </c>
      <c r="G422" s="119">
        <v>1.0658000000000001</v>
      </c>
      <c r="H422" s="119">
        <v>1.000166E-4</v>
      </c>
      <c r="I422" s="119">
        <v>9.3850610000000001E-3</v>
      </c>
    </row>
    <row r="423" spans="1:9" x14ac:dyDescent="0.15">
      <c r="A423" s="115" t="s">
        <v>526</v>
      </c>
      <c r="B423" s="115" t="s">
        <v>527</v>
      </c>
      <c r="C423" s="121">
        <v>37959</v>
      </c>
      <c r="D423" s="119">
        <v>1.0659000000000001</v>
      </c>
      <c r="E423" s="119">
        <v>1.0659000000000001</v>
      </c>
      <c r="F423" s="119">
        <v>1.0659000000000001</v>
      </c>
      <c r="G423" s="119">
        <v>1.0659000000000001</v>
      </c>
      <c r="H423" s="119">
        <v>9.9897379999999995E-5</v>
      </c>
      <c r="I423" s="119">
        <v>9.3729940000000008E-3</v>
      </c>
    </row>
    <row r="424" spans="1:9" x14ac:dyDescent="0.15">
      <c r="A424" s="115" t="s">
        <v>526</v>
      </c>
      <c r="B424" s="115" t="s">
        <v>527</v>
      </c>
      <c r="C424" s="121">
        <v>37960</v>
      </c>
      <c r="D424" s="119">
        <v>1.0656000000000001</v>
      </c>
      <c r="E424" s="119">
        <v>1.0656000000000001</v>
      </c>
      <c r="F424" s="119">
        <v>1.0656000000000001</v>
      </c>
      <c r="G424" s="119">
        <v>1.0656000000000001</v>
      </c>
      <c r="H424" s="119">
        <v>-3.0004979999999999E-4</v>
      </c>
      <c r="I424" s="119">
        <v>-2.8149899999999999E-2</v>
      </c>
    </row>
    <row r="425" spans="1:9" x14ac:dyDescent="0.15">
      <c r="A425" s="115" t="s">
        <v>526</v>
      </c>
      <c r="B425" s="115" t="s">
        <v>527</v>
      </c>
      <c r="C425" s="121">
        <v>37963</v>
      </c>
      <c r="D425" s="119">
        <v>1.0651999999999999</v>
      </c>
      <c r="E425" s="119">
        <v>1.0651999999999999</v>
      </c>
      <c r="F425" s="119">
        <v>1.0651999999999999</v>
      </c>
      <c r="G425" s="119">
        <v>1.0651999999999999</v>
      </c>
      <c r="H425" s="119">
        <v>-3.9994720000000001E-4</v>
      </c>
      <c r="I425" s="119">
        <v>-3.7532580000000003E-2</v>
      </c>
    </row>
    <row r="426" spans="1:9" x14ac:dyDescent="0.15">
      <c r="A426" s="115" t="s">
        <v>526</v>
      </c>
      <c r="B426" s="115" t="s">
        <v>527</v>
      </c>
      <c r="C426" s="121">
        <v>37964</v>
      </c>
      <c r="D426" s="119">
        <v>1.0657000000000001</v>
      </c>
      <c r="E426" s="119">
        <v>1.0657000000000001</v>
      </c>
      <c r="F426" s="119">
        <v>1.0657000000000001</v>
      </c>
      <c r="G426" s="119">
        <v>1.0657000000000001</v>
      </c>
      <c r="H426" s="119">
        <v>5.0008300000000002E-4</v>
      </c>
      <c r="I426" s="119">
        <v>4.6947330000000002E-2</v>
      </c>
    </row>
    <row r="427" spans="1:9" x14ac:dyDescent="0.15">
      <c r="A427" s="115" t="s">
        <v>526</v>
      </c>
      <c r="B427" s="115" t="s">
        <v>527</v>
      </c>
      <c r="C427" s="121">
        <v>37965</v>
      </c>
      <c r="D427" s="119">
        <v>1.0654999999999999</v>
      </c>
      <c r="E427" s="119">
        <v>1.0654999999999999</v>
      </c>
      <c r="F427" s="119">
        <v>1.0654999999999999</v>
      </c>
      <c r="G427" s="119">
        <v>1.0654999999999999</v>
      </c>
      <c r="H427" s="119">
        <v>-2.000332E-4</v>
      </c>
      <c r="I427" s="119">
        <v>-1.8770120000000001E-2</v>
      </c>
    </row>
    <row r="428" spans="1:9" x14ac:dyDescent="0.15">
      <c r="A428" s="115" t="s">
        <v>526</v>
      </c>
      <c r="B428" s="115" t="s">
        <v>527</v>
      </c>
      <c r="C428" s="121">
        <v>37966</v>
      </c>
      <c r="D428" s="119">
        <v>1.0659000000000001</v>
      </c>
      <c r="E428" s="119">
        <v>1.0659000000000001</v>
      </c>
      <c r="F428" s="119">
        <v>1.0659000000000001</v>
      </c>
      <c r="G428" s="119">
        <v>1.0659000000000001</v>
      </c>
      <c r="H428" s="119">
        <v>3.9994720000000001E-4</v>
      </c>
      <c r="I428" s="119">
        <v>3.7536100000000003E-2</v>
      </c>
    </row>
    <row r="429" spans="1:9" x14ac:dyDescent="0.15">
      <c r="A429" s="115" t="s">
        <v>526</v>
      </c>
      <c r="B429" s="115" t="s">
        <v>527</v>
      </c>
      <c r="C429" s="121">
        <v>37967</v>
      </c>
      <c r="D429" s="119">
        <v>1.0657000000000001</v>
      </c>
      <c r="E429" s="119">
        <v>1.0657000000000001</v>
      </c>
      <c r="F429" s="119">
        <v>1.0657000000000001</v>
      </c>
      <c r="G429" s="119">
        <v>1.0657000000000001</v>
      </c>
      <c r="H429" s="119">
        <v>-1.9991400000000001E-4</v>
      </c>
      <c r="I429" s="119">
        <v>-1.8755419999999998E-2</v>
      </c>
    </row>
    <row r="430" spans="1:9" x14ac:dyDescent="0.15">
      <c r="A430" s="115" t="s">
        <v>526</v>
      </c>
      <c r="B430" s="115" t="s">
        <v>527</v>
      </c>
      <c r="C430" s="121">
        <v>37970</v>
      </c>
      <c r="D430" s="119">
        <v>1.0658000000000001</v>
      </c>
      <c r="E430" s="119">
        <v>1.0658000000000001</v>
      </c>
      <c r="F430" s="119">
        <v>1.0658000000000001</v>
      </c>
      <c r="G430" s="119">
        <v>1.0658000000000001</v>
      </c>
      <c r="H430" s="119">
        <v>1.000166E-4</v>
      </c>
      <c r="I430" s="119">
        <v>9.3850610000000001E-3</v>
      </c>
    </row>
    <row r="431" spans="1:9" x14ac:dyDescent="0.15">
      <c r="A431" s="115" t="s">
        <v>526</v>
      </c>
      <c r="B431" s="115" t="s">
        <v>527</v>
      </c>
      <c r="C431" s="121">
        <v>37971</v>
      </c>
      <c r="D431" s="119">
        <v>1.0661</v>
      </c>
      <c r="E431" s="119">
        <v>1.0661</v>
      </c>
      <c r="F431" s="119">
        <v>1.0661</v>
      </c>
      <c r="G431" s="119">
        <v>1.0661</v>
      </c>
      <c r="H431" s="119">
        <v>2.999306E-4</v>
      </c>
      <c r="I431" s="119">
        <v>2.8141349999999999E-2</v>
      </c>
    </row>
    <row r="432" spans="1:9" x14ac:dyDescent="0.15">
      <c r="A432" s="115" t="s">
        <v>526</v>
      </c>
      <c r="B432" s="115" t="s">
        <v>527</v>
      </c>
      <c r="C432" s="121">
        <v>37972</v>
      </c>
      <c r="D432" s="119">
        <v>1.0661</v>
      </c>
      <c r="E432" s="119">
        <v>1.0661</v>
      </c>
      <c r="F432" s="119">
        <v>1.0661</v>
      </c>
      <c r="G432" s="119">
        <v>1.0661</v>
      </c>
      <c r="H432" s="119">
        <v>0</v>
      </c>
      <c r="I432" s="119">
        <v>0</v>
      </c>
    </row>
    <row r="433" spans="1:9" x14ac:dyDescent="0.15">
      <c r="A433" s="115" t="s">
        <v>526</v>
      </c>
      <c r="B433" s="115" t="s">
        <v>527</v>
      </c>
      <c r="C433" s="121">
        <v>37973</v>
      </c>
      <c r="D433" s="119">
        <v>1.0658000000000001</v>
      </c>
      <c r="E433" s="119">
        <v>1.0658000000000001</v>
      </c>
      <c r="F433" s="119">
        <v>1.0658000000000001</v>
      </c>
      <c r="G433" s="119">
        <v>1.0658000000000001</v>
      </c>
      <c r="H433" s="119">
        <v>-2.999306E-4</v>
      </c>
      <c r="I433" s="119">
        <v>-2.8133439999999999E-2</v>
      </c>
    </row>
    <row r="434" spans="1:9" x14ac:dyDescent="0.15">
      <c r="A434" s="115" t="s">
        <v>526</v>
      </c>
      <c r="B434" s="115" t="s">
        <v>527</v>
      </c>
      <c r="C434" s="121">
        <v>37974</v>
      </c>
      <c r="D434" s="119">
        <v>1.0656000000000001</v>
      </c>
      <c r="E434" s="119">
        <v>1.0656000000000001</v>
      </c>
      <c r="F434" s="119">
        <v>1.0656000000000001</v>
      </c>
      <c r="G434" s="119">
        <v>1.0656000000000001</v>
      </c>
      <c r="H434" s="119">
        <v>-2.0015239999999999E-4</v>
      </c>
      <c r="I434" s="119">
        <v>-1.8779540000000001E-2</v>
      </c>
    </row>
    <row r="435" spans="1:9" x14ac:dyDescent="0.15">
      <c r="A435" s="115" t="s">
        <v>526</v>
      </c>
      <c r="B435" s="115" t="s">
        <v>527</v>
      </c>
      <c r="C435" s="121">
        <v>37977</v>
      </c>
      <c r="D435" s="119">
        <v>1.0653999999999999</v>
      </c>
      <c r="E435" s="119">
        <v>1.0653999999999999</v>
      </c>
      <c r="F435" s="119">
        <v>1.0653999999999999</v>
      </c>
      <c r="G435" s="119">
        <v>1.0653999999999999</v>
      </c>
      <c r="H435" s="119">
        <v>-1.9991400000000001E-4</v>
      </c>
      <c r="I435" s="119">
        <v>-1.8760700000000002E-2</v>
      </c>
    </row>
    <row r="436" spans="1:9" x14ac:dyDescent="0.15">
      <c r="A436" s="115" t="s">
        <v>526</v>
      </c>
      <c r="B436" s="115" t="s">
        <v>527</v>
      </c>
      <c r="C436" s="121">
        <v>37978</v>
      </c>
      <c r="D436" s="119">
        <v>1.0654999999999999</v>
      </c>
      <c r="E436" s="119">
        <v>1.0654999999999999</v>
      </c>
      <c r="F436" s="119">
        <v>1.0654999999999999</v>
      </c>
      <c r="G436" s="119">
        <v>1.0654999999999999</v>
      </c>
      <c r="H436" s="119">
        <v>1.000166E-4</v>
      </c>
      <c r="I436" s="119">
        <v>9.3877040000000002E-3</v>
      </c>
    </row>
    <row r="437" spans="1:9" x14ac:dyDescent="0.15">
      <c r="A437" s="115" t="s">
        <v>526</v>
      </c>
      <c r="B437" s="115" t="s">
        <v>527</v>
      </c>
      <c r="C437" s="121">
        <v>37979</v>
      </c>
      <c r="D437" s="119">
        <v>1.0657000000000001</v>
      </c>
      <c r="E437" s="119">
        <v>1.0657000000000001</v>
      </c>
      <c r="F437" s="119">
        <v>1.0657000000000001</v>
      </c>
      <c r="G437" s="119">
        <v>1.0657000000000001</v>
      </c>
      <c r="H437" s="119">
        <v>2.000332E-4</v>
      </c>
      <c r="I437" s="119">
        <v>1.8773649999999999E-2</v>
      </c>
    </row>
    <row r="438" spans="1:9" x14ac:dyDescent="0.15">
      <c r="A438" s="115" t="s">
        <v>526</v>
      </c>
      <c r="B438" s="115" t="s">
        <v>527</v>
      </c>
      <c r="C438" s="121">
        <v>37980</v>
      </c>
      <c r="D438" s="119">
        <v>1.0654999999999999</v>
      </c>
      <c r="E438" s="119">
        <v>1.0654999999999999</v>
      </c>
      <c r="F438" s="119">
        <v>1.0654999999999999</v>
      </c>
      <c r="G438" s="119">
        <v>1.0654999999999999</v>
      </c>
      <c r="H438" s="119">
        <v>-2.000332E-4</v>
      </c>
      <c r="I438" s="119">
        <v>-1.8770120000000001E-2</v>
      </c>
    </row>
    <row r="439" spans="1:9" x14ac:dyDescent="0.15">
      <c r="A439" s="115" t="s">
        <v>526</v>
      </c>
      <c r="B439" s="115" t="s">
        <v>527</v>
      </c>
      <c r="C439" s="121">
        <v>37981</v>
      </c>
      <c r="D439" s="119">
        <v>1.0652999999999999</v>
      </c>
      <c r="E439" s="119">
        <v>1.0652999999999999</v>
      </c>
      <c r="F439" s="119">
        <v>1.0652999999999999</v>
      </c>
      <c r="G439" s="119">
        <v>1.0652999999999999</v>
      </c>
      <c r="H439" s="119">
        <v>-2.000332E-4</v>
      </c>
      <c r="I439" s="119">
        <v>-1.8773649999999999E-2</v>
      </c>
    </row>
    <row r="440" spans="1:9" x14ac:dyDescent="0.15">
      <c r="A440" s="115" t="s">
        <v>526</v>
      </c>
      <c r="B440" s="115" t="s">
        <v>527</v>
      </c>
      <c r="C440" s="121">
        <v>37984</v>
      </c>
      <c r="D440" s="119">
        <v>1.0651999999999999</v>
      </c>
      <c r="E440" s="119">
        <v>1.0651999999999999</v>
      </c>
      <c r="F440" s="119">
        <v>1.0651999999999999</v>
      </c>
      <c r="G440" s="119">
        <v>1.0651999999999999</v>
      </c>
      <c r="H440" s="119">
        <v>-1.000166E-4</v>
      </c>
      <c r="I440" s="119">
        <v>-9.3885849999999996E-3</v>
      </c>
    </row>
    <row r="441" spans="1:9" x14ac:dyDescent="0.15">
      <c r="A441" s="115" t="s">
        <v>526</v>
      </c>
      <c r="B441" s="115" t="s">
        <v>527</v>
      </c>
      <c r="C441" s="121">
        <v>37985</v>
      </c>
      <c r="D441" s="119">
        <v>1.0654999999999999</v>
      </c>
      <c r="E441" s="119">
        <v>1.0654999999999999</v>
      </c>
      <c r="F441" s="119">
        <v>1.0654999999999999</v>
      </c>
      <c r="G441" s="119">
        <v>1.0654999999999999</v>
      </c>
      <c r="H441" s="119">
        <v>3.0004979999999999E-4</v>
      </c>
      <c r="I441" s="119">
        <v>2.81684E-2</v>
      </c>
    </row>
    <row r="442" spans="1:9" x14ac:dyDescent="0.15">
      <c r="A442" s="115" t="s">
        <v>526</v>
      </c>
      <c r="B442" s="115" t="s">
        <v>527</v>
      </c>
      <c r="C442" s="121">
        <v>37986</v>
      </c>
      <c r="D442" s="119">
        <v>1.0657000000000001</v>
      </c>
      <c r="E442" s="119">
        <v>1.0657000000000001</v>
      </c>
      <c r="F442" s="119">
        <v>1.0657000000000001</v>
      </c>
      <c r="G442" s="119">
        <v>1.0657000000000001</v>
      </c>
      <c r="H442" s="119">
        <v>2.000332E-4</v>
      </c>
      <c r="I442" s="119">
        <v>1.8773649999999999E-2</v>
      </c>
    </row>
    <row r="443" spans="1:9" x14ac:dyDescent="0.15">
      <c r="A443" s="115" t="s">
        <v>526</v>
      </c>
      <c r="B443" s="115" t="s">
        <v>527</v>
      </c>
      <c r="C443" s="121">
        <v>37988</v>
      </c>
      <c r="D443" s="119">
        <v>1.0657000000000001</v>
      </c>
      <c r="E443" s="119">
        <v>1.0657000000000001</v>
      </c>
      <c r="F443" s="119">
        <v>1.0657000000000001</v>
      </c>
      <c r="G443" s="119">
        <v>1.0657000000000001</v>
      </c>
      <c r="H443" s="119">
        <v>0</v>
      </c>
      <c r="I443" s="119">
        <v>0</v>
      </c>
    </row>
    <row r="444" spans="1:9" x14ac:dyDescent="0.15">
      <c r="A444" s="115" t="s">
        <v>526</v>
      </c>
      <c r="B444" s="115" t="s">
        <v>527</v>
      </c>
      <c r="C444" s="121">
        <v>37991</v>
      </c>
      <c r="D444" s="119">
        <v>1.0656000000000001</v>
      </c>
      <c r="E444" s="119">
        <v>1.0656000000000001</v>
      </c>
      <c r="F444" s="119">
        <v>1.0656000000000001</v>
      </c>
      <c r="G444" s="119">
        <v>1.0656000000000001</v>
      </c>
      <c r="H444" s="119">
        <v>-1.001358E-4</v>
      </c>
      <c r="I444" s="119">
        <v>-9.3962469999999999E-3</v>
      </c>
    </row>
    <row r="445" spans="1:9" x14ac:dyDescent="0.15">
      <c r="A445" s="115" t="s">
        <v>526</v>
      </c>
      <c r="B445" s="115" t="s">
        <v>527</v>
      </c>
      <c r="C445" s="121">
        <v>37992</v>
      </c>
      <c r="D445" s="119">
        <v>1.0657000000000001</v>
      </c>
      <c r="E445" s="119">
        <v>1.0657000000000001</v>
      </c>
      <c r="F445" s="119">
        <v>1.0657000000000001</v>
      </c>
      <c r="G445" s="119">
        <v>1.0657000000000001</v>
      </c>
      <c r="H445" s="119">
        <v>1.001358E-4</v>
      </c>
      <c r="I445" s="119">
        <v>9.3971300000000001E-3</v>
      </c>
    </row>
    <row r="446" spans="1:9" x14ac:dyDescent="0.15">
      <c r="A446" s="115" t="s">
        <v>526</v>
      </c>
      <c r="B446" s="115" t="s">
        <v>527</v>
      </c>
      <c r="C446" s="121">
        <v>37993</v>
      </c>
      <c r="D446" s="119">
        <v>1.0658000000000001</v>
      </c>
      <c r="E446" s="119">
        <v>1.0658000000000001</v>
      </c>
      <c r="F446" s="119">
        <v>1.0658000000000001</v>
      </c>
      <c r="G446" s="119">
        <v>1.0658000000000001</v>
      </c>
      <c r="H446" s="119">
        <v>1.000166E-4</v>
      </c>
      <c r="I446" s="119">
        <v>9.3850610000000001E-3</v>
      </c>
    </row>
    <row r="447" spans="1:9" x14ac:dyDescent="0.15">
      <c r="A447" s="115" t="s">
        <v>526</v>
      </c>
      <c r="B447" s="115" t="s">
        <v>527</v>
      </c>
      <c r="C447" s="121">
        <v>37994</v>
      </c>
      <c r="D447" s="119">
        <v>1.0658000000000001</v>
      </c>
      <c r="E447" s="119">
        <v>1.0658000000000001</v>
      </c>
      <c r="F447" s="119">
        <v>1.0658000000000001</v>
      </c>
      <c r="G447" s="119">
        <v>1.0658000000000001</v>
      </c>
      <c r="H447" s="119">
        <v>0</v>
      </c>
      <c r="I447" s="119">
        <v>0</v>
      </c>
    </row>
    <row r="448" spans="1:9" x14ac:dyDescent="0.15">
      <c r="A448" s="115" t="s">
        <v>526</v>
      </c>
      <c r="B448" s="115" t="s">
        <v>527</v>
      </c>
      <c r="C448" s="121">
        <v>37995</v>
      </c>
      <c r="D448" s="119">
        <v>1.0658000000000001</v>
      </c>
      <c r="E448" s="119">
        <v>1.0658000000000001</v>
      </c>
      <c r="F448" s="119">
        <v>1.0658000000000001</v>
      </c>
      <c r="G448" s="119">
        <v>1.0658000000000001</v>
      </c>
      <c r="H448" s="119">
        <v>0</v>
      </c>
      <c r="I448" s="119">
        <v>0</v>
      </c>
    </row>
    <row r="449" spans="1:9" x14ac:dyDescent="0.15">
      <c r="A449" s="115" t="s">
        <v>526</v>
      </c>
      <c r="B449" s="115" t="s">
        <v>527</v>
      </c>
      <c r="C449" s="121">
        <v>37998</v>
      </c>
      <c r="D449" s="119">
        <v>1.0658000000000001</v>
      </c>
      <c r="E449" s="119">
        <v>1.0658000000000001</v>
      </c>
      <c r="F449" s="119">
        <v>1.0658000000000001</v>
      </c>
      <c r="G449" s="119">
        <v>1.0658000000000001</v>
      </c>
      <c r="H449" s="119">
        <v>0</v>
      </c>
      <c r="I449" s="119">
        <v>0</v>
      </c>
    </row>
    <row r="450" spans="1:9" x14ac:dyDescent="0.15">
      <c r="A450" s="115" t="s">
        <v>526</v>
      </c>
      <c r="B450" s="115" t="s">
        <v>527</v>
      </c>
      <c r="C450" s="121">
        <v>37999</v>
      </c>
      <c r="D450" s="119">
        <v>1.0658000000000001</v>
      </c>
      <c r="E450" s="119">
        <v>1.0658000000000001</v>
      </c>
      <c r="F450" s="119">
        <v>1.0658000000000001</v>
      </c>
      <c r="G450" s="119">
        <v>1.0658000000000001</v>
      </c>
      <c r="H450" s="119">
        <v>0</v>
      </c>
      <c r="I450" s="119">
        <v>0</v>
      </c>
    </row>
    <row r="451" spans="1:9" x14ac:dyDescent="0.15">
      <c r="A451" s="115" t="s">
        <v>526</v>
      </c>
      <c r="B451" s="115" t="s">
        <v>527</v>
      </c>
      <c r="C451" s="121">
        <v>38000</v>
      </c>
      <c r="D451" s="119">
        <v>1.0658000000000001</v>
      </c>
      <c r="E451" s="119">
        <v>1.0658000000000001</v>
      </c>
      <c r="F451" s="119">
        <v>1.0658000000000001</v>
      </c>
      <c r="G451" s="119">
        <v>1.0658000000000001</v>
      </c>
      <c r="H451" s="119">
        <v>0</v>
      </c>
      <c r="I451" s="119">
        <v>0</v>
      </c>
    </row>
    <row r="452" spans="1:9" x14ac:dyDescent="0.15">
      <c r="A452" s="115" t="s">
        <v>526</v>
      </c>
      <c r="B452" s="115" t="s">
        <v>527</v>
      </c>
      <c r="C452" s="121">
        <v>38001</v>
      </c>
      <c r="D452" s="119">
        <v>1.0657000000000001</v>
      </c>
      <c r="E452" s="119">
        <v>1.0657000000000001</v>
      </c>
      <c r="F452" s="119">
        <v>1.0657000000000001</v>
      </c>
      <c r="G452" s="119">
        <v>1.0657000000000001</v>
      </c>
      <c r="H452" s="119">
        <v>-1.000166E-4</v>
      </c>
      <c r="I452" s="119">
        <v>-9.3841789999999994E-3</v>
      </c>
    </row>
    <row r="453" spans="1:9" x14ac:dyDescent="0.15">
      <c r="A453" s="115" t="s">
        <v>526</v>
      </c>
      <c r="B453" s="115" t="s">
        <v>527</v>
      </c>
      <c r="C453" s="121">
        <v>38002</v>
      </c>
      <c r="D453" s="119">
        <v>1.0656000000000001</v>
      </c>
      <c r="E453" s="119">
        <v>1.0656000000000001</v>
      </c>
      <c r="F453" s="119">
        <v>1.0656000000000001</v>
      </c>
      <c r="G453" s="119">
        <v>1.0656000000000001</v>
      </c>
      <c r="H453" s="119">
        <v>-1.001358E-4</v>
      </c>
      <c r="I453" s="119">
        <v>-9.3962469999999999E-3</v>
      </c>
    </row>
    <row r="454" spans="1:9" x14ac:dyDescent="0.15">
      <c r="A454" s="115" t="s">
        <v>526</v>
      </c>
      <c r="B454" s="115" t="s">
        <v>527</v>
      </c>
      <c r="C454" s="121">
        <v>38003</v>
      </c>
      <c r="D454" s="119">
        <v>1.0657000000000001</v>
      </c>
      <c r="E454" s="119">
        <v>1.0657000000000001</v>
      </c>
      <c r="F454" s="119">
        <v>1.0657000000000001</v>
      </c>
      <c r="G454" s="119">
        <v>1.0657000000000001</v>
      </c>
      <c r="H454" s="119">
        <v>1.001358E-4</v>
      </c>
      <c r="I454" s="119">
        <v>9.3971300000000001E-3</v>
      </c>
    </row>
    <row r="455" spans="1:9" x14ac:dyDescent="0.15">
      <c r="A455" s="115" t="s">
        <v>526</v>
      </c>
      <c r="B455" s="115" t="s">
        <v>527</v>
      </c>
      <c r="C455" s="121">
        <v>38004</v>
      </c>
      <c r="D455" s="119">
        <v>1.0648</v>
      </c>
      <c r="E455" s="119">
        <v>1.0648</v>
      </c>
      <c r="F455" s="119">
        <v>1.0648</v>
      </c>
      <c r="G455" s="119">
        <v>1.0648</v>
      </c>
      <c r="H455" s="119">
        <v>-9.0003010000000005E-4</v>
      </c>
      <c r="I455" s="119">
        <v>-8.4454360000000006E-2</v>
      </c>
    </row>
    <row r="456" spans="1:9" x14ac:dyDescent="0.15">
      <c r="A456" s="115" t="s">
        <v>526</v>
      </c>
      <c r="B456" s="115" t="s">
        <v>527</v>
      </c>
      <c r="C456" s="121">
        <v>38005</v>
      </c>
      <c r="D456" s="119">
        <v>1.0615000000000001</v>
      </c>
      <c r="E456" s="119">
        <v>1.0615000000000001</v>
      </c>
      <c r="F456" s="119">
        <v>1.0615000000000001</v>
      </c>
      <c r="G456" s="119">
        <v>1.0615000000000001</v>
      </c>
      <c r="H456" s="119">
        <v>-3.2999520000000001E-3</v>
      </c>
      <c r="I456" s="119">
        <v>-0.30991279999999999</v>
      </c>
    </row>
    <row r="457" spans="1:9" x14ac:dyDescent="0.15">
      <c r="A457" s="115" t="s">
        <v>526</v>
      </c>
      <c r="B457" s="115" t="s">
        <v>527</v>
      </c>
      <c r="C457" s="121">
        <v>38006</v>
      </c>
      <c r="D457" s="119">
        <v>1.0653999999999999</v>
      </c>
      <c r="E457" s="119">
        <v>1.0653999999999999</v>
      </c>
      <c r="F457" s="119">
        <v>1.0653999999999999</v>
      </c>
      <c r="G457" s="119">
        <v>1.0653999999999999</v>
      </c>
      <c r="H457" s="119">
        <v>3.8999320000000001E-3</v>
      </c>
      <c r="I457" s="119">
        <v>0.36739820000000001</v>
      </c>
    </row>
    <row r="458" spans="1:9" x14ac:dyDescent="0.15">
      <c r="A458" s="115" t="s">
        <v>526</v>
      </c>
      <c r="B458" s="115" t="s">
        <v>527</v>
      </c>
      <c r="C458" s="121">
        <v>38007</v>
      </c>
      <c r="D458" s="119">
        <v>1.0651999999999999</v>
      </c>
      <c r="E458" s="119">
        <v>1.0651999999999999</v>
      </c>
      <c r="F458" s="119">
        <v>1.0651999999999999</v>
      </c>
      <c r="G458" s="119">
        <v>1.0651999999999999</v>
      </c>
      <c r="H458" s="119">
        <v>-2.000332E-4</v>
      </c>
      <c r="I458" s="119">
        <v>-1.8775409999999999E-2</v>
      </c>
    </row>
    <row r="459" spans="1:9" x14ac:dyDescent="0.15">
      <c r="A459" s="115" t="s">
        <v>526</v>
      </c>
      <c r="B459" s="115" t="s">
        <v>527</v>
      </c>
      <c r="C459" s="121">
        <v>38015</v>
      </c>
      <c r="D459" s="119">
        <v>1.0650999999999999</v>
      </c>
      <c r="E459" s="119">
        <v>1.0650999999999999</v>
      </c>
      <c r="F459" s="119">
        <v>1.0650999999999999</v>
      </c>
      <c r="G459" s="119">
        <v>1.0650999999999999</v>
      </c>
      <c r="H459" s="119">
        <v>-9.9897379999999995E-5</v>
      </c>
      <c r="I459" s="119">
        <v>-9.3782750000000002E-3</v>
      </c>
    </row>
    <row r="460" spans="1:9" x14ac:dyDescent="0.15">
      <c r="A460" s="115" t="s">
        <v>526</v>
      </c>
      <c r="B460" s="115" t="s">
        <v>527</v>
      </c>
      <c r="C460" s="121">
        <v>38016</v>
      </c>
      <c r="D460" s="119">
        <v>1.0649</v>
      </c>
      <c r="E460" s="119">
        <v>1.0649</v>
      </c>
      <c r="F460" s="119">
        <v>1.0649</v>
      </c>
      <c r="G460" s="119">
        <v>1.0649</v>
      </c>
      <c r="H460" s="119">
        <v>-2.0015239999999999E-4</v>
      </c>
      <c r="I460" s="119">
        <v>-1.8791889999999999E-2</v>
      </c>
    </row>
    <row r="461" spans="1:9" x14ac:dyDescent="0.15">
      <c r="A461" s="115" t="s">
        <v>526</v>
      </c>
      <c r="B461" s="115" t="s">
        <v>527</v>
      </c>
      <c r="C461" s="121">
        <v>38019</v>
      </c>
      <c r="D461" s="119">
        <v>1.0642</v>
      </c>
      <c r="E461" s="119">
        <v>1.0642</v>
      </c>
      <c r="F461" s="119">
        <v>1.0642</v>
      </c>
      <c r="G461" s="119">
        <v>1.0642</v>
      </c>
      <c r="H461" s="119">
        <v>-6.9999690000000002E-4</v>
      </c>
      <c r="I461" s="119">
        <v>-6.5733589999999995E-2</v>
      </c>
    </row>
    <row r="462" spans="1:9" x14ac:dyDescent="0.15">
      <c r="A462" s="115" t="s">
        <v>526</v>
      </c>
      <c r="B462" s="115" t="s">
        <v>527</v>
      </c>
      <c r="C462" s="121">
        <v>38020</v>
      </c>
      <c r="D462" s="119">
        <v>1.0641</v>
      </c>
      <c r="E462" s="119">
        <v>1.0641</v>
      </c>
      <c r="F462" s="119">
        <v>1.0641</v>
      </c>
      <c r="G462" s="119">
        <v>1.0641</v>
      </c>
      <c r="H462" s="119">
        <v>-9.9897379999999995E-5</v>
      </c>
      <c r="I462" s="119">
        <v>-9.387088E-3</v>
      </c>
    </row>
    <row r="463" spans="1:9" x14ac:dyDescent="0.15">
      <c r="A463" s="115" t="s">
        <v>526</v>
      </c>
      <c r="B463" s="115" t="s">
        <v>527</v>
      </c>
      <c r="C463" s="121">
        <v>38021</v>
      </c>
      <c r="D463" s="119">
        <v>1.0640000000000001</v>
      </c>
      <c r="E463" s="119">
        <v>1.0640000000000001</v>
      </c>
      <c r="F463" s="119">
        <v>1.0640000000000001</v>
      </c>
      <c r="G463" s="119">
        <v>1.0640000000000001</v>
      </c>
      <c r="H463" s="119">
        <v>-1.000166E-4</v>
      </c>
      <c r="I463" s="119">
        <v>-9.3991720000000008E-3</v>
      </c>
    </row>
    <row r="464" spans="1:9" x14ac:dyDescent="0.15">
      <c r="A464" s="115" t="s">
        <v>526</v>
      </c>
      <c r="B464" s="115" t="s">
        <v>527</v>
      </c>
      <c r="C464" s="121">
        <v>38022</v>
      </c>
      <c r="D464" s="119">
        <v>1.0641</v>
      </c>
      <c r="E464" s="119">
        <v>1.0641</v>
      </c>
      <c r="F464" s="119">
        <v>1.0641</v>
      </c>
      <c r="G464" s="119">
        <v>1.0641</v>
      </c>
      <c r="H464" s="119">
        <v>1.000166E-4</v>
      </c>
      <c r="I464" s="119">
        <v>9.4000560000000004E-3</v>
      </c>
    </row>
    <row r="465" spans="1:9" x14ac:dyDescent="0.15">
      <c r="A465" s="115" t="s">
        <v>526</v>
      </c>
      <c r="B465" s="115" t="s">
        <v>527</v>
      </c>
      <c r="C465" s="121">
        <v>38023</v>
      </c>
      <c r="D465" s="119">
        <v>1.0642</v>
      </c>
      <c r="E465" s="119">
        <v>1.0642</v>
      </c>
      <c r="F465" s="119">
        <v>1.0642</v>
      </c>
      <c r="G465" s="119">
        <v>1.0642</v>
      </c>
      <c r="H465" s="119">
        <v>9.9897379999999995E-5</v>
      </c>
      <c r="I465" s="119">
        <v>9.3879689999999995E-3</v>
      </c>
    </row>
    <row r="466" spans="1:9" x14ac:dyDescent="0.15">
      <c r="A466" s="115" t="s">
        <v>526</v>
      </c>
      <c r="B466" s="115" t="s">
        <v>527</v>
      </c>
      <c r="C466" s="121">
        <v>38026</v>
      </c>
      <c r="D466" s="119">
        <v>1.0643</v>
      </c>
      <c r="E466" s="119">
        <v>1.0643</v>
      </c>
      <c r="F466" s="119">
        <v>1.0643</v>
      </c>
      <c r="G466" s="119">
        <v>1.0643</v>
      </c>
      <c r="H466" s="119">
        <v>1.001358E-4</v>
      </c>
      <c r="I466" s="119">
        <v>9.4094920000000002E-3</v>
      </c>
    </row>
    <row r="467" spans="1:9" x14ac:dyDescent="0.15">
      <c r="A467" s="115" t="s">
        <v>526</v>
      </c>
      <c r="B467" s="115" t="s">
        <v>527</v>
      </c>
      <c r="C467" s="121">
        <v>38027</v>
      </c>
      <c r="D467" s="119">
        <v>1.0648</v>
      </c>
      <c r="E467" s="119">
        <v>1.0648</v>
      </c>
      <c r="F467" s="119">
        <v>1.0648</v>
      </c>
      <c r="G467" s="119">
        <v>1.0648</v>
      </c>
      <c r="H467" s="119">
        <v>4.9996380000000003E-4</v>
      </c>
      <c r="I467" s="119">
        <v>4.6975830000000003E-2</v>
      </c>
    </row>
    <row r="468" spans="1:9" x14ac:dyDescent="0.15">
      <c r="A468" s="115" t="s">
        <v>526</v>
      </c>
      <c r="B468" s="115" t="s">
        <v>527</v>
      </c>
      <c r="C468" s="121">
        <v>38028</v>
      </c>
      <c r="D468" s="119">
        <v>1.0649999999999999</v>
      </c>
      <c r="E468" s="119">
        <v>1.0649999999999999</v>
      </c>
      <c r="F468" s="119">
        <v>1.0649999999999999</v>
      </c>
      <c r="G468" s="119">
        <v>1.0649999999999999</v>
      </c>
      <c r="H468" s="119">
        <v>2.000332E-4</v>
      </c>
      <c r="I468" s="119">
        <v>1.8785989999999999E-2</v>
      </c>
    </row>
    <row r="469" spans="1:9" x14ac:dyDescent="0.15">
      <c r="A469" s="115" t="s">
        <v>526</v>
      </c>
      <c r="B469" s="115" t="s">
        <v>527</v>
      </c>
      <c r="C469" s="121">
        <v>38029</v>
      </c>
      <c r="D469" s="119">
        <v>1.0649</v>
      </c>
      <c r="E469" s="119">
        <v>1.0649</v>
      </c>
      <c r="F469" s="119">
        <v>1.0649</v>
      </c>
      <c r="G469" s="119">
        <v>1.0649</v>
      </c>
      <c r="H469" s="119">
        <v>-1.001358E-4</v>
      </c>
      <c r="I469" s="119">
        <v>-9.4024220000000006E-3</v>
      </c>
    </row>
    <row r="470" spans="1:9" x14ac:dyDescent="0.15">
      <c r="A470" s="115" t="s">
        <v>526</v>
      </c>
      <c r="B470" s="115" t="s">
        <v>527</v>
      </c>
      <c r="C470" s="121">
        <v>38030</v>
      </c>
      <c r="D470" s="119">
        <v>1.0649</v>
      </c>
      <c r="E470" s="119">
        <v>1.0649</v>
      </c>
      <c r="F470" s="119">
        <v>1.0649</v>
      </c>
      <c r="G470" s="119">
        <v>1.0649</v>
      </c>
      <c r="H470" s="119">
        <v>0</v>
      </c>
      <c r="I470" s="119">
        <v>0</v>
      </c>
    </row>
    <row r="471" spans="1:9" x14ac:dyDescent="0.15">
      <c r="A471" s="115" t="s">
        <v>526</v>
      </c>
      <c r="B471" s="115" t="s">
        <v>527</v>
      </c>
      <c r="C471" s="121">
        <v>38033</v>
      </c>
      <c r="D471" s="119">
        <v>1.0647</v>
      </c>
      <c r="E471" s="119">
        <v>1.0647</v>
      </c>
      <c r="F471" s="119">
        <v>1.0647</v>
      </c>
      <c r="G471" s="119">
        <v>1.0647</v>
      </c>
      <c r="H471" s="119">
        <v>-1.9991400000000001E-4</v>
      </c>
      <c r="I471" s="119">
        <v>-1.877303E-2</v>
      </c>
    </row>
    <row r="472" spans="1:9" x14ac:dyDescent="0.15">
      <c r="A472" s="115" t="s">
        <v>526</v>
      </c>
      <c r="B472" s="115" t="s">
        <v>527</v>
      </c>
      <c r="C472" s="121">
        <v>38034</v>
      </c>
      <c r="D472" s="119">
        <v>1.0649999999999999</v>
      </c>
      <c r="E472" s="119">
        <v>1.0649999999999999</v>
      </c>
      <c r="F472" s="119">
        <v>1.0649999999999999</v>
      </c>
      <c r="G472" s="119">
        <v>1.0649999999999999</v>
      </c>
      <c r="H472" s="119">
        <v>3.0004979999999999E-4</v>
      </c>
      <c r="I472" s="119">
        <v>2.8181629999999999E-2</v>
      </c>
    </row>
    <row r="473" spans="1:9" x14ac:dyDescent="0.15">
      <c r="A473" s="115" t="s">
        <v>526</v>
      </c>
      <c r="B473" s="115" t="s">
        <v>527</v>
      </c>
      <c r="C473" s="121">
        <v>38035</v>
      </c>
      <c r="D473" s="119">
        <v>1.0653999999999999</v>
      </c>
      <c r="E473" s="119">
        <v>1.0653999999999999</v>
      </c>
      <c r="F473" s="119">
        <v>1.0653999999999999</v>
      </c>
      <c r="G473" s="119">
        <v>1.0653999999999999</v>
      </c>
      <c r="H473" s="119">
        <v>3.9994720000000001E-4</v>
      </c>
      <c r="I473" s="119">
        <v>3.7553719999999999E-2</v>
      </c>
    </row>
    <row r="474" spans="1:9" x14ac:dyDescent="0.15">
      <c r="A474" s="115" t="s">
        <v>526</v>
      </c>
      <c r="B474" s="115" t="s">
        <v>527</v>
      </c>
      <c r="C474" s="121">
        <v>38036</v>
      </c>
      <c r="D474" s="119">
        <v>1.0647</v>
      </c>
      <c r="E474" s="119">
        <v>1.0647</v>
      </c>
      <c r="F474" s="119">
        <v>1.0647</v>
      </c>
      <c r="G474" s="119">
        <v>1.0647</v>
      </c>
      <c r="H474" s="119">
        <v>-6.9999690000000002E-4</v>
      </c>
      <c r="I474" s="119">
        <v>-6.5702739999999996E-2</v>
      </c>
    </row>
    <row r="475" spans="1:9" x14ac:dyDescent="0.15">
      <c r="A475" s="115" t="s">
        <v>526</v>
      </c>
      <c r="B475" s="115" t="s">
        <v>527</v>
      </c>
      <c r="C475" s="121">
        <v>38037</v>
      </c>
      <c r="D475" s="119">
        <v>1.0646</v>
      </c>
      <c r="E475" s="119">
        <v>1.0646</v>
      </c>
      <c r="F475" s="119">
        <v>1.0646</v>
      </c>
      <c r="G475" s="119">
        <v>1.0646</v>
      </c>
      <c r="H475" s="119">
        <v>-1.000166E-4</v>
      </c>
      <c r="I475" s="119">
        <v>-9.3938749999999994E-3</v>
      </c>
    </row>
    <row r="476" spans="1:9" x14ac:dyDescent="0.15">
      <c r="A476" s="115" t="s">
        <v>526</v>
      </c>
      <c r="B476" s="115" t="s">
        <v>527</v>
      </c>
      <c r="C476" s="121">
        <v>38040</v>
      </c>
      <c r="D476" s="119">
        <v>1.0644</v>
      </c>
      <c r="E476" s="119">
        <v>1.0644</v>
      </c>
      <c r="F476" s="119">
        <v>1.0644</v>
      </c>
      <c r="G476" s="119">
        <v>1.0644</v>
      </c>
      <c r="H476" s="119">
        <v>-1.9991400000000001E-4</v>
      </c>
      <c r="I476" s="119">
        <v>-1.8778320000000001E-2</v>
      </c>
    </row>
    <row r="477" spans="1:9" x14ac:dyDescent="0.15">
      <c r="A477" s="115" t="s">
        <v>526</v>
      </c>
      <c r="B477" s="115" t="s">
        <v>527</v>
      </c>
      <c r="C477" s="121">
        <v>38041</v>
      </c>
      <c r="D477" s="119">
        <v>1.0641</v>
      </c>
      <c r="E477" s="119">
        <v>1.0641</v>
      </c>
      <c r="F477" s="119">
        <v>1.0641</v>
      </c>
      <c r="G477" s="119">
        <v>1.0641</v>
      </c>
      <c r="H477" s="119">
        <v>-3.0004979999999999E-4</v>
      </c>
      <c r="I477" s="119">
        <v>-2.8189570000000001E-2</v>
      </c>
    </row>
    <row r="478" spans="1:9" x14ac:dyDescent="0.15">
      <c r="A478" s="115" t="s">
        <v>526</v>
      </c>
      <c r="B478" s="115" t="s">
        <v>527</v>
      </c>
      <c r="C478" s="121">
        <v>38042</v>
      </c>
      <c r="D478" s="119">
        <v>1.0642</v>
      </c>
      <c r="E478" s="119">
        <v>1.0642</v>
      </c>
      <c r="F478" s="119">
        <v>1.0642</v>
      </c>
      <c r="G478" s="119">
        <v>1.0642</v>
      </c>
      <c r="H478" s="119">
        <v>9.9897379999999995E-5</v>
      </c>
      <c r="I478" s="119">
        <v>9.3879689999999995E-3</v>
      </c>
    </row>
    <row r="479" spans="1:9" x14ac:dyDescent="0.15">
      <c r="A479" s="115" t="s">
        <v>526</v>
      </c>
      <c r="B479" s="115" t="s">
        <v>527</v>
      </c>
      <c r="C479" s="121">
        <v>38043</v>
      </c>
      <c r="D479" s="119">
        <v>1.0639000000000001</v>
      </c>
      <c r="E479" s="119">
        <v>1.0639000000000001</v>
      </c>
      <c r="F479" s="119">
        <v>1.0639000000000001</v>
      </c>
      <c r="G479" s="119">
        <v>1.0639000000000001</v>
      </c>
      <c r="H479" s="119">
        <v>-2.999306E-4</v>
      </c>
      <c r="I479" s="119">
        <v>-2.8183670000000001E-2</v>
      </c>
    </row>
    <row r="480" spans="1:9" x14ac:dyDescent="0.15">
      <c r="A480" s="115" t="s">
        <v>526</v>
      </c>
      <c r="B480" s="115" t="s">
        <v>527</v>
      </c>
      <c r="C480" s="121">
        <v>38044</v>
      </c>
      <c r="D480" s="119">
        <v>1.0633999999999999</v>
      </c>
      <c r="E480" s="119">
        <v>1.0633999999999999</v>
      </c>
      <c r="F480" s="119">
        <v>1.0633999999999999</v>
      </c>
      <c r="G480" s="119">
        <v>1.0633999999999999</v>
      </c>
      <c r="H480" s="119">
        <v>-5.0008300000000002E-4</v>
      </c>
      <c r="I480" s="119">
        <v>-4.7004700000000003E-2</v>
      </c>
    </row>
    <row r="481" spans="1:9" x14ac:dyDescent="0.15">
      <c r="A481" s="115" t="s">
        <v>526</v>
      </c>
      <c r="B481" s="115" t="s">
        <v>527</v>
      </c>
      <c r="C481" s="121">
        <v>38047</v>
      </c>
      <c r="D481" s="119">
        <v>1.0630999999999999</v>
      </c>
      <c r="E481" s="119">
        <v>1.0630999999999999</v>
      </c>
      <c r="F481" s="119">
        <v>1.0630999999999999</v>
      </c>
      <c r="G481" s="119">
        <v>1.0630999999999999</v>
      </c>
      <c r="H481" s="119">
        <v>-2.999306E-4</v>
      </c>
      <c r="I481" s="119">
        <v>-2.820487E-2</v>
      </c>
    </row>
    <row r="482" spans="1:9" x14ac:dyDescent="0.15">
      <c r="A482" s="115" t="s">
        <v>526</v>
      </c>
      <c r="B482" s="115" t="s">
        <v>527</v>
      </c>
      <c r="C482" s="121">
        <v>38048</v>
      </c>
      <c r="D482" s="119">
        <v>1.0629999999999999</v>
      </c>
      <c r="E482" s="119">
        <v>1.0629999999999999</v>
      </c>
      <c r="F482" s="119">
        <v>1.0629999999999999</v>
      </c>
      <c r="G482" s="119">
        <v>1.0629999999999999</v>
      </c>
      <c r="H482" s="119">
        <v>-9.9897379999999995E-5</v>
      </c>
      <c r="I482" s="119">
        <v>-9.3968009999999998E-3</v>
      </c>
    </row>
    <row r="483" spans="1:9" x14ac:dyDescent="0.15">
      <c r="A483" s="115" t="s">
        <v>526</v>
      </c>
      <c r="B483" s="115" t="s">
        <v>527</v>
      </c>
      <c r="C483" s="121">
        <v>38049</v>
      </c>
      <c r="D483" s="119">
        <v>1.0629999999999999</v>
      </c>
      <c r="E483" s="119">
        <v>1.0629999999999999</v>
      </c>
      <c r="F483" s="119">
        <v>1.0629999999999999</v>
      </c>
      <c r="G483" s="119">
        <v>1.0629999999999999</v>
      </c>
      <c r="H483" s="119">
        <v>0</v>
      </c>
      <c r="I483" s="119">
        <v>0</v>
      </c>
    </row>
    <row r="484" spans="1:9" x14ac:dyDescent="0.15">
      <c r="A484" s="115" t="s">
        <v>526</v>
      </c>
      <c r="B484" s="115" t="s">
        <v>527</v>
      </c>
      <c r="C484" s="121">
        <v>38050</v>
      </c>
      <c r="D484" s="119">
        <v>1.0622</v>
      </c>
      <c r="E484" s="119">
        <v>1.0622</v>
      </c>
      <c r="F484" s="119">
        <v>1.0622</v>
      </c>
      <c r="G484" s="119">
        <v>1.0622</v>
      </c>
      <c r="H484" s="119">
        <v>-8.0001349999999998E-4</v>
      </c>
      <c r="I484" s="119">
        <v>-7.5259969999999995E-2</v>
      </c>
    </row>
    <row r="485" spans="1:9" x14ac:dyDescent="0.15">
      <c r="A485" s="115" t="s">
        <v>526</v>
      </c>
      <c r="B485" s="115" t="s">
        <v>527</v>
      </c>
      <c r="C485" s="121">
        <v>38051</v>
      </c>
      <c r="D485" s="119">
        <v>1.0618000000000001</v>
      </c>
      <c r="E485" s="119">
        <v>1.0618000000000001</v>
      </c>
      <c r="F485" s="119">
        <v>1.0618000000000001</v>
      </c>
      <c r="G485" s="119">
        <v>1.0618000000000001</v>
      </c>
      <c r="H485" s="119">
        <v>-4.000664E-4</v>
      </c>
      <c r="I485" s="119">
        <v>-3.766394E-2</v>
      </c>
    </row>
    <row r="486" spans="1:9" x14ac:dyDescent="0.15">
      <c r="A486" s="115" t="s">
        <v>526</v>
      </c>
      <c r="B486" s="115" t="s">
        <v>527</v>
      </c>
      <c r="C486" s="121">
        <v>38054</v>
      </c>
      <c r="D486" s="119">
        <v>1.0618000000000001</v>
      </c>
      <c r="E486" s="119">
        <v>1.0618000000000001</v>
      </c>
      <c r="F486" s="119">
        <v>1.0618000000000001</v>
      </c>
      <c r="G486" s="119">
        <v>1.0618000000000001</v>
      </c>
      <c r="H486" s="119">
        <v>0</v>
      </c>
      <c r="I486" s="119">
        <v>0</v>
      </c>
    </row>
    <row r="487" spans="1:9" x14ac:dyDescent="0.15">
      <c r="A487" s="115" t="s">
        <v>526</v>
      </c>
      <c r="B487" s="115" t="s">
        <v>527</v>
      </c>
      <c r="C487" s="121">
        <v>38055</v>
      </c>
      <c r="D487" s="119">
        <v>1.0623</v>
      </c>
      <c r="E487" s="119">
        <v>1.0623</v>
      </c>
      <c r="F487" s="119">
        <v>1.0623</v>
      </c>
      <c r="G487" s="119">
        <v>1.0623</v>
      </c>
      <c r="H487" s="119">
        <v>5.0008300000000002E-4</v>
      </c>
      <c r="I487" s="119">
        <v>4.709766E-2</v>
      </c>
    </row>
    <row r="488" spans="1:9" x14ac:dyDescent="0.15">
      <c r="A488" s="115" t="s">
        <v>526</v>
      </c>
      <c r="B488" s="115" t="s">
        <v>527</v>
      </c>
      <c r="C488" s="121">
        <v>38056</v>
      </c>
      <c r="D488" s="119">
        <v>1.0620000000000001</v>
      </c>
      <c r="E488" s="119">
        <v>1.0620000000000001</v>
      </c>
      <c r="F488" s="119">
        <v>1.0620000000000001</v>
      </c>
      <c r="G488" s="119">
        <v>1.0620000000000001</v>
      </c>
      <c r="H488" s="119">
        <v>-3.0016899999999998E-4</v>
      </c>
      <c r="I488" s="119">
        <v>-2.825652E-2</v>
      </c>
    </row>
    <row r="489" spans="1:9" x14ac:dyDescent="0.15">
      <c r="A489" s="115" t="s">
        <v>526</v>
      </c>
      <c r="B489" s="115" t="s">
        <v>527</v>
      </c>
      <c r="C489" s="121">
        <v>38057</v>
      </c>
      <c r="D489" s="119">
        <v>1.0619000000000001</v>
      </c>
      <c r="E489" s="119">
        <v>1.0619000000000001</v>
      </c>
      <c r="F489" s="119">
        <v>1.0619000000000001</v>
      </c>
      <c r="G489" s="119">
        <v>1.0619000000000001</v>
      </c>
      <c r="H489" s="119">
        <v>-9.9897379999999995E-5</v>
      </c>
      <c r="I489" s="119">
        <v>-9.4065339999999994E-3</v>
      </c>
    </row>
    <row r="490" spans="1:9" x14ac:dyDescent="0.15">
      <c r="A490" s="115" t="s">
        <v>526</v>
      </c>
      <c r="B490" s="115" t="s">
        <v>527</v>
      </c>
      <c r="C490" s="121">
        <v>38058</v>
      </c>
      <c r="D490" s="119">
        <v>1.0616000000000001</v>
      </c>
      <c r="E490" s="119">
        <v>1.0616000000000001</v>
      </c>
      <c r="F490" s="119">
        <v>1.0616000000000001</v>
      </c>
      <c r="G490" s="119">
        <v>1.0616000000000001</v>
      </c>
      <c r="H490" s="119">
        <v>-2.999306E-4</v>
      </c>
      <c r="I490" s="119">
        <v>-2.8244709999999999E-2</v>
      </c>
    </row>
    <row r="491" spans="1:9" x14ac:dyDescent="0.15">
      <c r="A491" s="115" t="s">
        <v>526</v>
      </c>
      <c r="B491" s="115" t="s">
        <v>527</v>
      </c>
      <c r="C491" s="121">
        <v>38061</v>
      </c>
      <c r="D491" s="119">
        <v>1.0613999999999999</v>
      </c>
      <c r="E491" s="119">
        <v>1.0613999999999999</v>
      </c>
      <c r="F491" s="119">
        <v>1.0613999999999999</v>
      </c>
      <c r="G491" s="119">
        <v>1.0613999999999999</v>
      </c>
      <c r="H491" s="119">
        <v>-2.0015239999999999E-4</v>
      </c>
      <c r="I491" s="119">
        <v>-1.885384E-2</v>
      </c>
    </row>
    <row r="492" spans="1:9" x14ac:dyDescent="0.15">
      <c r="A492" s="115" t="s">
        <v>526</v>
      </c>
      <c r="B492" s="115" t="s">
        <v>527</v>
      </c>
      <c r="C492" s="121">
        <v>38062</v>
      </c>
      <c r="D492" s="119">
        <v>1.0618000000000001</v>
      </c>
      <c r="E492" s="119">
        <v>1.0618000000000001</v>
      </c>
      <c r="F492" s="119">
        <v>1.0618000000000001</v>
      </c>
      <c r="G492" s="119">
        <v>1.0618000000000001</v>
      </c>
      <c r="H492" s="119">
        <v>4.000664E-4</v>
      </c>
      <c r="I492" s="119">
        <v>3.7692330000000003E-2</v>
      </c>
    </row>
    <row r="493" spans="1:9" x14ac:dyDescent="0.15">
      <c r="A493" s="115" t="s">
        <v>526</v>
      </c>
      <c r="B493" s="115" t="s">
        <v>527</v>
      </c>
      <c r="C493" s="121">
        <v>38063</v>
      </c>
      <c r="D493" s="119">
        <v>1.0618000000000001</v>
      </c>
      <c r="E493" s="119">
        <v>1.0618000000000001</v>
      </c>
      <c r="F493" s="119">
        <v>1.0618000000000001</v>
      </c>
      <c r="G493" s="119">
        <v>1.0618000000000001</v>
      </c>
      <c r="H493" s="119">
        <v>0</v>
      </c>
      <c r="I493" s="119">
        <v>0</v>
      </c>
    </row>
    <row r="494" spans="1:9" x14ac:dyDescent="0.15">
      <c r="A494" s="115" t="s">
        <v>526</v>
      </c>
      <c r="B494" s="115" t="s">
        <v>527</v>
      </c>
      <c r="C494" s="121">
        <v>38064</v>
      </c>
      <c r="D494" s="119">
        <v>1.0620000000000001</v>
      </c>
      <c r="E494" s="119">
        <v>1.0620000000000001</v>
      </c>
      <c r="F494" s="119">
        <v>1.0620000000000001</v>
      </c>
      <c r="G494" s="119">
        <v>1.0620000000000001</v>
      </c>
      <c r="H494" s="119">
        <v>1.9991400000000001E-4</v>
      </c>
      <c r="I494" s="119">
        <v>1.8827839999999998E-2</v>
      </c>
    </row>
    <row r="495" spans="1:9" x14ac:dyDescent="0.15">
      <c r="A495" s="115" t="s">
        <v>526</v>
      </c>
      <c r="B495" s="115" t="s">
        <v>527</v>
      </c>
      <c r="C495" s="121">
        <v>38065</v>
      </c>
      <c r="D495" s="119">
        <v>1.0620000000000001</v>
      </c>
      <c r="E495" s="119">
        <v>1.0620000000000001</v>
      </c>
      <c r="F495" s="119">
        <v>1.0620000000000001</v>
      </c>
      <c r="G495" s="119">
        <v>1.0620000000000001</v>
      </c>
      <c r="H495" s="119">
        <v>0</v>
      </c>
      <c r="I495" s="119">
        <v>0</v>
      </c>
    </row>
    <row r="496" spans="1:9" x14ac:dyDescent="0.15">
      <c r="A496" s="115" t="s">
        <v>526</v>
      </c>
      <c r="B496" s="115" t="s">
        <v>527</v>
      </c>
      <c r="C496" s="121">
        <v>38068</v>
      </c>
      <c r="D496" s="119">
        <v>1.0619000000000001</v>
      </c>
      <c r="E496" s="119">
        <v>1.0619000000000001</v>
      </c>
      <c r="F496" s="119">
        <v>1.0619000000000001</v>
      </c>
      <c r="G496" s="119">
        <v>1.0619000000000001</v>
      </c>
      <c r="H496" s="119">
        <v>-9.9897379999999995E-5</v>
      </c>
      <c r="I496" s="119">
        <v>-9.4065339999999994E-3</v>
      </c>
    </row>
    <row r="497" spans="1:9" x14ac:dyDescent="0.15">
      <c r="A497" s="115" t="s">
        <v>526</v>
      </c>
      <c r="B497" s="115" t="s">
        <v>527</v>
      </c>
      <c r="C497" s="121">
        <v>38069</v>
      </c>
      <c r="D497" s="119">
        <v>1.0619000000000001</v>
      </c>
      <c r="E497" s="119">
        <v>1.0619000000000001</v>
      </c>
      <c r="F497" s="119">
        <v>1.0619000000000001</v>
      </c>
      <c r="G497" s="119">
        <v>1.0619000000000001</v>
      </c>
      <c r="H497" s="119">
        <v>0</v>
      </c>
      <c r="I497" s="119">
        <v>0</v>
      </c>
    </row>
    <row r="498" spans="1:9" x14ac:dyDescent="0.15">
      <c r="A498" s="115" t="s">
        <v>526</v>
      </c>
      <c r="B498" s="115" t="s">
        <v>527</v>
      </c>
      <c r="C498" s="121">
        <v>38070</v>
      </c>
      <c r="D498" s="119">
        <v>1.0617000000000001</v>
      </c>
      <c r="E498" s="119">
        <v>1.0617000000000001</v>
      </c>
      <c r="F498" s="119">
        <v>1.0617000000000001</v>
      </c>
      <c r="G498" s="119">
        <v>1.0617000000000001</v>
      </c>
      <c r="H498" s="119">
        <v>-2.000332E-4</v>
      </c>
      <c r="I498" s="119">
        <v>-1.883729E-2</v>
      </c>
    </row>
    <row r="499" spans="1:9" x14ac:dyDescent="0.15">
      <c r="A499" s="115" t="s">
        <v>526</v>
      </c>
      <c r="B499" s="115" t="s">
        <v>527</v>
      </c>
      <c r="C499" s="121">
        <v>38071</v>
      </c>
      <c r="D499" s="119">
        <v>1.0616000000000001</v>
      </c>
      <c r="E499" s="119">
        <v>1.0616000000000001</v>
      </c>
      <c r="F499" s="119">
        <v>1.0616000000000001</v>
      </c>
      <c r="G499" s="119">
        <v>1.0616000000000001</v>
      </c>
      <c r="H499" s="119">
        <v>-9.9897379999999995E-5</v>
      </c>
      <c r="I499" s="119">
        <v>-9.4091910000000008E-3</v>
      </c>
    </row>
    <row r="500" spans="1:9" x14ac:dyDescent="0.15">
      <c r="A500" s="115" t="s">
        <v>526</v>
      </c>
      <c r="B500" s="115" t="s">
        <v>527</v>
      </c>
      <c r="C500" s="121">
        <v>38072</v>
      </c>
      <c r="D500" s="119">
        <v>1.0612999999999999</v>
      </c>
      <c r="E500" s="119">
        <v>1.0612999999999999</v>
      </c>
      <c r="F500" s="119">
        <v>1.0612999999999999</v>
      </c>
      <c r="G500" s="119">
        <v>1.0612999999999999</v>
      </c>
      <c r="H500" s="119">
        <v>-3.0016899999999998E-4</v>
      </c>
      <c r="I500" s="119">
        <v>-2.8275149999999999E-2</v>
      </c>
    </row>
    <row r="501" spans="1:9" x14ac:dyDescent="0.15">
      <c r="A501" s="115" t="s">
        <v>526</v>
      </c>
      <c r="B501" s="115" t="s">
        <v>527</v>
      </c>
      <c r="C501" s="121">
        <v>38075</v>
      </c>
      <c r="D501" s="119">
        <v>1.0611999999999999</v>
      </c>
      <c r="E501" s="119">
        <v>1.0611999999999999</v>
      </c>
      <c r="F501" s="119">
        <v>1.0611999999999999</v>
      </c>
      <c r="G501" s="119">
        <v>1.0611999999999999</v>
      </c>
      <c r="H501" s="119">
        <v>-9.9897379999999995E-5</v>
      </c>
      <c r="I501" s="119">
        <v>-9.4127380000000004E-3</v>
      </c>
    </row>
    <row r="502" spans="1:9" x14ac:dyDescent="0.15">
      <c r="A502" s="115" t="s">
        <v>526</v>
      </c>
      <c r="B502" s="115" t="s">
        <v>527</v>
      </c>
      <c r="C502" s="121">
        <v>38076</v>
      </c>
      <c r="D502" s="119">
        <v>1.0612999999999999</v>
      </c>
      <c r="E502" s="119">
        <v>1.0612999999999999</v>
      </c>
      <c r="F502" s="119">
        <v>1.0612999999999999</v>
      </c>
      <c r="G502" s="119">
        <v>1.0612999999999999</v>
      </c>
      <c r="H502" s="119">
        <v>9.9897379999999995E-5</v>
      </c>
      <c r="I502" s="119">
        <v>9.4136240000000006E-3</v>
      </c>
    </row>
    <row r="503" spans="1:9" x14ac:dyDescent="0.15">
      <c r="A503" s="115" t="s">
        <v>526</v>
      </c>
      <c r="B503" s="115" t="s">
        <v>527</v>
      </c>
      <c r="C503" s="121">
        <v>38077</v>
      </c>
      <c r="D503" s="119">
        <v>1.0613999999999999</v>
      </c>
      <c r="E503" s="119">
        <v>1.0613999999999999</v>
      </c>
      <c r="F503" s="119">
        <v>1.0613999999999999</v>
      </c>
      <c r="G503" s="119">
        <v>1.0613999999999999</v>
      </c>
      <c r="H503" s="119">
        <v>1.000166E-4</v>
      </c>
      <c r="I503" s="119">
        <v>9.4239709999999997E-3</v>
      </c>
    </row>
    <row r="504" spans="1:9" x14ac:dyDescent="0.15">
      <c r="A504" s="115" t="s">
        <v>526</v>
      </c>
      <c r="B504" s="115" t="s">
        <v>527</v>
      </c>
      <c r="C504" s="121">
        <v>38078</v>
      </c>
      <c r="D504" s="119">
        <v>1.0613999999999999</v>
      </c>
      <c r="E504" s="119">
        <v>1.0613999999999999</v>
      </c>
      <c r="F504" s="119">
        <v>1.0613999999999999</v>
      </c>
      <c r="G504" s="119">
        <v>1.0613999999999999</v>
      </c>
      <c r="H504" s="119">
        <v>0</v>
      </c>
      <c r="I504" s="119">
        <v>0</v>
      </c>
    </row>
    <row r="505" spans="1:9" x14ac:dyDescent="0.15">
      <c r="A505" s="115" t="s">
        <v>526</v>
      </c>
      <c r="B505" s="115" t="s">
        <v>527</v>
      </c>
      <c r="C505" s="121">
        <v>38079</v>
      </c>
      <c r="D505" s="119">
        <v>1.0618000000000001</v>
      </c>
      <c r="E505" s="119">
        <v>1.0618000000000001</v>
      </c>
      <c r="F505" s="119">
        <v>1.0618000000000001</v>
      </c>
      <c r="G505" s="119">
        <v>1.0618000000000001</v>
      </c>
      <c r="H505" s="119">
        <v>4.000664E-4</v>
      </c>
      <c r="I505" s="119">
        <v>3.7692330000000003E-2</v>
      </c>
    </row>
    <row r="506" spans="1:9" x14ac:dyDescent="0.15">
      <c r="A506" s="115" t="s">
        <v>526</v>
      </c>
      <c r="B506" s="115" t="s">
        <v>527</v>
      </c>
      <c r="C506" s="121">
        <v>38082</v>
      </c>
      <c r="D506" s="119">
        <v>1.0624</v>
      </c>
      <c r="E506" s="119">
        <v>1.0624</v>
      </c>
      <c r="F506" s="119">
        <v>1.0624</v>
      </c>
      <c r="G506" s="119">
        <v>1.0624</v>
      </c>
      <c r="H506" s="119">
        <v>5.9998039999999999E-4</v>
      </c>
      <c r="I506" s="119">
        <v>5.6505970000000003E-2</v>
      </c>
    </row>
    <row r="507" spans="1:9" x14ac:dyDescent="0.15">
      <c r="A507" s="115" t="s">
        <v>526</v>
      </c>
      <c r="B507" s="115" t="s">
        <v>527</v>
      </c>
      <c r="C507" s="121">
        <v>38083</v>
      </c>
      <c r="D507" s="119">
        <v>1.0624</v>
      </c>
      <c r="E507" s="119">
        <v>1.0624</v>
      </c>
      <c r="F507" s="119">
        <v>1.0624</v>
      </c>
      <c r="G507" s="119">
        <v>1.0624</v>
      </c>
      <c r="H507" s="119">
        <v>0</v>
      </c>
      <c r="I507" s="119">
        <v>0</v>
      </c>
    </row>
    <row r="508" spans="1:9" x14ac:dyDescent="0.15">
      <c r="A508" s="115" t="s">
        <v>526</v>
      </c>
      <c r="B508" s="115" t="s">
        <v>527</v>
      </c>
      <c r="C508" s="121">
        <v>38084</v>
      </c>
      <c r="D508" s="119">
        <v>1.0618000000000001</v>
      </c>
      <c r="E508" s="119">
        <v>1.0618000000000001</v>
      </c>
      <c r="F508" s="119">
        <v>1.0618000000000001</v>
      </c>
      <c r="G508" s="119">
        <v>1.0618000000000001</v>
      </c>
      <c r="H508" s="119">
        <v>-5.9998039999999999E-4</v>
      </c>
      <c r="I508" s="119">
        <v>-5.647406E-2</v>
      </c>
    </row>
    <row r="509" spans="1:9" x14ac:dyDescent="0.15">
      <c r="A509" s="115" t="s">
        <v>526</v>
      </c>
      <c r="B509" s="115" t="s">
        <v>527</v>
      </c>
      <c r="C509" s="121">
        <v>38085</v>
      </c>
      <c r="D509" s="119">
        <v>1.0615000000000001</v>
      </c>
      <c r="E509" s="119">
        <v>1.0615000000000001</v>
      </c>
      <c r="F509" s="119">
        <v>1.0615000000000001</v>
      </c>
      <c r="G509" s="119">
        <v>1.0615000000000001</v>
      </c>
      <c r="H509" s="119">
        <v>-2.999306E-4</v>
      </c>
      <c r="I509" s="119">
        <v>-2.8247370000000001E-2</v>
      </c>
    </row>
    <row r="510" spans="1:9" x14ac:dyDescent="0.15">
      <c r="A510" s="115" t="s">
        <v>526</v>
      </c>
      <c r="B510" s="115" t="s">
        <v>527</v>
      </c>
      <c r="C510" s="121">
        <v>38086</v>
      </c>
      <c r="D510" s="119">
        <v>1.0612999999999999</v>
      </c>
      <c r="E510" s="119">
        <v>1.0612999999999999</v>
      </c>
      <c r="F510" s="119">
        <v>1.0612999999999999</v>
      </c>
      <c r="G510" s="119">
        <v>1.0612999999999999</v>
      </c>
      <c r="H510" s="119">
        <v>-2.0015239999999999E-4</v>
      </c>
      <c r="I510" s="119">
        <v>-1.885562E-2</v>
      </c>
    </row>
    <row r="511" spans="1:9" x14ac:dyDescent="0.15">
      <c r="A511" s="115" t="s">
        <v>526</v>
      </c>
      <c r="B511" s="115" t="s">
        <v>527</v>
      </c>
      <c r="C511" s="121">
        <v>38089</v>
      </c>
      <c r="D511" s="119">
        <v>1.0611999999999999</v>
      </c>
      <c r="E511" s="119">
        <v>1.0611999999999999</v>
      </c>
      <c r="F511" s="119">
        <v>1.0611999999999999</v>
      </c>
      <c r="G511" s="119">
        <v>1.0611999999999999</v>
      </c>
      <c r="H511" s="119">
        <v>-9.9897379999999995E-5</v>
      </c>
      <c r="I511" s="119">
        <v>-9.4127380000000004E-3</v>
      </c>
    </row>
    <row r="512" spans="1:9" x14ac:dyDescent="0.15">
      <c r="A512" s="115" t="s">
        <v>526</v>
      </c>
      <c r="B512" s="115" t="s">
        <v>527</v>
      </c>
      <c r="C512" s="121">
        <v>38090</v>
      </c>
      <c r="D512" s="119">
        <v>1.0612999999999999</v>
      </c>
      <c r="E512" s="119">
        <v>1.0612999999999999</v>
      </c>
      <c r="F512" s="119">
        <v>1.0612999999999999</v>
      </c>
      <c r="G512" s="119">
        <v>1.0612999999999999</v>
      </c>
      <c r="H512" s="119">
        <v>9.9897379999999995E-5</v>
      </c>
      <c r="I512" s="119">
        <v>9.4136240000000006E-3</v>
      </c>
    </row>
    <row r="513" spans="1:9" x14ac:dyDescent="0.15">
      <c r="A513" s="115" t="s">
        <v>526</v>
      </c>
      <c r="B513" s="115" t="s">
        <v>527</v>
      </c>
      <c r="C513" s="121">
        <v>38091</v>
      </c>
      <c r="D513" s="119">
        <v>1.0616000000000001</v>
      </c>
      <c r="E513" s="119">
        <v>1.0616000000000001</v>
      </c>
      <c r="F513" s="119">
        <v>1.0616000000000001</v>
      </c>
      <c r="G513" s="119">
        <v>1.0616000000000001</v>
      </c>
      <c r="H513" s="119">
        <v>3.0016899999999998E-4</v>
      </c>
      <c r="I513" s="119">
        <v>2.828315E-2</v>
      </c>
    </row>
    <row r="514" spans="1:9" x14ac:dyDescent="0.15">
      <c r="A514" s="115" t="s">
        <v>526</v>
      </c>
      <c r="B514" s="115" t="s">
        <v>527</v>
      </c>
      <c r="C514" s="121">
        <v>38092</v>
      </c>
      <c r="D514" s="119">
        <v>1.0612999999999999</v>
      </c>
      <c r="E514" s="119">
        <v>1.0612999999999999</v>
      </c>
      <c r="F514" s="119">
        <v>1.0612999999999999</v>
      </c>
      <c r="G514" s="119">
        <v>1.0612999999999999</v>
      </c>
      <c r="H514" s="119">
        <v>-3.0016899999999998E-4</v>
      </c>
      <c r="I514" s="119">
        <v>-2.8275149999999999E-2</v>
      </c>
    </row>
    <row r="515" spans="1:9" x14ac:dyDescent="0.15">
      <c r="A515" s="115" t="s">
        <v>526</v>
      </c>
      <c r="B515" s="115" t="s">
        <v>527</v>
      </c>
      <c r="C515" s="121">
        <v>38093</v>
      </c>
      <c r="D515" s="119">
        <v>1.0609999999999999</v>
      </c>
      <c r="E515" s="119">
        <v>1.0609999999999999</v>
      </c>
      <c r="F515" s="119">
        <v>1.0609999999999999</v>
      </c>
      <c r="G515" s="119">
        <v>1.0609999999999999</v>
      </c>
      <c r="H515" s="119">
        <v>-2.999306E-4</v>
      </c>
      <c r="I515" s="119">
        <v>-2.826068E-2</v>
      </c>
    </row>
    <row r="516" spans="1:9" x14ac:dyDescent="0.15">
      <c r="A516" s="115" t="s">
        <v>526</v>
      </c>
      <c r="B516" s="115" t="s">
        <v>527</v>
      </c>
      <c r="C516" s="121">
        <v>38096</v>
      </c>
      <c r="D516" s="119">
        <v>1.0609999999999999</v>
      </c>
      <c r="E516" s="119">
        <v>1.0609999999999999</v>
      </c>
      <c r="F516" s="119">
        <v>1.0609999999999999</v>
      </c>
      <c r="G516" s="119">
        <v>1.0609999999999999</v>
      </c>
      <c r="H516" s="119">
        <v>0</v>
      </c>
      <c r="I516" s="119">
        <v>0</v>
      </c>
    </row>
    <row r="517" spans="1:9" x14ac:dyDescent="0.15">
      <c r="A517" s="115" t="s">
        <v>526</v>
      </c>
      <c r="B517" s="115" t="s">
        <v>527</v>
      </c>
      <c r="C517" s="121">
        <v>38097</v>
      </c>
      <c r="D517" s="119">
        <v>1.0609999999999999</v>
      </c>
      <c r="E517" s="119">
        <v>1.0609999999999999</v>
      </c>
      <c r="F517" s="119">
        <v>1.0609999999999999</v>
      </c>
      <c r="G517" s="119">
        <v>1.0609999999999999</v>
      </c>
      <c r="H517" s="119">
        <v>0</v>
      </c>
      <c r="I517" s="119">
        <v>0</v>
      </c>
    </row>
    <row r="518" spans="1:9" x14ac:dyDescent="0.15">
      <c r="A518" s="115" t="s">
        <v>526</v>
      </c>
      <c r="B518" s="115" t="s">
        <v>527</v>
      </c>
      <c r="C518" s="121">
        <v>38098</v>
      </c>
      <c r="D518" s="119">
        <v>1.0609</v>
      </c>
      <c r="E518" s="119">
        <v>1.0609</v>
      </c>
      <c r="F518" s="119">
        <v>1.0609</v>
      </c>
      <c r="G518" s="119">
        <v>1.0609</v>
      </c>
      <c r="H518" s="119">
        <v>-1.000166E-4</v>
      </c>
      <c r="I518" s="119">
        <v>-9.4266349999999992E-3</v>
      </c>
    </row>
    <row r="519" spans="1:9" x14ac:dyDescent="0.15">
      <c r="A519" s="115" t="s">
        <v>526</v>
      </c>
      <c r="B519" s="115" t="s">
        <v>527</v>
      </c>
      <c r="C519" s="121">
        <v>38099</v>
      </c>
      <c r="D519" s="119">
        <v>1.0608</v>
      </c>
      <c r="E519" s="119">
        <v>1.0608</v>
      </c>
      <c r="F519" s="119">
        <v>1.0608</v>
      </c>
      <c r="G519" s="119">
        <v>1.0608</v>
      </c>
      <c r="H519" s="119">
        <v>-9.9897379999999995E-5</v>
      </c>
      <c r="I519" s="119">
        <v>-9.4162870000000006E-3</v>
      </c>
    </row>
    <row r="520" spans="1:9" x14ac:dyDescent="0.15">
      <c r="A520" s="115" t="s">
        <v>526</v>
      </c>
      <c r="B520" s="115" t="s">
        <v>527</v>
      </c>
      <c r="C520" s="121">
        <v>38100</v>
      </c>
      <c r="D520" s="119">
        <v>1.0607</v>
      </c>
      <c r="E520" s="119">
        <v>1.0607</v>
      </c>
      <c r="F520" s="119">
        <v>1.0607</v>
      </c>
      <c r="G520" s="119">
        <v>1.0607</v>
      </c>
      <c r="H520" s="119">
        <v>-1.001358E-4</v>
      </c>
      <c r="I520" s="119">
        <v>-9.4396489999999996E-3</v>
      </c>
    </row>
    <row r="521" spans="1:9" x14ac:dyDescent="0.15">
      <c r="A521" s="115" t="s">
        <v>526</v>
      </c>
      <c r="B521" s="115" t="s">
        <v>527</v>
      </c>
      <c r="C521" s="121">
        <v>38103</v>
      </c>
      <c r="D521" s="119">
        <v>1.0607</v>
      </c>
      <c r="E521" s="119">
        <v>1.0607</v>
      </c>
      <c r="F521" s="119">
        <v>1.0607</v>
      </c>
      <c r="G521" s="119">
        <v>1.0607</v>
      </c>
      <c r="H521" s="119">
        <v>0</v>
      </c>
      <c r="I521" s="119">
        <v>0</v>
      </c>
    </row>
    <row r="522" spans="1:9" x14ac:dyDescent="0.15">
      <c r="A522" s="115" t="s">
        <v>526</v>
      </c>
      <c r="B522" s="115" t="s">
        <v>527</v>
      </c>
      <c r="C522" s="121">
        <v>38104</v>
      </c>
      <c r="D522" s="119">
        <v>1.0609</v>
      </c>
      <c r="E522" s="119">
        <v>1.0609</v>
      </c>
      <c r="F522" s="119">
        <v>1.0609</v>
      </c>
      <c r="G522" s="119">
        <v>1.0609</v>
      </c>
      <c r="H522" s="119">
        <v>2.000332E-4</v>
      </c>
      <c r="I522" s="119">
        <v>1.88586E-2</v>
      </c>
    </row>
    <row r="523" spans="1:9" x14ac:dyDescent="0.15">
      <c r="A523" s="115" t="s">
        <v>526</v>
      </c>
      <c r="B523" s="115" t="s">
        <v>527</v>
      </c>
      <c r="C523" s="121">
        <v>38105</v>
      </c>
      <c r="D523" s="119">
        <v>1.0609</v>
      </c>
      <c r="E523" s="119">
        <v>1.0609</v>
      </c>
      <c r="F523" s="119">
        <v>1.0609</v>
      </c>
      <c r="G523" s="119">
        <v>1.0609</v>
      </c>
      <c r="H523" s="119">
        <v>0</v>
      </c>
      <c r="I523" s="119">
        <v>0</v>
      </c>
    </row>
    <row r="524" spans="1:9" x14ac:dyDescent="0.15">
      <c r="A524" s="115" t="s">
        <v>526</v>
      </c>
      <c r="B524" s="115" t="s">
        <v>527</v>
      </c>
      <c r="C524" s="121">
        <v>38106</v>
      </c>
      <c r="D524" s="119">
        <v>1.0609</v>
      </c>
      <c r="E524" s="119">
        <v>1.0609</v>
      </c>
      <c r="F524" s="119">
        <v>1.0609</v>
      </c>
      <c r="G524" s="119">
        <v>1.0609</v>
      </c>
      <c r="H524" s="119">
        <v>0</v>
      </c>
      <c r="I524" s="119">
        <v>0</v>
      </c>
    </row>
    <row r="525" spans="1:9" x14ac:dyDescent="0.15">
      <c r="A525" s="115" t="s">
        <v>526</v>
      </c>
      <c r="B525" s="115" t="s">
        <v>527</v>
      </c>
      <c r="C525" s="121">
        <v>38107</v>
      </c>
      <c r="D525" s="119">
        <v>1.0608</v>
      </c>
      <c r="E525" s="119">
        <v>1.0608</v>
      </c>
      <c r="F525" s="119">
        <v>1.0608</v>
      </c>
      <c r="G525" s="119">
        <v>1.0608</v>
      </c>
      <c r="H525" s="119">
        <v>-9.9897379999999995E-5</v>
      </c>
      <c r="I525" s="119">
        <v>-9.4162870000000006E-3</v>
      </c>
    </row>
    <row r="526" spans="1:9" x14ac:dyDescent="0.15">
      <c r="A526" s="115" t="s">
        <v>526</v>
      </c>
      <c r="B526" s="115" t="s">
        <v>527</v>
      </c>
      <c r="C526" s="121">
        <v>38115</v>
      </c>
      <c r="D526" s="119">
        <v>1.0609</v>
      </c>
      <c r="E526" s="119">
        <v>1.0609</v>
      </c>
      <c r="F526" s="119">
        <v>1.0609</v>
      </c>
      <c r="G526" s="119">
        <v>1.0609</v>
      </c>
      <c r="H526" s="119">
        <v>9.9897379999999995E-5</v>
      </c>
      <c r="I526" s="119">
        <v>9.4171729999999992E-3</v>
      </c>
    </row>
    <row r="527" spans="1:9" x14ac:dyDescent="0.15">
      <c r="A527" s="115" t="s">
        <v>526</v>
      </c>
      <c r="B527" s="115" t="s">
        <v>527</v>
      </c>
      <c r="C527" s="121">
        <v>38116</v>
      </c>
      <c r="D527" s="119">
        <v>1.0606</v>
      </c>
      <c r="E527" s="119">
        <v>1.0606</v>
      </c>
      <c r="F527" s="119">
        <v>1.0606</v>
      </c>
      <c r="G527" s="119">
        <v>1.0606</v>
      </c>
      <c r="H527" s="119">
        <v>-3.0004979999999999E-4</v>
      </c>
      <c r="I527" s="119">
        <v>-2.828257E-2</v>
      </c>
    </row>
    <row r="528" spans="1:9" x14ac:dyDescent="0.15">
      <c r="A528" s="115" t="s">
        <v>526</v>
      </c>
      <c r="B528" s="115" t="s">
        <v>527</v>
      </c>
      <c r="C528" s="121">
        <v>38117</v>
      </c>
      <c r="D528" s="119">
        <v>1.0605</v>
      </c>
      <c r="E528" s="119">
        <v>1.0605</v>
      </c>
      <c r="F528" s="119">
        <v>1.0605</v>
      </c>
      <c r="G528" s="119">
        <v>1.0605</v>
      </c>
      <c r="H528" s="119">
        <v>-9.9897379999999995E-5</v>
      </c>
      <c r="I528" s="119">
        <v>-9.4189500000000006E-3</v>
      </c>
    </row>
    <row r="529" spans="1:9" x14ac:dyDescent="0.15">
      <c r="A529" s="115" t="s">
        <v>526</v>
      </c>
      <c r="B529" s="115" t="s">
        <v>527</v>
      </c>
      <c r="C529" s="121">
        <v>38118</v>
      </c>
      <c r="D529" s="119">
        <v>1.0608</v>
      </c>
      <c r="E529" s="119">
        <v>1.0608</v>
      </c>
      <c r="F529" s="119">
        <v>1.0608</v>
      </c>
      <c r="G529" s="119">
        <v>1.0608</v>
      </c>
      <c r="H529" s="119">
        <v>3.0004979999999999E-4</v>
      </c>
      <c r="I529" s="119">
        <v>2.8293240000000001E-2</v>
      </c>
    </row>
    <row r="530" spans="1:9" x14ac:dyDescent="0.15">
      <c r="A530" s="115" t="s">
        <v>526</v>
      </c>
      <c r="B530" s="115" t="s">
        <v>527</v>
      </c>
      <c r="C530" s="121">
        <v>38119</v>
      </c>
      <c r="D530" s="119">
        <v>1.0609</v>
      </c>
      <c r="E530" s="119">
        <v>1.0609</v>
      </c>
      <c r="F530" s="119">
        <v>1.0609</v>
      </c>
      <c r="G530" s="119">
        <v>1.0609</v>
      </c>
      <c r="H530" s="119">
        <v>9.9897379999999995E-5</v>
      </c>
      <c r="I530" s="119">
        <v>9.4171729999999992E-3</v>
      </c>
    </row>
    <row r="531" spans="1:9" x14ac:dyDescent="0.15">
      <c r="A531" s="115" t="s">
        <v>526</v>
      </c>
      <c r="B531" s="115" t="s">
        <v>527</v>
      </c>
      <c r="C531" s="121">
        <v>38120</v>
      </c>
      <c r="D531" s="119">
        <v>1.0608</v>
      </c>
      <c r="E531" s="119">
        <v>1.0608</v>
      </c>
      <c r="F531" s="119">
        <v>1.0608</v>
      </c>
      <c r="G531" s="119">
        <v>1.0608</v>
      </c>
      <c r="H531" s="119">
        <v>-9.9897379999999995E-5</v>
      </c>
      <c r="I531" s="119">
        <v>-9.4162870000000006E-3</v>
      </c>
    </row>
    <row r="532" spans="1:9" x14ac:dyDescent="0.15">
      <c r="A532" s="115" t="s">
        <v>526</v>
      </c>
      <c r="B532" s="115" t="s">
        <v>527</v>
      </c>
      <c r="C532" s="121">
        <v>38121</v>
      </c>
      <c r="D532" s="119">
        <v>1.0607</v>
      </c>
      <c r="E532" s="119">
        <v>1.0607</v>
      </c>
      <c r="F532" s="119">
        <v>1.0607</v>
      </c>
      <c r="G532" s="119">
        <v>1.0607</v>
      </c>
      <c r="H532" s="119">
        <v>-1.001358E-4</v>
      </c>
      <c r="I532" s="119">
        <v>-9.4396489999999996E-3</v>
      </c>
    </row>
    <row r="533" spans="1:9" x14ac:dyDescent="0.15">
      <c r="A533" s="115" t="s">
        <v>526</v>
      </c>
      <c r="B533" s="115" t="s">
        <v>527</v>
      </c>
      <c r="C533" s="121">
        <v>38124</v>
      </c>
      <c r="D533" s="119">
        <v>1.0609</v>
      </c>
      <c r="E533" s="119">
        <v>1.0609</v>
      </c>
      <c r="F533" s="119">
        <v>1.0609</v>
      </c>
      <c r="G533" s="119">
        <v>1.0609</v>
      </c>
      <c r="H533" s="119">
        <v>2.000332E-4</v>
      </c>
      <c r="I533" s="119">
        <v>1.88586E-2</v>
      </c>
    </row>
    <row r="534" spans="1:9" x14ac:dyDescent="0.15">
      <c r="A534" s="115" t="s">
        <v>526</v>
      </c>
      <c r="B534" s="115" t="s">
        <v>527</v>
      </c>
      <c r="C534" s="121">
        <v>38125</v>
      </c>
      <c r="D534" s="119">
        <v>1.0609</v>
      </c>
      <c r="E534" s="119">
        <v>1.0609</v>
      </c>
      <c r="F534" s="119">
        <v>1.0609</v>
      </c>
      <c r="G534" s="119">
        <v>1.0609</v>
      </c>
      <c r="H534" s="119">
        <v>0</v>
      </c>
      <c r="I534" s="119">
        <v>0</v>
      </c>
    </row>
    <row r="535" spans="1:9" x14ac:dyDescent="0.15">
      <c r="A535" s="115" t="s">
        <v>526</v>
      </c>
      <c r="B535" s="115" t="s">
        <v>527</v>
      </c>
      <c r="C535" s="121">
        <v>38126</v>
      </c>
      <c r="D535" s="119">
        <v>1.0609999999999999</v>
      </c>
      <c r="E535" s="119">
        <v>1.0609999999999999</v>
      </c>
      <c r="F535" s="119">
        <v>1.0609999999999999</v>
      </c>
      <c r="G535" s="119">
        <v>1.0609999999999999</v>
      </c>
      <c r="H535" s="119">
        <v>1.000166E-4</v>
      </c>
      <c r="I535" s="119">
        <v>9.4275230000000002E-3</v>
      </c>
    </row>
    <row r="536" spans="1:9" x14ac:dyDescent="0.15">
      <c r="A536" s="115" t="s">
        <v>526</v>
      </c>
      <c r="B536" s="115" t="s">
        <v>527</v>
      </c>
      <c r="C536" s="121">
        <v>38127</v>
      </c>
      <c r="D536" s="119">
        <v>1.0609999999999999</v>
      </c>
      <c r="E536" s="119">
        <v>1.0609999999999999</v>
      </c>
      <c r="F536" s="119">
        <v>1.0609999999999999</v>
      </c>
      <c r="G536" s="119">
        <v>1.0609999999999999</v>
      </c>
      <c r="H536" s="119">
        <v>0</v>
      </c>
      <c r="I536" s="119">
        <v>0</v>
      </c>
    </row>
    <row r="537" spans="1:9" x14ac:dyDescent="0.15">
      <c r="A537" s="115" t="s">
        <v>526</v>
      </c>
      <c r="B537" s="115" t="s">
        <v>527</v>
      </c>
      <c r="C537" s="121">
        <v>38128</v>
      </c>
      <c r="D537" s="119">
        <v>1.0615000000000001</v>
      </c>
      <c r="E537" s="119">
        <v>1.0615000000000001</v>
      </c>
      <c r="F537" s="119">
        <v>1.0615000000000001</v>
      </c>
      <c r="G537" s="119">
        <v>1.0615000000000001</v>
      </c>
      <c r="H537" s="119">
        <v>5.0008300000000002E-4</v>
      </c>
      <c r="I537" s="119">
        <v>4.7133170000000002E-2</v>
      </c>
    </row>
    <row r="538" spans="1:9" x14ac:dyDescent="0.15">
      <c r="A538" s="115" t="s">
        <v>526</v>
      </c>
      <c r="B538" s="115" t="s">
        <v>527</v>
      </c>
      <c r="C538" s="121">
        <v>38131</v>
      </c>
      <c r="D538" s="119">
        <v>1.0627</v>
      </c>
      <c r="E538" s="119">
        <v>1.0627</v>
      </c>
      <c r="F538" s="119">
        <v>1.0627</v>
      </c>
      <c r="G538" s="119">
        <v>1.0627</v>
      </c>
      <c r="H538" s="119">
        <v>1.1998410000000001E-3</v>
      </c>
      <c r="I538" s="119">
        <v>0.1130326</v>
      </c>
    </row>
    <row r="539" spans="1:9" x14ac:dyDescent="0.15">
      <c r="A539" s="115" t="s">
        <v>526</v>
      </c>
      <c r="B539" s="115" t="s">
        <v>527</v>
      </c>
      <c r="C539" s="121">
        <v>38132</v>
      </c>
      <c r="D539" s="119">
        <v>1.0618000000000001</v>
      </c>
      <c r="E539" s="119">
        <v>1.0618000000000001</v>
      </c>
      <c r="F539" s="119">
        <v>1.0618000000000001</v>
      </c>
      <c r="G539" s="119">
        <v>1.0618000000000001</v>
      </c>
      <c r="H539" s="119">
        <v>-8.9991089999999995E-4</v>
      </c>
      <c r="I539" s="119">
        <v>-8.4681560000000003E-2</v>
      </c>
    </row>
    <row r="540" spans="1:9" x14ac:dyDescent="0.15">
      <c r="A540" s="115" t="s">
        <v>526</v>
      </c>
      <c r="B540" s="115" t="s">
        <v>527</v>
      </c>
      <c r="C540" s="121">
        <v>38133</v>
      </c>
      <c r="D540" s="119">
        <v>1.0616000000000001</v>
      </c>
      <c r="E540" s="119">
        <v>1.0616000000000001</v>
      </c>
      <c r="F540" s="119">
        <v>1.0616000000000001</v>
      </c>
      <c r="G540" s="119">
        <v>1.0616000000000001</v>
      </c>
      <c r="H540" s="119">
        <v>-1.9991400000000001E-4</v>
      </c>
      <c r="I540" s="119">
        <v>-1.8827839999999998E-2</v>
      </c>
    </row>
    <row r="541" spans="1:9" x14ac:dyDescent="0.15">
      <c r="A541" s="115" t="s">
        <v>526</v>
      </c>
      <c r="B541" s="115" t="s">
        <v>527</v>
      </c>
      <c r="C541" s="121">
        <v>38134</v>
      </c>
      <c r="D541" s="119">
        <v>1.0616000000000001</v>
      </c>
      <c r="E541" s="119">
        <v>1.0616000000000001</v>
      </c>
      <c r="F541" s="119">
        <v>1.0616000000000001</v>
      </c>
      <c r="G541" s="119">
        <v>1.0616000000000001</v>
      </c>
      <c r="H541" s="119">
        <v>0</v>
      </c>
      <c r="I541" s="119">
        <v>0</v>
      </c>
    </row>
    <row r="542" spans="1:9" x14ac:dyDescent="0.15">
      <c r="A542" s="115" t="s">
        <v>526</v>
      </c>
      <c r="B542" s="115" t="s">
        <v>527</v>
      </c>
      <c r="C542" s="121">
        <v>38135</v>
      </c>
      <c r="D542" s="119">
        <v>1.0615000000000001</v>
      </c>
      <c r="E542" s="119">
        <v>1.0615000000000001</v>
      </c>
      <c r="F542" s="119">
        <v>1.0615000000000001</v>
      </c>
      <c r="G542" s="119">
        <v>1.0615000000000001</v>
      </c>
      <c r="H542" s="119">
        <v>-1.000166E-4</v>
      </c>
      <c r="I542" s="119">
        <v>-9.4213060000000008E-3</v>
      </c>
    </row>
    <row r="543" spans="1:9" x14ac:dyDescent="0.15">
      <c r="A543" s="115" t="s">
        <v>526</v>
      </c>
      <c r="B543" s="115" t="s">
        <v>527</v>
      </c>
      <c r="C543" s="121">
        <v>38138</v>
      </c>
      <c r="D543" s="119">
        <v>1.0616000000000001</v>
      </c>
      <c r="E543" s="119">
        <v>1.0616000000000001</v>
      </c>
      <c r="F543" s="119">
        <v>1.0616000000000001</v>
      </c>
      <c r="G543" s="119">
        <v>1.0616000000000001</v>
      </c>
      <c r="H543" s="119">
        <v>1.000166E-4</v>
      </c>
      <c r="I543" s="119">
        <v>9.4221940000000001E-3</v>
      </c>
    </row>
    <row r="544" spans="1:9" x14ac:dyDescent="0.15">
      <c r="A544" s="115" t="s">
        <v>526</v>
      </c>
      <c r="B544" s="115" t="s">
        <v>527</v>
      </c>
      <c r="C544" s="121">
        <v>38139</v>
      </c>
      <c r="D544" s="119">
        <v>1.0617000000000001</v>
      </c>
      <c r="E544" s="119">
        <v>1.0617000000000001</v>
      </c>
      <c r="F544" s="119">
        <v>1.0617000000000001</v>
      </c>
      <c r="G544" s="119">
        <v>1.0617000000000001</v>
      </c>
      <c r="H544" s="119">
        <v>9.9897379999999995E-5</v>
      </c>
      <c r="I544" s="119">
        <v>9.4100769999999993E-3</v>
      </c>
    </row>
    <row r="545" spans="1:9" x14ac:dyDescent="0.15">
      <c r="A545" s="115" t="s">
        <v>526</v>
      </c>
      <c r="B545" s="115" t="s">
        <v>527</v>
      </c>
      <c r="C545" s="121">
        <v>38140</v>
      </c>
      <c r="D545" s="119">
        <v>1.0615000000000001</v>
      </c>
      <c r="E545" s="119">
        <v>1.0615000000000001</v>
      </c>
      <c r="F545" s="119">
        <v>1.0615000000000001</v>
      </c>
      <c r="G545" s="119">
        <v>1.0615000000000001</v>
      </c>
      <c r="H545" s="119">
        <v>-1.9991400000000001E-4</v>
      </c>
      <c r="I545" s="119">
        <v>-1.882961E-2</v>
      </c>
    </row>
    <row r="546" spans="1:9" x14ac:dyDescent="0.15">
      <c r="A546" s="115" t="s">
        <v>526</v>
      </c>
      <c r="B546" s="115" t="s">
        <v>527</v>
      </c>
      <c r="C546" s="121">
        <v>38141</v>
      </c>
      <c r="D546" s="119">
        <v>1.0612999999999999</v>
      </c>
      <c r="E546" s="119">
        <v>1.0612999999999999</v>
      </c>
      <c r="F546" s="119">
        <v>1.0612999999999999</v>
      </c>
      <c r="G546" s="119">
        <v>1.0612999999999999</v>
      </c>
      <c r="H546" s="119">
        <v>-2.0015239999999999E-4</v>
      </c>
      <c r="I546" s="119">
        <v>-1.885562E-2</v>
      </c>
    </row>
    <row r="547" spans="1:9" x14ac:dyDescent="0.15">
      <c r="A547" s="115" t="s">
        <v>526</v>
      </c>
      <c r="B547" s="115" t="s">
        <v>527</v>
      </c>
      <c r="C547" s="121">
        <v>38142</v>
      </c>
      <c r="D547" s="119">
        <v>1.0613999999999999</v>
      </c>
      <c r="E547" s="119">
        <v>1.0613999999999999</v>
      </c>
      <c r="F547" s="119">
        <v>1.0613999999999999</v>
      </c>
      <c r="G547" s="119">
        <v>1.0613999999999999</v>
      </c>
      <c r="H547" s="119">
        <v>1.000166E-4</v>
      </c>
      <c r="I547" s="119">
        <v>9.4239709999999997E-3</v>
      </c>
    </row>
    <row r="548" spans="1:9" x14ac:dyDescent="0.15">
      <c r="A548" s="115" t="s">
        <v>526</v>
      </c>
      <c r="B548" s="115" t="s">
        <v>527</v>
      </c>
      <c r="C548" s="121">
        <v>38145</v>
      </c>
      <c r="D548" s="119">
        <v>1.0612999999999999</v>
      </c>
      <c r="E548" s="119">
        <v>1.0612999999999999</v>
      </c>
      <c r="F548" s="119">
        <v>1.0612999999999999</v>
      </c>
      <c r="G548" s="119">
        <v>1.0612999999999999</v>
      </c>
      <c r="H548" s="119">
        <v>-1.000166E-4</v>
      </c>
      <c r="I548" s="119">
        <v>-9.4230830000000005E-3</v>
      </c>
    </row>
    <row r="549" spans="1:9" x14ac:dyDescent="0.15">
      <c r="A549" s="115" t="s">
        <v>526</v>
      </c>
      <c r="B549" s="115" t="s">
        <v>527</v>
      </c>
      <c r="C549" s="121">
        <v>38146</v>
      </c>
      <c r="D549" s="119">
        <v>1.0613999999999999</v>
      </c>
      <c r="E549" s="119">
        <v>1.0613999999999999</v>
      </c>
      <c r="F549" s="119">
        <v>1.0613999999999999</v>
      </c>
      <c r="G549" s="119">
        <v>1.0613999999999999</v>
      </c>
      <c r="H549" s="119">
        <v>1.000166E-4</v>
      </c>
      <c r="I549" s="119">
        <v>9.4239709999999997E-3</v>
      </c>
    </row>
    <row r="550" spans="1:9" x14ac:dyDescent="0.15">
      <c r="A550" s="115" t="s">
        <v>526</v>
      </c>
      <c r="B550" s="115" t="s">
        <v>527</v>
      </c>
      <c r="C550" s="121">
        <v>38147</v>
      </c>
      <c r="D550" s="119">
        <v>1.0615000000000001</v>
      </c>
      <c r="E550" s="119">
        <v>1.0615000000000001</v>
      </c>
      <c r="F550" s="119">
        <v>1.0615000000000001</v>
      </c>
      <c r="G550" s="119">
        <v>1.0615000000000001</v>
      </c>
      <c r="H550" s="119">
        <v>1.001358E-4</v>
      </c>
      <c r="I550" s="119">
        <v>9.4343139999999992E-3</v>
      </c>
    </row>
    <row r="551" spans="1:9" x14ac:dyDescent="0.15">
      <c r="A551" s="115" t="s">
        <v>526</v>
      </c>
      <c r="B551" s="115" t="s">
        <v>527</v>
      </c>
      <c r="C551" s="121">
        <v>38148</v>
      </c>
      <c r="D551" s="119">
        <v>1.0613999999999999</v>
      </c>
      <c r="E551" s="119">
        <v>1.0613999999999999</v>
      </c>
      <c r="F551" s="119">
        <v>1.0613999999999999</v>
      </c>
      <c r="G551" s="119">
        <v>1.0613999999999999</v>
      </c>
      <c r="H551" s="119">
        <v>-1.001358E-4</v>
      </c>
      <c r="I551" s="119">
        <v>-9.4334239999999993E-3</v>
      </c>
    </row>
    <row r="552" spans="1:9" x14ac:dyDescent="0.15">
      <c r="A552" s="115" t="s">
        <v>526</v>
      </c>
      <c r="B552" s="115" t="s">
        <v>527</v>
      </c>
      <c r="C552" s="121">
        <v>38149</v>
      </c>
      <c r="D552" s="119">
        <v>1.0610999999999999</v>
      </c>
      <c r="E552" s="119">
        <v>1.0610999999999999</v>
      </c>
      <c r="F552" s="119">
        <v>1.0610999999999999</v>
      </c>
      <c r="G552" s="119">
        <v>1.0610999999999999</v>
      </c>
      <c r="H552" s="119">
        <v>-2.999306E-4</v>
      </c>
      <c r="I552" s="119">
        <v>-2.8258019999999998E-2</v>
      </c>
    </row>
    <row r="553" spans="1:9" x14ac:dyDescent="0.15">
      <c r="A553" s="115" t="s">
        <v>526</v>
      </c>
      <c r="B553" s="115" t="s">
        <v>527</v>
      </c>
      <c r="C553" s="121">
        <v>38152</v>
      </c>
      <c r="D553" s="119">
        <v>1.0609999999999999</v>
      </c>
      <c r="E553" s="119">
        <v>1.0609999999999999</v>
      </c>
      <c r="F553" s="119">
        <v>1.0609999999999999</v>
      </c>
      <c r="G553" s="119">
        <v>1.0609999999999999</v>
      </c>
      <c r="H553" s="119">
        <v>-1.000166E-4</v>
      </c>
      <c r="I553" s="119">
        <v>-9.4257460000000005E-3</v>
      </c>
    </row>
    <row r="554" spans="1:9" x14ac:dyDescent="0.15">
      <c r="A554" s="115" t="s">
        <v>526</v>
      </c>
      <c r="B554" s="115" t="s">
        <v>527</v>
      </c>
      <c r="C554" s="121">
        <v>38153</v>
      </c>
      <c r="D554" s="119">
        <v>1.0611999999999999</v>
      </c>
      <c r="E554" s="119">
        <v>1.0611999999999999</v>
      </c>
      <c r="F554" s="119">
        <v>1.0611999999999999</v>
      </c>
      <c r="G554" s="119">
        <v>1.0611999999999999</v>
      </c>
      <c r="H554" s="119">
        <v>2.000332E-4</v>
      </c>
      <c r="I554" s="119">
        <v>1.8853269999999998E-2</v>
      </c>
    </row>
    <row r="555" spans="1:9" x14ac:dyDescent="0.15">
      <c r="A555" s="115" t="s">
        <v>526</v>
      </c>
      <c r="B555" s="115" t="s">
        <v>527</v>
      </c>
      <c r="C555" s="121">
        <v>38154</v>
      </c>
      <c r="D555" s="119">
        <v>1.0609999999999999</v>
      </c>
      <c r="E555" s="119">
        <v>1.0609999999999999</v>
      </c>
      <c r="F555" s="119">
        <v>1.0609999999999999</v>
      </c>
      <c r="G555" s="119">
        <v>1.0609999999999999</v>
      </c>
      <c r="H555" s="119">
        <v>-2.000332E-4</v>
      </c>
      <c r="I555" s="119">
        <v>-1.884972E-2</v>
      </c>
    </row>
    <row r="556" spans="1:9" x14ac:dyDescent="0.15">
      <c r="A556" s="115" t="s">
        <v>526</v>
      </c>
      <c r="B556" s="115" t="s">
        <v>527</v>
      </c>
      <c r="C556" s="121">
        <v>38155</v>
      </c>
      <c r="D556" s="119">
        <v>1.0609999999999999</v>
      </c>
      <c r="E556" s="119">
        <v>1.0609999999999999</v>
      </c>
      <c r="F556" s="119">
        <v>1.0609999999999999</v>
      </c>
      <c r="G556" s="119">
        <v>1.0609999999999999</v>
      </c>
      <c r="H556" s="119">
        <v>0</v>
      </c>
      <c r="I556" s="119">
        <v>0</v>
      </c>
    </row>
    <row r="557" spans="1:9" x14ac:dyDescent="0.15">
      <c r="A557" s="115" t="s">
        <v>526</v>
      </c>
      <c r="B557" s="115" t="s">
        <v>527</v>
      </c>
      <c r="C557" s="121">
        <v>38156</v>
      </c>
      <c r="D557" s="119">
        <v>1.0609</v>
      </c>
      <c r="E557" s="119">
        <v>1.0609</v>
      </c>
      <c r="F557" s="119">
        <v>1.0609</v>
      </c>
      <c r="G557" s="119">
        <v>1.0609</v>
      </c>
      <c r="H557" s="119">
        <v>-1.000166E-4</v>
      </c>
      <c r="I557" s="119">
        <v>-9.4266349999999992E-3</v>
      </c>
    </row>
    <row r="558" spans="1:9" x14ac:dyDescent="0.15">
      <c r="A558" s="115" t="s">
        <v>526</v>
      </c>
      <c r="B558" s="115" t="s">
        <v>527</v>
      </c>
      <c r="C558" s="121">
        <v>38159</v>
      </c>
      <c r="D558" s="119">
        <v>1.0609999999999999</v>
      </c>
      <c r="E558" s="119">
        <v>1.0609999999999999</v>
      </c>
      <c r="F558" s="119">
        <v>1.0609999999999999</v>
      </c>
      <c r="G558" s="119">
        <v>1.0609999999999999</v>
      </c>
      <c r="H558" s="119">
        <v>1.000166E-4</v>
      </c>
      <c r="I558" s="119">
        <v>9.4275230000000002E-3</v>
      </c>
    </row>
    <row r="559" spans="1:9" x14ac:dyDescent="0.15">
      <c r="A559" s="115" t="s">
        <v>526</v>
      </c>
      <c r="B559" s="115" t="s">
        <v>527</v>
      </c>
      <c r="C559" s="121">
        <v>38160</v>
      </c>
      <c r="D559" s="119">
        <v>1.0610999999999999</v>
      </c>
      <c r="E559" s="119">
        <v>1.0610999999999999</v>
      </c>
      <c r="F559" s="119">
        <v>1.0610999999999999</v>
      </c>
      <c r="G559" s="119">
        <v>1.0610999999999999</v>
      </c>
      <c r="H559" s="119">
        <v>1.000166E-4</v>
      </c>
      <c r="I559" s="119">
        <v>9.4266349999999992E-3</v>
      </c>
    </row>
    <row r="560" spans="1:9" x14ac:dyDescent="0.15">
      <c r="A560" s="115" t="s">
        <v>526</v>
      </c>
      <c r="B560" s="115" t="s">
        <v>527</v>
      </c>
      <c r="C560" s="121">
        <v>38161</v>
      </c>
      <c r="D560" s="119">
        <v>1.0608</v>
      </c>
      <c r="E560" s="119">
        <v>1.0608</v>
      </c>
      <c r="F560" s="119">
        <v>1.0608</v>
      </c>
      <c r="G560" s="119">
        <v>1.0608</v>
      </c>
      <c r="H560" s="119">
        <v>-2.999306E-4</v>
      </c>
      <c r="I560" s="119">
        <v>-2.8265999999999999E-2</v>
      </c>
    </row>
    <row r="561" spans="1:9" x14ac:dyDescent="0.15">
      <c r="A561" s="115" t="s">
        <v>526</v>
      </c>
      <c r="B561" s="115" t="s">
        <v>527</v>
      </c>
      <c r="C561" s="121">
        <v>38162</v>
      </c>
      <c r="D561" s="119">
        <v>1.0608</v>
      </c>
      <c r="E561" s="119">
        <v>1.0608</v>
      </c>
      <c r="F561" s="119">
        <v>1.0608</v>
      </c>
      <c r="G561" s="119">
        <v>1.0608</v>
      </c>
      <c r="H561" s="119">
        <v>0</v>
      </c>
      <c r="I561" s="119">
        <v>0</v>
      </c>
    </row>
    <row r="562" spans="1:9" x14ac:dyDescent="0.15">
      <c r="A562" s="115" t="s">
        <v>526</v>
      </c>
      <c r="B562" s="115" t="s">
        <v>527</v>
      </c>
      <c r="C562" s="121">
        <v>38163</v>
      </c>
      <c r="D562" s="119">
        <v>1.0608</v>
      </c>
      <c r="E562" s="119">
        <v>1.0608</v>
      </c>
      <c r="F562" s="119">
        <v>1.0608</v>
      </c>
      <c r="G562" s="119">
        <v>1.0608</v>
      </c>
      <c r="H562" s="119">
        <v>0</v>
      </c>
      <c r="I562" s="119">
        <v>0</v>
      </c>
    </row>
    <row r="563" spans="1:9" x14ac:dyDescent="0.15">
      <c r="A563" s="115" t="s">
        <v>526</v>
      </c>
      <c r="B563" s="115" t="s">
        <v>527</v>
      </c>
      <c r="C563" s="121">
        <v>38166</v>
      </c>
      <c r="D563" s="119">
        <v>1.0611999999999999</v>
      </c>
      <c r="E563" s="119">
        <v>1.0611999999999999</v>
      </c>
      <c r="F563" s="119">
        <v>1.0611999999999999</v>
      </c>
      <c r="G563" s="119">
        <v>1.0611999999999999</v>
      </c>
      <c r="H563" s="119">
        <v>3.9994720000000001E-4</v>
      </c>
      <c r="I563" s="119">
        <v>3.7702409999999999E-2</v>
      </c>
    </row>
    <row r="564" spans="1:9" x14ac:dyDescent="0.15">
      <c r="A564" s="115" t="s">
        <v>526</v>
      </c>
      <c r="B564" s="115" t="s">
        <v>527</v>
      </c>
      <c r="C564" s="121">
        <v>38167</v>
      </c>
      <c r="D564" s="119">
        <v>1.0611999999999999</v>
      </c>
      <c r="E564" s="119">
        <v>1.0611999999999999</v>
      </c>
      <c r="F564" s="119">
        <v>1.0611999999999999</v>
      </c>
      <c r="G564" s="119">
        <v>1.0611999999999999</v>
      </c>
      <c r="H564" s="119">
        <v>0</v>
      </c>
      <c r="I564" s="119">
        <v>0</v>
      </c>
    </row>
    <row r="565" spans="1:9" x14ac:dyDescent="0.15">
      <c r="A565" s="115" t="s">
        <v>526</v>
      </c>
      <c r="B565" s="115" t="s">
        <v>527</v>
      </c>
      <c r="C565" s="121">
        <v>38168</v>
      </c>
      <c r="D565" s="119">
        <v>1.0609</v>
      </c>
      <c r="E565" s="119">
        <v>1.0609</v>
      </c>
      <c r="F565" s="119">
        <v>1.0609</v>
      </c>
      <c r="G565" s="119">
        <v>1.0609</v>
      </c>
      <c r="H565" s="119">
        <v>-3.0004979999999999E-4</v>
      </c>
      <c r="I565" s="119">
        <v>-2.8274569999999999E-2</v>
      </c>
    </row>
    <row r="566" spans="1:9" x14ac:dyDescent="0.15">
      <c r="A566" s="115" t="s">
        <v>526</v>
      </c>
      <c r="B566" s="115" t="s">
        <v>527</v>
      </c>
      <c r="C566" s="121">
        <v>38169</v>
      </c>
      <c r="D566" s="119">
        <v>1.0607</v>
      </c>
      <c r="E566" s="119">
        <v>1.0607</v>
      </c>
      <c r="F566" s="119">
        <v>1.0607</v>
      </c>
      <c r="G566" s="119">
        <v>1.0607</v>
      </c>
      <c r="H566" s="119">
        <v>-2.000332E-4</v>
      </c>
      <c r="I566" s="119">
        <v>-1.8855050000000002E-2</v>
      </c>
    </row>
    <row r="567" spans="1:9" x14ac:dyDescent="0.15">
      <c r="A567" s="115" t="s">
        <v>526</v>
      </c>
      <c r="B567" s="115" t="s">
        <v>527</v>
      </c>
      <c r="C567" s="121">
        <v>38170</v>
      </c>
      <c r="D567" s="119">
        <v>1.0606</v>
      </c>
      <c r="E567" s="119">
        <v>1.0606</v>
      </c>
      <c r="F567" s="119">
        <v>1.0606</v>
      </c>
      <c r="G567" s="119">
        <v>1.0606</v>
      </c>
      <c r="H567" s="119">
        <v>-1.000166E-4</v>
      </c>
      <c r="I567" s="119">
        <v>-9.4293009999999993E-3</v>
      </c>
    </row>
    <row r="568" spans="1:9" x14ac:dyDescent="0.15">
      <c r="A568" s="115" t="s">
        <v>526</v>
      </c>
      <c r="B568" s="115" t="s">
        <v>527</v>
      </c>
      <c r="C568" s="121">
        <v>38173</v>
      </c>
      <c r="D568" s="119">
        <v>1.0607</v>
      </c>
      <c r="E568" s="119">
        <v>1.0607</v>
      </c>
      <c r="F568" s="119">
        <v>1.0607</v>
      </c>
      <c r="G568" s="119">
        <v>1.0607</v>
      </c>
      <c r="H568" s="119">
        <v>1.000166E-4</v>
      </c>
      <c r="I568" s="119">
        <v>9.4301909999999992E-3</v>
      </c>
    </row>
    <row r="569" spans="1:9" x14ac:dyDescent="0.15">
      <c r="A569" s="115" t="s">
        <v>526</v>
      </c>
      <c r="B569" s="115" t="s">
        <v>527</v>
      </c>
      <c r="C569" s="121">
        <v>38174</v>
      </c>
      <c r="D569" s="119">
        <v>1.0608</v>
      </c>
      <c r="E569" s="119">
        <v>1.0608</v>
      </c>
      <c r="F569" s="119">
        <v>1.0608</v>
      </c>
      <c r="G569" s="119">
        <v>1.0608</v>
      </c>
      <c r="H569" s="119">
        <v>1.001358E-4</v>
      </c>
      <c r="I569" s="119">
        <v>9.4405400000000007E-3</v>
      </c>
    </row>
    <row r="570" spans="1:9" x14ac:dyDescent="0.15">
      <c r="A570" s="115" t="s">
        <v>526</v>
      </c>
      <c r="B570" s="115" t="s">
        <v>527</v>
      </c>
      <c r="C570" s="121">
        <v>38175</v>
      </c>
      <c r="D570" s="119">
        <v>1.0609</v>
      </c>
      <c r="E570" s="119">
        <v>1.0609</v>
      </c>
      <c r="F570" s="119">
        <v>1.0609</v>
      </c>
      <c r="G570" s="119">
        <v>1.0609</v>
      </c>
      <c r="H570" s="119">
        <v>9.9897379999999995E-5</v>
      </c>
      <c r="I570" s="119">
        <v>9.4171729999999992E-3</v>
      </c>
    </row>
    <row r="571" spans="1:9" x14ac:dyDescent="0.15">
      <c r="A571" s="115" t="s">
        <v>526</v>
      </c>
      <c r="B571" s="115" t="s">
        <v>527</v>
      </c>
      <c r="C571" s="121">
        <v>38176</v>
      </c>
      <c r="D571" s="119">
        <v>1.0607</v>
      </c>
      <c r="E571" s="119">
        <v>1.0607</v>
      </c>
      <c r="F571" s="119">
        <v>1.0607</v>
      </c>
      <c r="G571" s="119">
        <v>1.0607</v>
      </c>
      <c r="H571" s="119">
        <v>-2.000332E-4</v>
      </c>
      <c r="I571" s="119">
        <v>-1.8855050000000002E-2</v>
      </c>
    </row>
    <row r="572" spans="1:9" x14ac:dyDescent="0.15">
      <c r="A572" s="115" t="s">
        <v>526</v>
      </c>
      <c r="B572" s="115" t="s">
        <v>527</v>
      </c>
      <c r="C572" s="121">
        <v>38177</v>
      </c>
      <c r="D572" s="119">
        <v>1.0608</v>
      </c>
      <c r="E572" s="119">
        <v>1.0608</v>
      </c>
      <c r="F572" s="119">
        <v>1.0608</v>
      </c>
      <c r="G572" s="119">
        <v>1.0608</v>
      </c>
      <c r="H572" s="119">
        <v>1.001358E-4</v>
      </c>
      <c r="I572" s="119">
        <v>9.4405400000000007E-3</v>
      </c>
    </row>
    <row r="573" spans="1:9" x14ac:dyDescent="0.15">
      <c r="A573" s="115" t="s">
        <v>526</v>
      </c>
      <c r="B573" s="115" t="s">
        <v>527</v>
      </c>
      <c r="C573" s="121">
        <v>38180</v>
      </c>
      <c r="D573" s="119">
        <v>1.0609</v>
      </c>
      <c r="E573" s="119">
        <v>1.0609</v>
      </c>
      <c r="F573" s="119">
        <v>1.0609</v>
      </c>
      <c r="G573" s="119">
        <v>1.0609</v>
      </c>
      <c r="H573" s="119">
        <v>9.9897379999999995E-5</v>
      </c>
      <c r="I573" s="119">
        <v>9.4171729999999992E-3</v>
      </c>
    </row>
    <row r="574" spans="1:9" x14ac:dyDescent="0.15">
      <c r="A574" s="115" t="s">
        <v>526</v>
      </c>
      <c r="B574" s="115" t="s">
        <v>527</v>
      </c>
      <c r="C574" s="121">
        <v>38181</v>
      </c>
      <c r="D574" s="119">
        <v>1.0608</v>
      </c>
      <c r="E574" s="119">
        <v>1.0608</v>
      </c>
      <c r="F574" s="119">
        <v>1.0608</v>
      </c>
      <c r="G574" s="119">
        <v>1.0608</v>
      </c>
      <c r="H574" s="119">
        <v>-9.9897379999999995E-5</v>
      </c>
      <c r="I574" s="119">
        <v>-9.4162870000000006E-3</v>
      </c>
    </row>
    <row r="575" spans="1:9" x14ac:dyDescent="0.15">
      <c r="A575" s="115" t="s">
        <v>526</v>
      </c>
      <c r="B575" s="115" t="s">
        <v>527</v>
      </c>
      <c r="C575" s="121">
        <v>38182</v>
      </c>
      <c r="D575" s="119">
        <v>1.0609</v>
      </c>
      <c r="E575" s="119">
        <v>1.0609</v>
      </c>
      <c r="F575" s="119">
        <v>1.0609</v>
      </c>
      <c r="G575" s="119">
        <v>1.0609</v>
      </c>
      <c r="H575" s="119">
        <v>9.9897379999999995E-5</v>
      </c>
      <c r="I575" s="119">
        <v>9.4171729999999992E-3</v>
      </c>
    </row>
    <row r="576" spans="1:9" x14ac:dyDescent="0.15">
      <c r="A576" s="115" t="s">
        <v>526</v>
      </c>
      <c r="B576" s="115" t="s">
        <v>527</v>
      </c>
      <c r="C576" s="121">
        <v>38183</v>
      </c>
      <c r="D576" s="119">
        <v>1.0607</v>
      </c>
      <c r="E576" s="119">
        <v>1.0607</v>
      </c>
      <c r="F576" s="119">
        <v>1.0607</v>
      </c>
      <c r="G576" s="119">
        <v>1.0607</v>
      </c>
      <c r="H576" s="119">
        <v>-2.000332E-4</v>
      </c>
      <c r="I576" s="119">
        <v>-1.8855050000000002E-2</v>
      </c>
    </row>
    <row r="577" spans="1:9" x14ac:dyDescent="0.15">
      <c r="A577" s="115" t="s">
        <v>526</v>
      </c>
      <c r="B577" s="115" t="s">
        <v>527</v>
      </c>
      <c r="C577" s="121">
        <v>38184</v>
      </c>
      <c r="D577" s="119">
        <v>1.0608</v>
      </c>
      <c r="E577" s="119">
        <v>1.0608</v>
      </c>
      <c r="F577" s="119">
        <v>1.0608</v>
      </c>
      <c r="G577" s="119">
        <v>1.0608</v>
      </c>
      <c r="H577" s="119">
        <v>1.001358E-4</v>
      </c>
      <c r="I577" s="119">
        <v>9.4405400000000007E-3</v>
      </c>
    </row>
    <row r="578" spans="1:9" x14ac:dyDescent="0.15">
      <c r="A578" s="115" t="s">
        <v>526</v>
      </c>
      <c r="B578" s="115" t="s">
        <v>527</v>
      </c>
      <c r="C578" s="121">
        <v>38187</v>
      </c>
      <c r="D578" s="119">
        <v>1.0608</v>
      </c>
      <c r="E578" s="119">
        <v>1.0608</v>
      </c>
      <c r="F578" s="119">
        <v>1.0608</v>
      </c>
      <c r="G578" s="119">
        <v>1.0608</v>
      </c>
      <c r="H578" s="119">
        <v>0</v>
      </c>
      <c r="I578" s="119">
        <v>0</v>
      </c>
    </row>
    <row r="579" spans="1:9" x14ac:dyDescent="0.15">
      <c r="A579" s="115" t="s">
        <v>526</v>
      </c>
      <c r="B579" s="115" t="s">
        <v>527</v>
      </c>
      <c r="C579" s="121">
        <v>38188</v>
      </c>
      <c r="D579" s="119">
        <v>1.0608</v>
      </c>
      <c r="E579" s="119">
        <v>1.0608</v>
      </c>
      <c r="F579" s="119">
        <v>1.0608</v>
      </c>
      <c r="G579" s="119">
        <v>1.0608</v>
      </c>
      <c r="H579" s="119">
        <v>0</v>
      </c>
      <c r="I579" s="119">
        <v>0</v>
      </c>
    </row>
    <row r="580" spans="1:9" x14ac:dyDescent="0.15">
      <c r="A580" s="115" t="s">
        <v>526</v>
      </c>
      <c r="B580" s="115" t="s">
        <v>527</v>
      </c>
      <c r="C580" s="121">
        <v>38189</v>
      </c>
      <c r="D580" s="119">
        <v>1.0608</v>
      </c>
      <c r="E580" s="119">
        <v>1.0608</v>
      </c>
      <c r="F580" s="119">
        <v>1.0608</v>
      </c>
      <c r="G580" s="119">
        <v>1.0608</v>
      </c>
      <c r="H580" s="119">
        <v>0</v>
      </c>
      <c r="I580" s="119">
        <v>0</v>
      </c>
    </row>
    <row r="581" spans="1:9" x14ac:dyDescent="0.15">
      <c r="A581" s="115" t="s">
        <v>526</v>
      </c>
      <c r="B581" s="115" t="s">
        <v>527</v>
      </c>
      <c r="C581" s="121">
        <v>38190</v>
      </c>
      <c r="D581" s="119">
        <v>1.0607</v>
      </c>
      <c r="E581" s="119">
        <v>1.0607</v>
      </c>
      <c r="F581" s="119">
        <v>1.0607</v>
      </c>
      <c r="G581" s="119">
        <v>1.0607</v>
      </c>
      <c r="H581" s="119">
        <v>-1.001358E-4</v>
      </c>
      <c r="I581" s="119">
        <v>-9.4396489999999996E-3</v>
      </c>
    </row>
    <row r="582" spans="1:9" x14ac:dyDescent="0.15">
      <c r="A582" s="115" t="s">
        <v>526</v>
      </c>
      <c r="B582" s="115" t="s">
        <v>527</v>
      </c>
      <c r="C582" s="121">
        <v>38191</v>
      </c>
      <c r="D582" s="119">
        <v>1.0607</v>
      </c>
      <c r="E582" s="119">
        <v>1.0607</v>
      </c>
      <c r="F582" s="119">
        <v>1.0607</v>
      </c>
      <c r="G582" s="119">
        <v>1.0607</v>
      </c>
      <c r="H582" s="119">
        <v>0</v>
      </c>
      <c r="I582" s="119">
        <v>0</v>
      </c>
    </row>
    <row r="583" spans="1:9" x14ac:dyDescent="0.15">
      <c r="A583" s="115" t="s">
        <v>526</v>
      </c>
      <c r="B583" s="115" t="s">
        <v>527</v>
      </c>
      <c r="C583" s="121">
        <v>38194</v>
      </c>
      <c r="D583" s="119">
        <v>1.0609</v>
      </c>
      <c r="E583" s="119">
        <v>1.0609</v>
      </c>
      <c r="F583" s="119">
        <v>1.0609</v>
      </c>
      <c r="G583" s="119">
        <v>1.0609</v>
      </c>
      <c r="H583" s="119">
        <v>2.000332E-4</v>
      </c>
      <c r="I583" s="119">
        <v>1.88586E-2</v>
      </c>
    </row>
    <row r="584" spans="1:9" x14ac:dyDescent="0.15">
      <c r="A584" s="115" t="s">
        <v>526</v>
      </c>
      <c r="B584" s="115" t="s">
        <v>527</v>
      </c>
      <c r="C584" s="121">
        <v>38195</v>
      </c>
      <c r="D584" s="119">
        <v>1.0607</v>
      </c>
      <c r="E584" s="119">
        <v>1.0607</v>
      </c>
      <c r="F584" s="119">
        <v>1.0607</v>
      </c>
      <c r="G584" s="119">
        <v>1.0607</v>
      </c>
      <c r="H584" s="119">
        <v>-2.000332E-4</v>
      </c>
      <c r="I584" s="119">
        <v>-1.8855050000000002E-2</v>
      </c>
    </row>
    <row r="585" spans="1:9" x14ac:dyDescent="0.15">
      <c r="A585" s="115" t="s">
        <v>526</v>
      </c>
      <c r="B585" s="115" t="s">
        <v>527</v>
      </c>
      <c r="C585" s="121">
        <v>38196</v>
      </c>
      <c r="D585" s="119">
        <v>1.0607</v>
      </c>
      <c r="E585" s="119">
        <v>1.0607</v>
      </c>
      <c r="F585" s="119">
        <v>1.0607</v>
      </c>
      <c r="G585" s="119">
        <v>1.0607</v>
      </c>
      <c r="H585" s="119">
        <v>0</v>
      </c>
      <c r="I585" s="119">
        <v>0</v>
      </c>
    </row>
    <row r="586" spans="1:9" x14ac:dyDescent="0.15">
      <c r="A586" s="115" t="s">
        <v>526</v>
      </c>
      <c r="B586" s="115" t="s">
        <v>527</v>
      </c>
      <c r="C586" s="121">
        <v>38197</v>
      </c>
      <c r="D586" s="119">
        <v>1.0608</v>
      </c>
      <c r="E586" s="119">
        <v>1.0608</v>
      </c>
      <c r="F586" s="119">
        <v>1.0608</v>
      </c>
      <c r="G586" s="119">
        <v>1.0608</v>
      </c>
      <c r="H586" s="119">
        <v>1.001358E-4</v>
      </c>
      <c r="I586" s="119">
        <v>9.4405400000000007E-3</v>
      </c>
    </row>
    <row r="587" spans="1:9" x14ac:dyDescent="0.15">
      <c r="A587" s="115" t="s">
        <v>526</v>
      </c>
      <c r="B587" s="115" t="s">
        <v>527</v>
      </c>
      <c r="C587" s="121">
        <v>38198</v>
      </c>
      <c r="D587" s="119">
        <v>1.0608</v>
      </c>
      <c r="E587" s="119">
        <v>1.0608</v>
      </c>
      <c r="F587" s="119">
        <v>1.0608</v>
      </c>
      <c r="G587" s="119">
        <v>1.0608</v>
      </c>
      <c r="H587" s="119">
        <v>0</v>
      </c>
      <c r="I587" s="119">
        <v>0</v>
      </c>
    </row>
    <row r="588" spans="1:9" x14ac:dyDescent="0.15">
      <c r="A588" s="115" t="s">
        <v>526</v>
      </c>
      <c r="B588" s="115" t="s">
        <v>527</v>
      </c>
      <c r="C588" s="121">
        <v>38201</v>
      </c>
      <c r="D588" s="119">
        <v>1.0609999999999999</v>
      </c>
      <c r="E588" s="119">
        <v>1.0609999999999999</v>
      </c>
      <c r="F588" s="119">
        <v>1.0609999999999999</v>
      </c>
      <c r="G588" s="119">
        <v>1.0609999999999999</v>
      </c>
      <c r="H588" s="119">
        <v>1.9991400000000001E-4</v>
      </c>
      <c r="I588" s="119">
        <v>1.8845580000000001E-2</v>
      </c>
    </row>
    <row r="589" spans="1:9" x14ac:dyDescent="0.15">
      <c r="A589" s="115" t="s">
        <v>526</v>
      </c>
      <c r="B589" s="115" t="s">
        <v>527</v>
      </c>
      <c r="C589" s="121">
        <v>38202</v>
      </c>
      <c r="D589" s="119">
        <v>1.0609</v>
      </c>
      <c r="E589" s="119">
        <v>1.0609</v>
      </c>
      <c r="F589" s="119">
        <v>1.0609</v>
      </c>
      <c r="G589" s="119">
        <v>1.0609</v>
      </c>
      <c r="H589" s="119">
        <v>-1.000166E-4</v>
      </c>
      <c r="I589" s="119">
        <v>-9.4266349999999992E-3</v>
      </c>
    </row>
    <row r="590" spans="1:9" x14ac:dyDescent="0.15">
      <c r="A590" s="115" t="s">
        <v>526</v>
      </c>
      <c r="B590" s="115" t="s">
        <v>527</v>
      </c>
      <c r="C590" s="121">
        <v>38203</v>
      </c>
      <c r="D590" s="119">
        <v>1.0609</v>
      </c>
      <c r="E590" s="119">
        <v>1.0609</v>
      </c>
      <c r="F590" s="119">
        <v>1.0609</v>
      </c>
      <c r="G590" s="119">
        <v>1.0609</v>
      </c>
      <c r="H590" s="119">
        <v>0</v>
      </c>
      <c r="I590" s="119">
        <v>0</v>
      </c>
    </row>
    <row r="591" spans="1:9" x14ac:dyDescent="0.15">
      <c r="A591" s="115" t="s">
        <v>526</v>
      </c>
      <c r="B591" s="115" t="s">
        <v>527</v>
      </c>
      <c r="C591" s="121">
        <v>38204</v>
      </c>
      <c r="D591" s="119">
        <v>1.0608</v>
      </c>
      <c r="E591" s="119">
        <v>1.0608</v>
      </c>
      <c r="F591" s="119">
        <v>1.0608</v>
      </c>
      <c r="G591" s="119">
        <v>1.0608</v>
      </c>
      <c r="H591" s="119">
        <v>-9.9897379999999995E-5</v>
      </c>
      <c r="I591" s="119">
        <v>-9.4162870000000006E-3</v>
      </c>
    </row>
    <row r="592" spans="1:9" x14ac:dyDescent="0.15">
      <c r="A592" s="115" t="s">
        <v>526</v>
      </c>
      <c r="B592" s="115" t="s">
        <v>527</v>
      </c>
      <c r="C592" s="121">
        <v>38205</v>
      </c>
      <c r="D592" s="119">
        <v>1.0607</v>
      </c>
      <c r="E592" s="119">
        <v>1.0607</v>
      </c>
      <c r="F592" s="119">
        <v>1.0607</v>
      </c>
      <c r="G592" s="119">
        <v>1.0607</v>
      </c>
      <c r="H592" s="119">
        <v>-1.001358E-4</v>
      </c>
      <c r="I592" s="119">
        <v>-9.4396489999999996E-3</v>
      </c>
    </row>
    <row r="593" spans="1:9" x14ac:dyDescent="0.15">
      <c r="A593" s="115" t="s">
        <v>526</v>
      </c>
      <c r="B593" s="115" t="s">
        <v>527</v>
      </c>
      <c r="C593" s="121">
        <v>38208</v>
      </c>
      <c r="D593" s="119">
        <v>1.0608</v>
      </c>
      <c r="E593" s="119">
        <v>1.0608</v>
      </c>
      <c r="F593" s="119">
        <v>1.0608</v>
      </c>
      <c r="G593" s="119">
        <v>1.0608</v>
      </c>
      <c r="H593" s="119">
        <v>1.001358E-4</v>
      </c>
      <c r="I593" s="119">
        <v>9.4405400000000007E-3</v>
      </c>
    </row>
    <row r="594" spans="1:9" x14ac:dyDescent="0.15">
      <c r="A594" s="115" t="s">
        <v>526</v>
      </c>
      <c r="B594" s="115" t="s">
        <v>527</v>
      </c>
      <c r="C594" s="121">
        <v>38209</v>
      </c>
      <c r="D594" s="119">
        <v>1.0609999999999999</v>
      </c>
      <c r="E594" s="119">
        <v>1.0609999999999999</v>
      </c>
      <c r="F594" s="119">
        <v>1.0609999999999999</v>
      </c>
      <c r="G594" s="119">
        <v>1.0609999999999999</v>
      </c>
      <c r="H594" s="119">
        <v>1.9991400000000001E-4</v>
      </c>
      <c r="I594" s="119">
        <v>1.8845580000000001E-2</v>
      </c>
    </row>
    <row r="595" spans="1:9" x14ac:dyDescent="0.15">
      <c r="A595" s="115" t="s">
        <v>526</v>
      </c>
      <c r="B595" s="115" t="s">
        <v>527</v>
      </c>
      <c r="C595" s="121">
        <v>38210</v>
      </c>
      <c r="D595" s="119">
        <v>1.0609</v>
      </c>
      <c r="E595" s="119">
        <v>1.0609</v>
      </c>
      <c r="F595" s="119">
        <v>1.0609</v>
      </c>
      <c r="G595" s="119">
        <v>1.0609</v>
      </c>
      <c r="H595" s="119">
        <v>-1.000166E-4</v>
      </c>
      <c r="I595" s="119">
        <v>-9.4266349999999992E-3</v>
      </c>
    </row>
    <row r="596" spans="1:9" x14ac:dyDescent="0.15">
      <c r="A596" s="115" t="s">
        <v>526</v>
      </c>
      <c r="B596" s="115" t="s">
        <v>527</v>
      </c>
      <c r="C596" s="121">
        <v>38211</v>
      </c>
      <c r="D596" s="119">
        <v>1.0609</v>
      </c>
      <c r="E596" s="119">
        <v>1.0609</v>
      </c>
      <c r="F596" s="119">
        <v>1.0609</v>
      </c>
      <c r="G596" s="119">
        <v>1.0609</v>
      </c>
      <c r="H596" s="119">
        <v>0</v>
      </c>
      <c r="I596" s="119">
        <v>0</v>
      </c>
    </row>
    <row r="597" spans="1:9" x14ac:dyDescent="0.15">
      <c r="A597" s="115" t="s">
        <v>526</v>
      </c>
      <c r="B597" s="115" t="s">
        <v>527</v>
      </c>
      <c r="C597" s="121">
        <v>38212</v>
      </c>
      <c r="D597" s="119">
        <v>1.0609999999999999</v>
      </c>
      <c r="E597" s="119">
        <v>1.0609999999999999</v>
      </c>
      <c r="F597" s="119">
        <v>1.0609999999999999</v>
      </c>
      <c r="G597" s="119">
        <v>1.0609999999999999</v>
      </c>
      <c r="H597" s="119">
        <v>1.000166E-4</v>
      </c>
      <c r="I597" s="119">
        <v>9.4275230000000002E-3</v>
      </c>
    </row>
    <row r="598" spans="1:9" x14ac:dyDescent="0.15">
      <c r="A598" s="115" t="s">
        <v>526</v>
      </c>
      <c r="B598" s="115" t="s">
        <v>527</v>
      </c>
      <c r="C598" s="121">
        <v>38215</v>
      </c>
      <c r="D598" s="119">
        <v>1.0608</v>
      </c>
      <c r="E598" s="119">
        <v>1.0608</v>
      </c>
      <c r="F598" s="119">
        <v>1.0608</v>
      </c>
      <c r="G598" s="119">
        <v>1.0608</v>
      </c>
      <c r="H598" s="119">
        <v>-1.9991400000000001E-4</v>
      </c>
      <c r="I598" s="119">
        <v>-1.8842029999999999E-2</v>
      </c>
    </row>
    <row r="599" spans="1:9" x14ac:dyDescent="0.15">
      <c r="A599" s="115" t="s">
        <v>526</v>
      </c>
      <c r="B599" s="115" t="s">
        <v>527</v>
      </c>
      <c r="C599" s="121">
        <v>38216</v>
      </c>
      <c r="D599" s="119">
        <v>1.0608</v>
      </c>
      <c r="E599" s="119">
        <v>1.0608</v>
      </c>
      <c r="F599" s="119">
        <v>1.0608</v>
      </c>
      <c r="G599" s="119">
        <v>1.0608</v>
      </c>
      <c r="H599" s="119">
        <v>0</v>
      </c>
      <c r="I599" s="119">
        <v>0</v>
      </c>
    </row>
    <row r="600" spans="1:9" x14ac:dyDescent="0.15">
      <c r="A600" s="115" t="s">
        <v>526</v>
      </c>
      <c r="B600" s="115" t="s">
        <v>527</v>
      </c>
      <c r="C600" s="121">
        <v>38217</v>
      </c>
      <c r="D600" s="119">
        <v>1.0608</v>
      </c>
      <c r="E600" s="119">
        <v>1.0608</v>
      </c>
      <c r="F600" s="119">
        <v>1.0608</v>
      </c>
      <c r="G600" s="119">
        <v>1.0608</v>
      </c>
      <c r="H600" s="119">
        <v>0</v>
      </c>
      <c r="I600" s="119">
        <v>0</v>
      </c>
    </row>
    <row r="601" spans="1:9" x14ac:dyDescent="0.15">
      <c r="A601" s="115" t="s">
        <v>526</v>
      </c>
      <c r="B601" s="115" t="s">
        <v>527</v>
      </c>
      <c r="C601" s="121">
        <v>38218</v>
      </c>
      <c r="D601" s="119">
        <v>1.0608</v>
      </c>
      <c r="E601" s="119">
        <v>1.0608</v>
      </c>
      <c r="F601" s="119">
        <v>1.0608</v>
      </c>
      <c r="G601" s="119">
        <v>1.0608</v>
      </c>
      <c r="H601" s="119">
        <v>0</v>
      </c>
      <c r="I601" s="119">
        <v>0</v>
      </c>
    </row>
    <row r="602" spans="1:9" x14ac:dyDescent="0.15">
      <c r="A602" s="115" t="s">
        <v>526</v>
      </c>
      <c r="B602" s="115" t="s">
        <v>527</v>
      </c>
      <c r="C602" s="121">
        <v>38219</v>
      </c>
      <c r="D602" s="119">
        <v>1.0607</v>
      </c>
      <c r="E602" s="119">
        <v>1.0607</v>
      </c>
      <c r="F602" s="119">
        <v>1.0607</v>
      </c>
      <c r="G602" s="119">
        <v>1.0607</v>
      </c>
      <c r="H602" s="119">
        <v>-1.001358E-4</v>
      </c>
      <c r="I602" s="119">
        <v>-9.4396489999999996E-3</v>
      </c>
    </row>
    <row r="603" spans="1:9" x14ac:dyDescent="0.15">
      <c r="A603" s="115" t="s">
        <v>526</v>
      </c>
      <c r="B603" s="115" t="s">
        <v>527</v>
      </c>
      <c r="C603" s="121">
        <v>38222</v>
      </c>
      <c r="D603" s="119">
        <v>1.0608</v>
      </c>
      <c r="E603" s="119">
        <v>1.0608</v>
      </c>
      <c r="F603" s="119">
        <v>1.0608</v>
      </c>
      <c r="G603" s="119">
        <v>1.0608</v>
      </c>
      <c r="H603" s="119">
        <v>1.001358E-4</v>
      </c>
      <c r="I603" s="119">
        <v>9.4405400000000007E-3</v>
      </c>
    </row>
    <row r="604" spans="1:9" x14ac:dyDescent="0.15">
      <c r="A604" s="115" t="s">
        <v>526</v>
      </c>
      <c r="B604" s="115" t="s">
        <v>527</v>
      </c>
      <c r="C604" s="121">
        <v>38223</v>
      </c>
      <c r="D604" s="119">
        <v>1.0608</v>
      </c>
      <c r="E604" s="119">
        <v>1.0608</v>
      </c>
      <c r="F604" s="119">
        <v>1.0608</v>
      </c>
      <c r="G604" s="119">
        <v>1.0608</v>
      </c>
      <c r="H604" s="119">
        <v>0</v>
      </c>
      <c r="I604" s="119">
        <v>0</v>
      </c>
    </row>
    <row r="605" spans="1:9" x14ac:dyDescent="0.15">
      <c r="A605" s="115" t="s">
        <v>526</v>
      </c>
      <c r="B605" s="115" t="s">
        <v>527</v>
      </c>
      <c r="C605" s="121">
        <v>38224</v>
      </c>
      <c r="D605" s="119">
        <v>1.0607</v>
      </c>
      <c r="E605" s="119">
        <v>1.0607</v>
      </c>
      <c r="F605" s="119">
        <v>1.0607</v>
      </c>
      <c r="G605" s="119">
        <v>1.0607</v>
      </c>
      <c r="H605" s="119">
        <v>-1.001358E-4</v>
      </c>
      <c r="I605" s="119">
        <v>-9.4396489999999996E-3</v>
      </c>
    </row>
    <row r="606" spans="1:9" x14ac:dyDescent="0.15">
      <c r="A606" s="115" t="s">
        <v>526</v>
      </c>
      <c r="B606" s="115" t="s">
        <v>527</v>
      </c>
      <c r="C606" s="121">
        <v>38225</v>
      </c>
      <c r="D606" s="119">
        <v>1.0607</v>
      </c>
      <c r="E606" s="119">
        <v>1.0607</v>
      </c>
      <c r="F606" s="119">
        <v>1.0607</v>
      </c>
      <c r="G606" s="119">
        <v>1.0607</v>
      </c>
      <c r="H606" s="119">
        <v>0</v>
      </c>
      <c r="I606" s="119">
        <v>0</v>
      </c>
    </row>
    <row r="607" spans="1:9" x14ac:dyDescent="0.15">
      <c r="A607" s="115" t="s">
        <v>526</v>
      </c>
      <c r="B607" s="115" t="s">
        <v>527</v>
      </c>
      <c r="C607" s="121">
        <v>38226</v>
      </c>
      <c r="D607" s="119">
        <v>1.0607</v>
      </c>
      <c r="E607" s="119">
        <v>1.0607</v>
      </c>
      <c r="F607" s="119">
        <v>1.0607</v>
      </c>
      <c r="G607" s="119">
        <v>1.0607</v>
      </c>
      <c r="H607" s="119">
        <v>0</v>
      </c>
      <c r="I607" s="119">
        <v>0</v>
      </c>
    </row>
    <row r="608" spans="1:9" x14ac:dyDescent="0.15">
      <c r="A608" s="115" t="s">
        <v>526</v>
      </c>
      <c r="B608" s="115" t="s">
        <v>527</v>
      </c>
      <c r="C608" s="121">
        <v>38229</v>
      </c>
      <c r="D608" s="119">
        <v>1.0608</v>
      </c>
      <c r="E608" s="119">
        <v>1.0608</v>
      </c>
      <c r="F608" s="119">
        <v>1.0608</v>
      </c>
      <c r="G608" s="119">
        <v>1.0608</v>
      </c>
      <c r="H608" s="119">
        <v>1.001358E-4</v>
      </c>
      <c r="I608" s="119">
        <v>9.4405400000000007E-3</v>
      </c>
    </row>
    <row r="609" spans="1:9" x14ac:dyDescent="0.15">
      <c r="A609" s="115" t="s">
        <v>526</v>
      </c>
      <c r="B609" s="115" t="s">
        <v>527</v>
      </c>
      <c r="C609" s="121">
        <v>38230</v>
      </c>
      <c r="D609" s="119">
        <v>1.0607</v>
      </c>
      <c r="E609" s="119">
        <v>1.0607</v>
      </c>
      <c r="F609" s="119">
        <v>1.0607</v>
      </c>
      <c r="G609" s="119">
        <v>1.0607</v>
      </c>
      <c r="H609" s="119">
        <v>-1.001358E-4</v>
      </c>
      <c r="I609" s="119">
        <v>-9.4396489999999996E-3</v>
      </c>
    </row>
    <row r="610" spans="1:9" x14ac:dyDescent="0.15">
      <c r="A610" s="115" t="s">
        <v>526</v>
      </c>
      <c r="B610" s="115" t="s">
        <v>527</v>
      </c>
      <c r="C610" s="121">
        <v>38231</v>
      </c>
      <c r="D610" s="119">
        <v>1.0607</v>
      </c>
      <c r="E610" s="119">
        <v>1.0607</v>
      </c>
      <c r="F610" s="119">
        <v>1.0607</v>
      </c>
      <c r="G610" s="119">
        <v>1.0607</v>
      </c>
      <c r="H610" s="119">
        <v>0</v>
      </c>
      <c r="I610" s="119">
        <v>0</v>
      </c>
    </row>
    <row r="611" spans="1:9" x14ac:dyDescent="0.15">
      <c r="A611" s="115" t="s">
        <v>526</v>
      </c>
      <c r="B611" s="115" t="s">
        <v>527</v>
      </c>
      <c r="C611" s="121">
        <v>38232</v>
      </c>
      <c r="D611" s="119">
        <v>1.0608</v>
      </c>
      <c r="E611" s="119">
        <v>1.0608</v>
      </c>
      <c r="F611" s="119">
        <v>1.0608</v>
      </c>
      <c r="G611" s="119">
        <v>1.0608</v>
      </c>
      <c r="H611" s="119">
        <v>1.001358E-4</v>
      </c>
      <c r="I611" s="119">
        <v>9.4405400000000007E-3</v>
      </c>
    </row>
    <row r="612" spans="1:9" x14ac:dyDescent="0.15">
      <c r="A612" s="115" t="s">
        <v>526</v>
      </c>
      <c r="B612" s="115" t="s">
        <v>527</v>
      </c>
      <c r="C612" s="121">
        <v>38233</v>
      </c>
      <c r="D612" s="119">
        <v>1.0607</v>
      </c>
      <c r="E612" s="119">
        <v>1.0607</v>
      </c>
      <c r="F612" s="119">
        <v>1.0607</v>
      </c>
      <c r="G612" s="119">
        <v>1.0607</v>
      </c>
      <c r="H612" s="119">
        <v>-1.001358E-4</v>
      </c>
      <c r="I612" s="119">
        <v>-9.4396489999999996E-3</v>
      </c>
    </row>
    <row r="613" spans="1:9" x14ac:dyDescent="0.15">
      <c r="A613" s="115" t="s">
        <v>526</v>
      </c>
      <c r="B613" s="115" t="s">
        <v>527</v>
      </c>
      <c r="C613" s="121">
        <v>38236</v>
      </c>
      <c r="D613" s="119">
        <v>1.0608</v>
      </c>
      <c r="E613" s="119">
        <v>1.0608</v>
      </c>
      <c r="F613" s="119">
        <v>1.0608</v>
      </c>
      <c r="G613" s="119">
        <v>1.0608</v>
      </c>
      <c r="H613" s="119">
        <v>1.001358E-4</v>
      </c>
      <c r="I613" s="119">
        <v>9.4405400000000007E-3</v>
      </c>
    </row>
    <row r="614" spans="1:9" x14ac:dyDescent="0.15">
      <c r="A614" s="115" t="s">
        <v>526</v>
      </c>
      <c r="B614" s="115" t="s">
        <v>527</v>
      </c>
      <c r="C614" s="121">
        <v>38237</v>
      </c>
      <c r="D614" s="119">
        <v>1.0607</v>
      </c>
      <c r="E614" s="119">
        <v>1.0607</v>
      </c>
      <c r="F614" s="119">
        <v>1.0607</v>
      </c>
      <c r="G614" s="119">
        <v>1.0607</v>
      </c>
      <c r="H614" s="119">
        <v>-1.001358E-4</v>
      </c>
      <c r="I614" s="119">
        <v>-9.4396489999999996E-3</v>
      </c>
    </row>
    <row r="615" spans="1:9" x14ac:dyDescent="0.15">
      <c r="A615" s="115" t="s">
        <v>526</v>
      </c>
      <c r="B615" s="115" t="s">
        <v>527</v>
      </c>
      <c r="C615" s="121">
        <v>38238</v>
      </c>
      <c r="D615" s="119">
        <v>1.0607</v>
      </c>
      <c r="E615" s="119">
        <v>1.0607</v>
      </c>
      <c r="F615" s="119">
        <v>1.0607</v>
      </c>
      <c r="G615" s="119">
        <v>1.0607</v>
      </c>
      <c r="H615" s="119">
        <v>0</v>
      </c>
      <c r="I615" s="119">
        <v>0</v>
      </c>
    </row>
    <row r="616" spans="1:9" x14ac:dyDescent="0.15">
      <c r="A616" s="115" t="s">
        <v>526</v>
      </c>
      <c r="B616" s="115" t="s">
        <v>527</v>
      </c>
      <c r="C616" s="121">
        <v>38239</v>
      </c>
      <c r="D616" s="119">
        <v>1.0607</v>
      </c>
      <c r="E616" s="119">
        <v>1.0607</v>
      </c>
      <c r="F616" s="119">
        <v>1.0607</v>
      </c>
      <c r="G616" s="119">
        <v>1.0607</v>
      </c>
      <c r="H616" s="119">
        <v>0</v>
      </c>
      <c r="I616" s="119">
        <v>0</v>
      </c>
    </row>
    <row r="617" spans="1:9" x14ac:dyDescent="0.15">
      <c r="A617" s="115" t="s">
        <v>526</v>
      </c>
      <c r="B617" s="115" t="s">
        <v>527</v>
      </c>
      <c r="C617" s="121">
        <v>38240</v>
      </c>
      <c r="D617" s="119">
        <v>1.0607</v>
      </c>
      <c r="E617" s="119">
        <v>1.0607</v>
      </c>
      <c r="F617" s="119">
        <v>1.0607</v>
      </c>
      <c r="G617" s="119">
        <v>1.0607</v>
      </c>
      <c r="H617" s="119">
        <v>0</v>
      </c>
      <c r="I617" s="119">
        <v>0</v>
      </c>
    </row>
    <row r="618" spans="1:9" x14ac:dyDescent="0.15">
      <c r="A618" s="115" t="s">
        <v>526</v>
      </c>
      <c r="B618" s="115" t="s">
        <v>527</v>
      </c>
      <c r="C618" s="121">
        <v>38243</v>
      </c>
      <c r="D618" s="119">
        <v>1.0607</v>
      </c>
      <c r="E618" s="119">
        <v>1.0607</v>
      </c>
      <c r="F618" s="119">
        <v>1.0607</v>
      </c>
      <c r="G618" s="119">
        <v>1.0607</v>
      </c>
      <c r="H618" s="119">
        <v>0</v>
      </c>
      <c r="I618" s="119">
        <v>0</v>
      </c>
    </row>
    <row r="619" spans="1:9" x14ac:dyDescent="0.15">
      <c r="A619" s="115" t="s">
        <v>526</v>
      </c>
      <c r="B619" s="115" t="s">
        <v>527</v>
      </c>
      <c r="C619" s="121">
        <v>38244</v>
      </c>
      <c r="D619" s="119">
        <v>1.0608</v>
      </c>
      <c r="E619" s="119">
        <v>1.0608</v>
      </c>
      <c r="F619" s="119">
        <v>1.0608</v>
      </c>
      <c r="G619" s="119">
        <v>1.0608</v>
      </c>
      <c r="H619" s="119">
        <v>1.001358E-4</v>
      </c>
      <c r="I619" s="119">
        <v>9.4405400000000007E-3</v>
      </c>
    </row>
    <row r="620" spans="1:9" x14ac:dyDescent="0.15">
      <c r="A620" s="115" t="s">
        <v>526</v>
      </c>
      <c r="B620" s="115" t="s">
        <v>527</v>
      </c>
      <c r="C620" s="121">
        <v>38245</v>
      </c>
      <c r="D620" s="119">
        <v>1.0608</v>
      </c>
      <c r="E620" s="119">
        <v>1.0608</v>
      </c>
      <c r="F620" s="119">
        <v>1.0608</v>
      </c>
      <c r="G620" s="119">
        <v>1.0608</v>
      </c>
      <c r="H620" s="119">
        <v>0</v>
      </c>
      <c r="I620" s="119">
        <v>0</v>
      </c>
    </row>
    <row r="621" spans="1:9" x14ac:dyDescent="0.15">
      <c r="A621" s="115" t="s">
        <v>526</v>
      </c>
      <c r="B621" s="115" t="s">
        <v>527</v>
      </c>
      <c r="C621" s="121">
        <v>38246</v>
      </c>
      <c r="D621" s="119">
        <v>1.0609</v>
      </c>
      <c r="E621" s="119">
        <v>1.0609</v>
      </c>
      <c r="F621" s="119">
        <v>1.0609</v>
      </c>
      <c r="G621" s="119">
        <v>1.0609</v>
      </c>
      <c r="H621" s="119">
        <v>9.9897379999999995E-5</v>
      </c>
      <c r="I621" s="119">
        <v>9.4171729999999992E-3</v>
      </c>
    </row>
    <row r="622" spans="1:9" x14ac:dyDescent="0.15">
      <c r="A622" s="115" t="s">
        <v>526</v>
      </c>
      <c r="B622" s="115" t="s">
        <v>527</v>
      </c>
      <c r="C622" s="121">
        <v>38247</v>
      </c>
      <c r="D622" s="119">
        <v>1.0607</v>
      </c>
      <c r="E622" s="119">
        <v>1.0607</v>
      </c>
      <c r="F622" s="119">
        <v>1.0607</v>
      </c>
      <c r="G622" s="119">
        <v>1.0607</v>
      </c>
      <c r="H622" s="119">
        <v>-2.000332E-4</v>
      </c>
      <c r="I622" s="119">
        <v>-1.8855050000000002E-2</v>
      </c>
    </row>
    <row r="623" spans="1:9" x14ac:dyDescent="0.15">
      <c r="A623" s="115" t="s">
        <v>526</v>
      </c>
      <c r="B623" s="115" t="s">
        <v>527</v>
      </c>
      <c r="C623" s="121">
        <v>38250</v>
      </c>
      <c r="D623" s="119">
        <v>1.0607</v>
      </c>
      <c r="E623" s="119">
        <v>1.0607</v>
      </c>
      <c r="F623" s="119">
        <v>1.0607</v>
      </c>
      <c r="G623" s="119">
        <v>1.0607</v>
      </c>
      <c r="H623" s="119">
        <v>0</v>
      </c>
      <c r="I623" s="119">
        <v>0</v>
      </c>
    </row>
    <row r="624" spans="1:9" x14ac:dyDescent="0.15">
      <c r="A624" s="115" t="s">
        <v>526</v>
      </c>
      <c r="B624" s="115" t="s">
        <v>527</v>
      </c>
      <c r="C624" s="121">
        <v>38251</v>
      </c>
      <c r="D624" s="119">
        <v>1.0608</v>
      </c>
      <c r="E624" s="119">
        <v>1.0608</v>
      </c>
      <c r="F624" s="119">
        <v>1.0608</v>
      </c>
      <c r="G624" s="119">
        <v>1.0608</v>
      </c>
      <c r="H624" s="119">
        <v>1.001358E-4</v>
      </c>
      <c r="I624" s="119">
        <v>9.4405400000000007E-3</v>
      </c>
    </row>
    <row r="625" spans="1:9" x14ac:dyDescent="0.15">
      <c r="A625" s="115" t="s">
        <v>526</v>
      </c>
      <c r="B625" s="115" t="s">
        <v>527</v>
      </c>
      <c r="C625" s="121">
        <v>38252</v>
      </c>
      <c r="D625" s="119">
        <v>1.0607</v>
      </c>
      <c r="E625" s="119">
        <v>1.0607</v>
      </c>
      <c r="F625" s="119">
        <v>1.0607</v>
      </c>
      <c r="G625" s="119">
        <v>1.0607</v>
      </c>
      <c r="H625" s="119">
        <v>-1.001358E-4</v>
      </c>
      <c r="I625" s="119">
        <v>-9.4396489999999996E-3</v>
      </c>
    </row>
    <row r="626" spans="1:9" x14ac:dyDescent="0.15">
      <c r="A626" s="115" t="s">
        <v>526</v>
      </c>
      <c r="B626" s="115" t="s">
        <v>527</v>
      </c>
      <c r="C626" s="121">
        <v>38253</v>
      </c>
      <c r="D626" s="119">
        <v>1.0608</v>
      </c>
      <c r="E626" s="119">
        <v>1.0608</v>
      </c>
      <c r="F626" s="119">
        <v>1.0608</v>
      </c>
      <c r="G626" s="119">
        <v>1.0608</v>
      </c>
      <c r="H626" s="119">
        <v>1.001358E-4</v>
      </c>
      <c r="I626" s="119">
        <v>9.4405400000000007E-3</v>
      </c>
    </row>
    <row r="627" spans="1:9" x14ac:dyDescent="0.15">
      <c r="A627" s="115" t="s">
        <v>526</v>
      </c>
      <c r="B627" s="115" t="s">
        <v>527</v>
      </c>
      <c r="C627" s="121">
        <v>38254</v>
      </c>
      <c r="D627" s="119">
        <v>1.0608</v>
      </c>
      <c r="E627" s="119">
        <v>1.0608</v>
      </c>
      <c r="F627" s="119">
        <v>1.0608</v>
      </c>
      <c r="G627" s="119">
        <v>1.0608</v>
      </c>
      <c r="H627" s="119">
        <v>0</v>
      </c>
      <c r="I627" s="119">
        <v>0</v>
      </c>
    </row>
    <row r="628" spans="1:9" x14ac:dyDescent="0.15">
      <c r="A628" s="115" t="s">
        <v>526</v>
      </c>
      <c r="B628" s="115" t="s">
        <v>527</v>
      </c>
      <c r="C628" s="121">
        <v>38257</v>
      </c>
      <c r="D628" s="119">
        <v>1.0609</v>
      </c>
      <c r="E628" s="119">
        <v>1.0609</v>
      </c>
      <c r="F628" s="119">
        <v>1.0609</v>
      </c>
      <c r="G628" s="119">
        <v>1.0609</v>
      </c>
      <c r="H628" s="119">
        <v>9.9897379999999995E-5</v>
      </c>
      <c r="I628" s="119">
        <v>9.4171729999999992E-3</v>
      </c>
    </row>
    <row r="629" spans="1:9" x14ac:dyDescent="0.15">
      <c r="A629" s="115" t="s">
        <v>526</v>
      </c>
      <c r="B629" s="115" t="s">
        <v>527</v>
      </c>
      <c r="C629" s="121">
        <v>38258</v>
      </c>
      <c r="D629" s="119">
        <v>1.0608</v>
      </c>
      <c r="E629" s="119">
        <v>1.0608</v>
      </c>
      <c r="F629" s="119">
        <v>1.0608</v>
      </c>
      <c r="G629" s="119">
        <v>1.0608</v>
      </c>
      <c r="H629" s="119">
        <v>-9.9897379999999995E-5</v>
      </c>
      <c r="I629" s="119">
        <v>-9.4162870000000006E-3</v>
      </c>
    </row>
    <row r="630" spans="1:9" x14ac:dyDescent="0.15">
      <c r="A630" s="115" t="s">
        <v>526</v>
      </c>
      <c r="B630" s="115" t="s">
        <v>527</v>
      </c>
      <c r="C630" s="121">
        <v>38259</v>
      </c>
      <c r="D630" s="119">
        <v>1.0607</v>
      </c>
      <c r="E630" s="119">
        <v>1.0607</v>
      </c>
      <c r="F630" s="119">
        <v>1.0607</v>
      </c>
      <c r="G630" s="119">
        <v>1.0607</v>
      </c>
      <c r="H630" s="119">
        <v>-1.001358E-4</v>
      </c>
      <c r="I630" s="119">
        <v>-9.4396489999999996E-3</v>
      </c>
    </row>
    <row r="631" spans="1:9" x14ac:dyDescent="0.15">
      <c r="A631" s="115" t="s">
        <v>526</v>
      </c>
      <c r="B631" s="115" t="s">
        <v>527</v>
      </c>
      <c r="C631" s="121">
        <v>38260</v>
      </c>
      <c r="D631" s="119">
        <v>1.0610999999999999</v>
      </c>
      <c r="E631" s="119">
        <v>1.0610999999999999</v>
      </c>
      <c r="F631" s="119">
        <v>1.0610999999999999</v>
      </c>
      <c r="G631" s="119">
        <v>1.0610999999999999</v>
      </c>
      <c r="H631" s="119">
        <v>4.000664E-4</v>
      </c>
      <c r="I631" s="119">
        <v>3.7717199999999999E-2</v>
      </c>
    </row>
    <row r="632" spans="1:9" x14ac:dyDescent="0.15">
      <c r="A632" s="115" t="s">
        <v>526</v>
      </c>
      <c r="B632" s="115" t="s">
        <v>527</v>
      </c>
      <c r="C632" s="121">
        <v>38268</v>
      </c>
      <c r="D632" s="119">
        <v>1.0611999999999999</v>
      </c>
      <c r="E632" s="119">
        <v>1.0611999999999999</v>
      </c>
      <c r="F632" s="119">
        <v>1.0611999999999999</v>
      </c>
      <c r="G632" s="119">
        <v>1.0611999999999999</v>
      </c>
      <c r="H632" s="119">
        <v>1.000166E-4</v>
      </c>
      <c r="I632" s="119">
        <v>9.4257460000000005E-3</v>
      </c>
    </row>
    <row r="633" spans="1:9" x14ac:dyDescent="0.15">
      <c r="A633" s="115" t="s">
        <v>526</v>
      </c>
      <c r="B633" s="115" t="s">
        <v>527</v>
      </c>
      <c r="C633" s="121">
        <v>38269</v>
      </c>
      <c r="D633" s="119">
        <v>1.0617000000000001</v>
      </c>
      <c r="E633" s="119">
        <v>1.0617000000000001</v>
      </c>
      <c r="F633" s="119">
        <v>1.0617000000000001</v>
      </c>
      <c r="G633" s="119">
        <v>1.0617000000000001</v>
      </c>
      <c r="H633" s="119">
        <v>4.9996380000000003E-4</v>
      </c>
      <c r="I633" s="119">
        <v>4.7113059999999998E-2</v>
      </c>
    </row>
    <row r="634" spans="1:9" x14ac:dyDescent="0.15">
      <c r="A634" s="115" t="s">
        <v>526</v>
      </c>
      <c r="B634" s="115" t="s">
        <v>527</v>
      </c>
      <c r="C634" s="121">
        <v>38270</v>
      </c>
      <c r="D634" s="119">
        <v>1.0611999999999999</v>
      </c>
      <c r="E634" s="119">
        <v>1.0611999999999999</v>
      </c>
      <c r="F634" s="119">
        <v>1.0611999999999999</v>
      </c>
      <c r="G634" s="119">
        <v>1.0611999999999999</v>
      </c>
      <c r="H634" s="119">
        <v>-4.9996380000000003E-4</v>
      </c>
      <c r="I634" s="119">
        <v>-4.709087E-2</v>
      </c>
    </row>
    <row r="635" spans="1:9" x14ac:dyDescent="0.15">
      <c r="A635" s="115" t="s">
        <v>526</v>
      </c>
      <c r="B635" s="115" t="s">
        <v>527</v>
      </c>
      <c r="C635" s="121">
        <v>38271</v>
      </c>
      <c r="D635" s="119">
        <v>1.0609999999999999</v>
      </c>
      <c r="E635" s="119">
        <v>1.0609999999999999</v>
      </c>
      <c r="F635" s="119">
        <v>1.0609999999999999</v>
      </c>
      <c r="G635" s="119">
        <v>1.0609999999999999</v>
      </c>
      <c r="H635" s="119">
        <v>-2.000332E-4</v>
      </c>
      <c r="I635" s="119">
        <v>-1.884972E-2</v>
      </c>
    </row>
    <row r="636" spans="1:9" x14ac:dyDescent="0.15">
      <c r="A636" s="115" t="s">
        <v>526</v>
      </c>
      <c r="B636" s="115" t="s">
        <v>527</v>
      </c>
      <c r="C636" s="121">
        <v>38272</v>
      </c>
      <c r="D636" s="119">
        <v>1.0620000000000001</v>
      </c>
      <c r="E636" s="119">
        <v>1.0620000000000001</v>
      </c>
      <c r="F636" s="119">
        <v>1.0620000000000001</v>
      </c>
      <c r="G636" s="119">
        <v>1.0620000000000001</v>
      </c>
      <c r="H636" s="119">
        <v>9.9992750000000002E-4</v>
      </c>
      <c r="I636" s="119">
        <v>9.4243880000000002E-2</v>
      </c>
    </row>
    <row r="637" spans="1:9" x14ac:dyDescent="0.15">
      <c r="A637" s="115" t="s">
        <v>526</v>
      </c>
      <c r="B637" s="115" t="s">
        <v>527</v>
      </c>
      <c r="C637" s="121">
        <v>38273</v>
      </c>
      <c r="D637" s="119">
        <v>1.0619000000000001</v>
      </c>
      <c r="E637" s="119">
        <v>1.0619000000000001</v>
      </c>
      <c r="F637" s="119">
        <v>1.0619000000000001</v>
      </c>
      <c r="G637" s="119">
        <v>1.0619000000000001</v>
      </c>
      <c r="H637" s="119">
        <v>-9.9897379999999995E-5</v>
      </c>
      <c r="I637" s="119">
        <v>-9.4065339999999994E-3</v>
      </c>
    </row>
    <row r="638" spans="1:9" x14ac:dyDescent="0.15">
      <c r="A638" s="115" t="s">
        <v>526</v>
      </c>
      <c r="B638" s="115" t="s">
        <v>527</v>
      </c>
      <c r="C638" s="121">
        <v>38274</v>
      </c>
      <c r="D638" s="119">
        <v>1.0616000000000001</v>
      </c>
      <c r="E638" s="119">
        <v>1.0616000000000001</v>
      </c>
      <c r="F638" s="119">
        <v>1.0616000000000001</v>
      </c>
      <c r="G638" s="119">
        <v>1.0616000000000001</v>
      </c>
      <c r="H638" s="119">
        <v>-2.999306E-4</v>
      </c>
      <c r="I638" s="119">
        <v>-2.8244709999999999E-2</v>
      </c>
    </row>
    <row r="639" spans="1:9" x14ac:dyDescent="0.15">
      <c r="A639" s="115" t="s">
        <v>526</v>
      </c>
      <c r="B639" s="115" t="s">
        <v>527</v>
      </c>
      <c r="C639" s="121">
        <v>38275</v>
      </c>
      <c r="D639" s="119">
        <v>1.0616000000000001</v>
      </c>
      <c r="E639" s="119">
        <v>1.0616000000000001</v>
      </c>
      <c r="F639" s="119">
        <v>1.0616000000000001</v>
      </c>
      <c r="G639" s="119">
        <v>1.0616000000000001</v>
      </c>
      <c r="H639" s="119">
        <v>0</v>
      </c>
      <c r="I639" s="119">
        <v>0</v>
      </c>
    </row>
    <row r="640" spans="1:9" x14ac:dyDescent="0.15">
      <c r="A640" s="115" t="s">
        <v>526</v>
      </c>
      <c r="B640" s="115" t="s">
        <v>527</v>
      </c>
      <c r="C640" s="121">
        <v>38276</v>
      </c>
      <c r="D640" s="119">
        <v>1.0623</v>
      </c>
      <c r="E640" s="119">
        <v>1.0623</v>
      </c>
      <c r="F640" s="119">
        <v>1.0623</v>
      </c>
      <c r="G640" s="119">
        <v>1.0623</v>
      </c>
      <c r="H640" s="119">
        <v>6.9999690000000002E-4</v>
      </c>
      <c r="I640" s="119">
        <v>6.5937910000000002E-2</v>
      </c>
    </row>
    <row r="641" spans="1:9" x14ac:dyDescent="0.15">
      <c r="A641" s="115" t="s">
        <v>526</v>
      </c>
      <c r="B641" s="115" t="s">
        <v>527</v>
      </c>
      <c r="C641" s="121">
        <v>38279</v>
      </c>
      <c r="D641" s="119">
        <v>1.0624</v>
      </c>
      <c r="E641" s="119">
        <v>1.0624</v>
      </c>
      <c r="F641" s="119">
        <v>1.0624</v>
      </c>
      <c r="G641" s="119">
        <v>1.0624</v>
      </c>
      <c r="H641" s="119">
        <v>9.9897379999999995E-5</v>
      </c>
      <c r="I641" s="119">
        <v>9.4038760000000002E-3</v>
      </c>
    </row>
    <row r="642" spans="1:9" x14ac:dyDescent="0.15">
      <c r="A642" s="115" t="s">
        <v>526</v>
      </c>
      <c r="B642" s="115" t="s">
        <v>527</v>
      </c>
      <c r="C642" s="121">
        <v>38280</v>
      </c>
      <c r="D642" s="119">
        <v>1.0618000000000001</v>
      </c>
      <c r="E642" s="119">
        <v>1.0618000000000001</v>
      </c>
      <c r="F642" s="119">
        <v>1.0618000000000001</v>
      </c>
      <c r="G642" s="119">
        <v>1.0618000000000001</v>
      </c>
      <c r="H642" s="119">
        <v>-5.9998039999999999E-4</v>
      </c>
      <c r="I642" s="119">
        <v>-5.647406E-2</v>
      </c>
    </row>
    <row r="643" spans="1:9" x14ac:dyDescent="0.15">
      <c r="A643" s="115" t="s">
        <v>526</v>
      </c>
      <c r="B643" s="115" t="s">
        <v>527</v>
      </c>
      <c r="C643" s="121">
        <v>38281</v>
      </c>
      <c r="D643" s="119">
        <v>1.0624</v>
      </c>
      <c r="E643" s="119">
        <v>1.0624</v>
      </c>
      <c r="F643" s="119">
        <v>1.0624</v>
      </c>
      <c r="G643" s="119">
        <v>1.0624</v>
      </c>
      <c r="H643" s="119">
        <v>5.9998039999999999E-4</v>
      </c>
      <c r="I643" s="119">
        <v>5.6505970000000003E-2</v>
      </c>
    </row>
    <row r="644" spans="1:9" x14ac:dyDescent="0.15">
      <c r="A644" s="115" t="s">
        <v>526</v>
      </c>
      <c r="B644" s="115" t="s">
        <v>527</v>
      </c>
      <c r="C644" s="121">
        <v>38282</v>
      </c>
      <c r="D644" s="119">
        <v>1.0626</v>
      </c>
      <c r="E644" s="119">
        <v>1.0626</v>
      </c>
      <c r="F644" s="119">
        <v>1.0626</v>
      </c>
      <c r="G644" s="119">
        <v>1.0626</v>
      </c>
      <c r="H644" s="119">
        <v>2.000332E-4</v>
      </c>
      <c r="I644" s="119">
        <v>1.882843E-2</v>
      </c>
    </row>
    <row r="645" spans="1:9" x14ac:dyDescent="0.15">
      <c r="A645" s="115" t="s">
        <v>526</v>
      </c>
      <c r="B645" s="115" t="s">
        <v>527</v>
      </c>
      <c r="C645" s="121">
        <v>38285</v>
      </c>
      <c r="D645" s="119">
        <v>1.0624</v>
      </c>
      <c r="E645" s="119">
        <v>1.0624</v>
      </c>
      <c r="F645" s="119">
        <v>1.0624</v>
      </c>
      <c r="G645" s="119">
        <v>1.0624</v>
      </c>
      <c r="H645" s="119">
        <v>-2.000332E-4</v>
      </c>
      <c r="I645" s="119">
        <v>-1.8824879999999999E-2</v>
      </c>
    </row>
    <row r="646" spans="1:9" x14ac:dyDescent="0.15">
      <c r="A646" s="115" t="s">
        <v>526</v>
      </c>
      <c r="B646" s="115" t="s">
        <v>527</v>
      </c>
      <c r="C646" s="121">
        <v>38286</v>
      </c>
      <c r="D646" s="119">
        <v>1.0626</v>
      </c>
      <c r="E646" s="119">
        <v>1.0626</v>
      </c>
      <c r="F646" s="119">
        <v>1.0626</v>
      </c>
      <c r="G646" s="119">
        <v>1.0626</v>
      </c>
      <c r="H646" s="119">
        <v>2.000332E-4</v>
      </c>
      <c r="I646" s="119">
        <v>1.882843E-2</v>
      </c>
    </row>
    <row r="647" spans="1:9" x14ac:dyDescent="0.15">
      <c r="A647" s="115" t="s">
        <v>526</v>
      </c>
      <c r="B647" s="115" t="s">
        <v>527</v>
      </c>
      <c r="C647" s="121">
        <v>38287</v>
      </c>
      <c r="D647" s="119">
        <v>1.0638000000000001</v>
      </c>
      <c r="E647" s="119">
        <v>1.0638000000000001</v>
      </c>
      <c r="F647" s="119">
        <v>1.0638000000000001</v>
      </c>
      <c r="G647" s="119">
        <v>1.0638000000000001</v>
      </c>
      <c r="H647" s="119">
        <v>1.199961E-3</v>
      </c>
      <c r="I647" s="119">
        <v>0.11292679999999999</v>
      </c>
    </row>
    <row r="648" spans="1:9" x14ac:dyDescent="0.15">
      <c r="A648" s="115" t="s">
        <v>526</v>
      </c>
      <c r="B648" s="115" t="s">
        <v>527</v>
      </c>
      <c r="C648" s="121">
        <v>38288</v>
      </c>
      <c r="D648" s="119">
        <v>1.0632999999999999</v>
      </c>
      <c r="E648" s="119">
        <v>1.0632999999999999</v>
      </c>
      <c r="F648" s="119">
        <v>1.0632999999999999</v>
      </c>
      <c r="G648" s="119">
        <v>1.0632999999999999</v>
      </c>
      <c r="H648" s="119">
        <v>-4.9996380000000003E-4</v>
      </c>
      <c r="I648" s="119">
        <v>-4.6997909999999997E-2</v>
      </c>
    </row>
    <row r="649" spans="1:9" x14ac:dyDescent="0.15">
      <c r="A649" s="115" t="s">
        <v>526</v>
      </c>
      <c r="B649" s="115" t="s">
        <v>527</v>
      </c>
      <c r="C649" s="121">
        <v>38289</v>
      </c>
      <c r="D649" s="119">
        <v>1.0638000000000001</v>
      </c>
      <c r="E649" s="119">
        <v>1.0638000000000001</v>
      </c>
      <c r="F649" s="119">
        <v>1.0638000000000001</v>
      </c>
      <c r="G649" s="119">
        <v>1.0638000000000001</v>
      </c>
      <c r="H649" s="119">
        <v>4.9996380000000003E-4</v>
      </c>
      <c r="I649" s="119">
        <v>4.7020010000000001E-2</v>
      </c>
    </row>
    <row r="650" spans="1:9" x14ac:dyDescent="0.15">
      <c r="A650" s="115" t="s">
        <v>526</v>
      </c>
      <c r="B650" s="115" t="s">
        <v>527</v>
      </c>
      <c r="C650" s="121">
        <v>38292</v>
      </c>
      <c r="D650" s="119">
        <v>1.0636000000000001</v>
      </c>
      <c r="E650" s="119">
        <v>1.0636000000000001</v>
      </c>
      <c r="F650" s="119">
        <v>1.0636000000000001</v>
      </c>
      <c r="G650" s="119">
        <v>1.0636000000000001</v>
      </c>
      <c r="H650" s="119">
        <v>-1.9991400000000001E-4</v>
      </c>
      <c r="I650" s="119">
        <v>-1.8792440000000001E-2</v>
      </c>
    </row>
    <row r="651" spans="1:9" x14ac:dyDescent="0.15">
      <c r="A651" s="115" t="s">
        <v>526</v>
      </c>
      <c r="B651" s="115" t="s">
        <v>527</v>
      </c>
      <c r="C651" s="121">
        <v>38293</v>
      </c>
      <c r="D651" s="119">
        <v>1.0633999999999999</v>
      </c>
      <c r="E651" s="119">
        <v>1.0633999999999999</v>
      </c>
      <c r="F651" s="119">
        <v>1.0633999999999999</v>
      </c>
      <c r="G651" s="119">
        <v>1.0633999999999999</v>
      </c>
      <c r="H651" s="119">
        <v>-2.0015239999999999E-4</v>
      </c>
      <c r="I651" s="119">
        <v>-1.8818390000000001E-2</v>
      </c>
    </row>
    <row r="652" spans="1:9" x14ac:dyDescent="0.15">
      <c r="A652" s="115" t="s">
        <v>526</v>
      </c>
      <c r="B652" s="115" t="s">
        <v>527</v>
      </c>
      <c r="C652" s="121">
        <v>38294</v>
      </c>
      <c r="D652" s="119">
        <v>1.0634999999999999</v>
      </c>
      <c r="E652" s="119">
        <v>1.0634999999999999</v>
      </c>
      <c r="F652" s="119">
        <v>1.0634999999999999</v>
      </c>
      <c r="G652" s="119">
        <v>1.0634999999999999</v>
      </c>
      <c r="H652" s="119">
        <v>1.000166E-4</v>
      </c>
      <c r="I652" s="119">
        <v>9.4053609999999992E-3</v>
      </c>
    </row>
    <row r="653" spans="1:9" x14ac:dyDescent="0.15">
      <c r="A653" s="115" t="s">
        <v>526</v>
      </c>
      <c r="B653" s="115" t="s">
        <v>527</v>
      </c>
      <c r="C653" s="121">
        <v>38295</v>
      </c>
      <c r="D653" s="119">
        <v>1.0630999999999999</v>
      </c>
      <c r="E653" s="119">
        <v>1.0630999999999999</v>
      </c>
      <c r="F653" s="119">
        <v>1.0630999999999999</v>
      </c>
      <c r="G653" s="119">
        <v>1.0630999999999999</v>
      </c>
      <c r="H653" s="119">
        <v>-3.9994720000000001E-4</v>
      </c>
      <c r="I653" s="119">
        <v>-3.7606689999999998E-2</v>
      </c>
    </row>
    <row r="654" spans="1:9" x14ac:dyDescent="0.15">
      <c r="A654" s="115" t="s">
        <v>526</v>
      </c>
      <c r="B654" s="115" t="s">
        <v>527</v>
      </c>
      <c r="C654" s="121">
        <v>38296</v>
      </c>
      <c r="D654" s="119">
        <v>1.0633999999999999</v>
      </c>
      <c r="E654" s="119">
        <v>1.0633999999999999</v>
      </c>
      <c r="F654" s="119">
        <v>1.0633999999999999</v>
      </c>
      <c r="G654" s="119">
        <v>1.0633999999999999</v>
      </c>
      <c r="H654" s="119">
        <v>2.999306E-4</v>
      </c>
      <c r="I654" s="119">
        <v>2.8212830000000001E-2</v>
      </c>
    </row>
    <row r="655" spans="1:9" x14ac:dyDescent="0.15">
      <c r="A655" s="115" t="s">
        <v>526</v>
      </c>
      <c r="B655" s="115" t="s">
        <v>527</v>
      </c>
      <c r="C655" s="121">
        <v>38299</v>
      </c>
      <c r="D655" s="119">
        <v>1.0645</v>
      </c>
      <c r="E655" s="119">
        <v>1.0645</v>
      </c>
      <c r="F655" s="119">
        <v>1.0645</v>
      </c>
      <c r="G655" s="119">
        <v>1.0645</v>
      </c>
      <c r="H655" s="119">
        <v>1.1000630000000001E-3</v>
      </c>
      <c r="I655" s="119">
        <v>0.10344780000000001</v>
      </c>
    </row>
    <row r="656" spans="1:9" x14ac:dyDescent="0.15">
      <c r="A656" s="115" t="s">
        <v>526</v>
      </c>
      <c r="B656" s="115" t="s">
        <v>527</v>
      </c>
      <c r="C656" s="121">
        <v>38300</v>
      </c>
      <c r="D656" s="119">
        <v>1.0646</v>
      </c>
      <c r="E656" s="119">
        <v>1.0646</v>
      </c>
      <c r="F656" s="119">
        <v>1.0646</v>
      </c>
      <c r="G656" s="119">
        <v>1.0646</v>
      </c>
      <c r="H656" s="119">
        <v>1.000166E-4</v>
      </c>
      <c r="I656" s="119">
        <v>9.3956400000000002E-3</v>
      </c>
    </row>
    <row r="657" spans="1:9" x14ac:dyDescent="0.15">
      <c r="A657" s="115" t="s">
        <v>526</v>
      </c>
      <c r="B657" s="115" t="s">
        <v>527</v>
      </c>
      <c r="C657" s="121">
        <v>38301</v>
      </c>
      <c r="D657" s="119">
        <v>1.0637000000000001</v>
      </c>
      <c r="E657" s="119">
        <v>1.0637000000000001</v>
      </c>
      <c r="F657" s="119">
        <v>1.0637000000000001</v>
      </c>
      <c r="G657" s="119">
        <v>1.0637000000000001</v>
      </c>
      <c r="H657" s="119">
        <v>-8.9991089999999995E-4</v>
      </c>
      <c r="I657" s="119">
        <v>-8.4530430000000004E-2</v>
      </c>
    </row>
    <row r="658" spans="1:9" x14ac:dyDescent="0.15">
      <c r="A658" s="115" t="s">
        <v>526</v>
      </c>
      <c r="B658" s="115" t="s">
        <v>527</v>
      </c>
      <c r="C658" s="121">
        <v>38302</v>
      </c>
      <c r="D658" s="119">
        <v>1.0636000000000001</v>
      </c>
      <c r="E658" s="119">
        <v>1.0636000000000001</v>
      </c>
      <c r="F658" s="119">
        <v>1.0636000000000001</v>
      </c>
      <c r="G658" s="119">
        <v>1.0636000000000001</v>
      </c>
      <c r="H658" s="119">
        <v>-1.000166E-4</v>
      </c>
      <c r="I658" s="119">
        <v>-9.4027060000000003E-3</v>
      </c>
    </row>
    <row r="659" spans="1:9" x14ac:dyDescent="0.15">
      <c r="A659" s="115" t="s">
        <v>526</v>
      </c>
      <c r="B659" s="115" t="s">
        <v>527</v>
      </c>
      <c r="C659" s="121">
        <v>38303</v>
      </c>
      <c r="D659" s="119">
        <v>1.0629999999999999</v>
      </c>
      <c r="E659" s="119">
        <v>1.0629999999999999</v>
      </c>
      <c r="F659" s="119">
        <v>1.0629999999999999</v>
      </c>
      <c r="G659" s="119">
        <v>1.0629999999999999</v>
      </c>
      <c r="H659" s="119">
        <v>-5.9998039999999999E-4</v>
      </c>
      <c r="I659" s="119">
        <v>-5.6410340000000003E-2</v>
      </c>
    </row>
    <row r="660" spans="1:9" x14ac:dyDescent="0.15">
      <c r="A660" s="115" t="s">
        <v>526</v>
      </c>
      <c r="B660" s="115" t="s">
        <v>527</v>
      </c>
      <c r="C660" s="121">
        <v>38306</v>
      </c>
      <c r="D660" s="119">
        <v>1.0636000000000001</v>
      </c>
      <c r="E660" s="119">
        <v>1.0636000000000001</v>
      </c>
      <c r="F660" s="119">
        <v>1.0636000000000001</v>
      </c>
      <c r="G660" s="119">
        <v>1.0636000000000001</v>
      </c>
      <c r="H660" s="119">
        <v>5.9998039999999999E-4</v>
      </c>
      <c r="I660" s="119">
        <v>5.6442180000000002E-2</v>
      </c>
    </row>
    <row r="661" spans="1:9" x14ac:dyDescent="0.15">
      <c r="A661" s="115" t="s">
        <v>526</v>
      </c>
      <c r="B661" s="115" t="s">
        <v>527</v>
      </c>
      <c r="C661" s="121">
        <v>38307</v>
      </c>
      <c r="D661" s="119">
        <v>1.0640000000000001</v>
      </c>
      <c r="E661" s="119">
        <v>1.0640000000000001</v>
      </c>
      <c r="F661" s="119">
        <v>1.0640000000000001</v>
      </c>
      <c r="G661" s="119">
        <v>1.0640000000000001</v>
      </c>
      <c r="H661" s="119">
        <v>3.9994720000000001E-4</v>
      </c>
      <c r="I661" s="119">
        <v>3.7603150000000002E-2</v>
      </c>
    </row>
    <row r="662" spans="1:9" x14ac:dyDescent="0.15">
      <c r="A662" s="115" t="s">
        <v>526</v>
      </c>
      <c r="B662" s="115" t="s">
        <v>527</v>
      </c>
      <c r="C662" s="121">
        <v>38308</v>
      </c>
      <c r="D662" s="119">
        <v>1.0639000000000001</v>
      </c>
      <c r="E662" s="119">
        <v>1.0639000000000001</v>
      </c>
      <c r="F662" s="119">
        <v>1.0639000000000001</v>
      </c>
      <c r="G662" s="119">
        <v>1.0639000000000001</v>
      </c>
      <c r="H662" s="119">
        <v>-1.000166E-4</v>
      </c>
      <c r="I662" s="119">
        <v>-9.4000560000000004E-3</v>
      </c>
    </row>
    <row r="663" spans="1:9" x14ac:dyDescent="0.15">
      <c r="A663" s="115" t="s">
        <v>526</v>
      </c>
      <c r="B663" s="115" t="s">
        <v>527</v>
      </c>
      <c r="C663" s="121">
        <v>38309</v>
      </c>
      <c r="D663" s="119">
        <v>1.0640000000000001</v>
      </c>
      <c r="E663" s="119">
        <v>1.0640000000000001</v>
      </c>
      <c r="F663" s="119">
        <v>1.0640000000000001</v>
      </c>
      <c r="G663" s="119">
        <v>1.0640000000000001</v>
      </c>
      <c r="H663" s="119">
        <v>1.000166E-4</v>
      </c>
      <c r="I663" s="119">
        <v>9.40094E-3</v>
      </c>
    </row>
    <row r="664" spans="1:9" x14ac:dyDescent="0.15">
      <c r="A664" s="115" t="s">
        <v>526</v>
      </c>
      <c r="B664" s="115" t="s">
        <v>527</v>
      </c>
      <c r="C664" s="121">
        <v>38310</v>
      </c>
      <c r="D664" s="119">
        <v>1.0643</v>
      </c>
      <c r="E664" s="119">
        <v>1.0643</v>
      </c>
      <c r="F664" s="119">
        <v>1.0643</v>
      </c>
      <c r="G664" s="119">
        <v>1.0643</v>
      </c>
      <c r="H664" s="119">
        <v>3.0004979999999999E-4</v>
      </c>
      <c r="I664" s="119">
        <v>2.820017E-2</v>
      </c>
    </row>
    <row r="665" spans="1:9" x14ac:dyDescent="0.15">
      <c r="A665" s="115" t="s">
        <v>526</v>
      </c>
      <c r="B665" s="115" t="s">
        <v>527</v>
      </c>
      <c r="C665" s="121">
        <v>38311</v>
      </c>
      <c r="D665" s="119">
        <v>1.0637000000000001</v>
      </c>
      <c r="E665" s="119">
        <v>1.0637000000000001</v>
      </c>
      <c r="F665" s="119">
        <v>1.0637000000000001</v>
      </c>
      <c r="G665" s="119">
        <v>1.0637000000000001</v>
      </c>
      <c r="H665" s="119">
        <v>-5.9998039999999999E-4</v>
      </c>
      <c r="I665" s="119">
        <v>-5.6373230000000003E-2</v>
      </c>
    </row>
    <row r="666" spans="1:9" x14ac:dyDescent="0.15">
      <c r="A666" s="115" t="s">
        <v>526</v>
      </c>
      <c r="B666" s="115" t="s">
        <v>527</v>
      </c>
      <c r="C666" s="121">
        <v>38314</v>
      </c>
      <c r="D666" s="119">
        <v>1.0642</v>
      </c>
      <c r="E666" s="119">
        <v>1.0642</v>
      </c>
      <c r="F666" s="119">
        <v>1.0642</v>
      </c>
      <c r="G666" s="119">
        <v>1.0642</v>
      </c>
      <c r="H666" s="119">
        <v>4.9984460000000004E-4</v>
      </c>
      <c r="I666" s="119">
        <v>4.6991119999999997E-2</v>
      </c>
    </row>
    <row r="667" spans="1:9" x14ac:dyDescent="0.15">
      <c r="A667" s="115" t="s">
        <v>526</v>
      </c>
      <c r="B667" s="115" t="s">
        <v>527</v>
      </c>
      <c r="C667" s="121">
        <v>38315</v>
      </c>
      <c r="D667" s="119">
        <v>1.0638000000000001</v>
      </c>
      <c r="E667" s="119">
        <v>1.0638000000000001</v>
      </c>
      <c r="F667" s="119">
        <v>1.0638000000000001</v>
      </c>
      <c r="G667" s="119">
        <v>1.0638000000000001</v>
      </c>
      <c r="H667" s="119">
        <v>-3.9994720000000001E-4</v>
      </c>
      <c r="I667" s="119">
        <v>-3.7581959999999998E-2</v>
      </c>
    </row>
    <row r="668" spans="1:9" x14ac:dyDescent="0.15">
      <c r="A668" s="115" t="s">
        <v>526</v>
      </c>
      <c r="B668" s="115" t="s">
        <v>527</v>
      </c>
      <c r="C668" s="121">
        <v>38316</v>
      </c>
      <c r="D668" s="119">
        <v>1.0640000000000001</v>
      </c>
      <c r="E668" s="119">
        <v>1.0640000000000001</v>
      </c>
      <c r="F668" s="119">
        <v>1.0640000000000001</v>
      </c>
      <c r="G668" s="119">
        <v>1.0640000000000001</v>
      </c>
      <c r="H668" s="119">
        <v>2.000332E-4</v>
      </c>
      <c r="I668" s="119">
        <v>1.8803650000000002E-2</v>
      </c>
    </row>
    <row r="669" spans="1:9" x14ac:dyDescent="0.15">
      <c r="A669" s="115" t="s">
        <v>526</v>
      </c>
      <c r="B669" s="115" t="s">
        <v>527</v>
      </c>
      <c r="C669" s="121">
        <v>38317</v>
      </c>
      <c r="D669" s="119">
        <v>1.0645</v>
      </c>
      <c r="E669" s="119">
        <v>1.0645</v>
      </c>
      <c r="F669" s="119">
        <v>1.0645</v>
      </c>
      <c r="G669" s="119">
        <v>1.0645</v>
      </c>
      <c r="H669" s="119">
        <v>4.9996380000000003E-4</v>
      </c>
      <c r="I669" s="119">
        <v>4.6989080000000003E-2</v>
      </c>
    </row>
    <row r="670" spans="1:9" x14ac:dyDescent="0.15">
      <c r="A670" s="115" t="s">
        <v>526</v>
      </c>
      <c r="B670" s="115" t="s">
        <v>527</v>
      </c>
      <c r="C670" s="121">
        <v>38320</v>
      </c>
      <c r="D670" s="119">
        <v>1.0644</v>
      </c>
      <c r="E670" s="119">
        <v>1.0644</v>
      </c>
      <c r="F670" s="119">
        <v>1.0644</v>
      </c>
      <c r="G670" s="119">
        <v>1.0644</v>
      </c>
      <c r="H670" s="119">
        <v>-9.9897379999999995E-5</v>
      </c>
      <c r="I670" s="119">
        <v>-9.3844419999999998E-3</v>
      </c>
    </row>
    <row r="671" spans="1:9" x14ac:dyDescent="0.15">
      <c r="A671" s="115" t="s">
        <v>526</v>
      </c>
      <c r="B671" s="115" t="s">
        <v>527</v>
      </c>
      <c r="C671" s="121">
        <v>38321</v>
      </c>
      <c r="D671" s="119">
        <v>1.0640000000000001</v>
      </c>
      <c r="E671" s="119">
        <v>1.0640000000000001</v>
      </c>
      <c r="F671" s="119">
        <v>1.0640000000000001</v>
      </c>
      <c r="G671" s="119">
        <v>1.0640000000000001</v>
      </c>
      <c r="H671" s="119">
        <v>-4.000664E-4</v>
      </c>
      <c r="I671" s="119">
        <v>-3.7586090000000003E-2</v>
      </c>
    </row>
    <row r="672" spans="1:9" x14ac:dyDescent="0.15">
      <c r="A672" s="115" t="s">
        <v>526</v>
      </c>
      <c r="B672" s="115" t="s">
        <v>527</v>
      </c>
      <c r="C672" s="121">
        <v>38322</v>
      </c>
      <c r="D672" s="119">
        <v>1.0639000000000001</v>
      </c>
      <c r="E672" s="119">
        <v>1.0639000000000001</v>
      </c>
      <c r="F672" s="119">
        <v>1.0639000000000001</v>
      </c>
      <c r="G672" s="119">
        <v>1.0639000000000001</v>
      </c>
      <c r="H672" s="119">
        <v>-1.000166E-4</v>
      </c>
      <c r="I672" s="119">
        <v>-9.4000560000000004E-3</v>
      </c>
    </row>
    <row r="673" spans="1:9" x14ac:dyDescent="0.15">
      <c r="A673" s="115" t="s">
        <v>526</v>
      </c>
      <c r="B673" s="115" t="s">
        <v>527</v>
      </c>
      <c r="C673" s="121">
        <v>38323</v>
      </c>
      <c r="D673" s="119">
        <v>1.0642</v>
      </c>
      <c r="E673" s="119">
        <v>1.0642</v>
      </c>
      <c r="F673" s="119">
        <v>1.0642</v>
      </c>
      <c r="G673" s="119">
        <v>1.0642</v>
      </c>
      <c r="H673" s="119">
        <v>2.999306E-4</v>
      </c>
      <c r="I673" s="119">
        <v>2.8191609999999999E-2</v>
      </c>
    </row>
    <row r="674" spans="1:9" x14ac:dyDescent="0.15">
      <c r="A674" s="115" t="s">
        <v>526</v>
      </c>
      <c r="B674" s="115" t="s">
        <v>527</v>
      </c>
      <c r="C674" s="121">
        <v>38324</v>
      </c>
      <c r="D674" s="119">
        <v>1.0645</v>
      </c>
      <c r="E674" s="119">
        <v>1.0645</v>
      </c>
      <c r="F674" s="119">
        <v>1.0645</v>
      </c>
      <c r="G674" s="119">
        <v>1.0645</v>
      </c>
      <c r="H674" s="119">
        <v>3.0004979999999999E-4</v>
      </c>
      <c r="I674" s="119">
        <v>2.819487E-2</v>
      </c>
    </row>
    <row r="675" spans="1:9" x14ac:dyDescent="0.15">
      <c r="A675" s="115" t="s">
        <v>526</v>
      </c>
      <c r="B675" s="115" t="s">
        <v>527</v>
      </c>
      <c r="C675" s="121">
        <v>38325</v>
      </c>
      <c r="D675" s="119">
        <v>1.0643</v>
      </c>
      <c r="E675" s="119">
        <v>1.0643</v>
      </c>
      <c r="F675" s="119">
        <v>1.0643</v>
      </c>
      <c r="G675" s="119">
        <v>1.0643</v>
      </c>
      <c r="H675" s="119">
        <v>-1.9991400000000001E-4</v>
      </c>
      <c r="I675" s="119">
        <v>-1.8780080000000001E-2</v>
      </c>
    </row>
    <row r="676" spans="1:9" x14ac:dyDescent="0.15">
      <c r="A676" s="115" t="s">
        <v>526</v>
      </c>
      <c r="B676" s="115" t="s">
        <v>527</v>
      </c>
      <c r="C676" s="121">
        <v>38328</v>
      </c>
      <c r="D676" s="119">
        <v>1.0646</v>
      </c>
      <c r="E676" s="119">
        <v>1.0646</v>
      </c>
      <c r="F676" s="119">
        <v>1.0646</v>
      </c>
      <c r="G676" s="119">
        <v>1.0646</v>
      </c>
      <c r="H676" s="119">
        <v>2.999306E-4</v>
      </c>
      <c r="I676" s="119">
        <v>2.8181020000000001E-2</v>
      </c>
    </row>
    <row r="677" spans="1:9" x14ac:dyDescent="0.15">
      <c r="A677" s="115" t="s">
        <v>526</v>
      </c>
      <c r="B677" s="115" t="s">
        <v>527</v>
      </c>
      <c r="C677" s="121">
        <v>38329</v>
      </c>
      <c r="D677" s="119">
        <v>1.0646</v>
      </c>
      <c r="E677" s="119">
        <v>1.0646</v>
      </c>
      <c r="F677" s="119">
        <v>1.0646</v>
      </c>
      <c r="G677" s="119">
        <v>1.0646</v>
      </c>
      <c r="H677" s="119">
        <v>0</v>
      </c>
      <c r="I677" s="119">
        <v>0</v>
      </c>
    </row>
    <row r="678" spans="1:9" x14ac:dyDescent="0.15">
      <c r="A678" s="115" t="s">
        <v>526</v>
      </c>
      <c r="B678" s="115" t="s">
        <v>527</v>
      </c>
      <c r="C678" s="121">
        <v>38330</v>
      </c>
      <c r="D678" s="119">
        <v>1.0647</v>
      </c>
      <c r="E678" s="119">
        <v>1.0647</v>
      </c>
      <c r="F678" s="119">
        <v>1.0647</v>
      </c>
      <c r="G678" s="119">
        <v>1.0647</v>
      </c>
      <c r="H678" s="119">
        <v>1.000166E-4</v>
      </c>
      <c r="I678" s="119">
        <v>9.3947579999999996E-3</v>
      </c>
    </row>
    <row r="679" spans="1:9" x14ac:dyDescent="0.15">
      <c r="A679" s="115" t="s">
        <v>526</v>
      </c>
      <c r="B679" s="115" t="s">
        <v>527</v>
      </c>
      <c r="C679" s="121">
        <v>38331</v>
      </c>
      <c r="D679" s="119">
        <v>1.0647</v>
      </c>
      <c r="E679" s="119">
        <v>1.0647</v>
      </c>
      <c r="F679" s="119">
        <v>1.0647</v>
      </c>
      <c r="G679" s="119">
        <v>1.0647</v>
      </c>
      <c r="H679" s="119">
        <v>0</v>
      </c>
      <c r="I679" s="119">
        <v>0</v>
      </c>
    </row>
    <row r="680" spans="1:9" x14ac:dyDescent="0.15">
      <c r="A680" s="115" t="s">
        <v>526</v>
      </c>
      <c r="B680" s="115" t="s">
        <v>527</v>
      </c>
      <c r="C680" s="121">
        <v>38334</v>
      </c>
      <c r="D680" s="119">
        <v>1.0638000000000001</v>
      </c>
      <c r="E680" s="119">
        <v>1.0638000000000001</v>
      </c>
      <c r="F680" s="119">
        <v>1.0638000000000001</v>
      </c>
      <c r="G680" s="119">
        <v>1.0638000000000001</v>
      </c>
      <c r="H680" s="119">
        <v>-9.0003010000000005E-4</v>
      </c>
      <c r="I680" s="119">
        <v>-8.453368E-2</v>
      </c>
    </row>
    <row r="681" spans="1:9" x14ac:dyDescent="0.15">
      <c r="A681" s="115" t="s">
        <v>526</v>
      </c>
      <c r="B681" s="115" t="s">
        <v>527</v>
      </c>
      <c r="C681" s="121">
        <v>38335</v>
      </c>
      <c r="D681" s="119">
        <v>1.0640000000000001</v>
      </c>
      <c r="E681" s="119">
        <v>1.0640000000000001</v>
      </c>
      <c r="F681" s="119">
        <v>1.0640000000000001</v>
      </c>
      <c r="G681" s="119">
        <v>1.0640000000000001</v>
      </c>
      <c r="H681" s="119">
        <v>2.000332E-4</v>
      </c>
      <c r="I681" s="119">
        <v>1.8803650000000002E-2</v>
      </c>
    </row>
    <row r="682" spans="1:9" x14ac:dyDescent="0.15">
      <c r="A682" s="115" t="s">
        <v>526</v>
      </c>
      <c r="B682" s="115" t="s">
        <v>527</v>
      </c>
      <c r="C682" s="121">
        <v>38336</v>
      </c>
      <c r="D682" s="119">
        <v>1.0639000000000001</v>
      </c>
      <c r="E682" s="119">
        <v>1.0639000000000001</v>
      </c>
      <c r="F682" s="119">
        <v>1.0639000000000001</v>
      </c>
      <c r="G682" s="119">
        <v>1.0639000000000001</v>
      </c>
      <c r="H682" s="119">
        <v>-1.000166E-4</v>
      </c>
      <c r="I682" s="119">
        <v>-9.4000560000000004E-3</v>
      </c>
    </row>
    <row r="683" spans="1:9" x14ac:dyDescent="0.15">
      <c r="A683" s="115" t="s">
        <v>526</v>
      </c>
      <c r="B683" s="115" t="s">
        <v>527</v>
      </c>
      <c r="C683" s="121">
        <v>38337</v>
      </c>
      <c r="D683" s="119">
        <v>1.0640000000000001</v>
      </c>
      <c r="E683" s="119">
        <v>1.0640000000000001</v>
      </c>
      <c r="F683" s="119">
        <v>1.0640000000000001</v>
      </c>
      <c r="G683" s="119">
        <v>1.0640000000000001</v>
      </c>
      <c r="H683" s="119">
        <v>1.000166E-4</v>
      </c>
      <c r="I683" s="119">
        <v>9.40094E-3</v>
      </c>
    </row>
    <row r="684" spans="1:9" x14ac:dyDescent="0.15">
      <c r="A684" s="115" t="s">
        <v>526</v>
      </c>
      <c r="B684" s="115" t="s">
        <v>527</v>
      </c>
      <c r="C684" s="121">
        <v>38338</v>
      </c>
      <c r="D684" s="119">
        <v>1.0641</v>
      </c>
      <c r="E684" s="119">
        <v>1.0641</v>
      </c>
      <c r="F684" s="119">
        <v>1.0641</v>
      </c>
      <c r="G684" s="119">
        <v>1.0641</v>
      </c>
      <c r="H684" s="119">
        <v>1.000166E-4</v>
      </c>
      <c r="I684" s="119">
        <v>9.4000560000000004E-3</v>
      </c>
    </row>
    <row r="685" spans="1:9" x14ac:dyDescent="0.15">
      <c r="A685" s="115" t="s">
        <v>526</v>
      </c>
      <c r="B685" s="115" t="s">
        <v>527</v>
      </c>
      <c r="C685" s="121">
        <v>38341</v>
      </c>
      <c r="D685" s="119">
        <v>1.0637000000000001</v>
      </c>
      <c r="E685" s="119">
        <v>1.0637000000000001</v>
      </c>
      <c r="F685" s="119">
        <v>1.0637000000000001</v>
      </c>
      <c r="G685" s="119">
        <v>1.0637000000000001</v>
      </c>
      <c r="H685" s="119">
        <v>-3.9994720000000001E-4</v>
      </c>
      <c r="I685" s="119">
        <v>-3.7585489999999999E-2</v>
      </c>
    </row>
    <row r="686" spans="1:9" x14ac:dyDescent="0.15">
      <c r="A686" s="115" t="s">
        <v>526</v>
      </c>
      <c r="B686" s="115" t="s">
        <v>527</v>
      </c>
      <c r="C686" s="121">
        <v>38342</v>
      </c>
      <c r="D686" s="119">
        <v>1.0633999999999999</v>
      </c>
      <c r="E686" s="119">
        <v>1.0633999999999999</v>
      </c>
      <c r="F686" s="119">
        <v>1.0633999999999999</v>
      </c>
      <c r="G686" s="119">
        <v>1.0633999999999999</v>
      </c>
      <c r="H686" s="119">
        <v>-3.0016899999999998E-4</v>
      </c>
      <c r="I686" s="119">
        <v>-2.8219330000000001E-2</v>
      </c>
    </row>
    <row r="687" spans="1:9" x14ac:dyDescent="0.15">
      <c r="A687" s="115" t="s">
        <v>526</v>
      </c>
      <c r="B687" s="115" t="s">
        <v>527</v>
      </c>
      <c r="C687" s="121">
        <v>38343</v>
      </c>
      <c r="D687" s="119">
        <v>1.0632999999999999</v>
      </c>
      <c r="E687" s="119">
        <v>1.0632999999999999</v>
      </c>
      <c r="F687" s="119">
        <v>1.0632999999999999</v>
      </c>
      <c r="G687" s="119">
        <v>1.0632999999999999</v>
      </c>
      <c r="H687" s="119">
        <v>-9.9897379999999995E-5</v>
      </c>
      <c r="I687" s="119">
        <v>-9.3941500000000004E-3</v>
      </c>
    </row>
    <row r="688" spans="1:9" x14ac:dyDescent="0.15">
      <c r="A688" s="115" t="s">
        <v>526</v>
      </c>
      <c r="B688" s="115" t="s">
        <v>527</v>
      </c>
      <c r="C688" s="121">
        <v>38344</v>
      </c>
      <c r="D688" s="119">
        <v>1.0632999999999999</v>
      </c>
      <c r="E688" s="119">
        <v>1.0632999999999999</v>
      </c>
      <c r="F688" s="119">
        <v>1.0632999999999999</v>
      </c>
      <c r="G688" s="119">
        <v>1.0632999999999999</v>
      </c>
      <c r="H688" s="119">
        <v>0</v>
      </c>
      <c r="I688" s="119">
        <v>0</v>
      </c>
    </row>
    <row r="689" spans="1:9" x14ac:dyDescent="0.15">
      <c r="A689" s="115" t="s">
        <v>526</v>
      </c>
      <c r="B689" s="115" t="s">
        <v>527</v>
      </c>
      <c r="C689" s="121">
        <v>38345</v>
      </c>
      <c r="D689" s="119">
        <v>1.0629999999999999</v>
      </c>
      <c r="E689" s="119">
        <v>1.0629999999999999</v>
      </c>
      <c r="F689" s="119">
        <v>1.0629999999999999</v>
      </c>
      <c r="G689" s="119">
        <v>1.0629999999999999</v>
      </c>
      <c r="H689" s="119">
        <v>-2.999306E-4</v>
      </c>
      <c r="I689" s="119">
        <v>-2.820752E-2</v>
      </c>
    </row>
    <row r="690" spans="1:9" x14ac:dyDescent="0.15">
      <c r="A690" s="115" t="s">
        <v>526</v>
      </c>
      <c r="B690" s="115" t="s">
        <v>527</v>
      </c>
      <c r="C690" s="121">
        <v>38348</v>
      </c>
      <c r="D690" s="119">
        <v>1.0629999999999999</v>
      </c>
      <c r="E690" s="119">
        <v>1.0629999999999999</v>
      </c>
      <c r="F690" s="119">
        <v>1.0629999999999999</v>
      </c>
      <c r="G690" s="119">
        <v>1.0629999999999999</v>
      </c>
      <c r="H690" s="119">
        <v>0</v>
      </c>
      <c r="I690" s="119">
        <v>0</v>
      </c>
    </row>
    <row r="691" spans="1:9" x14ac:dyDescent="0.15">
      <c r="A691" s="115" t="s">
        <v>526</v>
      </c>
      <c r="B691" s="115" t="s">
        <v>527</v>
      </c>
      <c r="C691" s="121">
        <v>38349</v>
      </c>
      <c r="D691" s="119">
        <v>1.0630999999999999</v>
      </c>
      <c r="E691" s="119">
        <v>1.0630999999999999</v>
      </c>
      <c r="F691" s="119">
        <v>1.0630999999999999</v>
      </c>
      <c r="G691" s="119">
        <v>1.0630999999999999</v>
      </c>
      <c r="H691" s="119">
        <v>9.9897379999999995E-5</v>
      </c>
      <c r="I691" s="119">
        <v>9.3976839999999999E-3</v>
      </c>
    </row>
    <row r="692" spans="1:9" x14ac:dyDescent="0.15">
      <c r="A692" s="115" t="s">
        <v>526</v>
      </c>
      <c r="B692" s="115" t="s">
        <v>527</v>
      </c>
      <c r="C692" s="121">
        <v>38350</v>
      </c>
      <c r="D692" s="119">
        <v>1.0629999999999999</v>
      </c>
      <c r="E692" s="119">
        <v>1.0629999999999999</v>
      </c>
      <c r="F692" s="119">
        <v>1.0629999999999999</v>
      </c>
      <c r="G692" s="119">
        <v>1.0629999999999999</v>
      </c>
      <c r="H692" s="119">
        <v>-9.9897379999999995E-5</v>
      </c>
      <c r="I692" s="119">
        <v>-9.3968009999999998E-3</v>
      </c>
    </row>
    <row r="693" spans="1:9" x14ac:dyDescent="0.15">
      <c r="A693" s="115" t="s">
        <v>526</v>
      </c>
      <c r="B693" s="115" t="s">
        <v>527</v>
      </c>
      <c r="C693" s="121">
        <v>38351</v>
      </c>
      <c r="D693" s="119">
        <v>1.0640000000000001</v>
      </c>
      <c r="E693" s="119">
        <v>1.0640000000000001</v>
      </c>
      <c r="F693" s="119">
        <v>1.0640000000000001</v>
      </c>
      <c r="G693" s="119">
        <v>1.0640000000000001</v>
      </c>
      <c r="H693" s="119">
        <v>9.9992750000000002E-4</v>
      </c>
      <c r="I693" s="119">
        <v>9.4066549999999999E-2</v>
      </c>
    </row>
    <row r="694" spans="1:9" x14ac:dyDescent="0.15">
      <c r="A694" s="115" t="s">
        <v>526</v>
      </c>
      <c r="B694" s="115" t="s">
        <v>527</v>
      </c>
      <c r="C694" s="121">
        <v>38352</v>
      </c>
      <c r="D694" s="119">
        <v>1.0637000000000001</v>
      </c>
      <c r="E694" s="119">
        <v>1.0637000000000001</v>
      </c>
      <c r="F694" s="119">
        <v>1.0637000000000001</v>
      </c>
      <c r="G694" s="119">
        <v>1.0637000000000001</v>
      </c>
      <c r="H694" s="119">
        <v>-2.999306E-4</v>
      </c>
      <c r="I694" s="119">
        <v>-2.8188959999999999E-2</v>
      </c>
    </row>
    <row r="695" spans="1:9" x14ac:dyDescent="0.15">
      <c r="A695" s="115" t="s">
        <v>526</v>
      </c>
      <c r="B695" s="115" t="s">
        <v>527</v>
      </c>
      <c r="C695" s="121">
        <v>38356</v>
      </c>
      <c r="D695" s="119">
        <v>1.0641</v>
      </c>
      <c r="E695" s="119">
        <v>1.0641</v>
      </c>
      <c r="F695" s="119">
        <v>1.0641</v>
      </c>
      <c r="G695" s="119">
        <v>1.0641</v>
      </c>
      <c r="H695" s="119">
        <v>3.9994720000000001E-4</v>
      </c>
      <c r="I695" s="119">
        <v>3.759962E-2</v>
      </c>
    </row>
    <row r="696" spans="1:9" x14ac:dyDescent="0.15">
      <c r="A696" s="115" t="s">
        <v>526</v>
      </c>
      <c r="B696" s="115" t="s">
        <v>527</v>
      </c>
      <c r="C696" s="121">
        <v>38357</v>
      </c>
      <c r="D696" s="119">
        <v>1.0630999999999999</v>
      </c>
      <c r="E696" s="119">
        <v>1.0630999999999999</v>
      </c>
      <c r="F696" s="119">
        <v>1.0630999999999999</v>
      </c>
      <c r="G696" s="119">
        <v>1.0630999999999999</v>
      </c>
      <c r="H696" s="119">
        <v>-1.000047E-3</v>
      </c>
      <c r="I696" s="119">
        <v>-9.3980519999999998E-2</v>
      </c>
    </row>
    <row r="697" spans="1:9" x14ac:dyDescent="0.15">
      <c r="A697" s="115" t="s">
        <v>526</v>
      </c>
      <c r="B697" s="115" t="s">
        <v>527</v>
      </c>
      <c r="C697" s="121">
        <v>38358</v>
      </c>
      <c r="D697" s="119">
        <v>1.0622</v>
      </c>
      <c r="E697" s="119">
        <v>1.0622</v>
      </c>
      <c r="F697" s="119">
        <v>1.0622</v>
      </c>
      <c r="G697" s="119">
        <v>1.0622</v>
      </c>
      <c r="H697" s="119">
        <v>-8.9991089999999995E-4</v>
      </c>
      <c r="I697" s="119">
        <v>-8.4649699999999994E-2</v>
      </c>
    </row>
    <row r="698" spans="1:9" x14ac:dyDescent="0.15">
      <c r="A698" s="115" t="s">
        <v>526</v>
      </c>
      <c r="B698" s="115" t="s">
        <v>527</v>
      </c>
      <c r="C698" s="121">
        <v>38359</v>
      </c>
      <c r="D698" s="119">
        <v>1.0622</v>
      </c>
      <c r="E698" s="119">
        <v>1.0622</v>
      </c>
      <c r="F698" s="119">
        <v>1.0622</v>
      </c>
      <c r="G698" s="119">
        <v>1.0622</v>
      </c>
      <c r="H698" s="119">
        <v>0</v>
      </c>
      <c r="I698" s="119">
        <v>0</v>
      </c>
    </row>
    <row r="699" spans="1:9" x14ac:dyDescent="0.15">
      <c r="A699" s="115" t="s">
        <v>526</v>
      </c>
      <c r="B699" s="115" t="s">
        <v>527</v>
      </c>
      <c r="C699" s="121">
        <v>38362</v>
      </c>
      <c r="D699" s="119">
        <v>1.0617000000000001</v>
      </c>
      <c r="E699" s="119">
        <v>1.0617000000000001</v>
      </c>
      <c r="F699" s="119">
        <v>1.0617000000000001</v>
      </c>
      <c r="G699" s="119">
        <v>1.0617000000000001</v>
      </c>
      <c r="H699" s="119">
        <v>-5.0008300000000002E-4</v>
      </c>
      <c r="I699" s="119">
        <v>-4.7079919999999997E-2</v>
      </c>
    </row>
    <row r="700" spans="1:9" x14ac:dyDescent="0.15">
      <c r="A700" s="115" t="s">
        <v>526</v>
      </c>
      <c r="B700" s="115" t="s">
        <v>527</v>
      </c>
      <c r="C700" s="121">
        <v>38363</v>
      </c>
      <c r="D700" s="119">
        <v>1.0615000000000001</v>
      </c>
      <c r="E700" s="119">
        <v>1.0615000000000001</v>
      </c>
      <c r="F700" s="119">
        <v>1.0615000000000001</v>
      </c>
      <c r="G700" s="119">
        <v>1.0615000000000001</v>
      </c>
      <c r="H700" s="119">
        <v>-1.9991400000000001E-4</v>
      </c>
      <c r="I700" s="119">
        <v>-1.882961E-2</v>
      </c>
    </row>
    <row r="701" spans="1:9" x14ac:dyDescent="0.15">
      <c r="A701" s="115" t="s">
        <v>526</v>
      </c>
      <c r="B701" s="115" t="s">
        <v>527</v>
      </c>
      <c r="C701" s="121">
        <v>38364</v>
      </c>
      <c r="D701" s="119">
        <v>1.0615000000000001</v>
      </c>
      <c r="E701" s="119">
        <v>1.0615000000000001</v>
      </c>
      <c r="F701" s="119">
        <v>1.0615000000000001</v>
      </c>
      <c r="G701" s="119">
        <v>1.0615000000000001</v>
      </c>
      <c r="H701" s="119">
        <v>0</v>
      </c>
      <c r="I701" s="119">
        <v>0</v>
      </c>
    </row>
    <row r="702" spans="1:9" x14ac:dyDescent="0.15">
      <c r="A702" s="115" t="s">
        <v>526</v>
      </c>
      <c r="B702" s="115" t="s">
        <v>527</v>
      </c>
      <c r="C702" s="121">
        <v>38365</v>
      </c>
      <c r="D702" s="119">
        <v>1.0612999999999999</v>
      </c>
      <c r="E702" s="119">
        <v>1.0612999999999999</v>
      </c>
      <c r="F702" s="119">
        <v>1.0612999999999999</v>
      </c>
      <c r="G702" s="119">
        <v>1.0612999999999999</v>
      </c>
      <c r="H702" s="119">
        <v>-2.0015239999999999E-4</v>
      </c>
      <c r="I702" s="119">
        <v>-1.885562E-2</v>
      </c>
    </row>
    <row r="703" spans="1:9" x14ac:dyDescent="0.15">
      <c r="A703" s="115" t="s">
        <v>526</v>
      </c>
      <c r="B703" s="115" t="s">
        <v>527</v>
      </c>
      <c r="C703" s="121">
        <v>38366</v>
      </c>
      <c r="D703" s="119">
        <v>1.0617000000000001</v>
      </c>
      <c r="E703" s="119">
        <v>1.0617000000000001</v>
      </c>
      <c r="F703" s="119">
        <v>1.0617000000000001</v>
      </c>
      <c r="G703" s="119">
        <v>1.0617000000000001</v>
      </c>
      <c r="H703" s="119">
        <v>4.000664E-4</v>
      </c>
      <c r="I703" s="119">
        <v>3.7695880000000001E-2</v>
      </c>
    </row>
    <row r="704" spans="1:9" x14ac:dyDescent="0.15">
      <c r="A704" s="115" t="s">
        <v>526</v>
      </c>
      <c r="B704" s="115" t="s">
        <v>527</v>
      </c>
      <c r="C704" s="121">
        <v>38369</v>
      </c>
      <c r="D704" s="119">
        <v>1.0610999999999999</v>
      </c>
      <c r="E704" s="119">
        <v>1.0610999999999999</v>
      </c>
      <c r="F704" s="119">
        <v>1.0610999999999999</v>
      </c>
      <c r="G704" s="119">
        <v>1.0610999999999999</v>
      </c>
      <c r="H704" s="119">
        <v>-5.9998039999999999E-4</v>
      </c>
      <c r="I704" s="119">
        <v>-5.6511289999999999E-2</v>
      </c>
    </row>
    <row r="705" spans="1:9" x14ac:dyDescent="0.15">
      <c r="A705" s="115" t="s">
        <v>526</v>
      </c>
      <c r="B705" s="115" t="s">
        <v>527</v>
      </c>
      <c r="C705" s="121">
        <v>38370</v>
      </c>
      <c r="D705" s="119">
        <v>1.0611999999999999</v>
      </c>
      <c r="E705" s="119">
        <v>1.0611999999999999</v>
      </c>
      <c r="F705" s="119">
        <v>1.0611999999999999</v>
      </c>
      <c r="G705" s="119">
        <v>1.0611999999999999</v>
      </c>
      <c r="H705" s="119">
        <v>1.000166E-4</v>
      </c>
      <c r="I705" s="119">
        <v>9.4257460000000005E-3</v>
      </c>
    </row>
    <row r="706" spans="1:9" x14ac:dyDescent="0.15">
      <c r="A706" s="115" t="s">
        <v>526</v>
      </c>
      <c r="B706" s="115" t="s">
        <v>527</v>
      </c>
      <c r="C706" s="121">
        <v>38371</v>
      </c>
      <c r="D706" s="119">
        <v>1.0610999999999999</v>
      </c>
      <c r="E706" s="119">
        <v>1.0610999999999999</v>
      </c>
      <c r="F706" s="119">
        <v>1.0610999999999999</v>
      </c>
      <c r="G706" s="119">
        <v>1.0610999999999999</v>
      </c>
      <c r="H706" s="119">
        <v>-1.000166E-4</v>
      </c>
      <c r="I706" s="119">
        <v>-9.4248579999999995E-3</v>
      </c>
    </row>
    <row r="707" spans="1:9" x14ac:dyDescent="0.15">
      <c r="A707" s="115" t="s">
        <v>526</v>
      </c>
      <c r="B707" s="115" t="s">
        <v>527</v>
      </c>
      <c r="C707" s="121">
        <v>38372</v>
      </c>
      <c r="D707" s="119">
        <v>1.0609</v>
      </c>
      <c r="E707" s="119">
        <v>1.0609</v>
      </c>
      <c r="F707" s="119">
        <v>1.0609</v>
      </c>
      <c r="G707" s="119">
        <v>1.0609</v>
      </c>
      <c r="H707" s="119">
        <v>-2.000332E-4</v>
      </c>
      <c r="I707" s="119">
        <v>-1.8851489999999999E-2</v>
      </c>
    </row>
    <row r="708" spans="1:9" x14ac:dyDescent="0.15">
      <c r="A708" s="115" t="s">
        <v>526</v>
      </c>
      <c r="B708" s="115" t="s">
        <v>527</v>
      </c>
      <c r="C708" s="121">
        <v>38373</v>
      </c>
      <c r="D708" s="119">
        <v>1.0609999999999999</v>
      </c>
      <c r="E708" s="119">
        <v>1.0609999999999999</v>
      </c>
      <c r="F708" s="119">
        <v>1.0609999999999999</v>
      </c>
      <c r="G708" s="119">
        <v>1.0609999999999999</v>
      </c>
      <c r="H708" s="119">
        <v>1.000166E-4</v>
      </c>
      <c r="I708" s="119">
        <v>9.4275230000000002E-3</v>
      </c>
    </row>
    <row r="709" spans="1:9" x14ac:dyDescent="0.15">
      <c r="A709" s="115" t="s">
        <v>526</v>
      </c>
      <c r="B709" s="115" t="s">
        <v>527</v>
      </c>
      <c r="C709" s="121">
        <v>38376</v>
      </c>
      <c r="D709" s="119">
        <v>1.0609</v>
      </c>
      <c r="E709" s="119">
        <v>1.0609</v>
      </c>
      <c r="F709" s="119">
        <v>1.0609</v>
      </c>
      <c r="G709" s="119">
        <v>1.0609</v>
      </c>
      <c r="H709" s="119">
        <v>-1.000166E-4</v>
      </c>
      <c r="I709" s="119">
        <v>-9.4266349999999992E-3</v>
      </c>
    </row>
    <row r="710" spans="1:9" x14ac:dyDescent="0.15">
      <c r="A710" s="115" t="s">
        <v>526</v>
      </c>
      <c r="B710" s="115" t="s">
        <v>527</v>
      </c>
      <c r="C710" s="121">
        <v>38377</v>
      </c>
      <c r="D710" s="119">
        <v>1.0609</v>
      </c>
      <c r="E710" s="119">
        <v>1.0609</v>
      </c>
      <c r="F710" s="119">
        <v>1.0609</v>
      </c>
      <c r="G710" s="119">
        <v>1.0609</v>
      </c>
      <c r="H710" s="119">
        <v>0</v>
      </c>
      <c r="I710" s="119">
        <v>0</v>
      </c>
    </row>
    <row r="711" spans="1:9" x14ac:dyDescent="0.15">
      <c r="A711" s="115" t="s">
        <v>526</v>
      </c>
      <c r="B711" s="115" t="s">
        <v>527</v>
      </c>
      <c r="C711" s="121">
        <v>38378</v>
      </c>
      <c r="D711" s="119">
        <v>1.0607</v>
      </c>
      <c r="E711" s="119">
        <v>1.0607</v>
      </c>
      <c r="F711" s="119">
        <v>1.0607</v>
      </c>
      <c r="G711" s="119">
        <v>1.0607</v>
      </c>
      <c r="H711" s="119">
        <v>-2.000332E-4</v>
      </c>
      <c r="I711" s="119">
        <v>-1.8855050000000002E-2</v>
      </c>
    </row>
    <row r="712" spans="1:9" x14ac:dyDescent="0.15">
      <c r="A712" s="115" t="s">
        <v>526</v>
      </c>
      <c r="B712" s="115" t="s">
        <v>527</v>
      </c>
      <c r="C712" s="121">
        <v>38379</v>
      </c>
      <c r="D712" s="119">
        <v>1.0608</v>
      </c>
      <c r="E712" s="119">
        <v>1.0608</v>
      </c>
      <c r="F712" s="119">
        <v>1.0608</v>
      </c>
      <c r="G712" s="119">
        <v>1.0608</v>
      </c>
      <c r="H712" s="119">
        <v>1.001358E-4</v>
      </c>
      <c r="I712" s="119">
        <v>9.4405400000000007E-3</v>
      </c>
    </row>
    <row r="713" spans="1:9" x14ac:dyDescent="0.15">
      <c r="A713" s="115" t="s">
        <v>526</v>
      </c>
      <c r="B713" s="115" t="s">
        <v>527</v>
      </c>
      <c r="C713" s="121">
        <v>38380</v>
      </c>
      <c r="D713" s="119">
        <v>1.0607</v>
      </c>
      <c r="E713" s="119">
        <v>1.0607</v>
      </c>
      <c r="F713" s="119">
        <v>1.0607</v>
      </c>
      <c r="G713" s="119">
        <v>1.0607</v>
      </c>
      <c r="H713" s="119">
        <v>-1.001358E-4</v>
      </c>
      <c r="I713" s="119">
        <v>-9.4396489999999996E-3</v>
      </c>
    </row>
    <row r="714" spans="1:9" x14ac:dyDescent="0.15">
      <c r="A714" s="115" t="s">
        <v>526</v>
      </c>
      <c r="B714" s="115" t="s">
        <v>527</v>
      </c>
      <c r="C714" s="121">
        <v>38383</v>
      </c>
      <c r="D714" s="119">
        <v>1.0609</v>
      </c>
      <c r="E714" s="119">
        <v>1.0609</v>
      </c>
      <c r="F714" s="119">
        <v>1.0609</v>
      </c>
      <c r="G714" s="119">
        <v>1.0609</v>
      </c>
      <c r="H714" s="119">
        <v>2.000332E-4</v>
      </c>
      <c r="I714" s="119">
        <v>1.88586E-2</v>
      </c>
    </row>
    <row r="715" spans="1:9" x14ac:dyDescent="0.15">
      <c r="A715" s="115" t="s">
        <v>526</v>
      </c>
      <c r="B715" s="115" t="s">
        <v>527</v>
      </c>
      <c r="C715" s="121">
        <v>38384</v>
      </c>
      <c r="D715" s="119">
        <v>1.0607</v>
      </c>
      <c r="E715" s="119">
        <v>1.0607</v>
      </c>
      <c r="F715" s="119">
        <v>1.0607</v>
      </c>
      <c r="G715" s="119">
        <v>1.0607</v>
      </c>
      <c r="H715" s="119">
        <v>-2.000332E-4</v>
      </c>
      <c r="I715" s="119">
        <v>-1.8855050000000002E-2</v>
      </c>
    </row>
    <row r="716" spans="1:9" x14ac:dyDescent="0.15">
      <c r="A716" s="115" t="s">
        <v>526</v>
      </c>
      <c r="B716" s="115" t="s">
        <v>527</v>
      </c>
      <c r="C716" s="121">
        <v>38385</v>
      </c>
      <c r="D716" s="119">
        <v>1.0607</v>
      </c>
      <c r="E716" s="119">
        <v>1.0607</v>
      </c>
      <c r="F716" s="119">
        <v>1.0607</v>
      </c>
      <c r="G716" s="119">
        <v>1.0607</v>
      </c>
      <c r="H716" s="119">
        <v>0</v>
      </c>
      <c r="I716" s="119">
        <v>0</v>
      </c>
    </row>
    <row r="717" spans="1:9" x14ac:dyDescent="0.15">
      <c r="A717" s="115" t="s">
        <v>526</v>
      </c>
      <c r="B717" s="115" t="s">
        <v>527</v>
      </c>
      <c r="C717" s="121">
        <v>38386</v>
      </c>
      <c r="D717" s="119">
        <v>1.0608</v>
      </c>
      <c r="E717" s="119">
        <v>1.0608</v>
      </c>
      <c r="F717" s="119">
        <v>1.0608</v>
      </c>
      <c r="G717" s="119">
        <v>1.0608</v>
      </c>
      <c r="H717" s="119">
        <v>1.001358E-4</v>
      </c>
      <c r="I717" s="119">
        <v>9.4405400000000007E-3</v>
      </c>
    </row>
    <row r="718" spans="1:9" x14ac:dyDescent="0.15">
      <c r="A718" s="115" t="s">
        <v>526</v>
      </c>
      <c r="B718" s="115" t="s">
        <v>527</v>
      </c>
      <c r="C718" s="121">
        <v>38387</v>
      </c>
      <c r="D718" s="119">
        <v>1.0606</v>
      </c>
      <c r="E718" s="119">
        <v>1.0606</v>
      </c>
      <c r="F718" s="119">
        <v>1.0606</v>
      </c>
      <c r="G718" s="119">
        <v>1.0606</v>
      </c>
      <c r="H718" s="119">
        <v>-2.0015239999999999E-4</v>
      </c>
      <c r="I718" s="119">
        <v>-1.8868059999999999E-2</v>
      </c>
    </row>
    <row r="719" spans="1:9" x14ac:dyDescent="0.15">
      <c r="A719" s="115" t="s">
        <v>526</v>
      </c>
      <c r="B719" s="115" t="s">
        <v>527</v>
      </c>
      <c r="C719" s="121">
        <v>38388</v>
      </c>
      <c r="D719" s="119">
        <v>1.0609</v>
      </c>
      <c r="E719" s="119">
        <v>1.0609</v>
      </c>
      <c r="F719" s="119">
        <v>1.0609</v>
      </c>
      <c r="G719" s="119">
        <v>1.0609</v>
      </c>
      <c r="H719" s="119">
        <v>3.0004979999999999E-4</v>
      </c>
      <c r="I719" s="119">
        <v>2.8290570000000001E-2</v>
      </c>
    </row>
    <row r="720" spans="1:9" x14ac:dyDescent="0.15">
      <c r="A720" s="115" t="s">
        <v>526</v>
      </c>
      <c r="B720" s="115" t="s">
        <v>527</v>
      </c>
      <c r="C720" s="121">
        <v>38389</v>
      </c>
      <c r="D720" s="119">
        <v>1.0606</v>
      </c>
      <c r="E720" s="119">
        <v>1.0606</v>
      </c>
      <c r="F720" s="119">
        <v>1.0606</v>
      </c>
      <c r="G720" s="119">
        <v>1.0606</v>
      </c>
      <c r="H720" s="119">
        <v>-3.0004979999999999E-4</v>
      </c>
      <c r="I720" s="119">
        <v>-2.828257E-2</v>
      </c>
    </row>
    <row r="721" spans="1:9" x14ac:dyDescent="0.15">
      <c r="A721" s="115" t="s">
        <v>526</v>
      </c>
      <c r="B721" s="115" t="s">
        <v>527</v>
      </c>
      <c r="C721" s="121">
        <v>38390</v>
      </c>
      <c r="D721" s="119">
        <v>1.0607</v>
      </c>
      <c r="E721" s="119">
        <v>1.0607</v>
      </c>
      <c r="F721" s="119">
        <v>1.0607</v>
      </c>
      <c r="G721" s="119">
        <v>1.0607</v>
      </c>
      <c r="H721" s="119">
        <v>1.000166E-4</v>
      </c>
      <c r="I721" s="119">
        <v>9.4301909999999992E-3</v>
      </c>
    </row>
    <row r="722" spans="1:9" x14ac:dyDescent="0.15">
      <c r="A722" s="115" t="s">
        <v>526</v>
      </c>
      <c r="B722" s="115" t="s">
        <v>527</v>
      </c>
      <c r="C722" s="121">
        <v>38391</v>
      </c>
      <c r="D722" s="119">
        <v>1.0606</v>
      </c>
      <c r="E722" s="119">
        <v>1.0606</v>
      </c>
      <c r="F722" s="119">
        <v>1.0606</v>
      </c>
      <c r="G722" s="119">
        <v>1.0606</v>
      </c>
      <c r="H722" s="119">
        <v>-1.000166E-4</v>
      </c>
      <c r="I722" s="119">
        <v>-9.4293009999999993E-3</v>
      </c>
    </row>
    <row r="723" spans="1:9" x14ac:dyDescent="0.15">
      <c r="A723" s="115" t="s">
        <v>526</v>
      </c>
      <c r="B723" s="115" t="s">
        <v>527</v>
      </c>
      <c r="C723" s="121">
        <v>38399</v>
      </c>
      <c r="D723" s="119">
        <v>1.0608</v>
      </c>
      <c r="E723" s="119">
        <v>1.0608</v>
      </c>
      <c r="F723" s="119">
        <v>1.0608</v>
      </c>
      <c r="G723" s="119">
        <v>1.0608</v>
      </c>
      <c r="H723" s="119">
        <v>2.0015239999999999E-4</v>
      </c>
      <c r="I723" s="119">
        <v>1.8871619999999999E-2</v>
      </c>
    </row>
    <row r="724" spans="1:9" x14ac:dyDescent="0.15">
      <c r="A724" s="115" t="s">
        <v>526</v>
      </c>
      <c r="B724" s="115" t="s">
        <v>527</v>
      </c>
      <c r="C724" s="121">
        <v>38400</v>
      </c>
      <c r="D724" s="119">
        <v>1.0608</v>
      </c>
      <c r="E724" s="119">
        <v>1.0608</v>
      </c>
      <c r="F724" s="119">
        <v>1.0608</v>
      </c>
      <c r="G724" s="119">
        <v>1.0608</v>
      </c>
      <c r="H724" s="119">
        <v>0</v>
      </c>
      <c r="I724" s="119">
        <v>0</v>
      </c>
    </row>
    <row r="725" spans="1:9" x14ac:dyDescent="0.15">
      <c r="A725" s="115" t="s">
        <v>526</v>
      </c>
      <c r="B725" s="115" t="s">
        <v>527</v>
      </c>
      <c r="C725" s="121">
        <v>38401</v>
      </c>
      <c r="D725" s="119">
        <v>1.0606</v>
      </c>
      <c r="E725" s="119">
        <v>1.0606</v>
      </c>
      <c r="F725" s="119">
        <v>1.0606</v>
      </c>
      <c r="G725" s="119">
        <v>1.0606</v>
      </c>
      <c r="H725" s="119">
        <v>-2.0015239999999999E-4</v>
      </c>
      <c r="I725" s="119">
        <v>-1.8868059999999999E-2</v>
      </c>
    </row>
    <row r="726" spans="1:9" x14ac:dyDescent="0.15">
      <c r="A726" s="115" t="s">
        <v>526</v>
      </c>
      <c r="B726" s="115" t="s">
        <v>527</v>
      </c>
      <c r="C726" s="121">
        <v>38404</v>
      </c>
      <c r="D726" s="119">
        <v>1.0607</v>
      </c>
      <c r="E726" s="119">
        <v>1.0607</v>
      </c>
      <c r="F726" s="119">
        <v>1.0607</v>
      </c>
      <c r="G726" s="119">
        <v>1.0607</v>
      </c>
      <c r="H726" s="119">
        <v>1.000166E-4</v>
      </c>
      <c r="I726" s="119">
        <v>9.4301909999999992E-3</v>
      </c>
    </row>
    <row r="727" spans="1:9" x14ac:dyDescent="0.15">
      <c r="A727" s="115" t="s">
        <v>526</v>
      </c>
      <c r="B727" s="115" t="s">
        <v>527</v>
      </c>
      <c r="C727" s="121">
        <v>38405</v>
      </c>
      <c r="D727" s="119">
        <v>1.0607</v>
      </c>
      <c r="E727" s="119">
        <v>1.0607</v>
      </c>
      <c r="F727" s="119">
        <v>1.0607</v>
      </c>
      <c r="G727" s="119">
        <v>1.0607</v>
      </c>
      <c r="H727" s="119">
        <v>0</v>
      </c>
      <c r="I727" s="119">
        <v>0</v>
      </c>
    </row>
    <row r="728" spans="1:9" x14ac:dyDescent="0.15">
      <c r="A728" s="115" t="s">
        <v>526</v>
      </c>
      <c r="B728" s="115" t="s">
        <v>527</v>
      </c>
      <c r="C728" s="121">
        <v>38406</v>
      </c>
      <c r="D728" s="119">
        <v>1.0607</v>
      </c>
      <c r="E728" s="119">
        <v>1.0607</v>
      </c>
      <c r="F728" s="119">
        <v>1.0607</v>
      </c>
      <c r="G728" s="119">
        <v>1.0607</v>
      </c>
      <c r="H728" s="119">
        <v>0</v>
      </c>
      <c r="I728" s="119">
        <v>0</v>
      </c>
    </row>
    <row r="729" spans="1:9" x14ac:dyDescent="0.15">
      <c r="A729" s="115" t="s">
        <v>526</v>
      </c>
      <c r="B729" s="115" t="s">
        <v>527</v>
      </c>
      <c r="C729" s="121">
        <v>38407</v>
      </c>
      <c r="D729" s="119">
        <v>1.0607</v>
      </c>
      <c r="E729" s="119">
        <v>1.0607</v>
      </c>
      <c r="F729" s="119">
        <v>1.0607</v>
      </c>
      <c r="G729" s="119">
        <v>1.0607</v>
      </c>
      <c r="H729" s="119">
        <v>0</v>
      </c>
      <c r="I729" s="119">
        <v>0</v>
      </c>
    </row>
    <row r="730" spans="1:9" x14ac:dyDescent="0.15">
      <c r="A730" s="115" t="s">
        <v>526</v>
      </c>
      <c r="B730" s="115" t="s">
        <v>527</v>
      </c>
      <c r="C730" s="121">
        <v>38408</v>
      </c>
      <c r="D730" s="119">
        <v>1.0607</v>
      </c>
      <c r="E730" s="119">
        <v>1.0607</v>
      </c>
      <c r="F730" s="119">
        <v>1.0607</v>
      </c>
      <c r="G730" s="119">
        <v>1.0607</v>
      </c>
      <c r="H730" s="119">
        <v>0</v>
      </c>
      <c r="I730" s="119">
        <v>0</v>
      </c>
    </row>
    <row r="731" spans="1:9" x14ac:dyDescent="0.15">
      <c r="A731" s="115" t="s">
        <v>526</v>
      </c>
      <c r="B731" s="115" t="s">
        <v>527</v>
      </c>
      <c r="C731" s="121">
        <v>38411</v>
      </c>
      <c r="D731" s="119">
        <v>1.0607</v>
      </c>
      <c r="E731" s="119">
        <v>1.0607</v>
      </c>
      <c r="F731" s="119">
        <v>1.0607</v>
      </c>
      <c r="G731" s="119">
        <v>1.0607</v>
      </c>
      <c r="H731" s="119">
        <v>0</v>
      </c>
      <c r="I731" s="119">
        <v>0</v>
      </c>
    </row>
    <row r="732" spans="1:9" x14ac:dyDescent="0.15">
      <c r="A732" s="115" t="s">
        <v>526</v>
      </c>
      <c r="B732" s="115" t="s">
        <v>527</v>
      </c>
      <c r="C732" s="121">
        <v>38412</v>
      </c>
      <c r="D732" s="119">
        <v>1.0608</v>
      </c>
      <c r="E732" s="119">
        <v>1.0608</v>
      </c>
      <c r="F732" s="119">
        <v>1.0608</v>
      </c>
      <c r="G732" s="119">
        <v>1.0608</v>
      </c>
      <c r="H732" s="119">
        <v>1.001358E-4</v>
      </c>
      <c r="I732" s="119">
        <v>9.4405400000000007E-3</v>
      </c>
    </row>
    <row r="733" spans="1:9" x14ac:dyDescent="0.15">
      <c r="A733" s="115" t="s">
        <v>526</v>
      </c>
      <c r="B733" s="115" t="s">
        <v>527</v>
      </c>
      <c r="C733" s="121">
        <v>38413</v>
      </c>
      <c r="D733" s="119">
        <v>1.0608</v>
      </c>
      <c r="E733" s="119">
        <v>1.0608</v>
      </c>
      <c r="F733" s="119">
        <v>1.0608</v>
      </c>
      <c r="G733" s="119">
        <v>1.0608</v>
      </c>
      <c r="H733" s="119">
        <v>0</v>
      </c>
      <c r="I733" s="119">
        <v>0</v>
      </c>
    </row>
    <row r="734" spans="1:9" x14ac:dyDescent="0.15">
      <c r="A734" s="115" t="s">
        <v>526</v>
      </c>
      <c r="B734" s="115" t="s">
        <v>527</v>
      </c>
      <c r="C734" s="121">
        <v>38414</v>
      </c>
      <c r="D734" s="119">
        <v>1.0608</v>
      </c>
      <c r="E734" s="119">
        <v>1.0608</v>
      </c>
      <c r="F734" s="119">
        <v>1.0608</v>
      </c>
      <c r="G734" s="119">
        <v>1.0608</v>
      </c>
      <c r="H734" s="119">
        <v>0</v>
      </c>
      <c r="I734" s="119">
        <v>0</v>
      </c>
    </row>
    <row r="735" spans="1:9" x14ac:dyDescent="0.15">
      <c r="A735" s="115" t="s">
        <v>526</v>
      </c>
      <c r="B735" s="115" t="s">
        <v>527</v>
      </c>
      <c r="C735" s="121">
        <v>38415</v>
      </c>
      <c r="D735" s="119">
        <v>1.0608</v>
      </c>
      <c r="E735" s="119">
        <v>1.0608</v>
      </c>
      <c r="F735" s="119">
        <v>1.0608</v>
      </c>
      <c r="G735" s="119">
        <v>1.0608</v>
      </c>
      <c r="H735" s="119">
        <v>0</v>
      </c>
      <c r="I735" s="119">
        <v>0</v>
      </c>
    </row>
    <row r="736" spans="1:9" x14ac:dyDescent="0.15">
      <c r="A736" s="115" t="s">
        <v>526</v>
      </c>
      <c r="B736" s="115" t="s">
        <v>527</v>
      </c>
      <c r="C736" s="121">
        <v>38418</v>
      </c>
      <c r="D736" s="119">
        <v>1.0608</v>
      </c>
      <c r="E736" s="119">
        <v>1.0608</v>
      </c>
      <c r="F736" s="119">
        <v>1.0608</v>
      </c>
      <c r="G736" s="119">
        <v>1.0608</v>
      </c>
      <c r="H736" s="119">
        <v>0</v>
      </c>
      <c r="I736" s="119">
        <v>0</v>
      </c>
    </row>
    <row r="737" spans="1:9" x14ac:dyDescent="0.15">
      <c r="A737" s="115" t="s">
        <v>526</v>
      </c>
      <c r="B737" s="115" t="s">
        <v>527</v>
      </c>
      <c r="C737" s="121">
        <v>38419</v>
      </c>
      <c r="D737" s="119">
        <v>1.0607</v>
      </c>
      <c r="E737" s="119">
        <v>1.0607</v>
      </c>
      <c r="F737" s="119">
        <v>1.0607</v>
      </c>
      <c r="G737" s="119">
        <v>1.0607</v>
      </c>
      <c r="H737" s="119">
        <v>-1.001358E-4</v>
      </c>
      <c r="I737" s="119">
        <v>-9.4396489999999996E-3</v>
      </c>
    </row>
    <row r="738" spans="1:9" x14ac:dyDescent="0.15">
      <c r="A738" s="115" t="s">
        <v>526</v>
      </c>
      <c r="B738" s="115" t="s">
        <v>527</v>
      </c>
      <c r="C738" s="121">
        <v>38420</v>
      </c>
      <c r="D738" s="119">
        <v>1.0607</v>
      </c>
      <c r="E738" s="119">
        <v>1.0607</v>
      </c>
      <c r="F738" s="119">
        <v>1.0607</v>
      </c>
      <c r="G738" s="119">
        <v>1.0607</v>
      </c>
      <c r="H738" s="119">
        <v>0</v>
      </c>
      <c r="I738" s="119">
        <v>0</v>
      </c>
    </row>
    <row r="739" spans="1:9" x14ac:dyDescent="0.15">
      <c r="A739" s="115" t="s">
        <v>526</v>
      </c>
      <c r="B739" s="115" t="s">
        <v>527</v>
      </c>
      <c r="C739" s="121">
        <v>38421</v>
      </c>
      <c r="D739" s="119">
        <v>1.0607</v>
      </c>
      <c r="E739" s="119">
        <v>1.0607</v>
      </c>
      <c r="F739" s="119">
        <v>1.0607</v>
      </c>
      <c r="G739" s="119">
        <v>1.0607</v>
      </c>
      <c r="H739" s="119">
        <v>0</v>
      </c>
      <c r="I739" s="119">
        <v>0</v>
      </c>
    </row>
    <row r="740" spans="1:9" x14ac:dyDescent="0.15">
      <c r="A740" s="115" t="s">
        <v>526</v>
      </c>
      <c r="B740" s="115" t="s">
        <v>527</v>
      </c>
      <c r="C740" s="121">
        <v>38422</v>
      </c>
      <c r="D740" s="119">
        <v>1.0608</v>
      </c>
      <c r="E740" s="119">
        <v>1.0608</v>
      </c>
      <c r="F740" s="119">
        <v>1.0608</v>
      </c>
      <c r="G740" s="119">
        <v>1.0608</v>
      </c>
      <c r="H740" s="119">
        <v>1.001358E-4</v>
      </c>
      <c r="I740" s="119">
        <v>9.4405400000000007E-3</v>
      </c>
    </row>
    <row r="741" spans="1:9" x14ac:dyDescent="0.15">
      <c r="A741" s="115" t="s">
        <v>526</v>
      </c>
      <c r="B741" s="115" t="s">
        <v>527</v>
      </c>
      <c r="C741" s="121">
        <v>38425</v>
      </c>
      <c r="D741" s="119">
        <v>1.0607</v>
      </c>
      <c r="E741" s="119">
        <v>1.0607</v>
      </c>
      <c r="F741" s="119">
        <v>1.0607</v>
      </c>
      <c r="G741" s="119">
        <v>1.0607</v>
      </c>
      <c r="H741" s="119">
        <v>-1.001358E-4</v>
      </c>
      <c r="I741" s="119">
        <v>-9.4396489999999996E-3</v>
      </c>
    </row>
    <row r="742" spans="1:9" x14ac:dyDescent="0.15">
      <c r="A742" s="115" t="s">
        <v>526</v>
      </c>
      <c r="B742" s="115" t="s">
        <v>527</v>
      </c>
      <c r="C742" s="121">
        <v>38426</v>
      </c>
      <c r="D742" s="119">
        <v>1.0608</v>
      </c>
      <c r="E742" s="119">
        <v>1.0608</v>
      </c>
      <c r="F742" s="119">
        <v>1.0608</v>
      </c>
      <c r="G742" s="119">
        <v>1.0608</v>
      </c>
      <c r="H742" s="119">
        <v>1.001358E-4</v>
      </c>
      <c r="I742" s="119">
        <v>9.4405400000000007E-3</v>
      </c>
    </row>
    <row r="743" spans="1:9" x14ac:dyDescent="0.15">
      <c r="A743" s="115" t="s">
        <v>526</v>
      </c>
      <c r="B743" s="115" t="s">
        <v>527</v>
      </c>
      <c r="C743" s="121">
        <v>38427</v>
      </c>
      <c r="D743" s="119">
        <v>1.0607</v>
      </c>
      <c r="E743" s="119">
        <v>1.0607</v>
      </c>
      <c r="F743" s="119">
        <v>1.0607</v>
      </c>
      <c r="G743" s="119">
        <v>1.0607</v>
      </c>
      <c r="H743" s="119">
        <v>-1.001358E-4</v>
      </c>
      <c r="I743" s="119">
        <v>-9.4396489999999996E-3</v>
      </c>
    </row>
    <row r="744" spans="1:9" x14ac:dyDescent="0.15">
      <c r="A744" s="115" t="s">
        <v>526</v>
      </c>
      <c r="B744" s="115" t="s">
        <v>527</v>
      </c>
      <c r="C744" s="121">
        <v>38428</v>
      </c>
      <c r="D744" s="119">
        <v>1.0607</v>
      </c>
      <c r="E744" s="119">
        <v>1.0607</v>
      </c>
      <c r="F744" s="119">
        <v>1.0607</v>
      </c>
      <c r="G744" s="119">
        <v>1.0607</v>
      </c>
      <c r="H744" s="119">
        <v>0</v>
      </c>
      <c r="I744" s="119">
        <v>0</v>
      </c>
    </row>
    <row r="745" spans="1:9" x14ac:dyDescent="0.15">
      <c r="A745" s="115" t="s">
        <v>526</v>
      </c>
      <c r="B745" s="115" t="s">
        <v>527</v>
      </c>
      <c r="C745" s="121">
        <v>38429</v>
      </c>
      <c r="D745" s="119">
        <v>1.0607</v>
      </c>
      <c r="E745" s="119">
        <v>1.0607</v>
      </c>
      <c r="F745" s="119">
        <v>1.0607</v>
      </c>
      <c r="G745" s="119">
        <v>1.0607</v>
      </c>
      <c r="H745" s="119">
        <v>0</v>
      </c>
      <c r="I745" s="119">
        <v>0</v>
      </c>
    </row>
    <row r="746" spans="1:9" x14ac:dyDescent="0.15">
      <c r="A746" s="115" t="s">
        <v>526</v>
      </c>
      <c r="B746" s="115" t="s">
        <v>527</v>
      </c>
      <c r="C746" s="121">
        <v>38432</v>
      </c>
      <c r="D746" s="119">
        <v>1.0608</v>
      </c>
      <c r="E746" s="119">
        <v>1.0608</v>
      </c>
      <c r="F746" s="119">
        <v>1.0608</v>
      </c>
      <c r="G746" s="119">
        <v>1.0608</v>
      </c>
      <c r="H746" s="119">
        <v>1.001358E-4</v>
      </c>
      <c r="I746" s="119">
        <v>9.4405400000000007E-3</v>
      </c>
    </row>
    <row r="747" spans="1:9" x14ac:dyDescent="0.15">
      <c r="A747" s="115" t="s">
        <v>526</v>
      </c>
      <c r="B747" s="115" t="s">
        <v>527</v>
      </c>
      <c r="C747" s="121">
        <v>38433</v>
      </c>
      <c r="D747" s="119">
        <v>1.0609</v>
      </c>
      <c r="E747" s="119">
        <v>1.0609</v>
      </c>
      <c r="F747" s="119">
        <v>1.0609</v>
      </c>
      <c r="G747" s="119">
        <v>1.0609</v>
      </c>
      <c r="H747" s="119">
        <v>9.9897379999999995E-5</v>
      </c>
      <c r="I747" s="119">
        <v>9.4171729999999992E-3</v>
      </c>
    </row>
    <row r="748" spans="1:9" x14ac:dyDescent="0.15">
      <c r="A748" s="115" t="s">
        <v>526</v>
      </c>
      <c r="B748" s="115" t="s">
        <v>527</v>
      </c>
      <c r="C748" s="121">
        <v>38434</v>
      </c>
      <c r="D748" s="119">
        <v>1.0608</v>
      </c>
      <c r="E748" s="119">
        <v>1.0608</v>
      </c>
      <c r="F748" s="119">
        <v>1.0608</v>
      </c>
      <c r="G748" s="119">
        <v>1.0608</v>
      </c>
      <c r="H748" s="119">
        <v>-9.9897379999999995E-5</v>
      </c>
      <c r="I748" s="119">
        <v>-9.4162870000000006E-3</v>
      </c>
    </row>
    <row r="749" spans="1:9" x14ac:dyDescent="0.15">
      <c r="A749" s="115" t="s">
        <v>526</v>
      </c>
      <c r="B749" s="115" t="s">
        <v>527</v>
      </c>
      <c r="C749" s="121">
        <v>38435</v>
      </c>
      <c r="D749" s="119">
        <v>1.0607</v>
      </c>
      <c r="E749" s="119">
        <v>1.0607</v>
      </c>
      <c r="F749" s="119">
        <v>1.0607</v>
      </c>
      <c r="G749" s="119">
        <v>1.0607</v>
      </c>
      <c r="H749" s="119">
        <v>-1.001358E-4</v>
      </c>
      <c r="I749" s="119">
        <v>-9.4396489999999996E-3</v>
      </c>
    </row>
    <row r="750" spans="1:9" x14ac:dyDescent="0.15">
      <c r="A750" s="115" t="s">
        <v>526</v>
      </c>
      <c r="B750" s="115" t="s">
        <v>527</v>
      </c>
      <c r="C750" s="121">
        <v>38436</v>
      </c>
      <c r="D750" s="119">
        <v>1.0607</v>
      </c>
      <c r="E750" s="119">
        <v>1.0607</v>
      </c>
      <c r="F750" s="119">
        <v>1.0607</v>
      </c>
      <c r="G750" s="119">
        <v>1.0607</v>
      </c>
      <c r="H750" s="119">
        <v>0</v>
      </c>
      <c r="I750" s="119">
        <v>0</v>
      </c>
    </row>
    <row r="751" spans="1:9" x14ac:dyDescent="0.15">
      <c r="A751" s="115" t="s">
        <v>526</v>
      </c>
      <c r="B751" s="115" t="s">
        <v>527</v>
      </c>
      <c r="C751" s="121">
        <v>38439</v>
      </c>
      <c r="D751" s="119">
        <v>1.0607</v>
      </c>
      <c r="E751" s="119">
        <v>1.0607</v>
      </c>
      <c r="F751" s="119">
        <v>1.0607</v>
      </c>
      <c r="G751" s="119">
        <v>1.0607</v>
      </c>
      <c r="H751" s="119">
        <v>0</v>
      </c>
      <c r="I751" s="119">
        <v>0</v>
      </c>
    </row>
    <row r="752" spans="1:9" x14ac:dyDescent="0.15">
      <c r="A752" s="115" t="s">
        <v>526</v>
      </c>
      <c r="B752" s="115" t="s">
        <v>527</v>
      </c>
      <c r="C752" s="121">
        <v>38440</v>
      </c>
      <c r="D752" s="119">
        <v>1.0607</v>
      </c>
      <c r="E752" s="119">
        <v>1.0607</v>
      </c>
      <c r="F752" s="119">
        <v>1.0607</v>
      </c>
      <c r="G752" s="119">
        <v>1.0607</v>
      </c>
      <c r="H752" s="119">
        <v>0</v>
      </c>
      <c r="I752" s="119">
        <v>0</v>
      </c>
    </row>
    <row r="753" spans="1:9" x14ac:dyDescent="0.15">
      <c r="A753" s="115" t="s">
        <v>526</v>
      </c>
      <c r="B753" s="115" t="s">
        <v>527</v>
      </c>
      <c r="C753" s="121">
        <v>38441</v>
      </c>
      <c r="D753" s="119">
        <v>1.0607</v>
      </c>
      <c r="E753" s="119">
        <v>1.0607</v>
      </c>
      <c r="F753" s="119">
        <v>1.0607</v>
      </c>
      <c r="G753" s="119">
        <v>1.0607</v>
      </c>
      <c r="H753" s="119">
        <v>0</v>
      </c>
      <c r="I753" s="119">
        <v>0</v>
      </c>
    </row>
    <row r="754" spans="1:9" x14ac:dyDescent="0.15">
      <c r="A754" s="115" t="s">
        <v>526</v>
      </c>
      <c r="B754" s="115" t="s">
        <v>527</v>
      </c>
      <c r="C754" s="121">
        <v>38442</v>
      </c>
      <c r="D754" s="119">
        <v>1.0608</v>
      </c>
      <c r="E754" s="119">
        <v>1.0608</v>
      </c>
      <c r="F754" s="119">
        <v>1.0608</v>
      </c>
      <c r="G754" s="119">
        <v>1.0608</v>
      </c>
      <c r="H754" s="119">
        <v>1.001358E-4</v>
      </c>
      <c r="I754" s="119">
        <v>9.4405400000000007E-3</v>
      </c>
    </row>
    <row r="755" spans="1:9" x14ac:dyDescent="0.15">
      <c r="A755" s="115" t="s">
        <v>526</v>
      </c>
      <c r="B755" s="115" t="s">
        <v>527</v>
      </c>
      <c r="C755" s="121">
        <v>38443</v>
      </c>
      <c r="D755" s="119">
        <v>1.0608</v>
      </c>
      <c r="E755" s="119">
        <v>1.0608</v>
      </c>
      <c r="F755" s="119">
        <v>1.0608</v>
      </c>
      <c r="G755" s="119">
        <v>1.0608</v>
      </c>
      <c r="H755" s="119">
        <v>0</v>
      </c>
      <c r="I755" s="119">
        <v>0</v>
      </c>
    </row>
    <row r="756" spans="1:9" x14ac:dyDescent="0.15">
      <c r="A756" s="115" t="s">
        <v>526</v>
      </c>
      <c r="B756" s="115" t="s">
        <v>527</v>
      </c>
      <c r="C756" s="121">
        <v>38446</v>
      </c>
      <c r="D756" s="119">
        <v>1.0608</v>
      </c>
      <c r="E756" s="119">
        <v>1.0608</v>
      </c>
      <c r="F756" s="119">
        <v>1.0608</v>
      </c>
      <c r="G756" s="119">
        <v>1.0608</v>
      </c>
      <c r="H756" s="119">
        <v>0</v>
      </c>
      <c r="I756" s="119">
        <v>0</v>
      </c>
    </row>
    <row r="757" spans="1:9" x14ac:dyDescent="0.15">
      <c r="A757" s="115" t="s">
        <v>526</v>
      </c>
      <c r="B757" s="115" t="s">
        <v>527</v>
      </c>
      <c r="C757" s="121">
        <v>38447</v>
      </c>
      <c r="D757" s="119">
        <v>1.0608</v>
      </c>
      <c r="E757" s="119">
        <v>1.0608</v>
      </c>
      <c r="F757" s="119">
        <v>1.0608</v>
      </c>
      <c r="G757" s="119">
        <v>1.0608</v>
      </c>
      <c r="H757" s="119">
        <v>0</v>
      </c>
      <c r="I757" s="119">
        <v>0</v>
      </c>
    </row>
    <row r="758" spans="1:9" x14ac:dyDescent="0.15">
      <c r="A758" s="115" t="s">
        <v>526</v>
      </c>
      <c r="B758" s="115" t="s">
        <v>527</v>
      </c>
      <c r="C758" s="121">
        <v>38448</v>
      </c>
      <c r="D758" s="119">
        <v>1.0607</v>
      </c>
      <c r="E758" s="119">
        <v>1.0607</v>
      </c>
      <c r="F758" s="119">
        <v>1.0607</v>
      </c>
      <c r="G758" s="119">
        <v>1.0607</v>
      </c>
      <c r="H758" s="119">
        <v>-1.001358E-4</v>
      </c>
      <c r="I758" s="119">
        <v>-9.4396489999999996E-3</v>
      </c>
    </row>
    <row r="759" spans="1:9" x14ac:dyDescent="0.15">
      <c r="A759" s="115" t="s">
        <v>526</v>
      </c>
      <c r="B759" s="115" t="s">
        <v>527</v>
      </c>
      <c r="C759" s="121">
        <v>38449</v>
      </c>
      <c r="D759" s="119">
        <v>1.0609</v>
      </c>
      <c r="E759" s="119">
        <v>1.0609</v>
      </c>
      <c r="F759" s="119">
        <v>1.0609</v>
      </c>
      <c r="G759" s="119">
        <v>1.0609</v>
      </c>
      <c r="H759" s="119">
        <v>2.000332E-4</v>
      </c>
      <c r="I759" s="119">
        <v>1.88586E-2</v>
      </c>
    </row>
    <row r="760" spans="1:9" x14ac:dyDescent="0.15">
      <c r="A760" s="115" t="s">
        <v>526</v>
      </c>
      <c r="B760" s="115" t="s">
        <v>527</v>
      </c>
      <c r="C760" s="121">
        <v>38450</v>
      </c>
      <c r="D760" s="119">
        <v>1.0609999999999999</v>
      </c>
      <c r="E760" s="119">
        <v>1.0609999999999999</v>
      </c>
      <c r="F760" s="119">
        <v>1.0609999999999999</v>
      </c>
      <c r="G760" s="119">
        <v>1.0609999999999999</v>
      </c>
      <c r="H760" s="119">
        <v>1.000166E-4</v>
      </c>
      <c r="I760" s="119">
        <v>9.4275230000000002E-3</v>
      </c>
    </row>
    <row r="761" spans="1:9" x14ac:dyDescent="0.15">
      <c r="A761" s="115" t="s">
        <v>526</v>
      </c>
      <c r="B761" s="115" t="s">
        <v>527</v>
      </c>
      <c r="C761" s="121">
        <v>38453</v>
      </c>
      <c r="D761" s="119">
        <v>1.0608</v>
      </c>
      <c r="E761" s="119">
        <v>1.0608</v>
      </c>
      <c r="F761" s="119">
        <v>1.0608</v>
      </c>
      <c r="G761" s="119">
        <v>1.0608</v>
      </c>
      <c r="H761" s="119">
        <v>-1.9991400000000001E-4</v>
      </c>
      <c r="I761" s="119">
        <v>-1.8842029999999999E-2</v>
      </c>
    </row>
    <row r="762" spans="1:9" x14ac:dyDescent="0.15">
      <c r="A762" s="115" t="s">
        <v>526</v>
      </c>
      <c r="B762" s="115" t="s">
        <v>527</v>
      </c>
      <c r="C762" s="121">
        <v>38454</v>
      </c>
      <c r="D762" s="119">
        <v>1.0608</v>
      </c>
      <c r="E762" s="119">
        <v>1.0608</v>
      </c>
      <c r="F762" s="119">
        <v>1.0608</v>
      </c>
      <c r="G762" s="119">
        <v>1.0608</v>
      </c>
      <c r="H762" s="119">
        <v>0</v>
      </c>
      <c r="I762" s="119">
        <v>0</v>
      </c>
    </row>
    <row r="763" spans="1:9" x14ac:dyDescent="0.15">
      <c r="A763" s="115" t="s">
        <v>526</v>
      </c>
      <c r="B763" s="115" t="s">
        <v>527</v>
      </c>
      <c r="C763" s="121">
        <v>38455</v>
      </c>
      <c r="D763" s="119">
        <v>1.0608</v>
      </c>
      <c r="E763" s="119">
        <v>1.0608</v>
      </c>
      <c r="F763" s="119">
        <v>1.0608</v>
      </c>
      <c r="G763" s="119">
        <v>1.0608</v>
      </c>
      <c r="H763" s="119">
        <v>0</v>
      </c>
      <c r="I763" s="119">
        <v>0</v>
      </c>
    </row>
    <row r="764" spans="1:9" x14ac:dyDescent="0.15">
      <c r="A764" s="115" t="s">
        <v>526</v>
      </c>
      <c r="B764" s="115" t="s">
        <v>527</v>
      </c>
      <c r="C764" s="121">
        <v>38456</v>
      </c>
      <c r="D764" s="119">
        <v>1.0608</v>
      </c>
      <c r="E764" s="119">
        <v>1.0608</v>
      </c>
      <c r="F764" s="119">
        <v>1.0608</v>
      </c>
      <c r="G764" s="119">
        <v>1.0608</v>
      </c>
      <c r="H764" s="119">
        <v>0</v>
      </c>
      <c r="I764" s="119">
        <v>0</v>
      </c>
    </row>
    <row r="765" spans="1:9" x14ac:dyDescent="0.15">
      <c r="A765" s="115" t="s">
        <v>526</v>
      </c>
      <c r="B765" s="115" t="s">
        <v>527</v>
      </c>
      <c r="C765" s="121">
        <v>38457</v>
      </c>
      <c r="D765" s="119">
        <v>1.0608</v>
      </c>
      <c r="E765" s="119">
        <v>1.0608</v>
      </c>
      <c r="F765" s="119">
        <v>1.0608</v>
      </c>
      <c r="G765" s="119">
        <v>1.0608</v>
      </c>
      <c r="H765" s="119">
        <v>0</v>
      </c>
      <c r="I765" s="119">
        <v>0</v>
      </c>
    </row>
    <row r="766" spans="1:9" x14ac:dyDescent="0.15">
      <c r="A766" s="115" t="s">
        <v>526</v>
      </c>
      <c r="B766" s="115" t="s">
        <v>527</v>
      </c>
      <c r="C766" s="121">
        <v>38460</v>
      </c>
      <c r="D766" s="119">
        <v>1.0609</v>
      </c>
      <c r="E766" s="119">
        <v>1.0609</v>
      </c>
      <c r="F766" s="119">
        <v>1.0609</v>
      </c>
      <c r="G766" s="119">
        <v>1.0609</v>
      </c>
      <c r="H766" s="119">
        <v>9.9897379999999995E-5</v>
      </c>
      <c r="I766" s="119">
        <v>9.4171729999999992E-3</v>
      </c>
    </row>
    <row r="767" spans="1:9" x14ac:dyDescent="0.15">
      <c r="A767" s="115" t="s">
        <v>526</v>
      </c>
      <c r="B767" s="115" t="s">
        <v>527</v>
      </c>
      <c r="C767" s="121">
        <v>38461</v>
      </c>
      <c r="D767" s="119">
        <v>1.0609</v>
      </c>
      <c r="E767" s="119">
        <v>1.0609</v>
      </c>
      <c r="F767" s="119">
        <v>1.0609</v>
      </c>
      <c r="G767" s="119">
        <v>1.0609</v>
      </c>
      <c r="H767" s="119">
        <v>0</v>
      </c>
      <c r="I767" s="119">
        <v>0</v>
      </c>
    </row>
    <row r="768" spans="1:9" x14ac:dyDescent="0.15">
      <c r="A768" s="115" t="s">
        <v>526</v>
      </c>
      <c r="B768" s="115" t="s">
        <v>527</v>
      </c>
      <c r="C768" s="121">
        <v>38462</v>
      </c>
      <c r="D768" s="119">
        <v>1.0609</v>
      </c>
      <c r="E768" s="119">
        <v>1.0609</v>
      </c>
      <c r="F768" s="119">
        <v>1.0609</v>
      </c>
      <c r="G768" s="119">
        <v>1.0609</v>
      </c>
      <c r="H768" s="119">
        <v>0</v>
      </c>
      <c r="I768" s="119">
        <v>0</v>
      </c>
    </row>
    <row r="769" spans="1:9" x14ac:dyDescent="0.15">
      <c r="A769" s="115" t="s">
        <v>526</v>
      </c>
      <c r="B769" s="115" t="s">
        <v>527</v>
      </c>
      <c r="C769" s="121">
        <v>38463</v>
      </c>
      <c r="D769" s="119">
        <v>1.0608</v>
      </c>
      <c r="E769" s="119">
        <v>1.0608</v>
      </c>
      <c r="F769" s="119">
        <v>1.0608</v>
      </c>
      <c r="G769" s="119">
        <v>1.0608</v>
      </c>
      <c r="H769" s="119">
        <v>-9.9897379999999995E-5</v>
      </c>
      <c r="I769" s="119">
        <v>-9.4162870000000006E-3</v>
      </c>
    </row>
    <row r="770" spans="1:9" x14ac:dyDescent="0.15">
      <c r="A770" s="115" t="s">
        <v>526</v>
      </c>
      <c r="B770" s="115" t="s">
        <v>527</v>
      </c>
      <c r="C770" s="121">
        <v>38464</v>
      </c>
      <c r="D770" s="119">
        <v>1.0607</v>
      </c>
      <c r="E770" s="119">
        <v>1.0607</v>
      </c>
      <c r="F770" s="119">
        <v>1.0607</v>
      </c>
      <c r="G770" s="119">
        <v>1.0607</v>
      </c>
      <c r="H770" s="119">
        <v>-1.001358E-4</v>
      </c>
      <c r="I770" s="119">
        <v>-9.4396489999999996E-3</v>
      </c>
    </row>
    <row r="771" spans="1:9" x14ac:dyDescent="0.15">
      <c r="A771" s="115" t="s">
        <v>526</v>
      </c>
      <c r="B771" s="115" t="s">
        <v>527</v>
      </c>
      <c r="C771" s="121">
        <v>38467</v>
      </c>
      <c r="D771" s="119">
        <v>1.0608</v>
      </c>
      <c r="E771" s="119">
        <v>1.0608</v>
      </c>
      <c r="F771" s="119">
        <v>1.0608</v>
      </c>
      <c r="G771" s="119">
        <v>1.0608</v>
      </c>
      <c r="H771" s="119">
        <v>1.001358E-4</v>
      </c>
      <c r="I771" s="119">
        <v>9.4405400000000007E-3</v>
      </c>
    </row>
    <row r="772" spans="1:9" x14ac:dyDescent="0.15">
      <c r="A772" s="115" t="s">
        <v>526</v>
      </c>
      <c r="B772" s="115" t="s">
        <v>527</v>
      </c>
      <c r="C772" s="121">
        <v>38468</v>
      </c>
      <c r="D772" s="119">
        <v>1.0610999999999999</v>
      </c>
      <c r="E772" s="119">
        <v>1.0610999999999999</v>
      </c>
      <c r="F772" s="119">
        <v>1.0610999999999999</v>
      </c>
      <c r="G772" s="119">
        <v>1.0610999999999999</v>
      </c>
      <c r="H772" s="119">
        <v>2.999306E-4</v>
      </c>
      <c r="I772" s="119">
        <v>2.8274000000000001E-2</v>
      </c>
    </row>
    <row r="773" spans="1:9" x14ac:dyDescent="0.15">
      <c r="A773" s="115" t="s">
        <v>526</v>
      </c>
      <c r="B773" s="115" t="s">
        <v>527</v>
      </c>
      <c r="C773" s="121">
        <v>38469</v>
      </c>
      <c r="D773" s="119">
        <v>1.0610999999999999</v>
      </c>
      <c r="E773" s="119">
        <v>1.0610999999999999</v>
      </c>
      <c r="F773" s="119">
        <v>1.0610999999999999</v>
      </c>
      <c r="G773" s="119">
        <v>1.0610999999999999</v>
      </c>
      <c r="H773" s="119">
        <v>0</v>
      </c>
      <c r="I773" s="119">
        <v>0</v>
      </c>
    </row>
    <row r="774" spans="1:9" x14ac:dyDescent="0.15">
      <c r="A774" s="115" t="s">
        <v>526</v>
      </c>
      <c r="B774" s="115" t="s">
        <v>527</v>
      </c>
      <c r="C774" s="121">
        <v>38470</v>
      </c>
      <c r="D774" s="119">
        <v>1.0608</v>
      </c>
      <c r="E774" s="119">
        <v>1.0608</v>
      </c>
      <c r="F774" s="119">
        <v>1.0608</v>
      </c>
      <c r="G774" s="119">
        <v>1.0608</v>
      </c>
      <c r="H774" s="119">
        <v>-2.999306E-4</v>
      </c>
      <c r="I774" s="119">
        <v>-2.8265999999999999E-2</v>
      </c>
    </row>
    <row r="775" spans="1:9" x14ac:dyDescent="0.15">
      <c r="A775" s="115" t="s">
        <v>526</v>
      </c>
      <c r="B775" s="115" t="s">
        <v>527</v>
      </c>
      <c r="C775" s="121">
        <v>38471</v>
      </c>
      <c r="D775" s="119">
        <v>1.0609</v>
      </c>
      <c r="E775" s="119">
        <v>1.0609</v>
      </c>
      <c r="F775" s="119">
        <v>1.0609</v>
      </c>
      <c r="G775" s="119">
        <v>1.0609</v>
      </c>
      <c r="H775" s="119">
        <v>9.9897379999999995E-5</v>
      </c>
      <c r="I775" s="119">
        <v>9.4171729999999992E-3</v>
      </c>
    </row>
    <row r="776" spans="1:9" x14ac:dyDescent="0.15">
      <c r="A776" s="115" t="s">
        <v>526</v>
      </c>
      <c r="B776" s="115" t="s">
        <v>527</v>
      </c>
      <c r="C776" s="121">
        <v>38472</v>
      </c>
      <c r="D776" s="119">
        <v>1.0610999999999999</v>
      </c>
      <c r="E776" s="119">
        <v>1.0610999999999999</v>
      </c>
      <c r="F776" s="119">
        <v>1.0610999999999999</v>
      </c>
      <c r="G776" s="119">
        <v>1.0610999999999999</v>
      </c>
      <c r="H776" s="119">
        <v>2.000332E-4</v>
      </c>
      <c r="I776" s="119">
        <v>1.8855050000000002E-2</v>
      </c>
    </row>
    <row r="777" spans="1:9" x14ac:dyDescent="0.15">
      <c r="A777" s="115" t="s">
        <v>526</v>
      </c>
      <c r="B777" s="115" t="s">
        <v>527</v>
      </c>
      <c r="C777" s="121">
        <v>38480</v>
      </c>
      <c r="D777" s="119">
        <v>1.0609</v>
      </c>
      <c r="E777" s="119">
        <v>1.0609</v>
      </c>
      <c r="F777" s="119">
        <v>1.0609</v>
      </c>
      <c r="G777" s="119">
        <v>1.0609</v>
      </c>
      <c r="H777" s="119">
        <v>-2.000332E-4</v>
      </c>
      <c r="I777" s="119">
        <v>-1.8851489999999999E-2</v>
      </c>
    </row>
    <row r="778" spans="1:9" x14ac:dyDescent="0.15">
      <c r="A778" s="115" t="s">
        <v>526</v>
      </c>
      <c r="B778" s="115" t="s">
        <v>527</v>
      </c>
      <c r="C778" s="121">
        <v>38481</v>
      </c>
      <c r="D778" s="119">
        <v>1.0609</v>
      </c>
      <c r="E778" s="119">
        <v>1.0609</v>
      </c>
      <c r="F778" s="119">
        <v>1.0609</v>
      </c>
      <c r="G778" s="119">
        <v>1.0609</v>
      </c>
      <c r="H778" s="119">
        <v>0</v>
      </c>
      <c r="I778" s="119">
        <v>0</v>
      </c>
    </row>
    <row r="779" spans="1:9" x14ac:dyDescent="0.15">
      <c r="A779" s="115" t="s">
        <v>526</v>
      </c>
      <c r="B779" s="115" t="s">
        <v>527</v>
      </c>
      <c r="C779" s="121">
        <v>38482</v>
      </c>
      <c r="D779" s="119">
        <v>1.0613999999999999</v>
      </c>
      <c r="E779" s="119">
        <v>1.0613999999999999</v>
      </c>
      <c r="F779" s="119">
        <v>1.0613999999999999</v>
      </c>
      <c r="G779" s="119">
        <v>1.0613999999999999</v>
      </c>
      <c r="H779" s="119">
        <v>4.9996380000000003E-4</v>
      </c>
      <c r="I779" s="119">
        <v>4.7126380000000002E-2</v>
      </c>
    </row>
    <row r="780" spans="1:9" x14ac:dyDescent="0.15">
      <c r="A780" s="115" t="s">
        <v>526</v>
      </c>
      <c r="B780" s="115" t="s">
        <v>527</v>
      </c>
      <c r="C780" s="121">
        <v>38483</v>
      </c>
      <c r="D780" s="119">
        <v>1.0609</v>
      </c>
      <c r="E780" s="119">
        <v>1.0609</v>
      </c>
      <c r="F780" s="119">
        <v>1.0609</v>
      </c>
      <c r="G780" s="119">
        <v>1.0609</v>
      </c>
      <c r="H780" s="119">
        <v>-4.9996380000000003E-4</v>
      </c>
      <c r="I780" s="119">
        <v>-4.7104180000000002E-2</v>
      </c>
    </row>
    <row r="781" spans="1:9" x14ac:dyDescent="0.15">
      <c r="A781" s="115" t="s">
        <v>526</v>
      </c>
      <c r="B781" s="115" t="s">
        <v>527</v>
      </c>
      <c r="C781" s="121">
        <v>38484</v>
      </c>
      <c r="D781" s="119">
        <v>1.0609</v>
      </c>
      <c r="E781" s="119">
        <v>1.0609</v>
      </c>
      <c r="F781" s="119">
        <v>1.0609</v>
      </c>
      <c r="G781" s="119">
        <v>1.0609</v>
      </c>
      <c r="H781" s="119">
        <v>0</v>
      </c>
      <c r="I781" s="119">
        <v>0</v>
      </c>
    </row>
    <row r="782" spans="1:9" x14ac:dyDescent="0.15">
      <c r="A782" s="115" t="s">
        <v>526</v>
      </c>
      <c r="B782" s="115" t="s">
        <v>527</v>
      </c>
      <c r="C782" s="121">
        <v>38485</v>
      </c>
      <c r="D782" s="119">
        <v>1.0609999999999999</v>
      </c>
      <c r="E782" s="119">
        <v>1.0609999999999999</v>
      </c>
      <c r="F782" s="119">
        <v>1.0609999999999999</v>
      </c>
      <c r="G782" s="119">
        <v>1.0609999999999999</v>
      </c>
      <c r="H782" s="119">
        <v>1.000166E-4</v>
      </c>
      <c r="I782" s="119">
        <v>9.4275230000000002E-3</v>
      </c>
    </row>
    <row r="783" spans="1:9" x14ac:dyDescent="0.15">
      <c r="A783" s="115" t="s">
        <v>526</v>
      </c>
      <c r="B783" s="115" t="s">
        <v>527</v>
      </c>
      <c r="C783" s="121">
        <v>38488</v>
      </c>
      <c r="D783" s="119">
        <v>1.0609</v>
      </c>
      <c r="E783" s="119">
        <v>1.0609</v>
      </c>
      <c r="F783" s="119">
        <v>1.0609</v>
      </c>
      <c r="G783" s="119">
        <v>1.0609</v>
      </c>
      <c r="H783" s="119">
        <v>-1.000166E-4</v>
      </c>
      <c r="I783" s="119">
        <v>-9.4266349999999992E-3</v>
      </c>
    </row>
    <row r="784" spans="1:9" x14ac:dyDescent="0.15">
      <c r="A784" s="115" t="s">
        <v>526</v>
      </c>
      <c r="B784" s="115" t="s">
        <v>527</v>
      </c>
      <c r="C784" s="121">
        <v>38489</v>
      </c>
      <c r="D784" s="119">
        <v>1.0608</v>
      </c>
      <c r="E784" s="119">
        <v>1.0608</v>
      </c>
      <c r="F784" s="119">
        <v>1.0608</v>
      </c>
      <c r="G784" s="119">
        <v>1.0608</v>
      </c>
      <c r="H784" s="119">
        <v>-9.9897379999999995E-5</v>
      </c>
      <c r="I784" s="119">
        <v>-9.4162870000000006E-3</v>
      </c>
    </row>
    <row r="785" spans="1:9" x14ac:dyDescent="0.15">
      <c r="A785" s="115" t="s">
        <v>526</v>
      </c>
      <c r="B785" s="115" t="s">
        <v>527</v>
      </c>
      <c r="C785" s="121">
        <v>38490</v>
      </c>
      <c r="D785" s="119">
        <v>1.0608</v>
      </c>
      <c r="E785" s="119">
        <v>1.0608</v>
      </c>
      <c r="F785" s="119">
        <v>1.0608</v>
      </c>
      <c r="G785" s="119">
        <v>1.0608</v>
      </c>
      <c r="H785" s="119">
        <v>0</v>
      </c>
      <c r="I785" s="119">
        <v>0</v>
      </c>
    </row>
    <row r="786" spans="1:9" x14ac:dyDescent="0.15">
      <c r="A786" s="115" t="s">
        <v>526</v>
      </c>
      <c r="B786" s="115" t="s">
        <v>527</v>
      </c>
      <c r="C786" s="121">
        <v>38491</v>
      </c>
      <c r="D786" s="119">
        <v>1.0609</v>
      </c>
      <c r="E786" s="119">
        <v>1.0609</v>
      </c>
      <c r="F786" s="119">
        <v>1.0609</v>
      </c>
      <c r="G786" s="119">
        <v>1.0609</v>
      </c>
      <c r="H786" s="119">
        <v>9.9897379999999995E-5</v>
      </c>
      <c r="I786" s="119">
        <v>9.4171729999999992E-3</v>
      </c>
    </row>
    <row r="787" spans="1:9" x14ac:dyDescent="0.15">
      <c r="A787" s="115" t="s">
        <v>526</v>
      </c>
      <c r="B787" s="115" t="s">
        <v>527</v>
      </c>
      <c r="C787" s="121">
        <v>38492</v>
      </c>
      <c r="D787" s="119">
        <v>1.0616000000000001</v>
      </c>
      <c r="E787" s="119">
        <v>1.0616000000000001</v>
      </c>
      <c r="F787" s="119">
        <v>1.0616000000000001</v>
      </c>
      <c r="G787" s="119">
        <v>1.0616000000000001</v>
      </c>
      <c r="H787" s="119">
        <v>7.0011620000000004E-4</v>
      </c>
      <c r="I787" s="119">
        <v>6.5992659999999995E-2</v>
      </c>
    </row>
    <row r="788" spans="1:9" x14ac:dyDescent="0.15">
      <c r="A788" s="115" t="s">
        <v>526</v>
      </c>
      <c r="B788" s="115" t="s">
        <v>527</v>
      </c>
      <c r="C788" s="121">
        <v>38495</v>
      </c>
      <c r="D788" s="119">
        <v>1.0618000000000001</v>
      </c>
      <c r="E788" s="119">
        <v>1.0618000000000001</v>
      </c>
      <c r="F788" s="119">
        <v>1.0618000000000001</v>
      </c>
      <c r="G788" s="119">
        <v>1.0618000000000001</v>
      </c>
      <c r="H788" s="119">
        <v>1.9991400000000001E-4</v>
      </c>
      <c r="I788" s="119">
        <v>1.8831380000000002E-2</v>
      </c>
    </row>
    <row r="789" spans="1:9" x14ac:dyDescent="0.15">
      <c r="A789" s="115" t="s">
        <v>526</v>
      </c>
      <c r="B789" s="115" t="s">
        <v>527</v>
      </c>
      <c r="C789" s="121">
        <v>38496</v>
      </c>
      <c r="D789" s="119">
        <v>1.0623</v>
      </c>
      <c r="E789" s="119">
        <v>1.0623</v>
      </c>
      <c r="F789" s="119">
        <v>1.0623</v>
      </c>
      <c r="G789" s="119">
        <v>1.0623</v>
      </c>
      <c r="H789" s="119">
        <v>5.0008300000000002E-4</v>
      </c>
      <c r="I789" s="119">
        <v>4.709766E-2</v>
      </c>
    </row>
    <row r="790" spans="1:9" x14ac:dyDescent="0.15">
      <c r="A790" s="115" t="s">
        <v>526</v>
      </c>
      <c r="B790" s="115" t="s">
        <v>527</v>
      </c>
      <c r="C790" s="121">
        <v>38497</v>
      </c>
      <c r="D790" s="119">
        <v>1.0629</v>
      </c>
      <c r="E790" s="119">
        <v>1.0629</v>
      </c>
      <c r="F790" s="119">
        <v>1.0629</v>
      </c>
      <c r="G790" s="119">
        <v>1.0629</v>
      </c>
      <c r="H790" s="119">
        <v>5.9998039999999999E-4</v>
      </c>
      <c r="I790" s="119">
        <v>5.6479359999999999E-2</v>
      </c>
    </row>
    <row r="791" spans="1:9" x14ac:dyDescent="0.15">
      <c r="A791" s="115" t="s">
        <v>526</v>
      </c>
      <c r="B791" s="115" t="s">
        <v>527</v>
      </c>
      <c r="C791" s="121">
        <v>38498</v>
      </c>
      <c r="D791" s="119">
        <v>1.0638000000000001</v>
      </c>
      <c r="E791" s="119">
        <v>1.0638000000000001</v>
      </c>
      <c r="F791" s="119">
        <v>1.0638000000000001</v>
      </c>
      <c r="G791" s="119">
        <v>1.0638000000000001</v>
      </c>
      <c r="H791" s="119">
        <v>8.9991089999999995E-4</v>
      </c>
      <c r="I791" s="119">
        <v>8.4665619999999997E-2</v>
      </c>
    </row>
    <row r="792" spans="1:9" x14ac:dyDescent="0.15">
      <c r="A792" s="115" t="s">
        <v>526</v>
      </c>
      <c r="B792" s="115" t="s">
        <v>527</v>
      </c>
      <c r="C792" s="121">
        <v>38499</v>
      </c>
      <c r="D792" s="119">
        <v>1.0636000000000001</v>
      </c>
      <c r="E792" s="119">
        <v>1.0636000000000001</v>
      </c>
      <c r="F792" s="119">
        <v>1.0636000000000001</v>
      </c>
      <c r="G792" s="119">
        <v>1.0636000000000001</v>
      </c>
      <c r="H792" s="119">
        <v>-1.9991400000000001E-4</v>
      </c>
      <c r="I792" s="119">
        <v>-1.8792440000000001E-2</v>
      </c>
    </row>
    <row r="793" spans="1:9" x14ac:dyDescent="0.15">
      <c r="A793" s="115" t="s">
        <v>526</v>
      </c>
      <c r="B793" s="115" t="s">
        <v>527</v>
      </c>
      <c r="C793" s="121">
        <v>38500</v>
      </c>
      <c r="D793" s="119">
        <v>1.0634999999999999</v>
      </c>
      <c r="E793" s="119">
        <v>1.0634999999999999</v>
      </c>
      <c r="F793" s="119">
        <v>1.0634999999999999</v>
      </c>
      <c r="G793" s="119">
        <v>1.0634999999999999</v>
      </c>
      <c r="H793" s="119">
        <v>-1.001358E-4</v>
      </c>
      <c r="I793" s="119">
        <v>-9.4147989999999997E-3</v>
      </c>
    </row>
    <row r="794" spans="1:9" x14ac:dyDescent="0.15">
      <c r="A794" s="115" t="s">
        <v>526</v>
      </c>
      <c r="B794" s="115" t="s">
        <v>527</v>
      </c>
      <c r="C794" s="121">
        <v>38503</v>
      </c>
      <c r="D794" s="119">
        <v>1.0636000000000001</v>
      </c>
      <c r="E794" s="119">
        <v>1.0636000000000001</v>
      </c>
      <c r="F794" s="119">
        <v>1.0636000000000001</v>
      </c>
      <c r="G794" s="119">
        <v>1.0636000000000001</v>
      </c>
      <c r="H794" s="119">
        <v>1.001358E-4</v>
      </c>
      <c r="I794" s="119">
        <v>9.415685E-3</v>
      </c>
    </row>
    <row r="795" spans="1:9" x14ac:dyDescent="0.15">
      <c r="A795" s="115" t="s">
        <v>526</v>
      </c>
      <c r="B795" s="115" t="s">
        <v>527</v>
      </c>
      <c r="C795" s="121">
        <v>38504</v>
      </c>
      <c r="D795" s="119">
        <v>1.0637000000000001</v>
      </c>
      <c r="E795" s="119">
        <v>1.0637000000000001</v>
      </c>
      <c r="F795" s="119">
        <v>1.0637000000000001</v>
      </c>
      <c r="G795" s="119">
        <v>1.0637000000000001</v>
      </c>
      <c r="H795" s="119">
        <v>1.000166E-4</v>
      </c>
      <c r="I795" s="119">
        <v>9.4035899999999999E-3</v>
      </c>
    </row>
    <row r="796" spans="1:9" x14ac:dyDescent="0.15">
      <c r="A796" s="115" t="s">
        <v>526</v>
      </c>
      <c r="B796" s="115" t="s">
        <v>527</v>
      </c>
      <c r="C796" s="121">
        <v>38505</v>
      </c>
      <c r="D796" s="119">
        <v>1.0630999999999999</v>
      </c>
      <c r="E796" s="119">
        <v>1.0630999999999999</v>
      </c>
      <c r="F796" s="119">
        <v>1.0630999999999999</v>
      </c>
      <c r="G796" s="119">
        <v>1.0630999999999999</v>
      </c>
      <c r="H796" s="119">
        <v>-6.0009959999999998E-4</v>
      </c>
      <c r="I796" s="119">
        <v>-5.6416239999999999E-2</v>
      </c>
    </row>
    <row r="797" spans="1:9" x14ac:dyDescent="0.15">
      <c r="A797" s="115" t="s">
        <v>526</v>
      </c>
      <c r="B797" s="115" t="s">
        <v>527</v>
      </c>
      <c r="C797" s="121">
        <v>38506</v>
      </c>
      <c r="D797" s="119">
        <v>1.0629</v>
      </c>
      <c r="E797" s="119">
        <v>1.0629</v>
      </c>
      <c r="F797" s="119">
        <v>1.0629</v>
      </c>
      <c r="G797" s="119">
        <v>1.0629</v>
      </c>
      <c r="H797" s="119">
        <v>-1.9991400000000001E-4</v>
      </c>
      <c r="I797" s="119">
        <v>-1.8804810000000002E-2</v>
      </c>
    </row>
    <row r="798" spans="1:9" x14ac:dyDescent="0.15">
      <c r="A798" s="115" t="s">
        <v>526</v>
      </c>
      <c r="B798" s="115" t="s">
        <v>527</v>
      </c>
      <c r="C798" s="121">
        <v>38509</v>
      </c>
      <c r="D798" s="119">
        <v>1.0631999999999999</v>
      </c>
      <c r="E798" s="119">
        <v>1.0631999999999999</v>
      </c>
      <c r="F798" s="119">
        <v>1.0631999999999999</v>
      </c>
      <c r="G798" s="119">
        <v>1.0631999999999999</v>
      </c>
      <c r="H798" s="119">
        <v>2.999306E-4</v>
      </c>
      <c r="I798" s="119">
        <v>2.8218139999999999E-2</v>
      </c>
    </row>
    <row r="799" spans="1:9" x14ac:dyDescent="0.15">
      <c r="A799" s="115" t="s">
        <v>526</v>
      </c>
      <c r="B799" s="115" t="s">
        <v>527</v>
      </c>
      <c r="C799" s="121">
        <v>38510</v>
      </c>
      <c r="D799" s="119">
        <v>1.0631999999999999</v>
      </c>
      <c r="E799" s="119">
        <v>1.0631999999999999</v>
      </c>
      <c r="F799" s="119">
        <v>1.0631999999999999</v>
      </c>
      <c r="G799" s="119">
        <v>1.0631999999999999</v>
      </c>
      <c r="H799" s="119">
        <v>0</v>
      </c>
      <c r="I799" s="119">
        <v>0</v>
      </c>
    </row>
    <row r="800" spans="1:9" x14ac:dyDescent="0.15">
      <c r="A800" s="115" t="s">
        <v>526</v>
      </c>
      <c r="B800" s="115" t="s">
        <v>527</v>
      </c>
      <c r="C800" s="121">
        <v>38511</v>
      </c>
      <c r="D800" s="119">
        <v>1.0631999999999999</v>
      </c>
      <c r="E800" s="119">
        <v>1.0631999999999999</v>
      </c>
      <c r="F800" s="119">
        <v>1.0631999999999999</v>
      </c>
      <c r="G800" s="119">
        <v>1.0631999999999999</v>
      </c>
      <c r="H800" s="119">
        <v>0</v>
      </c>
      <c r="I800" s="119">
        <v>0</v>
      </c>
    </row>
    <row r="801" spans="1:9" x14ac:dyDescent="0.15">
      <c r="A801" s="115" t="s">
        <v>526</v>
      </c>
      <c r="B801" s="115" t="s">
        <v>527</v>
      </c>
      <c r="C801" s="121">
        <v>38512</v>
      </c>
      <c r="D801" s="119">
        <v>1.0632999999999999</v>
      </c>
      <c r="E801" s="119">
        <v>1.0632999999999999</v>
      </c>
      <c r="F801" s="119">
        <v>1.0632999999999999</v>
      </c>
      <c r="G801" s="119">
        <v>1.0632999999999999</v>
      </c>
      <c r="H801" s="119">
        <v>1.000166E-4</v>
      </c>
      <c r="I801" s="119">
        <v>9.4071290000000002E-3</v>
      </c>
    </row>
    <row r="802" spans="1:9" x14ac:dyDescent="0.15">
      <c r="A802" s="115" t="s">
        <v>526</v>
      </c>
      <c r="B802" s="115" t="s">
        <v>527</v>
      </c>
      <c r="C802" s="121">
        <v>38513</v>
      </c>
      <c r="D802" s="119">
        <v>1.0631999999999999</v>
      </c>
      <c r="E802" s="119">
        <v>1.0631999999999999</v>
      </c>
      <c r="F802" s="119">
        <v>1.0631999999999999</v>
      </c>
      <c r="G802" s="119">
        <v>1.0631999999999999</v>
      </c>
      <c r="H802" s="119">
        <v>-1.000166E-4</v>
      </c>
      <c r="I802" s="119">
        <v>-9.4062439999999994E-3</v>
      </c>
    </row>
    <row r="803" spans="1:9" x14ac:dyDescent="0.15">
      <c r="A803" s="115" t="s">
        <v>526</v>
      </c>
      <c r="B803" s="115" t="s">
        <v>527</v>
      </c>
      <c r="C803" s="121">
        <v>38516</v>
      </c>
      <c r="D803" s="119">
        <v>1.0634999999999999</v>
      </c>
      <c r="E803" s="119">
        <v>1.0634999999999999</v>
      </c>
      <c r="F803" s="119">
        <v>1.0634999999999999</v>
      </c>
      <c r="G803" s="119">
        <v>1.0634999999999999</v>
      </c>
      <c r="H803" s="119">
        <v>2.999306E-4</v>
      </c>
      <c r="I803" s="119">
        <v>2.821017E-2</v>
      </c>
    </row>
    <row r="804" spans="1:9" x14ac:dyDescent="0.15">
      <c r="A804" s="115" t="s">
        <v>526</v>
      </c>
      <c r="B804" s="115" t="s">
        <v>527</v>
      </c>
      <c r="C804" s="121">
        <v>38517</v>
      </c>
      <c r="D804" s="119">
        <v>1.0637000000000001</v>
      </c>
      <c r="E804" s="119">
        <v>1.0637000000000001</v>
      </c>
      <c r="F804" s="119">
        <v>1.0637000000000001</v>
      </c>
      <c r="G804" s="119">
        <v>1.0637000000000001</v>
      </c>
      <c r="H804" s="119">
        <v>2.0015239999999999E-4</v>
      </c>
      <c r="I804" s="119">
        <v>1.8820159999999999E-2</v>
      </c>
    </row>
    <row r="805" spans="1:9" x14ac:dyDescent="0.15">
      <c r="A805" s="115" t="s">
        <v>526</v>
      </c>
      <c r="B805" s="115" t="s">
        <v>527</v>
      </c>
      <c r="C805" s="121">
        <v>38518</v>
      </c>
      <c r="D805" s="119">
        <v>1.0641</v>
      </c>
      <c r="E805" s="119">
        <v>1.0641</v>
      </c>
      <c r="F805" s="119">
        <v>1.0641</v>
      </c>
      <c r="G805" s="119">
        <v>1.0641</v>
      </c>
      <c r="H805" s="119">
        <v>3.9994720000000001E-4</v>
      </c>
      <c r="I805" s="119">
        <v>3.759962E-2</v>
      </c>
    </row>
    <row r="806" spans="1:9" x14ac:dyDescent="0.15">
      <c r="A806" s="115" t="s">
        <v>526</v>
      </c>
      <c r="B806" s="115" t="s">
        <v>527</v>
      </c>
      <c r="C806" s="121">
        <v>38519</v>
      </c>
      <c r="D806" s="119">
        <v>1.0645</v>
      </c>
      <c r="E806" s="119">
        <v>1.0645</v>
      </c>
      <c r="F806" s="119">
        <v>1.0645</v>
      </c>
      <c r="G806" s="119">
        <v>1.0645</v>
      </c>
      <c r="H806" s="119">
        <v>3.9994720000000001E-4</v>
      </c>
      <c r="I806" s="119">
        <v>3.7585489999999999E-2</v>
      </c>
    </row>
    <row r="807" spans="1:9" x14ac:dyDescent="0.15">
      <c r="A807" s="115" t="s">
        <v>526</v>
      </c>
      <c r="B807" s="115" t="s">
        <v>527</v>
      </c>
      <c r="C807" s="121">
        <v>38520</v>
      </c>
      <c r="D807" s="119">
        <v>1.0647</v>
      </c>
      <c r="E807" s="119">
        <v>1.0647</v>
      </c>
      <c r="F807" s="119">
        <v>1.0647</v>
      </c>
      <c r="G807" s="119">
        <v>1.0647</v>
      </c>
      <c r="H807" s="119">
        <v>2.000332E-4</v>
      </c>
      <c r="I807" s="119">
        <v>1.879128E-2</v>
      </c>
    </row>
    <row r="808" spans="1:9" x14ac:dyDescent="0.15">
      <c r="A808" s="115" t="s">
        <v>526</v>
      </c>
      <c r="B808" s="115" t="s">
        <v>527</v>
      </c>
      <c r="C808" s="121">
        <v>38523</v>
      </c>
      <c r="D808" s="119">
        <v>1.0645</v>
      </c>
      <c r="E808" s="119">
        <v>1.0645</v>
      </c>
      <c r="F808" s="119">
        <v>1.0645</v>
      </c>
      <c r="G808" s="119">
        <v>1.0645</v>
      </c>
      <c r="H808" s="119">
        <v>-2.000332E-4</v>
      </c>
      <c r="I808" s="119">
        <v>-1.8787749999999999E-2</v>
      </c>
    </row>
    <row r="809" spans="1:9" x14ac:dyDescent="0.15">
      <c r="A809" s="115" t="s">
        <v>526</v>
      </c>
      <c r="B809" s="115" t="s">
        <v>527</v>
      </c>
      <c r="C809" s="121">
        <v>38524</v>
      </c>
      <c r="D809" s="119">
        <v>1.0643</v>
      </c>
      <c r="E809" s="119">
        <v>1.0643</v>
      </c>
      <c r="F809" s="119">
        <v>1.0643</v>
      </c>
      <c r="G809" s="119">
        <v>1.0643</v>
      </c>
      <c r="H809" s="119">
        <v>-1.9991400000000001E-4</v>
      </c>
      <c r="I809" s="119">
        <v>-1.8780080000000001E-2</v>
      </c>
    </row>
    <row r="810" spans="1:9" x14ac:dyDescent="0.15">
      <c r="A810" s="115" t="s">
        <v>526</v>
      </c>
      <c r="B810" s="115" t="s">
        <v>527</v>
      </c>
      <c r="C810" s="121">
        <v>38525</v>
      </c>
      <c r="D810" s="119">
        <v>1.0644</v>
      </c>
      <c r="E810" s="119">
        <v>1.0644</v>
      </c>
      <c r="F810" s="119">
        <v>1.0644</v>
      </c>
      <c r="G810" s="119">
        <v>1.0644</v>
      </c>
      <c r="H810" s="119">
        <v>1.000166E-4</v>
      </c>
      <c r="I810" s="119">
        <v>9.3974049999999993E-3</v>
      </c>
    </row>
    <row r="811" spans="1:9" x14ac:dyDescent="0.15">
      <c r="A811" s="115" t="s">
        <v>526</v>
      </c>
      <c r="B811" s="115" t="s">
        <v>527</v>
      </c>
      <c r="C811" s="121">
        <v>38526</v>
      </c>
      <c r="D811" s="119">
        <v>1.0649</v>
      </c>
      <c r="E811" s="119">
        <v>1.0649</v>
      </c>
      <c r="F811" s="119">
        <v>1.0649</v>
      </c>
      <c r="G811" s="119">
        <v>1.0649</v>
      </c>
      <c r="H811" s="119">
        <v>4.9984460000000004E-4</v>
      </c>
      <c r="I811" s="119">
        <v>4.6960210000000002E-2</v>
      </c>
    </row>
    <row r="812" spans="1:9" x14ac:dyDescent="0.15">
      <c r="A812" s="115" t="s">
        <v>526</v>
      </c>
      <c r="B812" s="115" t="s">
        <v>527</v>
      </c>
      <c r="C812" s="121">
        <v>38527</v>
      </c>
      <c r="D812" s="119">
        <v>1.0651999999999999</v>
      </c>
      <c r="E812" s="119">
        <v>1.0651999999999999</v>
      </c>
      <c r="F812" s="119">
        <v>1.0651999999999999</v>
      </c>
      <c r="G812" s="119">
        <v>1.0651999999999999</v>
      </c>
      <c r="H812" s="119">
        <v>3.0004979999999999E-4</v>
      </c>
      <c r="I812" s="119">
        <v>2.8176340000000001E-2</v>
      </c>
    </row>
    <row r="813" spans="1:9" x14ac:dyDescent="0.15">
      <c r="A813" s="115" t="s">
        <v>526</v>
      </c>
      <c r="B813" s="115" t="s">
        <v>527</v>
      </c>
      <c r="C813" s="121">
        <v>38530</v>
      </c>
      <c r="D813" s="119">
        <v>1.0648</v>
      </c>
      <c r="E813" s="119">
        <v>1.0648</v>
      </c>
      <c r="F813" s="119">
        <v>1.0648</v>
      </c>
      <c r="G813" s="119">
        <v>1.0648</v>
      </c>
      <c r="H813" s="119">
        <v>-3.9994720000000001E-4</v>
      </c>
      <c r="I813" s="119">
        <v>-3.7546679999999999E-2</v>
      </c>
    </row>
    <row r="814" spans="1:9" x14ac:dyDescent="0.15">
      <c r="A814" s="115" t="s">
        <v>526</v>
      </c>
      <c r="B814" s="115" t="s">
        <v>527</v>
      </c>
      <c r="C814" s="121">
        <v>38531</v>
      </c>
      <c r="D814" s="119">
        <v>1.0645</v>
      </c>
      <c r="E814" s="119">
        <v>1.0645</v>
      </c>
      <c r="F814" s="119">
        <v>1.0645</v>
      </c>
      <c r="G814" s="119">
        <v>1.0645</v>
      </c>
      <c r="H814" s="119">
        <v>-3.0004979999999999E-4</v>
      </c>
      <c r="I814" s="119">
        <v>-2.8178979999999999E-2</v>
      </c>
    </row>
    <row r="815" spans="1:9" x14ac:dyDescent="0.15">
      <c r="A815" s="115" t="s">
        <v>526</v>
      </c>
      <c r="B815" s="115" t="s">
        <v>527</v>
      </c>
      <c r="C815" s="121">
        <v>38532</v>
      </c>
      <c r="D815" s="119">
        <v>1.0648</v>
      </c>
      <c r="E815" s="119">
        <v>1.0648</v>
      </c>
      <c r="F815" s="119">
        <v>1.0648</v>
      </c>
      <c r="G815" s="119">
        <v>1.0648</v>
      </c>
      <c r="H815" s="119">
        <v>3.0004979999999999E-4</v>
      </c>
      <c r="I815" s="119">
        <v>2.8186920000000001E-2</v>
      </c>
    </row>
    <row r="816" spans="1:9" x14ac:dyDescent="0.15">
      <c r="A816" s="115" t="s">
        <v>526</v>
      </c>
      <c r="B816" s="115" t="s">
        <v>527</v>
      </c>
      <c r="C816" s="121">
        <v>38533</v>
      </c>
      <c r="D816" s="119">
        <v>1.0649</v>
      </c>
      <c r="E816" s="119">
        <v>1.0649</v>
      </c>
      <c r="F816" s="119">
        <v>1.0649</v>
      </c>
      <c r="G816" s="119">
        <v>1.0649</v>
      </c>
      <c r="H816" s="119">
        <v>9.9897379999999995E-5</v>
      </c>
      <c r="I816" s="119">
        <v>9.3817980000000002E-3</v>
      </c>
    </row>
    <row r="817" spans="1:9" x14ac:dyDescent="0.15">
      <c r="A817" s="115" t="s">
        <v>526</v>
      </c>
      <c r="B817" s="115" t="s">
        <v>527</v>
      </c>
      <c r="C817" s="121">
        <v>38534</v>
      </c>
      <c r="D817" s="119">
        <v>1.0645</v>
      </c>
      <c r="E817" s="119">
        <v>1.0645</v>
      </c>
      <c r="F817" s="119">
        <v>1.0645</v>
      </c>
      <c r="G817" s="119">
        <v>1.0645</v>
      </c>
      <c r="H817" s="119">
        <v>-3.9994720000000001E-4</v>
      </c>
      <c r="I817" s="119">
        <v>-3.7557260000000002E-2</v>
      </c>
    </row>
    <row r="818" spans="1:9" x14ac:dyDescent="0.15">
      <c r="A818" s="115" t="s">
        <v>526</v>
      </c>
      <c r="B818" s="115" t="s">
        <v>527</v>
      </c>
      <c r="C818" s="121">
        <v>38537</v>
      </c>
      <c r="D818" s="119">
        <v>1.0640000000000001</v>
      </c>
      <c r="E818" s="119">
        <v>1.0640000000000001</v>
      </c>
      <c r="F818" s="119">
        <v>1.0640000000000001</v>
      </c>
      <c r="G818" s="119">
        <v>1.0640000000000001</v>
      </c>
      <c r="H818" s="119">
        <v>-4.9996380000000003E-4</v>
      </c>
      <c r="I818" s="119">
        <v>-4.6967009999999997E-2</v>
      </c>
    </row>
    <row r="819" spans="1:9" x14ac:dyDescent="0.15">
      <c r="A819" s="115" t="s">
        <v>526</v>
      </c>
      <c r="B819" s="115" t="s">
        <v>527</v>
      </c>
      <c r="C819" s="121">
        <v>38538</v>
      </c>
      <c r="D819" s="119">
        <v>1.0643</v>
      </c>
      <c r="E819" s="119">
        <v>1.0643</v>
      </c>
      <c r="F819" s="119">
        <v>1.0643</v>
      </c>
      <c r="G819" s="119">
        <v>1.0643</v>
      </c>
      <c r="H819" s="119">
        <v>3.0004979999999999E-4</v>
      </c>
      <c r="I819" s="119">
        <v>2.820017E-2</v>
      </c>
    </row>
    <row r="820" spans="1:9" x14ac:dyDescent="0.15">
      <c r="A820" s="115" t="s">
        <v>526</v>
      </c>
      <c r="B820" s="115" t="s">
        <v>527</v>
      </c>
      <c r="C820" s="121">
        <v>38539</v>
      </c>
      <c r="D820" s="119">
        <v>1.0644</v>
      </c>
      <c r="E820" s="119">
        <v>1.0644</v>
      </c>
      <c r="F820" s="119">
        <v>1.0644</v>
      </c>
      <c r="G820" s="119">
        <v>1.0644</v>
      </c>
      <c r="H820" s="119">
        <v>1.000166E-4</v>
      </c>
      <c r="I820" s="119">
        <v>9.3974049999999993E-3</v>
      </c>
    </row>
    <row r="821" spans="1:9" x14ac:dyDescent="0.15">
      <c r="A821" s="115" t="s">
        <v>526</v>
      </c>
      <c r="B821" s="115" t="s">
        <v>527</v>
      </c>
      <c r="C821" s="121">
        <v>38540</v>
      </c>
      <c r="D821" s="119">
        <v>1.0642</v>
      </c>
      <c r="E821" s="119">
        <v>1.0642</v>
      </c>
      <c r="F821" s="119">
        <v>1.0642</v>
      </c>
      <c r="G821" s="119">
        <v>1.0642</v>
      </c>
      <c r="H821" s="119">
        <v>-2.0015239999999999E-4</v>
      </c>
      <c r="I821" s="119">
        <v>-1.880424E-2</v>
      </c>
    </row>
    <row r="822" spans="1:9" x14ac:dyDescent="0.15">
      <c r="A822" s="115" t="s">
        <v>526</v>
      </c>
      <c r="B822" s="115" t="s">
        <v>527</v>
      </c>
      <c r="C822" s="121">
        <v>38541</v>
      </c>
      <c r="D822" s="119">
        <v>1.0642</v>
      </c>
      <c r="E822" s="119">
        <v>1.0642</v>
      </c>
      <c r="F822" s="119">
        <v>1.0642</v>
      </c>
      <c r="G822" s="119">
        <v>1.0642</v>
      </c>
      <c r="H822" s="119">
        <v>0</v>
      </c>
      <c r="I822" s="119">
        <v>0</v>
      </c>
    </row>
    <row r="823" spans="1:9" x14ac:dyDescent="0.15">
      <c r="A823" s="115" t="s">
        <v>526</v>
      </c>
      <c r="B823" s="115" t="s">
        <v>527</v>
      </c>
      <c r="C823" s="121">
        <v>38544</v>
      </c>
      <c r="D823" s="119">
        <v>1.0643</v>
      </c>
      <c r="E823" s="119">
        <v>1.0643</v>
      </c>
      <c r="F823" s="119">
        <v>1.0643</v>
      </c>
      <c r="G823" s="119">
        <v>1.0643</v>
      </c>
      <c r="H823" s="119">
        <v>1.001358E-4</v>
      </c>
      <c r="I823" s="119">
        <v>9.4094920000000002E-3</v>
      </c>
    </row>
    <row r="824" spans="1:9" x14ac:dyDescent="0.15">
      <c r="A824" s="115" t="s">
        <v>526</v>
      </c>
      <c r="B824" s="115" t="s">
        <v>527</v>
      </c>
      <c r="C824" s="121">
        <v>38545</v>
      </c>
      <c r="D824" s="119">
        <v>1.0641</v>
      </c>
      <c r="E824" s="119">
        <v>1.0641</v>
      </c>
      <c r="F824" s="119">
        <v>1.0641</v>
      </c>
      <c r="G824" s="119">
        <v>1.0641</v>
      </c>
      <c r="H824" s="119">
        <v>-2.000332E-4</v>
      </c>
      <c r="I824" s="119">
        <v>-1.8794809999999999E-2</v>
      </c>
    </row>
    <row r="825" spans="1:9" x14ac:dyDescent="0.15">
      <c r="A825" s="115" t="s">
        <v>526</v>
      </c>
      <c r="B825" s="115" t="s">
        <v>527</v>
      </c>
      <c r="C825" s="121">
        <v>38546</v>
      </c>
      <c r="D825" s="119">
        <v>1.0634999999999999</v>
      </c>
      <c r="E825" s="119">
        <v>1.0634999999999999</v>
      </c>
      <c r="F825" s="119">
        <v>1.0634999999999999</v>
      </c>
      <c r="G825" s="119">
        <v>1.0634999999999999</v>
      </c>
      <c r="H825" s="119">
        <v>-6.0009959999999998E-4</v>
      </c>
      <c r="I825" s="119">
        <v>-5.6395029999999999E-2</v>
      </c>
    </row>
    <row r="826" spans="1:9" x14ac:dyDescent="0.15">
      <c r="A826" s="115" t="s">
        <v>526</v>
      </c>
      <c r="B826" s="115" t="s">
        <v>527</v>
      </c>
      <c r="C826" s="121">
        <v>38547</v>
      </c>
      <c r="D826" s="119">
        <v>1.0638000000000001</v>
      </c>
      <c r="E826" s="119">
        <v>1.0638000000000001</v>
      </c>
      <c r="F826" s="119">
        <v>1.0638000000000001</v>
      </c>
      <c r="G826" s="119">
        <v>1.0638000000000001</v>
      </c>
      <c r="H826" s="119">
        <v>3.0004979999999999E-4</v>
      </c>
      <c r="I826" s="119">
        <v>2.8213430000000001E-2</v>
      </c>
    </row>
    <row r="827" spans="1:9" x14ac:dyDescent="0.15">
      <c r="A827" s="115" t="s">
        <v>526</v>
      </c>
      <c r="B827" s="115" t="s">
        <v>527</v>
      </c>
      <c r="C827" s="121">
        <v>38548</v>
      </c>
      <c r="D827" s="119">
        <v>1.0637000000000001</v>
      </c>
      <c r="E827" s="119">
        <v>1.0637000000000001</v>
      </c>
      <c r="F827" s="119">
        <v>1.0637000000000001</v>
      </c>
      <c r="G827" s="119">
        <v>1.0637000000000001</v>
      </c>
      <c r="H827" s="119">
        <v>-9.9897379999999995E-5</v>
      </c>
      <c r="I827" s="119">
        <v>-9.3906179999999999E-3</v>
      </c>
    </row>
    <row r="828" spans="1:9" x14ac:dyDescent="0.15">
      <c r="A828" s="115" t="s">
        <v>526</v>
      </c>
      <c r="B828" s="115" t="s">
        <v>527</v>
      </c>
      <c r="C828" s="121">
        <v>38551</v>
      </c>
      <c r="D828" s="119">
        <v>1.0640000000000001</v>
      </c>
      <c r="E828" s="119">
        <v>1.0640000000000001</v>
      </c>
      <c r="F828" s="119">
        <v>1.0640000000000001</v>
      </c>
      <c r="G828" s="119">
        <v>1.0640000000000001</v>
      </c>
      <c r="H828" s="119">
        <v>2.999306E-4</v>
      </c>
      <c r="I828" s="119">
        <v>2.8196909999999999E-2</v>
      </c>
    </row>
    <row r="829" spans="1:9" x14ac:dyDescent="0.15">
      <c r="A829" s="115" t="s">
        <v>526</v>
      </c>
      <c r="B829" s="115" t="s">
        <v>527</v>
      </c>
      <c r="C829" s="121">
        <v>38552</v>
      </c>
      <c r="D829" s="119">
        <v>1.0638000000000001</v>
      </c>
      <c r="E829" s="119">
        <v>1.0638000000000001</v>
      </c>
      <c r="F829" s="119">
        <v>1.0638000000000001</v>
      </c>
      <c r="G829" s="119">
        <v>1.0638000000000001</v>
      </c>
      <c r="H829" s="119">
        <v>-2.000332E-4</v>
      </c>
      <c r="I829" s="119">
        <v>-1.8800109999999998E-2</v>
      </c>
    </row>
    <row r="830" spans="1:9" x14ac:dyDescent="0.15">
      <c r="A830" s="115" t="s">
        <v>526</v>
      </c>
      <c r="B830" s="115" t="s">
        <v>527</v>
      </c>
      <c r="C830" s="121">
        <v>38553</v>
      </c>
      <c r="D830" s="119">
        <v>1.0640000000000001</v>
      </c>
      <c r="E830" s="119">
        <v>1.0640000000000001</v>
      </c>
      <c r="F830" s="119">
        <v>1.0640000000000001</v>
      </c>
      <c r="G830" s="119">
        <v>1.0640000000000001</v>
      </c>
      <c r="H830" s="119">
        <v>2.000332E-4</v>
      </c>
      <c r="I830" s="119">
        <v>1.8803650000000002E-2</v>
      </c>
    </row>
    <row r="831" spans="1:9" x14ac:dyDescent="0.15">
      <c r="A831" s="115" t="s">
        <v>526</v>
      </c>
      <c r="B831" s="115" t="s">
        <v>527</v>
      </c>
      <c r="C831" s="121">
        <v>38554</v>
      </c>
      <c r="D831" s="119">
        <v>1.0637000000000001</v>
      </c>
      <c r="E831" s="119">
        <v>1.0637000000000001</v>
      </c>
      <c r="F831" s="119">
        <v>1.0637000000000001</v>
      </c>
      <c r="G831" s="119">
        <v>1.0637000000000001</v>
      </c>
      <c r="H831" s="119">
        <v>-2.999306E-4</v>
      </c>
      <c r="I831" s="119">
        <v>-2.8188959999999999E-2</v>
      </c>
    </row>
    <row r="832" spans="1:9" x14ac:dyDescent="0.15">
      <c r="A832" s="115" t="s">
        <v>526</v>
      </c>
      <c r="B832" s="115" t="s">
        <v>527</v>
      </c>
      <c r="C832" s="121">
        <v>38558</v>
      </c>
      <c r="D832" s="119">
        <v>1.0478000000000001</v>
      </c>
      <c r="E832" s="119">
        <v>1.0478000000000001</v>
      </c>
      <c r="F832" s="119">
        <v>1.0478000000000001</v>
      </c>
      <c r="G832" s="119">
        <v>1.0478000000000001</v>
      </c>
      <c r="H832" s="119">
        <v>-1.590014E-2</v>
      </c>
      <c r="I832" s="119">
        <v>-1.4947950000000001</v>
      </c>
    </row>
    <row r="833" spans="1:9" x14ac:dyDescent="0.15">
      <c r="A833" s="115" t="s">
        <v>526</v>
      </c>
      <c r="B833" s="115" t="s">
        <v>527</v>
      </c>
      <c r="C833" s="121">
        <v>38559</v>
      </c>
      <c r="D833" s="119">
        <v>1.0425</v>
      </c>
      <c r="E833" s="119">
        <v>1.0425</v>
      </c>
      <c r="F833" s="119">
        <v>1.0425</v>
      </c>
      <c r="G833" s="119">
        <v>1.0425</v>
      </c>
      <c r="H833" s="119">
        <v>-5.2999259999999999E-3</v>
      </c>
      <c r="I833" s="119">
        <v>-0.50581469999999995</v>
      </c>
    </row>
    <row r="834" spans="1:9" x14ac:dyDescent="0.15">
      <c r="A834" s="115" t="s">
        <v>526</v>
      </c>
      <c r="B834" s="115" t="s">
        <v>527</v>
      </c>
      <c r="C834" s="121">
        <v>38560</v>
      </c>
      <c r="D834" s="119">
        <v>1.0425</v>
      </c>
      <c r="E834" s="119">
        <v>1.0425</v>
      </c>
      <c r="F834" s="119">
        <v>1.0425</v>
      </c>
      <c r="G834" s="119">
        <v>1.0425</v>
      </c>
      <c r="H834" s="119">
        <v>0</v>
      </c>
      <c r="I834" s="119">
        <v>0</v>
      </c>
    </row>
    <row r="835" spans="1:9" x14ac:dyDescent="0.15">
      <c r="A835" s="115" t="s">
        <v>526</v>
      </c>
      <c r="B835" s="115" t="s">
        <v>527</v>
      </c>
      <c r="C835" s="121">
        <v>38561</v>
      </c>
      <c r="D835" s="119">
        <v>1.0423</v>
      </c>
      <c r="E835" s="119">
        <v>1.0423</v>
      </c>
      <c r="F835" s="119">
        <v>1.0423</v>
      </c>
      <c r="G835" s="119">
        <v>1.0423</v>
      </c>
      <c r="H835" s="119">
        <v>-2.000332E-4</v>
      </c>
      <c r="I835" s="119">
        <v>-1.9187840000000001E-2</v>
      </c>
    </row>
    <row r="836" spans="1:9" x14ac:dyDescent="0.15">
      <c r="A836" s="115" t="s">
        <v>526</v>
      </c>
      <c r="B836" s="115" t="s">
        <v>527</v>
      </c>
      <c r="C836" s="121">
        <v>38562</v>
      </c>
      <c r="D836" s="119">
        <v>1.0422</v>
      </c>
      <c r="E836" s="119">
        <v>1.0422</v>
      </c>
      <c r="F836" s="119">
        <v>1.0422</v>
      </c>
      <c r="G836" s="119">
        <v>1.0422</v>
      </c>
      <c r="H836" s="119">
        <v>-1.000166E-4</v>
      </c>
      <c r="I836" s="119">
        <v>-9.5957590000000006E-3</v>
      </c>
    </row>
    <row r="837" spans="1:9" x14ac:dyDescent="0.15">
      <c r="A837" s="115" t="s">
        <v>526</v>
      </c>
      <c r="B837" s="115" t="s">
        <v>527</v>
      </c>
      <c r="C837" s="121">
        <v>38565</v>
      </c>
      <c r="D837" s="119">
        <v>1.0423</v>
      </c>
      <c r="E837" s="119">
        <v>1.0423</v>
      </c>
      <c r="F837" s="119">
        <v>1.0423</v>
      </c>
      <c r="G837" s="119">
        <v>1.0423</v>
      </c>
      <c r="H837" s="119">
        <v>1.000166E-4</v>
      </c>
      <c r="I837" s="119">
        <v>9.5966790000000003E-3</v>
      </c>
    </row>
    <row r="838" spans="1:9" x14ac:dyDescent="0.15">
      <c r="A838" s="115" t="s">
        <v>526</v>
      </c>
      <c r="B838" s="115" t="s">
        <v>527</v>
      </c>
      <c r="C838" s="121">
        <v>38566</v>
      </c>
      <c r="D838" s="119">
        <v>1.0422</v>
      </c>
      <c r="E838" s="119">
        <v>1.0422</v>
      </c>
      <c r="F838" s="119">
        <v>1.0422</v>
      </c>
      <c r="G838" s="119">
        <v>1.0422</v>
      </c>
      <c r="H838" s="119">
        <v>-1.000166E-4</v>
      </c>
      <c r="I838" s="119">
        <v>-9.5957590000000006E-3</v>
      </c>
    </row>
    <row r="839" spans="1:9" x14ac:dyDescent="0.15">
      <c r="A839" s="115" t="s">
        <v>526</v>
      </c>
      <c r="B839" s="115" t="s">
        <v>527</v>
      </c>
      <c r="C839" s="121">
        <v>38567</v>
      </c>
      <c r="D839" s="119">
        <v>1.0422</v>
      </c>
      <c r="E839" s="119">
        <v>1.0422</v>
      </c>
      <c r="F839" s="119">
        <v>1.0422</v>
      </c>
      <c r="G839" s="119">
        <v>1.0422</v>
      </c>
      <c r="H839" s="119">
        <v>0</v>
      </c>
      <c r="I839" s="119">
        <v>0</v>
      </c>
    </row>
    <row r="840" spans="1:9" x14ac:dyDescent="0.15">
      <c r="A840" s="115" t="s">
        <v>526</v>
      </c>
      <c r="B840" s="115" t="s">
        <v>527</v>
      </c>
      <c r="C840" s="121">
        <v>38568</v>
      </c>
      <c r="D840" s="119">
        <v>1.0423</v>
      </c>
      <c r="E840" s="119">
        <v>1.0423</v>
      </c>
      <c r="F840" s="119">
        <v>1.0423</v>
      </c>
      <c r="G840" s="119">
        <v>1.0423</v>
      </c>
      <c r="H840" s="119">
        <v>1.000166E-4</v>
      </c>
      <c r="I840" s="119">
        <v>9.5966790000000003E-3</v>
      </c>
    </row>
    <row r="841" spans="1:9" x14ac:dyDescent="0.15">
      <c r="A841" s="115" t="s">
        <v>526</v>
      </c>
      <c r="B841" s="115" t="s">
        <v>527</v>
      </c>
      <c r="C841" s="121">
        <v>38569</v>
      </c>
      <c r="D841" s="119">
        <v>1.0421</v>
      </c>
      <c r="E841" s="119">
        <v>1.0421</v>
      </c>
      <c r="F841" s="119">
        <v>1.0421</v>
      </c>
      <c r="G841" s="119">
        <v>1.0421</v>
      </c>
      <c r="H841" s="119">
        <v>-2.000332E-4</v>
      </c>
      <c r="I841" s="119">
        <v>-1.919152E-2</v>
      </c>
    </row>
    <row r="842" spans="1:9" x14ac:dyDescent="0.15">
      <c r="A842" s="115" t="s">
        <v>526</v>
      </c>
      <c r="B842" s="115" t="s">
        <v>527</v>
      </c>
      <c r="C842" s="121">
        <v>38572</v>
      </c>
      <c r="D842" s="119">
        <v>1.0422</v>
      </c>
      <c r="E842" s="119">
        <v>1.0422</v>
      </c>
      <c r="F842" s="119">
        <v>1.0422</v>
      </c>
      <c r="G842" s="119">
        <v>1.0422</v>
      </c>
      <c r="H842" s="119">
        <v>1.000166E-4</v>
      </c>
      <c r="I842" s="119">
        <v>9.5975999999999995E-3</v>
      </c>
    </row>
    <row r="843" spans="1:9" x14ac:dyDescent="0.15">
      <c r="A843" s="115" t="s">
        <v>526</v>
      </c>
      <c r="B843" s="115" t="s">
        <v>527</v>
      </c>
      <c r="C843" s="121">
        <v>38573</v>
      </c>
      <c r="D843" s="119">
        <v>1.0430999999999999</v>
      </c>
      <c r="E843" s="119">
        <v>1.0430999999999999</v>
      </c>
      <c r="F843" s="119">
        <v>1.0430999999999999</v>
      </c>
      <c r="G843" s="119">
        <v>1.0430999999999999</v>
      </c>
      <c r="H843" s="119">
        <v>9.0003010000000005E-4</v>
      </c>
      <c r="I843" s="119">
        <v>8.6358679999999993E-2</v>
      </c>
    </row>
    <row r="844" spans="1:9" x14ac:dyDescent="0.15">
      <c r="A844" s="115" t="s">
        <v>526</v>
      </c>
      <c r="B844" s="115" t="s">
        <v>527</v>
      </c>
      <c r="C844" s="121">
        <v>38574</v>
      </c>
      <c r="D844" s="119">
        <v>1.0432999999999999</v>
      </c>
      <c r="E844" s="119">
        <v>1.0432999999999999</v>
      </c>
      <c r="F844" s="119">
        <v>1.0432999999999999</v>
      </c>
      <c r="G844" s="119">
        <v>1.0432999999999999</v>
      </c>
      <c r="H844" s="119">
        <v>2.000332E-4</v>
      </c>
      <c r="I844" s="119">
        <v>1.9176800000000001E-2</v>
      </c>
    </row>
    <row r="845" spans="1:9" x14ac:dyDescent="0.15">
      <c r="A845" s="115" t="s">
        <v>526</v>
      </c>
      <c r="B845" s="115" t="s">
        <v>527</v>
      </c>
      <c r="C845" s="121">
        <v>38575</v>
      </c>
      <c r="D845" s="119">
        <v>1.0428999999999999</v>
      </c>
      <c r="E845" s="119">
        <v>1.0428999999999999</v>
      </c>
      <c r="F845" s="119">
        <v>1.0428999999999999</v>
      </c>
      <c r="G845" s="119">
        <v>1.0428999999999999</v>
      </c>
      <c r="H845" s="119">
        <v>-4.000664E-4</v>
      </c>
      <c r="I845" s="119">
        <v>-3.8346239999999997E-2</v>
      </c>
    </row>
    <row r="846" spans="1:9" x14ac:dyDescent="0.15">
      <c r="A846" s="115" t="s">
        <v>526</v>
      </c>
      <c r="B846" s="115" t="s">
        <v>527</v>
      </c>
      <c r="C846" s="121">
        <v>38576</v>
      </c>
      <c r="D846" s="119">
        <v>1.042</v>
      </c>
      <c r="E846" s="119">
        <v>1.042</v>
      </c>
      <c r="F846" s="119">
        <v>1.042</v>
      </c>
      <c r="G846" s="119">
        <v>1.042</v>
      </c>
      <c r="H846" s="119">
        <v>-9.0003010000000005E-4</v>
      </c>
      <c r="I846" s="119">
        <v>-8.6300719999999997E-2</v>
      </c>
    </row>
    <row r="847" spans="1:9" x14ac:dyDescent="0.15">
      <c r="A847" s="115" t="s">
        <v>526</v>
      </c>
      <c r="B847" s="115" t="s">
        <v>527</v>
      </c>
      <c r="C847" s="121">
        <v>38579</v>
      </c>
      <c r="D847" s="119">
        <v>1.0421</v>
      </c>
      <c r="E847" s="119">
        <v>1.0421</v>
      </c>
      <c r="F847" s="119">
        <v>1.0421</v>
      </c>
      <c r="G847" s="119">
        <v>1.0421</v>
      </c>
      <c r="H847" s="119">
        <v>1.000166E-4</v>
      </c>
      <c r="I847" s="119">
        <v>9.598522E-3</v>
      </c>
    </row>
    <row r="848" spans="1:9" x14ac:dyDescent="0.15">
      <c r="A848" s="115" t="s">
        <v>526</v>
      </c>
      <c r="B848" s="115" t="s">
        <v>527</v>
      </c>
      <c r="C848" s="121">
        <v>38580</v>
      </c>
      <c r="D848" s="119">
        <v>1.042</v>
      </c>
      <c r="E848" s="119">
        <v>1.042</v>
      </c>
      <c r="F848" s="119">
        <v>1.042</v>
      </c>
      <c r="G848" s="119">
        <v>1.042</v>
      </c>
      <c r="H848" s="119">
        <v>-1.000166E-4</v>
      </c>
      <c r="I848" s="119">
        <v>-9.5975999999999995E-3</v>
      </c>
    </row>
    <row r="849" spans="1:9" x14ac:dyDescent="0.15">
      <c r="A849" s="115" t="s">
        <v>526</v>
      </c>
      <c r="B849" s="115" t="s">
        <v>527</v>
      </c>
      <c r="C849" s="121">
        <v>38581</v>
      </c>
      <c r="D849" s="119">
        <v>1.0422</v>
      </c>
      <c r="E849" s="119">
        <v>1.0422</v>
      </c>
      <c r="F849" s="119">
        <v>1.0422</v>
      </c>
      <c r="G849" s="119">
        <v>1.0422</v>
      </c>
      <c r="H849" s="119">
        <v>2.000332E-4</v>
      </c>
      <c r="I849" s="119">
        <v>1.9197039999999999E-2</v>
      </c>
    </row>
    <row r="850" spans="1:9" x14ac:dyDescent="0.15">
      <c r="A850" s="115" t="s">
        <v>526</v>
      </c>
      <c r="B850" s="115" t="s">
        <v>527</v>
      </c>
      <c r="C850" s="121">
        <v>38582</v>
      </c>
      <c r="D850" s="119">
        <v>1.0419</v>
      </c>
      <c r="E850" s="119">
        <v>1.0419</v>
      </c>
      <c r="F850" s="119">
        <v>1.0419</v>
      </c>
      <c r="G850" s="119">
        <v>1.0419</v>
      </c>
      <c r="H850" s="119">
        <v>-2.999306E-4</v>
      </c>
      <c r="I850" s="119">
        <v>-2.8778600000000001E-2</v>
      </c>
    </row>
    <row r="851" spans="1:9" x14ac:dyDescent="0.15">
      <c r="A851" s="115" t="s">
        <v>526</v>
      </c>
      <c r="B851" s="115" t="s">
        <v>527</v>
      </c>
      <c r="C851" s="121">
        <v>38583</v>
      </c>
      <c r="D851" s="119">
        <v>1.0421</v>
      </c>
      <c r="E851" s="119">
        <v>1.0421</v>
      </c>
      <c r="F851" s="119">
        <v>1.0421</v>
      </c>
      <c r="G851" s="119">
        <v>1.0421</v>
      </c>
      <c r="H851" s="119">
        <v>1.9991400000000001E-4</v>
      </c>
      <c r="I851" s="119">
        <v>1.918744E-2</v>
      </c>
    </row>
    <row r="852" spans="1:9" x14ac:dyDescent="0.15">
      <c r="A852" s="115" t="s">
        <v>526</v>
      </c>
      <c r="B852" s="115" t="s">
        <v>527</v>
      </c>
      <c r="C852" s="121">
        <v>38586</v>
      </c>
      <c r="D852" s="119">
        <v>1.0423</v>
      </c>
      <c r="E852" s="119">
        <v>1.0423</v>
      </c>
      <c r="F852" s="119">
        <v>1.0423</v>
      </c>
      <c r="G852" s="119">
        <v>1.0423</v>
      </c>
      <c r="H852" s="119">
        <v>2.000332E-4</v>
      </c>
      <c r="I852" s="119">
        <v>1.9195199999999999E-2</v>
      </c>
    </row>
    <row r="853" spans="1:9" x14ac:dyDescent="0.15">
      <c r="A853" s="115" t="s">
        <v>526</v>
      </c>
      <c r="B853" s="115" t="s">
        <v>527</v>
      </c>
      <c r="C853" s="121">
        <v>38587</v>
      </c>
      <c r="D853" s="119">
        <v>1.0426</v>
      </c>
      <c r="E853" s="119">
        <v>1.0426</v>
      </c>
      <c r="F853" s="119">
        <v>1.0426</v>
      </c>
      <c r="G853" s="119">
        <v>1.0426</v>
      </c>
      <c r="H853" s="119">
        <v>3.0004979999999999E-4</v>
      </c>
      <c r="I853" s="119">
        <v>2.8787279999999998E-2</v>
      </c>
    </row>
    <row r="854" spans="1:9" x14ac:dyDescent="0.15">
      <c r="A854" s="115" t="s">
        <v>526</v>
      </c>
      <c r="B854" s="115" t="s">
        <v>527</v>
      </c>
      <c r="C854" s="121">
        <v>38588</v>
      </c>
      <c r="D854" s="119">
        <v>1.0418000000000001</v>
      </c>
      <c r="E854" s="119">
        <v>1.0418000000000001</v>
      </c>
      <c r="F854" s="119">
        <v>1.0418000000000001</v>
      </c>
      <c r="G854" s="119">
        <v>1.0418000000000001</v>
      </c>
      <c r="H854" s="119">
        <v>-8.0001349999999998E-4</v>
      </c>
      <c r="I854" s="119">
        <v>-7.6732549999999997E-2</v>
      </c>
    </row>
    <row r="855" spans="1:9" x14ac:dyDescent="0.15">
      <c r="A855" s="115" t="s">
        <v>526</v>
      </c>
      <c r="B855" s="115" t="s">
        <v>527</v>
      </c>
      <c r="C855" s="121">
        <v>38589</v>
      </c>
      <c r="D855" s="119">
        <v>1.0418000000000001</v>
      </c>
      <c r="E855" s="119">
        <v>1.0418000000000001</v>
      </c>
      <c r="F855" s="119">
        <v>1.0418000000000001</v>
      </c>
      <c r="G855" s="119">
        <v>1.0418000000000001</v>
      </c>
      <c r="H855" s="119">
        <v>0</v>
      </c>
      <c r="I855" s="119">
        <v>0</v>
      </c>
    </row>
    <row r="856" spans="1:9" x14ac:dyDescent="0.15">
      <c r="A856" s="115" t="s">
        <v>526</v>
      </c>
      <c r="B856" s="115" t="s">
        <v>527</v>
      </c>
      <c r="C856" s="121">
        <v>38590</v>
      </c>
      <c r="D856" s="119">
        <v>1.042</v>
      </c>
      <c r="E856" s="119">
        <v>1.042</v>
      </c>
      <c r="F856" s="119">
        <v>1.042</v>
      </c>
      <c r="G856" s="119">
        <v>1.042</v>
      </c>
      <c r="H856" s="119">
        <v>1.9991400000000001E-4</v>
      </c>
      <c r="I856" s="119">
        <v>1.9189290000000001E-2</v>
      </c>
    </row>
    <row r="857" spans="1:9" x14ac:dyDescent="0.15">
      <c r="A857" s="115" t="s">
        <v>526</v>
      </c>
      <c r="B857" s="115" t="s">
        <v>527</v>
      </c>
      <c r="C857" s="121">
        <v>38593</v>
      </c>
      <c r="D857" s="119">
        <v>1.0417000000000001</v>
      </c>
      <c r="E857" s="119">
        <v>1.0417000000000001</v>
      </c>
      <c r="F857" s="119">
        <v>1.0417000000000001</v>
      </c>
      <c r="G857" s="119">
        <v>1.0417000000000001</v>
      </c>
      <c r="H857" s="119">
        <v>-2.999306E-4</v>
      </c>
      <c r="I857" s="119">
        <v>-2.8784130000000002E-2</v>
      </c>
    </row>
    <row r="858" spans="1:9" x14ac:dyDescent="0.15">
      <c r="A858" s="115" t="s">
        <v>526</v>
      </c>
      <c r="B858" s="115" t="s">
        <v>527</v>
      </c>
      <c r="C858" s="121">
        <v>38594</v>
      </c>
      <c r="D858" s="119">
        <v>1.0416000000000001</v>
      </c>
      <c r="E858" s="119">
        <v>1.0416000000000001</v>
      </c>
      <c r="F858" s="119">
        <v>1.0416000000000001</v>
      </c>
      <c r="G858" s="119">
        <v>1.0416000000000001</v>
      </c>
      <c r="H858" s="119">
        <v>-1.000166E-4</v>
      </c>
      <c r="I858" s="119">
        <v>-9.6012860000000005E-3</v>
      </c>
    </row>
    <row r="859" spans="1:9" x14ac:dyDescent="0.15">
      <c r="A859" s="115" t="s">
        <v>526</v>
      </c>
      <c r="B859" s="115" t="s">
        <v>527</v>
      </c>
      <c r="C859" s="121">
        <v>38595</v>
      </c>
      <c r="D859" s="119">
        <v>1.0418000000000001</v>
      </c>
      <c r="E859" s="119">
        <v>1.0418000000000001</v>
      </c>
      <c r="F859" s="119">
        <v>1.0418000000000001</v>
      </c>
      <c r="G859" s="119">
        <v>1.0418000000000001</v>
      </c>
      <c r="H859" s="119">
        <v>2.000332E-4</v>
      </c>
      <c r="I859" s="119">
        <v>1.920442E-2</v>
      </c>
    </row>
    <row r="860" spans="1:9" x14ac:dyDescent="0.15">
      <c r="A860" s="115" t="s">
        <v>526</v>
      </c>
      <c r="B860" s="115" t="s">
        <v>527</v>
      </c>
      <c r="C860" s="121">
        <v>38596</v>
      </c>
      <c r="D860" s="119">
        <v>1.0417000000000001</v>
      </c>
      <c r="E860" s="119">
        <v>1.0417000000000001</v>
      </c>
      <c r="F860" s="119">
        <v>1.0417000000000001</v>
      </c>
      <c r="G860" s="119">
        <v>1.0417000000000001</v>
      </c>
      <c r="H860" s="119">
        <v>-1.000166E-4</v>
      </c>
      <c r="I860" s="119">
        <v>-9.6003640000000001E-3</v>
      </c>
    </row>
    <row r="861" spans="1:9" x14ac:dyDescent="0.15">
      <c r="A861" s="115" t="s">
        <v>526</v>
      </c>
      <c r="B861" s="115" t="s">
        <v>527</v>
      </c>
      <c r="C861" s="121">
        <v>38597</v>
      </c>
      <c r="D861" s="119">
        <v>1.0411999999999999</v>
      </c>
      <c r="E861" s="119">
        <v>1.0411999999999999</v>
      </c>
      <c r="F861" s="119">
        <v>1.0411999999999999</v>
      </c>
      <c r="G861" s="119">
        <v>1.0411999999999999</v>
      </c>
      <c r="H861" s="119">
        <v>-4.9996380000000003E-4</v>
      </c>
      <c r="I861" s="119">
        <v>-4.7994990000000001E-2</v>
      </c>
    </row>
    <row r="862" spans="1:9" x14ac:dyDescent="0.15">
      <c r="A862" s="115" t="s">
        <v>526</v>
      </c>
      <c r="B862" s="115" t="s">
        <v>527</v>
      </c>
      <c r="C862" s="121">
        <v>38600</v>
      </c>
      <c r="D862" s="119">
        <v>1.0414000000000001</v>
      </c>
      <c r="E862" s="119">
        <v>1.0414000000000001</v>
      </c>
      <c r="F862" s="119">
        <v>1.0414000000000001</v>
      </c>
      <c r="G862" s="119">
        <v>1.0414000000000001</v>
      </c>
      <c r="H862" s="119">
        <v>1.9991400000000001E-4</v>
      </c>
      <c r="I862" s="119">
        <v>1.920034E-2</v>
      </c>
    </row>
    <row r="863" spans="1:9" x14ac:dyDescent="0.15">
      <c r="A863" s="115" t="s">
        <v>526</v>
      </c>
      <c r="B863" s="115" t="s">
        <v>527</v>
      </c>
      <c r="C863" s="121">
        <v>38601</v>
      </c>
      <c r="D863" s="119">
        <v>1.0414000000000001</v>
      </c>
      <c r="E863" s="119">
        <v>1.0414000000000001</v>
      </c>
      <c r="F863" s="119">
        <v>1.0414000000000001</v>
      </c>
      <c r="G863" s="119">
        <v>1.0414000000000001</v>
      </c>
      <c r="H863" s="119">
        <v>0</v>
      </c>
      <c r="I863" s="119">
        <v>0</v>
      </c>
    </row>
    <row r="864" spans="1:9" x14ac:dyDescent="0.15">
      <c r="A864" s="115" t="s">
        <v>526</v>
      </c>
      <c r="B864" s="115" t="s">
        <v>527</v>
      </c>
      <c r="C864" s="121">
        <v>38602</v>
      </c>
      <c r="D864" s="119">
        <v>1.0412999999999999</v>
      </c>
      <c r="E864" s="119">
        <v>1.0412999999999999</v>
      </c>
      <c r="F864" s="119">
        <v>1.0412999999999999</v>
      </c>
      <c r="G864" s="119">
        <v>1.0412999999999999</v>
      </c>
      <c r="H864" s="119">
        <v>-1.000166E-4</v>
      </c>
      <c r="I864" s="119">
        <v>-9.6040520000000001E-3</v>
      </c>
    </row>
    <row r="865" spans="1:9" x14ac:dyDescent="0.15">
      <c r="A865" s="115" t="s">
        <v>526</v>
      </c>
      <c r="B865" s="115" t="s">
        <v>527</v>
      </c>
      <c r="C865" s="121">
        <v>38603</v>
      </c>
      <c r="D865" s="119">
        <v>1.0415000000000001</v>
      </c>
      <c r="E865" s="119">
        <v>1.0415000000000001</v>
      </c>
      <c r="F865" s="119">
        <v>1.0415000000000001</v>
      </c>
      <c r="G865" s="119">
        <v>1.0415000000000001</v>
      </c>
      <c r="H865" s="119">
        <v>2.000332E-4</v>
      </c>
      <c r="I865" s="119">
        <v>1.920995E-2</v>
      </c>
    </row>
    <row r="866" spans="1:9" x14ac:dyDescent="0.15">
      <c r="A866" s="115" t="s">
        <v>526</v>
      </c>
      <c r="B866" s="115" t="s">
        <v>527</v>
      </c>
      <c r="C866" s="121">
        <v>38604</v>
      </c>
      <c r="D866" s="119">
        <v>1.0416000000000001</v>
      </c>
      <c r="E866" s="119">
        <v>1.0416000000000001</v>
      </c>
      <c r="F866" s="119">
        <v>1.0416000000000001</v>
      </c>
      <c r="G866" s="119">
        <v>1.0416000000000001</v>
      </c>
      <c r="H866" s="119">
        <v>1.000166E-4</v>
      </c>
      <c r="I866" s="119">
        <v>9.6031299999999997E-3</v>
      </c>
    </row>
    <row r="867" spans="1:9" x14ac:dyDescent="0.15">
      <c r="A867" s="115" t="s">
        <v>526</v>
      </c>
      <c r="B867" s="115" t="s">
        <v>527</v>
      </c>
      <c r="C867" s="121">
        <v>38607</v>
      </c>
      <c r="D867" s="119">
        <v>1.0426</v>
      </c>
      <c r="E867" s="119">
        <v>1.0426</v>
      </c>
      <c r="F867" s="119">
        <v>1.0426</v>
      </c>
      <c r="G867" s="119">
        <v>1.0426</v>
      </c>
      <c r="H867" s="119">
        <v>1.000047E-3</v>
      </c>
      <c r="I867" s="119">
        <v>9.601063E-2</v>
      </c>
    </row>
    <row r="868" spans="1:9" x14ac:dyDescent="0.15">
      <c r="A868" s="115" t="s">
        <v>526</v>
      </c>
      <c r="B868" s="115" t="s">
        <v>527</v>
      </c>
      <c r="C868" s="121">
        <v>38608</v>
      </c>
      <c r="D868" s="119">
        <v>1.0425</v>
      </c>
      <c r="E868" s="119">
        <v>1.0425</v>
      </c>
      <c r="F868" s="119">
        <v>1.0425</v>
      </c>
      <c r="G868" s="119">
        <v>1.0425</v>
      </c>
      <c r="H868" s="119">
        <v>-1.000166E-4</v>
      </c>
      <c r="I868" s="119">
        <v>-9.5929970000000007E-3</v>
      </c>
    </row>
    <row r="869" spans="1:9" x14ac:dyDescent="0.15">
      <c r="A869" s="115" t="s">
        <v>526</v>
      </c>
      <c r="B869" s="115" t="s">
        <v>527</v>
      </c>
      <c r="C869" s="121">
        <v>38609</v>
      </c>
      <c r="D869" s="119">
        <v>1.0422</v>
      </c>
      <c r="E869" s="119">
        <v>1.0422</v>
      </c>
      <c r="F869" s="119">
        <v>1.0422</v>
      </c>
      <c r="G869" s="119">
        <v>1.0422</v>
      </c>
      <c r="H869" s="119">
        <v>-3.0004979999999999E-4</v>
      </c>
      <c r="I869" s="119">
        <v>-2.8781749999999998E-2</v>
      </c>
    </row>
    <row r="870" spans="1:9" x14ac:dyDescent="0.15">
      <c r="A870" s="115" t="s">
        <v>526</v>
      </c>
      <c r="B870" s="115" t="s">
        <v>527</v>
      </c>
      <c r="C870" s="121">
        <v>38610</v>
      </c>
      <c r="D870" s="119">
        <v>1.0424</v>
      </c>
      <c r="E870" s="119">
        <v>1.0424</v>
      </c>
      <c r="F870" s="119">
        <v>1.0424</v>
      </c>
      <c r="G870" s="119">
        <v>1.0424</v>
      </c>
      <c r="H870" s="119">
        <v>2.000332E-4</v>
      </c>
      <c r="I870" s="119">
        <v>1.919336E-2</v>
      </c>
    </row>
    <row r="871" spans="1:9" x14ac:dyDescent="0.15">
      <c r="A871" s="115" t="s">
        <v>526</v>
      </c>
      <c r="B871" s="115" t="s">
        <v>527</v>
      </c>
      <c r="C871" s="121">
        <v>38611</v>
      </c>
      <c r="D871" s="119">
        <v>1.0421</v>
      </c>
      <c r="E871" s="119">
        <v>1.0421</v>
      </c>
      <c r="F871" s="119">
        <v>1.0421</v>
      </c>
      <c r="G871" s="119">
        <v>1.0421</v>
      </c>
      <c r="H871" s="119">
        <v>-3.0004979999999999E-4</v>
      </c>
      <c r="I871" s="119">
        <v>-2.8784520000000001E-2</v>
      </c>
    </row>
    <row r="872" spans="1:9" x14ac:dyDescent="0.15">
      <c r="A872" s="115" t="s">
        <v>526</v>
      </c>
      <c r="B872" s="115" t="s">
        <v>527</v>
      </c>
      <c r="C872" s="121">
        <v>38614</v>
      </c>
      <c r="D872" s="119">
        <v>1.042</v>
      </c>
      <c r="E872" s="119">
        <v>1.042</v>
      </c>
      <c r="F872" s="119">
        <v>1.042</v>
      </c>
      <c r="G872" s="119">
        <v>1.042</v>
      </c>
      <c r="H872" s="119">
        <v>-1.000166E-4</v>
      </c>
      <c r="I872" s="119">
        <v>-9.5975999999999995E-3</v>
      </c>
    </row>
    <row r="873" spans="1:9" x14ac:dyDescent="0.15">
      <c r="A873" s="115" t="s">
        <v>526</v>
      </c>
      <c r="B873" s="115" t="s">
        <v>527</v>
      </c>
      <c r="C873" s="121">
        <v>38615</v>
      </c>
      <c r="D873" s="119">
        <v>1.042</v>
      </c>
      <c r="E873" s="119">
        <v>1.042</v>
      </c>
      <c r="F873" s="119">
        <v>1.042</v>
      </c>
      <c r="G873" s="119">
        <v>1.042</v>
      </c>
      <c r="H873" s="119">
        <v>0</v>
      </c>
      <c r="I873" s="119">
        <v>0</v>
      </c>
    </row>
    <row r="874" spans="1:9" x14ac:dyDescent="0.15">
      <c r="A874" s="115" t="s">
        <v>526</v>
      </c>
      <c r="B874" s="115" t="s">
        <v>527</v>
      </c>
      <c r="C874" s="121">
        <v>38616</v>
      </c>
      <c r="D874" s="119">
        <v>1.042</v>
      </c>
      <c r="E874" s="119">
        <v>1.042</v>
      </c>
      <c r="F874" s="119">
        <v>1.042</v>
      </c>
      <c r="G874" s="119">
        <v>1.042</v>
      </c>
      <c r="H874" s="119">
        <v>0</v>
      </c>
      <c r="I874" s="119">
        <v>0</v>
      </c>
    </row>
    <row r="875" spans="1:9" x14ac:dyDescent="0.15">
      <c r="A875" s="115" t="s">
        <v>526</v>
      </c>
      <c r="B875" s="115" t="s">
        <v>527</v>
      </c>
      <c r="C875" s="121">
        <v>38617</v>
      </c>
      <c r="D875" s="119">
        <v>1.042</v>
      </c>
      <c r="E875" s="119">
        <v>1.042</v>
      </c>
      <c r="F875" s="119">
        <v>1.042</v>
      </c>
      <c r="G875" s="119">
        <v>1.042</v>
      </c>
      <c r="H875" s="119">
        <v>0</v>
      </c>
      <c r="I875" s="119">
        <v>0</v>
      </c>
    </row>
    <row r="876" spans="1:9" x14ac:dyDescent="0.15">
      <c r="A876" s="115" t="s">
        <v>526</v>
      </c>
      <c r="B876" s="115" t="s">
        <v>527</v>
      </c>
      <c r="C876" s="121">
        <v>38618</v>
      </c>
      <c r="D876" s="119">
        <v>1.0421</v>
      </c>
      <c r="E876" s="119">
        <v>1.0421</v>
      </c>
      <c r="F876" s="119">
        <v>1.0421</v>
      </c>
      <c r="G876" s="119">
        <v>1.0421</v>
      </c>
      <c r="H876" s="119">
        <v>1.000166E-4</v>
      </c>
      <c r="I876" s="119">
        <v>9.598522E-3</v>
      </c>
    </row>
    <row r="877" spans="1:9" x14ac:dyDescent="0.15">
      <c r="A877" s="115" t="s">
        <v>526</v>
      </c>
      <c r="B877" s="115" t="s">
        <v>527</v>
      </c>
      <c r="C877" s="121">
        <v>38621</v>
      </c>
      <c r="D877" s="119">
        <v>1.0427</v>
      </c>
      <c r="E877" s="119">
        <v>1.0427</v>
      </c>
      <c r="F877" s="119">
        <v>1.0427</v>
      </c>
      <c r="G877" s="119">
        <v>1.0427</v>
      </c>
      <c r="H877" s="119">
        <v>5.9998039999999999E-4</v>
      </c>
      <c r="I877" s="119">
        <v>5.7574159999999999E-2</v>
      </c>
    </row>
    <row r="878" spans="1:9" x14ac:dyDescent="0.15">
      <c r="A878" s="115" t="s">
        <v>526</v>
      </c>
      <c r="B878" s="115" t="s">
        <v>527</v>
      </c>
      <c r="C878" s="121">
        <v>38622</v>
      </c>
      <c r="D878" s="119">
        <v>1.0427999999999999</v>
      </c>
      <c r="E878" s="119">
        <v>1.0427999999999999</v>
      </c>
      <c r="F878" s="119">
        <v>1.0427999999999999</v>
      </c>
      <c r="G878" s="119">
        <v>1.0427999999999999</v>
      </c>
      <c r="H878" s="119">
        <v>1.000166E-4</v>
      </c>
      <c r="I878" s="119">
        <v>9.5920789999999999E-3</v>
      </c>
    </row>
    <row r="879" spans="1:9" x14ac:dyDescent="0.15">
      <c r="A879" s="115" t="s">
        <v>526</v>
      </c>
      <c r="B879" s="115" t="s">
        <v>527</v>
      </c>
      <c r="C879" s="121">
        <v>38623</v>
      </c>
      <c r="D879" s="119">
        <v>1.0429999999999999</v>
      </c>
      <c r="E879" s="119">
        <v>1.0429999999999999</v>
      </c>
      <c r="F879" s="119">
        <v>1.0429999999999999</v>
      </c>
      <c r="G879" s="119">
        <v>1.0429999999999999</v>
      </c>
      <c r="H879" s="119">
        <v>2.000332E-4</v>
      </c>
      <c r="I879" s="119">
        <v>1.9182319999999999E-2</v>
      </c>
    </row>
    <row r="880" spans="1:9" x14ac:dyDescent="0.15">
      <c r="A880" s="115" t="s">
        <v>526</v>
      </c>
      <c r="B880" s="115" t="s">
        <v>527</v>
      </c>
      <c r="C880" s="121">
        <v>38624</v>
      </c>
      <c r="D880" s="119">
        <v>1.0429999999999999</v>
      </c>
      <c r="E880" s="119">
        <v>1.0429999999999999</v>
      </c>
      <c r="F880" s="119">
        <v>1.0429999999999999</v>
      </c>
      <c r="G880" s="119">
        <v>1.0429999999999999</v>
      </c>
      <c r="H880" s="119">
        <v>0</v>
      </c>
      <c r="I880" s="119">
        <v>0</v>
      </c>
    </row>
    <row r="881" spans="1:9" x14ac:dyDescent="0.15">
      <c r="A881" s="115" t="s">
        <v>526</v>
      </c>
      <c r="B881" s="115" t="s">
        <v>527</v>
      </c>
      <c r="C881" s="121">
        <v>38625</v>
      </c>
      <c r="D881" s="119">
        <v>1.0429999999999999</v>
      </c>
      <c r="E881" s="119">
        <v>1.0429999999999999</v>
      </c>
      <c r="F881" s="119">
        <v>1.0429999999999999</v>
      </c>
      <c r="G881" s="119">
        <v>1.0429999999999999</v>
      </c>
      <c r="H881" s="119">
        <v>0</v>
      </c>
      <c r="I881" s="119">
        <v>0</v>
      </c>
    </row>
    <row r="882" spans="1:9" x14ac:dyDescent="0.15">
      <c r="A882" s="115" t="s">
        <v>526</v>
      </c>
      <c r="B882" s="115" t="s">
        <v>527</v>
      </c>
      <c r="C882" s="121">
        <v>38633</v>
      </c>
      <c r="D882" s="119">
        <v>1.0427</v>
      </c>
      <c r="E882" s="119">
        <v>1.0427</v>
      </c>
      <c r="F882" s="119">
        <v>1.0427</v>
      </c>
      <c r="G882" s="119">
        <v>1.0427</v>
      </c>
      <c r="H882" s="119">
        <v>-3.0004979999999999E-4</v>
      </c>
      <c r="I882" s="119">
        <v>-2.8767959999999999E-2</v>
      </c>
    </row>
    <row r="883" spans="1:9" x14ac:dyDescent="0.15">
      <c r="A883" s="115" t="s">
        <v>526</v>
      </c>
      <c r="B883" s="115" t="s">
        <v>527</v>
      </c>
      <c r="C883" s="121">
        <v>38634</v>
      </c>
      <c r="D883" s="119">
        <v>1.0415000000000001</v>
      </c>
      <c r="E883" s="119">
        <v>1.0415000000000001</v>
      </c>
      <c r="F883" s="119">
        <v>1.0415000000000001</v>
      </c>
      <c r="G883" s="119">
        <v>1.0415000000000001</v>
      </c>
      <c r="H883" s="119">
        <v>-1.199961E-3</v>
      </c>
      <c r="I883" s="119">
        <v>-0.11508210000000001</v>
      </c>
    </row>
    <row r="884" spans="1:9" x14ac:dyDescent="0.15">
      <c r="A884" s="115" t="s">
        <v>526</v>
      </c>
      <c r="B884" s="115" t="s">
        <v>527</v>
      </c>
      <c r="C884" s="121">
        <v>38635</v>
      </c>
      <c r="D884" s="119">
        <v>1.0389999999999999</v>
      </c>
      <c r="E884" s="119">
        <v>1.0389999999999999</v>
      </c>
      <c r="F884" s="119">
        <v>1.0389999999999999</v>
      </c>
      <c r="G884" s="119">
        <v>1.0389999999999999</v>
      </c>
      <c r="H884" s="119">
        <v>-2.4999380000000002E-3</v>
      </c>
      <c r="I884" s="119">
        <v>-0.24003250000000001</v>
      </c>
    </row>
    <row r="885" spans="1:9" x14ac:dyDescent="0.15">
      <c r="A885" s="115" t="s">
        <v>526</v>
      </c>
      <c r="B885" s="115" t="s">
        <v>527</v>
      </c>
      <c r="C885" s="121">
        <v>38636</v>
      </c>
      <c r="D885" s="119">
        <v>1.042</v>
      </c>
      <c r="E885" s="119">
        <v>1.042</v>
      </c>
      <c r="F885" s="119">
        <v>1.042</v>
      </c>
      <c r="G885" s="119">
        <v>1.042</v>
      </c>
      <c r="H885" s="119">
        <v>2.999902E-3</v>
      </c>
      <c r="I885" s="119">
        <v>0.28872969999999998</v>
      </c>
    </row>
    <row r="886" spans="1:9" x14ac:dyDescent="0.15">
      <c r="A886" s="115" t="s">
        <v>526</v>
      </c>
      <c r="B886" s="115" t="s">
        <v>527</v>
      </c>
      <c r="C886" s="121">
        <v>38637</v>
      </c>
      <c r="D886" s="119">
        <v>1.0423</v>
      </c>
      <c r="E886" s="119">
        <v>1.0423</v>
      </c>
      <c r="F886" s="119">
        <v>1.0423</v>
      </c>
      <c r="G886" s="119">
        <v>1.0423</v>
      </c>
      <c r="H886" s="119">
        <v>3.0004979999999999E-4</v>
      </c>
      <c r="I886" s="119">
        <v>2.8795569999999999E-2</v>
      </c>
    </row>
    <row r="887" spans="1:9" x14ac:dyDescent="0.15">
      <c r="A887" s="115" t="s">
        <v>526</v>
      </c>
      <c r="B887" s="115" t="s">
        <v>527</v>
      </c>
      <c r="C887" s="121">
        <v>38638</v>
      </c>
      <c r="D887" s="119">
        <v>1.0425</v>
      </c>
      <c r="E887" s="119">
        <v>1.0425</v>
      </c>
      <c r="F887" s="119">
        <v>1.0425</v>
      </c>
      <c r="G887" s="119">
        <v>1.0425</v>
      </c>
      <c r="H887" s="119">
        <v>2.000332E-4</v>
      </c>
      <c r="I887" s="119">
        <v>1.919152E-2</v>
      </c>
    </row>
    <row r="888" spans="1:9" x14ac:dyDescent="0.15">
      <c r="A888" s="115" t="s">
        <v>526</v>
      </c>
      <c r="B888" s="115" t="s">
        <v>527</v>
      </c>
      <c r="C888" s="121">
        <v>38639</v>
      </c>
      <c r="D888" s="119">
        <v>1.0423</v>
      </c>
      <c r="E888" s="119">
        <v>1.0423</v>
      </c>
      <c r="F888" s="119">
        <v>1.0423</v>
      </c>
      <c r="G888" s="119">
        <v>1.0423</v>
      </c>
      <c r="H888" s="119">
        <v>-2.000332E-4</v>
      </c>
      <c r="I888" s="119">
        <v>-1.9187840000000001E-2</v>
      </c>
    </row>
    <row r="889" spans="1:9" x14ac:dyDescent="0.15">
      <c r="A889" s="115" t="s">
        <v>526</v>
      </c>
      <c r="B889" s="115" t="s">
        <v>527</v>
      </c>
      <c r="C889" s="121">
        <v>38642</v>
      </c>
      <c r="D889" s="119">
        <v>1.0424</v>
      </c>
      <c r="E889" s="119">
        <v>1.0424</v>
      </c>
      <c r="F889" s="119">
        <v>1.0424</v>
      </c>
      <c r="G889" s="119">
        <v>1.0424</v>
      </c>
      <c r="H889" s="119">
        <v>1.000166E-4</v>
      </c>
      <c r="I889" s="119">
        <v>9.5957590000000006E-3</v>
      </c>
    </row>
    <row r="890" spans="1:9" x14ac:dyDescent="0.15">
      <c r="A890" s="115" t="s">
        <v>526</v>
      </c>
      <c r="B890" s="115" t="s">
        <v>527</v>
      </c>
      <c r="C890" s="121">
        <v>38643</v>
      </c>
      <c r="D890" s="119">
        <v>1.0424</v>
      </c>
      <c r="E890" s="119">
        <v>1.0424</v>
      </c>
      <c r="F890" s="119">
        <v>1.0424</v>
      </c>
      <c r="G890" s="119">
        <v>1.0424</v>
      </c>
      <c r="H890" s="119">
        <v>0</v>
      </c>
      <c r="I890" s="119">
        <v>0</v>
      </c>
    </row>
    <row r="891" spans="1:9" x14ac:dyDescent="0.15">
      <c r="A891" s="115" t="s">
        <v>526</v>
      </c>
      <c r="B891" s="115" t="s">
        <v>527</v>
      </c>
      <c r="C891" s="121">
        <v>38644</v>
      </c>
      <c r="D891" s="119">
        <v>1.0427</v>
      </c>
      <c r="E891" s="119">
        <v>1.0427</v>
      </c>
      <c r="F891" s="119">
        <v>1.0427</v>
      </c>
      <c r="G891" s="119">
        <v>1.0427</v>
      </c>
      <c r="H891" s="119">
        <v>2.999306E-4</v>
      </c>
      <c r="I891" s="119">
        <v>2.8773079999999999E-2</v>
      </c>
    </row>
    <row r="892" spans="1:9" x14ac:dyDescent="0.15">
      <c r="A892" s="115" t="s">
        <v>526</v>
      </c>
      <c r="B892" s="115" t="s">
        <v>527</v>
      </c>
      <c r="C892" s="121">
        <v>38645</v>
      </c>
      <c r="D892" s="119">
        <v>1.0424</v>
      </c>
      <c r="E892" s="119">
        <v>1.0424</v>
      </c>
      <c r="F892" s="119">
        <v>1.0424</v>
      </c>
      <c r="G892" s="119">
        <v>1.0424</v>
      </c>
      <c r="H892" s="119">
        <v>-2.999306E-4</v>
      </c>
      <c r="I892" s="119">
        <v>-2.87648E-2</v>
      </c>
    </row>
    <row r="893" spans="1:9" x14ac:dyDescent="0.15">
      <c r="A893" s="115" t="s">
        <v>526</v>
      </c>
      <c r="B893" s="115" t="s">
        <v>527</v>
      </c>
      <c r="C893" s="121">
        <v>38646</v>
      </c>
      <c r="D893" s="119">
        <v>1.0423</v>
      </c>
      <c r="E893" s="119">
        <v>1.0423</v>
      </c>
      <c r="F893" s="119">
        <v>1.0423</v>
      </c>
      <c r="G893" s="119">
        <v>1.0423</v>
      </c>
      <c r="H893" s="119">
        <v>-1.000166E-4</v>
      </c>
      <c r="I893" s="119">
        <v>-9.5948379999999996E-3</v>
      </c>
    </row>
    <row r="894" spans="1:9" x14ac:dyDescent="0.15">
      <c r="A894" s="115" t="s">
        <v>526</v>
      </c>
      <c r="B894" s="115" t="s">
        <v>527</v>
      </c>
      <c r="C894" s="121">
        <v>38649</v>
      </c>
      <c r="D894" s="119">
        <v>1.0424</v>
      </c>
      <c r="E894" s="119">
        <v>1.0424</v>
      </c>
      <c r="F894" s="119">
        <v>1.0424</v>
      </c>
      <c r="G894" s="119">
        <v>1.0424</v>
      </c>
      <c r="H894" s="119">
        <v>1.000166E-4</v>
      </c>
      <c r="I894" s="119">
        <v>9.5957590000000006E-3</v>
      </c>
    </row>
    <row r="895" spans="1:9" x14ac:dyDescent="0.15">
      <c r="A895" s="115" t="s">
        <v>526</v>
      </c>
      <c r="B895" s="115" t="s">
        <v>527</v>
      </c>
      <c r="C895" s="121">
        <v>38650</v>
      </c>
      <c r="D895" s="119">
        <v>1.0429999999999999</v>
      </c>
      <c r="E895" s="119">
        <v>1.0429999999999999</v>
      </c>
      <c r="F895" s="119">
        <v>1.0429999999999999</v>
      </c>
      <c r="G895" s="119">
        <v>1.0429999999999999</v>
      </c>
      <c r="H895" s="119">
        <v>5.9998039999999999E-4</v>
      </c>
      <c r="I895" s="119">
        <v>5.7557589999999999E-2</v>
      </c>
    </row>
    <row r="896" spans="1:9" x14ac:dyDescent="0.15">
      <c r="A896" s="115" t="s">
        <v>526</v>
      </c>
      <c r="B896" s="115" t="s">
        <v>527</v>
      </c>
      <c r="C896" s="121">
        <v>38651</v>
      </c>
      <c r="D896" s="119">
        <v>1.0429999999999999</v>
      </c>
      <c r="E896" s="119">
        <v>1.0429999999999999</v>
      </c>
      <c r="F896" s="119">
        <v>1.0429999999999999</v>
      </c>
      <c r="G896" s="119">
        <v>1.0429999999999999</v>
      </c>
      <c r="H896" s="119">
        <v>0</v>
      </c>
      <c r="I896" s="119">
        <v>0</v>
      </c>
    </row>
    <row r="897" spans="1:9" x14ac:dyDescent="0.15">
      <c r="A897" s="115" t="s">
        <v>526</v>
      </c>
      <c r="B897" s="115" t="s">
        <v>527</v>
      </c>
      <c r="C897" s="121">
        <v>38652</v>
      </c>
      <c r="D897" s="119">
        <v>1.0425</v>
      </c>
      <c r="E897" s="119">
        <v>1.0425</v>
      </c>
      <c r="F897" s="119">
        <v>1.0425</v>
      </c>
      <c r="G897" s="119">
        <v>1.0425</v>
      </c>
      <c r="H897" s="119">
        <v>-4.9996380000000003E-4</v>
      </c>
      <c r="I897" s="119">
        <v>-4.7935169999999999E-2</v>
      </c>
    </row>
    <row r="898" spans="1:9" x14ac:dyDescent="0.15">
      <c r="A898" s="115" t="s">
        <v>526</v>
      </c>
      <c r="B898" s="115" t="s">
        <v>527</v>
      </c>
      <c r="C898" s="121">
        <v>38653</v>
      </c>
      <c r="D898" s="119">
        <v>1.0426</v>
      </c>
      <c r="E898" s="119">
        <v>1.0426</v>
      </c>
      <c r="F898" s="119">
        <v>1.0426</v>
      </c>
      <c r="G898" s="119">
        <v>1.0426</v>
      </c>
      <c r="H898" s="119">
        <v>1.000166E-4</v>
      </c>
      <c r="I898" s="119">
        <v>9.5939179999999999E-3</v>
      </c>
    </row>
    <row r="899" spans="1:9" x14ac:dyDescent="0.15">
      <c r="A899" s="115" t="s">
        <v>526</v>
      </c>
      <c r="B899" s="115" t="s">
        <v>527</v>
      </c>
      <c r="C899" s="121">
        <v>38656</v>
      </c>
      <c r="D899" s="119">
        <v>1.0425</v>
      </c>
      <c r="E899" s="119">
        <v>1.0425</v>
      </c>
      <c r="F899" s="119">
        <v>1.0425</v>
      </c>
      <c r="G899" s="119">
        <v>1.0425</v>
      </c>
      <c r="H899" s="119">
        <v>-1.000166E-4</v>
      </c>
      <c r="I899" s="119">
        <v>-9.5929970000000007E-3</v>
      </c>
    </row>
    <row r="900" spans="1:9" x14ac:dyDescent="0.15">
      <c r="A900" s="115" t="s">
        <v>526</v>
      </c>
      <c r="B900" s="115" t="s">
        <v>527</v>
      </c>
      <c r="C900" s="121">
        <v>38657</v>
      </c>
      <c r="D900" s="119">
        <v>1.0425</v>
      </c>
      <c r="E900" s="119">
        <v>1.0425</v>
      </c>
      <c r="F900" s="119">
        <v>1.0425</v>
      </c>
      <c r="G900" s="119">
        <v>1.0425</v>
      </c>
      <c r="H900" s="119">
        <v>0</v>
      </c>
      <c r="I900" s="119">
        <v>0</v>
      </c>
    </row>
    <row r="901" spans="1:9" x14ac:dyDescent="0.15">
      <c r="A901" s="115" t="s">
        <v>526</v>
      </c>
      <c r="B901" s="115" t="s">
        <v>527</v>
      </c>
      <c r="C901" s="121">
        <v>38658</v>
      </c>
      <c r="D901" s="119">
        <v>1.0427</v>
      </c>
      <c r="E901" s="119">
        <v>1.0427</v>
      </c>
      <c r="F901" s="119">
        <v>1.0427</v>
      </c>
      <c r="G901" s="119">
        <v>1.0427</v>
      </c>
      <c r="H901" s="119">
        <v>1.9991400000000001E-4</v>
      </c>
      <c r="I901" s="119">
        <v>1.91764E-2</v>
      </c>
    </row>
    <row r="902" spans="1:9" x14ac:dyDescent="0.15">
      <c r="A902" s="115" t="s">
        <v>526</v>
      </c>
      <c r="B902" s="115" t="s">
        <v>527</v>
      </c>
      <c r="C902" s="121">
        <v>38659</v>
      </c>
      <c r="D902" s="119">
        <v>1.0425</v>
      </c>
      <c r="E902" s="119">
        <v>1.0425</v>
      </c>
      <c r="F902" s="119">
        <v>1.0425</v>
      </c>
      <c r="G902" s="119">
        <v>1.0425</v>
      </c>
      <c r="H902" s="119">
        <v>-1.9991400000000001E-4</v>
      </c>
      <c r="I902" s="119">
        <v>-1.9172720000000001E-2</v>
      </c>
    </row>
    <row r="903" spans="1:9" x14ac:dyDescent="0.15">
      <c r="A903" s="115" t="s">
        <v>526</v>
      </c>
      <c r="B903" s="115" t="s">
        <v>527</v>
      </c>
      <c r="C903" s="121">
        <v>38660</v>
      </c>
      <c r="D903" s="119">
        <v>1.0422</v>
      </c>
      <c r="E903" s="119">
        <v>1.0422</v>
      </c>
      <c r="F903" s="119">
        <v>1.0422</v>
      </c>
      <c r="G903" s="119">
        <v>1.0422</v>
      </c>
      <c r="H903" s="119">
        <v>-3.0004979999999999E-4</v>
      </c>
      <c r="I903" s="119">
        <v>-2.8781749999999998E-2</v>
      </c>
    </row>
    <row r="904" spans="1:9" x14ac:dyDescent="0.15">
      <c r="A904" s="115" t="s">
        <v>526</v>
      </c>
      <c r="B904" s="115" t="s">
        <v>527</v>
      </c>
      <c r="C904" s="121">
        <v>38663</v>
      </c>
      <c r="D904" s="119">
        <v>1.0425</v>
      </c>
      <c r="E904" s="119">
        <v>1.0425</v>
      </c>
      <c r="F904" s="119">
        <v>1.0425</v>
      </c>
      <c r="G904" s="119">
        <v>1.0425</v>
      </c>
      <c r="H904" s="119">
        <v>3.0004979999999999E-4</v>
      </c>
      <c r="I904" s="119">
        <v>2.8790039999999999E-2</v>
      </c>
    </row>
    <row r="905" spans="1:9" x14ac:dyDescent="0.15">
      <c r="A905" s="115" t="s">
        <v>526</v>
      </c>
      <c r="B905" s="115" t="s">
        <v>527</v>
      </c>
      <c r="C905" s="121">
        <v>38664</v>
      </c>
      <c r="D905" s="119">
        <v>1.0427999999999999</v>
      </c>
      <c r="E905" s="119">
        <v>1.0427999999999999</v>
      </c>
      <c r="F905" s="119">
        <v>1.0427999999999999</v>
      </c>
      <c r="G905" s="119">
        <v>1.0427999999999999</v>
      </c>
      <c r="H905" s="119">
        <v>2.999306E-4</v>
      </c>
      <c r="I905" s="119">
        <v>2.8770319999999999E-2</v>
      </c>
    </row>
    <row r="906" spans="1:9" x14ac:dyDescent="0.15">
      <c r="A906" s="115" t="s">
        <v>526</v>
      </c>
      <c r="B906" s="115" t="s">
        <v>527</v>
      </c>
      <c r="C906" s="121">
        <v>38665</v>
      </c>
      <c r="D906" s="119">
        <v>1.0425</v>
      </c>
      <c r="E906" s="119">
        <v>1.0425</v>
      </c>
      <c r="F906" s="119">
        <v>1.0425</v>
      </c>
      <c r="G906" s="119">
        <v>1.0425</v>
      </c>
      <c r="H906" s="119">
        <v>-2.999306E-4</v>
      </c>
      <c r="I906" s="119">
        <v>-2.8762039999999999E-2</v>
      </c>
    </row>
    <row r="907" spans="1:9" x14ac:dyDescent="0.15">
      <c r="A907" s="115" t="s">
        <v>526</v>
      </c>
      <c r="B907" s="115" t="s">
        <v>527</v>
      </c>
      <c r="C907" s="121">
        <v>38666</v>
      </c>
      <c r="D907" s="119">
        <v>1.042</v>
      </c>
      <c r="E907" s="119">
        <v>1.042</v>
      </c>
      <c r="F907" s="119">
        <v>1.042</v>
      </c>
      <c r="G907" s="119">
        <v>1.042</v>
      </c>
      <c r="H907" s="119">
        <v>-5.0008300000000002E-4</v>
      </c>
      <c r="I907" s="119">
        <v>-4.7969589999999999E-2</v>
      </c>
    </row>
    <row r="908" spans="1:9" x14ac:dyDescent="0.15">
      <c r="A908" s="115" t="s">
        <v>526</v>
      </c>
      <c r="B908" s="115" t="s">
        <v>527</v>
      </c>
      <c r="C908" s="121">
        <v>38667</v>
      </c>
      <c r="D908" s="119">
        <v>1.0417000000000001</v>
      </c>
      <c r="E908" s="119">
        <v>1.0417000000000001</v>
      </c>
      <c r="F908" s="119">
        <v>1.0417000000000001</v>
      </c>
      <c r="G908" s="119">
        <v>1.0417000000000001</v>
      </c>
      <c r="H908" s="119">
        <v>-2.999306E-4</v>
      </c>
      <c r="I908" s="119">
        <v>-2.8784130000000002E-2</v>
      </c>
    </row>
    <row r="909" spans="1:9" x14ac:dyDescent="0.15">
      <c r="A909" s="115" t="s">
        <v>526</v>
      </c>
      <c r="B909" s="115" t="s">
        <v>527</v>
      </c>
      <c r="C909" s="121">
        <v>38670</v>
      </c>
      <c r="D909" s="119">
        <v>1.0424</v>
      </c>
      <c r="E909" s="119">
        <v>1.0424</v>
      </c>
      <c r="F909" s="119">
        <v>1.0424</v>
      </c>
      <c r="G909" s="119">
        <v>1.0424</v>
      </c>
      <c r="H909" s="119">
        <v>6.9999690000000002E-4</v>
      </c>
      <c r="I909" s="119">
        <v>6.7197549999999995E-2</v>
      </c>
    </row>
    <row r="910" spans="1:9" x14ac:dyDescent="0.15">
      <c r="A910" s="115" t="s">
        <v>526</v>
      </c>
      <c r="B910" s="115" t="s">
        <v>527</v>
      </c>
      <c r="C910" s="121">
        <v>38671</v>
      </c>
      <c r="D910" s="119">
        <v>1.0417000000000001</v>
      </c>
      <c r="E910" s="119">
        <v>1.0417000000000001</v>
      </c>
      <c r="F910" s="119">
        <v>1.0417000000000001</v>
      </c>
      <c r="G910" s="119">
        <v>1.0417000000000001</v>
      </c>
      <c r="H910" s="119">
        <v>-6.9999690000000002E-4</v>
      </c>
      <c r="I910" s="119">
        <v>-6.7152429999999999E-2</v>
      </c>
    </row>
    <row r="911" spans="1:9" x14ac:dyDescent="0.15">
      <c r="A911" s="115" t="s">
        <v>526</v>
      </c>
      <c r="B911" s="115" t="s">
        <v>527</v>
      </c>
      <c r="C911" s="121">
        <v>38672</v>
      </c>
      <c r="D911" s="119">
        <v>1.0417000000000001</v>
      </c>
      <c r="E911" s="119">
        <v>1.0417000000000001</v>
      </c>
      <c r="F911" s="119">
        <v>1.0417000000000001</v>
      </c>
      <c r="G911" s="119">
        <v>1.0417000000000001</v>
      </c>
      <c r="H911" s="119">
        <v>0</v>
      </c>
      <c r="I911" s="119">
        <v>0</v>
      </c>
    </row>
    <row r="912" spans="1:9" x14ac:dyDescent="0.15">
      <c r="A912" s="115" t="s">
        <v>526</v>
      </c>
      <c r="B912" s="115" t="s">
        <v>527</v>
      </c>
      <c r="C912" s="121">
        <v>38673</v>
      </c>
      <c r="D912" s="119">
        <v>1.0417000000000001</v>
      </c>
      <c r="E912" s="119">
        <v>1.0417000000000001</v>
      </c>
      <c r="F912" s="119">
        <v>1.0417000000000001</v>
      </c>
      <c r="G912" s="119">
        <v>1.0417000000000001</v>
      </c>
      <c r="H912" s="119">
        <v>0</v>
      </c>
      <c r="I912" s="119">
        <v>0</v>
      </c>
    </row>
    <row r="913" spans="1:9" x14ac:dyDescent="0.15">
      <c r="A913" s="115" t="s">
        <v>526</v>
      </c>
      <c r="B913" s="115" t="s">
        <v>527</v>
      </c>
      <c r="C913" s="121">
        <v>38674</v>
      </c>
      <c r="D913" s="119">
        <v>1.042</v>
      </c>
      <c r="E913" s="119">
        <v>1.042</v>
      </c>
      <c r="F913" s="119">
        <v>1.042</v>
      </c>
      <c r="G913" s="119">
        <v>1.042</v>
      </c>
      <c r="H913" s="119">
        <v>2.999306E-4</v>
      </c>
      <c r="I913" s="119">
        <v>2.8792410000000001E-2</v>
      </c>
    </row>
    <row r="914" spans="1:9" x14ac:dyDescent="0.15">
      <c r="A914" s="115" t="s">
        <v>526</v>
      </c>
      <c r="B914" s="115" t="s">
        <v>527</v>
      </c>
      <c r="C914" s="121">
        <v>38677</v>
      </c>
      <c r="D914" s="119">
        <v>1.0421</v>
      </c>
      <c r="E914" s="119">
        <v>1.0421</v>
      </c>
      <c r="F914" s="119">
        <v>1.0421</v>
      </c>
      <c r="G914" s="119">
        <v>1.0421</v>
      </c>
      <c r="H914" s="119">
        <v>1.000166E-4</v>
      </c>
      <c r="I914" s="119">
        <v>9.598522E-3</v>
      </c>
    </row>
    <row r="915" spans="1:9" x14ac:dyDescent="0.15">
      <c r="A915" s="115" t="s">
        <v>526</v>
      </c>
      <c r="B915" s="115" t="s">
        <v>527</v>
      </c>
      <c r="C915" s="121">
        <v>38678</v>
      </c>
      <c r="D915" s="119">
        <v>1.0423</v>
      </c>
      <c r="E915" s="119">
        <v>1.0423</v>
      </c>
      <c r="F915" s="119">
        <v>1.0423</v>
      </c>
      <c r="G915" s="119">
        <v>1.0423</v>
      </c>
      <c r="H915" s="119">
        <v>2.000332E-4</v>
      </c>
      <c r="I915" s="119">
        <v>1.9195199999999999E-2</v>
      </c>
    </row>
    <row r="916" spans="1:9" x14ac:dyDescent="0.15">
      <c r="A916" s="115" t="s">
        <v>526</v>
      </c>
      <c r="B916" s="115" t="s">
        <v>527</v>
      </c>
      <c r="C916" s="121">
        <v>38679</v>
      </c>
      <c r="D916" s="119">
        <v>1.0421</v>
      </c>
      <c r="E916" s="119">
        <v>1.0421</v>
      </c>
      <c r="F916" s="119">
        <v>1.0421</v>
      </c>
      <c r="G916" s="119">
        <v>1.0421</v>
      </c>
      <c r="H916" s="119">
        <v>-2.000332E-4</v>
      </c>
      <c r="I916" s="119">
        <v>-1.919152E-2</v>
      </c>
    </row>
    <row r="917" spans="1:9" x14ac:dyDescent="0.15">
      <c r="A917" s="115" t="s">
        <v>526</v>
      </c>
      <c r="B917" s="115" t="s">
        <v>527</v>
      </c>
      <c r="C917" s="121">
        <v>38680</v>
      </c>
      <c r="D917" s="119">
        <v>1.0419</v>
      </c>
      <c r="E917" s="119">
        <v>1.0419</v>
      </c>
      <c r="F917" s="119">
        <v>1.0419</v>
      </c>
      <c r="G917" s="119">
        <v>1.0419</v>
      </c>
      <c r="H917" s="119">
        <v>-1.9991400000000001E-4</v>
      </c>
      <c r="I917" s="119">
        <v>-1.9183760000000001E-2</v>
      </c>
    </row>
    <row r="918" spans="1:9" x14ac:dyDescent="0.15">
      <c r="A918" s="115" t="s">
        <v>526</v>
      </c>
      <c r="B918" s="115" t="s">
        <v>527</v>
      </c>
      <c r="C918" s="121">
        <v>38681</v>
      </c>
      <c r="D918" s="119">
        <v>1.0418000000000001</v>
      </c>
      <c r="E918" s="119">
        <v>1.0418000000000001</v>
      </c>
      <c r="F918" s="119">
        <v>1.0418000000000001</v>
      </c>
      <c r="G918" s="119">
        <v>1.0418000000000001</v>
      </c>
      <c r="H918" s="119">
        <v>-1.000166E-4</v>
      </c>
      <c r="I918" s="119">
        <v>-9.5994429999999992E-3</v>
      </c>
    </row>
    <row r="919" spans="1:9" x14ac:dyDescent="0.15">
      <c r="A919" s="115" t="s">
        <v>526</v>
      </c>
      <c r="B919" s="115" t="s">
        <v>527</v>
      </c>
      <c r="C919" s="121">
        <v>38684</v>
      </c>
      <c r="D919" s="119">
        <v>1.0417000000000001</v>
      </c>
      <c r="E919" s="119">
        <v>1.0417000000000001</v>
      </c>
      <c r="F919" s="119">
        <v>1.0417000000000001</v>
      </c>
      <c r="G919" s="119">
        <v>1.0417000000000001</v>
      </c>
      <c r="H919" s="119">
        <v>-1.000166E-4</v>
      </c>
      <c r="I919" s="119">
        <v>-9.6003640000000001E-3</v>
      </c>
    </row>
    <row r="920" spans="1:9" x14ac:dyDescent="0.15">
      <c r="A920" s="115" t="s">
        <v>526</v>
      </c>
      <c r="B920" s="115" t="s">
        <v>527</v>
      </c>
      <c r="C920" s="121">
        <v>38685</v>
      </c>
      <c r="D920" s="119">
        <v>1.0419</v>
      </c>
      <c r="E920" s="119">
        <v>1.0419</v>
      </c>
      <c r="F920" s="119">
        <v>1.0419</v>
      </c>
      <c r="G920" s="119">
        <v>1.0419</v>
      </c>
      <c r="H920" s="119">
        <v>2.000332E-4</v>
      </c>
      <c r="I920" s="119">
        <v>1.9202569999999999E-2</v>
      </c>
    </row>
    <row r="921" spans="1:9" x14ac:dyDescent="0.15">
      <c r="A921" s="115" t="s">
        <v>526</v>
      </c>
      <c r="B921" s="115" t="s">
        <v>527</v>
      </c>
      <c r="C921" s="121">
        <v>38686</v>
      </c>
      <c r="D921" s="119">
        <v>1.0416000000000001</v>
      </c>
      <c r="E921" s="119">
        <v>1.0416000000000001</v>
      </c>
      <c r="F921" s="119">
        <v>1.0416000000000001</v>
      </c>
      <c r="G921" s="119">
        <v>1.0416000000000001</v>
      </c>
      <c r="H921" s="119">
        <v>-3.0004979999999999E-4</v>
      </c>
      <c r="I921" s="119">
        <v>-2.879833E-2</v>
      </c>
    </row>
    <row r="922" spans="1:9" x14ac:dyDescent="0.15">
      <c r="A922" s="115" t="s">
        <v>526</v>
      </c>
      <c r="B922" s="115" t="s">
        <v>527</v>
      </c>
      <c r="C922" s="121">
        <v>38687</v>
      </c>
      <c r="D922" s="119">
        <v>1.0417000000000001</v>
      </c>
      <c r="E922" s="119">
        <v>1.0417000000000001</v>
      </c>
      <c r="F922" s="119">
        <v>1.0417000000000001</v>
      </c>
      <c r="G922" s="119">
        <v>1.0417000000000001</v>
      </c>
      <c r="H922" s="119">
        <v>1.000166E-4</v>
      </c>
      <c r="I922" s="119">
        <v>9.6022079999999992E-3</v>
      </c>
    </row>
    <row r="923" spans="1:9" x14ac:dyDescent="0.15">
      <c r="A923" s="115" t="s">
        <v>526</v>
      </c>
      <c r="B923" s="115" t="s">
        <v>527</v>
      </c>
      <c r="C923" s="121">
        <v>38688</v>
      </c>
      <c r="D923" s="119">
        <v>1.0415000000000001</v>
      </c>
      <c r="E923" s="119">
        <v>1.0415000000000001</v>
      </c>
      <c r="F923" s="119">
        <v>1.0415000000000001</v>
      </c>
      <c r="G923" s="119">
        <v>1.0415000000000001</v>
      </c>
      <c r="H923" s="119">
        <v>-2.000332E-4</v>
      </c>
      <c r="I923" s="119">
        <v>-1.9202569999999999E-2</v>
      </c>
    </row>
    <row r="924" spans="1:9" x14ac:dyDescent="0.15">
      <c r="A924" s="115" t="s">
        <v>526</v>
      </c>
      <c r="B924" s="115" t="s">
        <v>527</v>
      </c>
      <c r="C924" s="121">
        <v>38691</v>
      </c>
      <c r="D924" s="119">
        <v>1.0416000000000001</v>
      </c>
      <c r="E924" s="119">
        <v>1.0416000000000001</v>
      </c>
      <c r="F924" s="119">
        <v>1.0416000000000001</v>
      </c>
      <c r="G924" s="119">
        <v>1.0416000000000001</v>
      </c>
      <c r="H924" s="119">
        <v>1.000166E-4</v>
      </c>
      <c r="I924" s="119">
        <v>9.6031299999999997E-3</v>
      </c>
    </row>
    <row r="925" spans="1:9" x14ac:dyDescent="0.15">
      <c r="A925" s="115" t="s">
        <v>526</v>
      </c>
      <c r="B925" s="115" t="s">
        <v>527</v>
      </c>
      <c r="C925" s="121">
        <v>38692</v>
      </c>
      <c r="D925" s="119">
        <v>1.0415000000000001</v>
      </c>
      <c r="E925" s="119">
        <v>1.0415000000000001</v>
      </c>
      <c r="F925" s="119">
        <v>1.0415000000000001</v>
      </c>
      <c r="G925" s="119">
        <v>1.0415000000000001</v>
      </c>
      <c r="H925" s="119">
        <v>-1.000166E-4</v>
      </c>
      <c r="I925" s="119">
        <v>-9.6022079999999992E-3</v>
      </c>
    </row>
    <row r="926" spans="1:9" x14ac:dyDescent="0.15">
      <c r="A926" s="115" t="s">
        <v>526</v>
      </c>
      <c r="B926" s="115" t="s">
        <v>527</v>
      </c>
      <c r="C926" s="121">
        <v>38693</v>
      </c>
      <c r="D926" s="119">
        <v>1.0411999999999999</v>
      </c>
      <c r="E926" s="119">
        <v>1.0411999999999999</v>
      </c>
      <c r="F926" s="119">
        <v>1.0411999999999999</v>
      </c>
      <c r="G926" s="119">
        <v>1.0411999999999999</v>
      </c>
      <c r="H926" s="119">
        <v>-2.999306E-4</v>
      </c>
      <c r="I926" s="119">
        <v>-2.8797940000000001E-2</v>
      </c>
    </row>
    <row r="927" spans="1:9" x14ac:dyDescent="0.15">
      <c r="A927" s="115" t="s">
        <v>526</v>
      </c>
      <c r="B927" s="115" t="s">
        <v>527</v>
      </c>
      <c r="C927" s="121">
        <v>38694</v>
      </c>
      <c r="D927" s="119">
        <v>1.0415000000000001</v>
      </c>
      <c r="E927" s="119">
        <v>1.0415000000000001</v>
      </c>
      <c r="F927" s="119">
        <v>1.0415000000000001</v>
      </c>
      <c r="G927" s="119">
        <v>1.0415000000000001</v>
      </c>
      <c r="H927" s="119">
        <v>2.999306E-4</v>
      </c>
      <c r="I927" s="119">
        <v>2.880624E-2</v>
      </c>
    </row>
    <row r="928" spans="1:9" x14ac:dyDescent="0.15">
      <c r="A928" s="115" t="s">
        <v>526</v>
      </c>
      <c r="B928" s="115" t="s">
        <v>527</v>
      </c>
      <c r="C928" s="121">
        <v>38695</v>
      </c>
      <c r="D928" s="119">
        <v>1.0415000000000001</v>
      </c>
      <c r="E928" s="119">
        <v>1.0415000000000001</v>
      </c>
      <c r="F928" s="119">
        <v>1.0415000000000001</v>
      </c>
      <c r="G928" s="119">
        <v>1.0415000000000001</v>
      </c>
      <c r="H928" s="119">
        <v>0</v>
      </c>
      <c r="I928" s="119">
        <v>0</v>
      </c>
    </row>
    <row r="929" spans="1:9" x14ac:dyDescent="0.15">
      <c r="A929" s="115" t="s">
        <v>526</v>
      </c>
      <c r="B929" s="115" t="s">
        <v>527</v>
      </c>
      <c r="C929" s="121">
        <v>38698</v>
      </c>
      <c r="D929" s="119">
        <v>1.0412999999999999</v>
      </c>
      <c r="E929" s="119">
        <v>1.0412999999999999</v>
      </c>
      <c r="F929" s="119">
        <v>1.0412999999999999</v>
      </c>
      <c r="G929" s="119">
        <v>1.0412999999999999</v>
      </c>
      <c r="H929" s="119">
        <v>-2.000332E-4</v>
      </c>
      <c r="I929" s="119">
        <v>-1.9206259999999999E-2</v>
      </c>
    </row>
    <row r="930" spans="1:9" x14ac:dyDescent="0.15">
      <c r="A930" s="115" t="s">
        <v>526</v>
      </c>
      <c r="B930" s="115" t="s">
        <v>527</v>
      </c>
      <c r="C930" s="121">
        <v>38699</v>
      </c>
      <c r="D930" s="119">
        <v>1.0415000000000001</v>
      </c>
      <c r="E930" s="119">
        <v>1.0415000000000001</v>
      </c>
      <c r="F930" s="119">
        <v>1.0415000000000001</v>
      </c>
      <c r="G930" s="119">
        <v>1.0415000000000001</v>
      </c>
      <c r="H930" s="119">
        <v>2.000332E-4</v>
      </c>
      <c r="I930" s="119">
        <v>1.920995E-2</v>
      </c>
    </row>
    <row r="931" spans="1:9" x14ac:dyDescent="0.15">
      <c r="A931" s="115" t="s">
        <v>526</v>
      </c>
      <c r="B931" s="115" t="s">
        <v>527</v>
      </c>
      <c r="C931" s="121">
        <v>38700</v>
      </c>
      <c r="D931" s="119">
        <v>1.0409999999999999</v>
      </c>
      <c r="E931" s="119">
        <v>1.0409999999999999</v>
      </c>
      <c r="F931" s="119">
        <v>1.0409999999999999</v>
      </c>
      <c r="G931" s="119">
        <v>1.0409999999999999</v>
      </c>
      <c r="H931" s="119">
        <v>-4.9996380000000003E-4</v>
      </c>
      <c r="I931" s="119">
        <v>-4.8004199999999997E-2</v>
      </c>
    </row>
    <row r="932" spans="1:9" x14ac:dyDescent="0.15">
      <c r="A932" s="115" t="s">
        <v>526</v>
      </c>
      <c r="B932" s="115" t="s">
        <v>527</v>
      </c>
      <c r="C932" s="121">
        <v>38701</v>
      </c>
      <c r="D932" s="119">
        <v>1.0408999999999999</v>
      </c>
      <c r="E932" s="119">
        <v>1.0408999999999999</v>
      </c>
      <c r="F932" s="119">
        <v>1.0408999999999999</v>
      </c>
      <c r="G932" s="119">
        <v>1.0408999999999999</v>
      </c>
      <c r="H932" s="119">
        <v>-1.000166E-4</v>
      </c>
      <c r="I932" s="119">
        <v>-9.6077420000000007E-3</v>
      </c>
    </row>
    <row r="933" spans="1:9" x14ac:dyDescent="0.15">
      <c r="A933" s="115" t="s">
        <v>526</v>
      </c>
      <c r="B933" s="115" t="s">
        <v>527</v>
      </c>
      <c r="C933" s="121">
        <v>38702</v>
      </c>
      <c r="D933" s="119">
        <v>1.0411999999999999</v>
      </c>
      <c r="E933" s="119">
        <v>1.0411999999999999</v>
      </c>
      <c r="F933" s="119">
        <v>1.0411999999999999</v>
      </c>
      <c r="G933" s="119">
        <v>1.0411999999999999</v>
      </c>
      <c r="H933" s="119">
        <v>3.0004979999999999E-4</v>
      </c>
      <c r="I933" s="119">
        <v>2.8825989999999999E-2</v>
      </c>
    </row>
    <row r="934" spans="1:9" x14ac:dyDescent="0.15">
      <c r="A934" s="115" t="s">
        <v>526</v>
      </c>
      <c r="B934" s="115" t="s">
        <v>527</v>
      </c>
      <c r="C934" s="121">
        <v>38705</v>
      </c>
      <c r="D934" s="119">
        <v>1.0407999999999999</v>
      </c>
      <c r="E934" s="119">
        <v>1.0407999999999999</v>
      </c>
      <c r="F934" s="119">
        <v>1.0407999999999999</v>
      </c>
      <c r="G934" s="119">
        <v>1.0407999999999999</v>
      </c>
      <c r="H934" s="119">
        <v>-4.000664E-4</v>
      </c>
      <c r="I934" s="119">
        <v>-3.8423579999999999E-2</v>
      </c>
    </row>
    <row r="935" spans="1:9" x14ac:dyDescent="0.15">
      <c r="A935" s="115" t="s">
        <v>526</v>
      </c>
      <c r="B935" s="115" t="s">
        <v>527</v>
      </c>
      <c r="C935" s="121">
        <v>38706</v>
      </c>
      <c r="D935" s="119">
        <v>1.0408999999999999</v>
      </c>
      <c r="E935" s="119">
        <v>1.0408999999999999</v>
      </c>
      <c r="F935" s="119">
        <v>1.0408999999999999</v>
      </c>
      <c r="G935" s="119">
        <v>1.0408999999999999</v>
      </c>
      <c r="H935" s="119">
        <v>1.000166E-4</v>
      </c>
      <c r="I935" s="119">
        <v>9.6095880000000005E-3</v>
      </c>
    </row>
    <row r="936" spans="1:9" x14ac:dyDescent="0.15">
      <c r="A936" s="115" t="s">
        <v>526</v>
      </c>
      <c r="B936" s="115" t="s">
        <v>527</v>
      </c>
      <c r="C936" s="121">
        <v>38707</v>
      </c>
      <c r="D936" s="119">
        <v>1.0410999999999999</v>
      </c>
      <c r="E936" s="119">
        <v>1.0410999999999999</v>
      </c>
      <c r="F936" s="119">
        <v>1.0410999999999999</v>
      </c>
      <c r="G936" s="119">
        <v>1.0410999999999999</v>
      </c>
      <c r="H936" s="119">
        <v>2.000332E-4</v>
      </c>
      <c r="I936" s="119">
        <v>1.9217330000000001E-2</v>
      </c>
    </row>
    <row r="937" spans="1:9" x14ac:dyDescent="0.15">
      <c r="A937" s="115" t="s">
        <v>526</v>
      </c>
      <c r="B937" s="115" t="s">
        <v>527</v>
      </c>
      <c r="C937" s="121">
        <v>38708</v>
      </c>
      <c r="D937" s="119">
        <v>1.0411999999999999</v>
      </c>
      <c r="E937" s="119">
        <v>1.0411999999999999</v>
      </c>
      <c r="F937" s="119">
        <v>1.0411999999999999</v>
      </c>
      <c r="G937" s="119">
        <v>1.0411999999999999</v>
      </c>
      <c r="H937" s="119">
        <v>1.000166E-4</v>
      </c>
      <c r="I937" s="119">
        <v>9.6068190000000008E-3</v>
      </c>
    </row>
    <row r="938" spans="1:9" x14ac:dyDescent="0.15">
      <c r="A938" s="115" t="s">
        <v>526</v>
      </c>
      <c r="B938" s="115" t="s">
        <v>527</v>
      </c>
      <c r="C938" s="121">
        <v>38709</v>
      </c>
      <c r="D938" s="119">
        <v>1.0414000000000001</v>
      </c>
      <c r="E938" s="119">
        <v>1.0414000000000001</v>
      </c>
      <c r="F938" s="119">
        <v>1.0414000000000001</v>
      </c>
      <c r="G938" s="119">
        <v>1.0414000000000001</v>
      </c>
      <c r="H938" s="119">
        <v>1.9991400000000001E-4</v>
      </c>
      <c r="I938" s="119">
        <v>1.920034E-2</v>
      </c>
    </row>
    <row r="939" spans="1:9" x14ac:dyDescent="0.15">
      <c r="A939" s="115" t="s">
        <v>526</v>
      </c>
      <c r="B939" s="115" t="s">
        <v>527</v>
      </c>
      <c r="C939" s="121">
        <v>38712</v>
      </c>
      <c r="D939" s="119">
        <v>1.0411999999999999</v>
      </c>
      <c r="E939" s="119">
        <v>1.0411999999999999</v>
      </c>
      <c r="F939" s="119">
        <v>1.0411999999999999</v>
      </c>
      <c r="G939" s="119">
        <v>1.0411999999999999</v>
      </c>
      <c r="H939" s="119">
        <v>-1.9991400000000001E-4</v>
      </c>
      <c r="I939" s="119">
        <v>-1.9196660000000001E-2</v>
      </c>
    </row>
    <row r="940" spans="1:9" x14ac:dyDescent="0.15">
      <c r="A940" s="115" t="s">
        <v>526</v>
      </c>
      <c r="B940" s="115" t="s">
        <v>527</v>
      </c>
      <c r="C940" s="121">
        <v>38713</v>
      </c>
      <c r="D940" s="119">
        <v>1.0408999999999999</v>
      </c>
      <c r="E940" s="119">
        <v>1.0408999999999999</v>
      </c>
      <c r="F940" s="119">
        <v>1.0408999999999999</v>
      </c>
      <c r="G940" s="119">
        <v>1.0408999999999999</v>
      </c>
      <c r="H940" s="119">
        <v>-3.0004979999999999E-4</v>
      </c>
      <c r="I940" s="119">
        <v>-2.881769E-2</v>
      </c>
    </row>
    <row r="941" spans="1:9" x14ac:dyDescent="0.15">
      <c r="A941" s="115" t="s">
        <v>526</v>
      </c>
      <c r="B941" s="115" t="s">
        <v>527</v>
      </c>
      <c r="C941" s="121">
        <v>38714</v>
      </c>
      <c r="D941" s="119">
        <v>1.0408999999999999</v>
      </c>
      <c r="E941" s="119">
        <v>1.0408999999999999</v>
      </c>
      <c r="F941" s="119">
        <v>1.0408999999999999</v>
      </c>
      <c r="G941" s="119">
        <v>1.0408999999999999</v>
      </c>
      <c r="H941" s="119">
        <v>0</v>
      </c>
      <c r="I941" s="119">
        <v>0</v>
      </c>
    </row>
    <row r="942" spans="1:9" x14ac:dyDescent="0.15">
      <c r="A942" s="115" t="s">
        <v>526</v>
      </c>
      <c r="B942" s="115" t="s">
        <v>527</v>
      </c>
      <c r="C942" s="121">
        <v>38715</v>
      </c>
      <c r="D942" s="119">
        <v>1.0407</v>
      </c>
      <c r="E942" s="119">
        <v>1.0407</v>
      </c>
      <c r="F942" s="119">
        <v>1.0407</v>
      </c>
      <c r="G942" s="119">
        <v>1.0407</v>
      </c>
      <c r="H942" s="119">
        <v>-2.000332E-4</v>
      </c>
      <c r="I942" s="119">
        <v>-1.9217330000000001E-2</v>
      </c>
    </row>
    <row r="943" spans="1:9" x14ac:dyDescent="0.15">
      <c r="A943" s="115" t="s">
        <v>526</v>
      </c>
      <c r="B943" s="115" t="s">
        <v>527</v>
      </c>
      <c r="C943" s="121">
        <v>38716</v>
      </c>
      <c r="D943" s="119">
        <v>1.0405</v>
      </c>
      <c r="E943" s="119">
        <v>1.0405</v>
      </c>
      <c r="F943" s="119">
        <v>1.0405</v>
      </c>
      <c r="G943" s="119">
        <v>1.0405</v>
      </c>
      <c r="H943" s="119">
        <v>-1.9991400000000001E-4</v>
      </c>
      <c r="I943" s="119">
        <v>-1.9209569999999999E-2</v>
      </c>
    </row>
    <row r="944" spans="1:9" x14ac:dyDescent="0.15">
      <c r="A944" s="115" t="s">
        <v>526</v>
      </c>
      <c r="B944" s="115" t="s">
        <v>527</v>
      </c>
      <c r="C944" s="121">
        <v>38717</v>
      </c>
      <c r="D944" s="119">
        <v>1.0403</v>
      </c>
      <c r="E944" s="119">
        <v>1.0403</v>
      </c>
      <c r="F944" s="119">
        <v>1.0403</v>
      </c>
      <c r="G944" s="119">
        <v>1.0403</v>
      </c>
      <c r="H944" s="119">
        <v>-2.000332E-4</v>
      </c>
      <c r="I944" s="119">
        <v>-1.9224720000000001E-2</v>
      </c>
    </row>
    <row r="945" spans="1:9" x14ac:dyDescent="0.15">
      <c r="A945" s="115" t="s">
        <v>526</v>
      </c>
      <c r="B945" s="115" t="s">
        <v>527</v>
      </c>
      <c r="C945" s="121">
        <v>38721</v>
      </c>
      <c r="D945" s="119">
        <v>1.0407999999999999</v>
      </c>
      <c r="E945" s="119">
        <v>1.0407999999999999</v>
      </c>
      <c r="F945" s="119">
        <v>1.0407999999999999</v>
      </c>
      <c r="G945" s="119">
        <v>1.0407999999999999</v>
      </c>
      <c r="H945" s="119">
        <v>4.9996380000000003E-4</v>
      </c>
      <c r="I945" s="119">
        <v>4.8059579999999998E-2</v>
      </c>
    </row>
    <row r="946" spans="1:9" x14ac:dyDescent="0.15">
      <c r="A946" s="115" t="s">
        <v>526</v>
      </c>
      <c r="B946" s="115" t="s">
        <v>527</v>
      </c>
      <c r="C946" s="121">
        <v>38722</v>
      </c>
      <c r="D946" s="119">
        <v>1.0405</v>
      </c>
      <c r="E946" s="119">
        <v>1.0405</v>
      </c>
      <c r="F946" s="119">
        <v>1.0405</v>
      </c>
      <c r="G946" s="119">
        <v>1.0405</v>
      </c>
      <c r="H946" s="119">
        <v>-2.999306E-4</v>
      </c>
      <c r="I946" s="119">
        <v>-2.8817309999999999E-2</v>
      </c>
    </row>
    <row r="947" spans="1:9" x14ac:dyDescent="0.15">
      <c r="A947" s="115" t="s">
        <v>526</v>
      </c>
      <c r="B947" s="115" t="s">
        <v>527</v>
      </c>
      <c r="C947" s="121">
        <v>38723</v>
      </c>
      <c r="D947" s="119">
        <v>1.0404</v>
      </c>
      <c r="E947" s="119">
        <v>1.0404</v>
      </c>
      <c r="F947" s="119">
        <v>1.0404</v>
      </c>
      <c r="G947" s="119">
        <v>1.0404</v>
      </c>
      <c r="H947" s="119">
        <v>-1.000166E-4</v>
      </c>
      <c r="I947" s="119">
        <v>-9.6123579999999997E-3</v>
      </c>
    </row>
    <row r="948" spans="1:9" x14ac:dyDescent="0.15">
      <c r="A948" s="115" t="s">
        <v>526</v>
      </c>
      <c r="B948" s="115" t="s">
        <v>527</v>
      </c>
      <c r="C948" s="121">
        <v>38726</v>
      </c>
      <c r="D948" s="119">
        <v>1.0404</v>
      </c>
      <c r="E948" s="119">
        <v>1.0404</v>
      </c>
      <c r="F948" s="119">
        <v>1.0404</v>
      </c>
      <c r="G948" s="119">
        <v>1.0404</v>
      </c>
      <c r="H948" s="119">
        <v>0</v>
      </c>
      <c r="I948" s="119">
        <v>0</v>
      </c>
    </row>
    <row r="949" spans="1:9" x14ac:dyDescent="0.15">
      <c r="A949" s="115" t="s">
        <v>526</v>
      </c>
      <c r="B949" s="115" t="s">
        <v>527</v>
      </c>
      <c r="C949" s="121">
        <v>38727</v>
      </c>
      <c r="D949" s="119">
        <v>1.0408999999999999</v>
      </c>
      <c r="E949" s="119">
        <v>1.0408999999999999</v>
      </c>
      <c r="F949" s="119">
        <v>1.0408999999999999</v>
      </c>
      <c r="G949" s="119">
        <v>1.0408999999999999</v>
      </c>
      <c r="H949" s="119">
        <v>4.9996380000000003E-4</v>
      </c>
      <c r="I949" s="119">
        <v>4.8054960000000001E-2</v>
      </c>
    </row>
    <row r="950" spans="1:9" x14ac:dyDescent="0.15">
      <c r="A950" s="115" t="s">
        <v>526</v>
      </c>
      <c r="B950" s="115" t="s">
        <v>527</v>
      </c>
      <c r="C950" s="121">
        <v>38728</v>
      </c>
      <c r="D950" s="119">
        <v>1.0410999999999999</v>
      </c>
      <c r="E950" s="119">
        <v>1.0410999999999999</v>
      </c>
      <c r="F950" s="119">
        <v>1.0410999999999999</v>
      </c>
      <c r="G950" s="119">
        <v>1.0410999999999999</v>
      </c>
      <c r="H950" s="119">
        <v>2.000332E-4</v>
      </c>
      <c r="I950" s="119">
        <v>1.9217330000000001E-2</v>
      </c>
    </row>
    <row r="951" spans="1:9" x14ac:dyDescent="0.15">
      <c r="A951" s="115" t="s">
        <v>526</v>
      </c>
      <c r="B951" s="115" t="s">
        <v>527</v>
      </c>
      <c r="C951" s="121">
        <v>38729</v>
      </c>
      <c r="D951" s="119">
        <v>1.0408999999999999</v>
      </c>
      <c r="E951" s="119">
        <v>1.0408999999999999</v>
      </c>
      <c r="F951" s="119">
        <v>1.0408999999999999</v>
      </c>
      <c r="G951" s="119">
        <v>1.0408999999999999</v>
      </c>
      <c r="H951" s="119">
        <v>-2.000332E-4</v>
      </c>
      <c r="I951" s="119">
        <v>-1.9213640000000001E-2</v>
      </c>
    </row>
    <row r="952" spans="1:9" x14ac:dyDescent="0.15">
      <c r="A952" s="115" t="s">
        <v>526</v>
      </c>
      <c r="B952" s="115" t="s">
        <v>527</v>
      </c>
      <c r="C952" s="121">
        <v>38730</v>
      </c>
      <c r="D952" s="119">
        <v>1.0410999999999999</v>
      </c>
      <c r="E952" s="119">
        <v>1.0410999999999999</v>
      </c>
      <c r="F952" s="119">
        <v>1.0410999999999999</v>
      </c>
      <c r="G952" s="119">
        <v>1.0410999999999999</v>
      </c>
      <c r="H952" s="119">
        <v>2.000332E-4</v>
      </c>
      <c r="I952" s="119">
        <v>1.9217330000000001E-2</v>
      </c>
    </row>
    <row r="953" spans="1:9" x14ac:dyDescent="0.15">
      <c r="A953" s="115" t="s">
        <v>526</v>
      </c>
      <c r="B953" s="115" t="s">
        <v>527</v>
      </c>
      <c r="C953" s="121">
        <v>38733</v>
      </c>
      <c r="D953" s="119">
        <v>1.0407</v>
      </c>
      <c r="E953" s="119">
        <v>1.0407</v>
      </c>
      <c r="F953" s="119">
        <v>1.0407</v>
      </c>
      <c r="G953" s="119">
        <v>1.0407</v>
      </c>
      <c r="H953" s="119">
        <v>-4.000664E-4</v>
      </c>
      <c r="I953" s="119">
        <v>-3.8427269999999999E-2</v>
      </c>
    </row>
    <row r="954" spans="1:9" x14ac:dyDescent="0.15">
      <c r="A954" s="115" t="s">
        <v>526</v>
      </c>
      <c r="B954" s="115" t="s">
        <v>527</v>
      </c>
      <c r="C954" s="121">
        <v>38734</v>
      </c>
      <c r="D954" s="119">
        <v>1.0405</v>
      </c>
      <c r="E954" s="119">
        <v>1.0405</v>
      </c>
      <c r="F954" s="119">
        <v>1.0405</v>
      </c>
      <c r="G954" s="119">
        <v>1.0405</v>
      </c>
      <c r="H954" s="119">
        <v>-1.9991400000000001E-4</v>
      </c>
      <c r="I954" s="119">
        <v>-1.9209569999999999E-2</v>
      </c>
    </row>
    <row r="955" spans="1:9" x14ac:dyDescent="0.15">
      <c r="A955" s="115" t="s">
        <v>526</v>
      </c>
      <c r="B955" s="115" t="s">
        <v>527</v>
      </c>
      <c r="C955" s="121">
        <v>38735</v>
      </c>
      <c r="D955" s="119">
        <v>1.0407999999999999</v>
      </c>
      <c r="E955" s="119">
        <v>1.0407999999999999</v>
      </c>
      <c r="F955" s="119">
        <v>1.0407999999999999</v>
      </c>
      <c r="G955" s="119">
        <v>1.0407999999999999</v>
      </c>
      <c r="H955" s="119">
        <v>2.999306E-4</v>
      </c>
      <c r="I955" s="119">
        <v>2.882562E-2</v>
      </c>
    </row>
    <row r="956" spans="1:9" x14ac:dyDescent="0.15">
      <c r="A956" s="115" t="s">
        <v>526</v>
      </c>
      <c r="B956" s="115" t="s">
        <v>527</v>
      </c>
      <c r="C956" s="121">
        <v>38736</v>
      </c>
      <c r="D956" s="119">
        <v>1.0406</v>
      </c>
      <c r="E956" s="119">
        <v>1.0406</v>
      </c>
      <c r="F956" s="119">
        <v>1.0406</v>
      </c>
      <c r="G956" s="119">
        <v>1.0406</v>
      </c>
      <c r="H956" s="119">
        <v>-2.000332E-4</v>
      </c>
      <c r="I956" s="119">
        <v>-1.9219179999999999E-2</v>
      </c>
    </row>
    <row r="957" spans="1:9" x14ac:dyDescent="0.15">
      <c r="A957" s="115" t="s">
        <v>526</v>
      </c>
      <c r="B957" s="115" t="s">
        <v>527</v>
      </c>
      <c r="C957" s="121">
        <v>38737</v>
      </c>
      <c r="D957" s="119">
        <v>1.0399</v>
      </c>
      <c r="E957" s="119">
        <v>1.0399</v>
      </c>
      <c r="F957" s="119">
        <v>1.0399</v>
      </c>
      <c r="G957" s="119">
        <v>1.0399</v>
      </c>
      <c r="H957" s="119">
        <v>-6.9999690000000002E-4</v>
      </c>
      <c r="I957" s="119">
        <v>-6.7268599999999998E-2</v>
      </c>
    </row>
    <row r="958" spans="1:9" x14ac:dyDescent="0.15">
      <c r="A958" s="115" t="s">
        <v>526</v>
      </c>
      <c r="B958" s="115" t="s">
        <v>527</v>
      </c>
      <c r="C958" s="121">
        <v>38740</v>
      </c>
      <c r="D958" s="119">
        <v>1.0399</v>
      </c>
      <c r="E958" s="119">
        <v>1.0399</v>
      </c>
      <c r="F958" s="119">
        <v>1.0399</v>
      </c>
      <c r="G958" s="119">
        <v>1.0399</v>
      </c>
      <c r="H958" s="119">
        <v>0</v>
      </c>
      <c r="I958" s="119">
        <v>0</v>
      </c>
    </row>
    <row r="959" spans="1:9" x14ac:dyDescent="0.15">
      <c r="A959" s="115" t="s">
        <v>526</v>
      </c>
      <c r="B959" s="115" t="s">
        <v>527</v>
      </c>
      <c r="C959" s="121">
        <v>38741</v>
      </c>
      <c r="D959" s="119">
        <v>1.0397000000000001</v>
      </c>
      <c r="E959" s="119">
        <v>1.0397000000000001</v>
      </c>
      <c r="F959" s="119">
        <v>1.0397000000000001</v>
      </c>
      <c r="G959" s="119">
        <v>1.0397000000000001</v>
      </c>
      <c r="H959" s="119">
        <v>-1.9991400000000001E-4</v>
      </c>
      <c r="I959" s="119">
        <v>-1.9224350000000001E-2</v>
      </c>
    </row>
    <row r="960" spans="1:9" x14ac:dyDescent="0.15">
      <c r="A960" s="115" t="s">
        <v>526</v>
      </c>
      <c r="B960" s="115" t="s">
        <v>527</v>
      </c>
      <c r="C960" s="121">
        <v>38742</v>
      </c>
      <c r="D960" s="119">
        <v>1.0395000000000001</v>
      </c>
      <c r="E960" s="119">
        <v>1.0395000000000001</v>
      </c>
      <c r="F960" s="119">
        <v>1.0395000000000001</v>
      </c>
      <c r="G960" s="119">
        <v>1.0395000000000001</v>
      </c>
      <c r="H960" s="119">
        <v>-2.000332E-4</v>
      </c>
      <c r="I960" s="119">
        <v>-1.9239510000000001E-2</v>
      </c>
    </row>
    <row r="961" spans="1:9" x14ac:dyDescent="0.15">
      <c r="A961" s="115" t="s">
        <v>526</v>
      </c>
      <c r="B961" s="115" t="s">
        <v>527</v>
      </c>
      <c r="C961" s="121">
        <v>38743</v>
      </c>
      <c r="D961" s="119">
        <v>1.0395000000000001</v>
      </c>
      <c r="E961" s="119">
        <v>1.0395000000000001</v>
      </c>
      <c r="F961" s="119">
        <v>1.0395000000000001</v>
      </c>
      <c r="G961" s="119">
        <v>1.0395000000000001</v>
      </c>
      <c r="H961" s="119">
        <v>0</v>
      </c>
      <c r="I961" s="119">
        <v>0</v>
      </c>
    </row>
    <row r="962" spans="1:9" x14ac:dyDescent="0.15">
      <c r="A962" s="115" t="s">
        <v>526</v>
      </c>
      <c r="B962" s="115" t="s">
        <v>527</v>
      </c>
      <c r="C962" s="121">
        <v>38744</v>
      </c>
      <c r="D962" s="119">
        <v>1.0394000000000001</v>
      </c>
      <c r="E962" s="119">
        <v>1.0394000000000001</v>
      </c>
      <c r="F962" s="119">
        <v>1.0394000000000001</v>
      </c>
      <c r="G962" s="119">
        <v>1.0394000000000001</v>
      </c>
      <c r="H962" s="119">
        <v>-1.000166E-4</v>
      </c>
      <c r="I962" s="119">
        <v>-9.6216059999999996E-3</v>
      </c>
    </row>
    <row r="963" spans="1:9" x14ac:dyDescent="0.15">
      <c r="A963" s="115" t="s">
        <v>526</v>
      </c>
      <c r="B963" s="115" t="s">
        <v>527</v>
      </c>
      <c r="C963" s="121">
        <v>38754</v>
      </c>
      <c r="D963" s="119">
        <v>1.0385</v>
      </c>
      <c r="E963" s="119">
        <v>1.0385</v>
      </c>
      <c r="F963" s="119">
        <v>1.0385</v>
      </c>
      <c r="G963" s="119">
        <v>1.0385</v>
      </c>
      <c r="H963" s="119">
        <v>-9.0003010000000005E-4</v>
      </c>
      <c r="I963" s="119">
        <v>-8.6591319999999999E-2</v>
      </c>
    </row>
    <row r="964" spans="1:9" x14ac:dyDescent="0.15">
      <c r="A964" s="115" t="s">
        <v>526</v>
      </c>
      <c r="B964" s="115" t="s">
        <v>527</v>
      </c>
      <c r="C964" s="121">
        <v>38755</v>
      </c>
      <c r="D964" s="119">
        <v>1.0384</v>
      </c>
      <c r="E964" s="119">
        <v>1.0384</v>
      </c>
      <c r="F964" s="119">
        <v>1.0384</v>
      </c>
      <c r="G964" s="119">
        <v>1.0384</v>
      </c>
      <c r="H964" s="119">
        <v>-1.000166E-4</v>
      </c>
      <c r="I964" s="119">
        <v>-9.6308709999999992E-3</v>
      </c>
    </row>
    <row r="965" spans="1:9" x14ac:dyDescent="0.15">
      <c r="A965" s="115" t="s">
        <v>526</v>
      </c>
      <c r="B965" s="115" t="s">
        <v>527</v>
      </c>
      <c r="C965" s="121">
        <v>38756</v>
      </c>
      <c r="D965" s="119">
        <v>1.038</v>
      </c>
      <c r="E965" s="119">
        <v>1.038</v>
      </c>
      <c r="F965" s="119">
        <v>1.038</v>
      </c>
      <c r="G965" s="119">
        <v>1.038</v>
      </c>
      <c r="H965" s="119">
        <v>-3.9994720000000001E-4</v>
      </c>
      <c r="I965" s="119">
        <v>-3.8515720000000003E-2</v>
      </c>
    </row>
    <row r="966" spans="1:9" x14ac:dyDescent="0.15">
      <c r="A966" s="115" t="s">
        <v>526</v>
      </c>
      <c r="B966" s="115" t="s">
        <v>527</v>
      </c>
      <c r="C966" s="121">
        <v>38757</v>
      </c>
      <c r="D966" s="119">
        <v>1.0378000000000001</v>
      </c>
      <c r="E966" s="119">
        <v>1.0378000000000001</v>
      </c>
      <c r="F966" s="119">
        <v>1.0378000000000001</v>
      </c>
      <c r="G966" s="119">
        <v>1.0378000000000001</v>
      </c>
      <c r="H966" s="119">
        <v>-2.000332E-4</v>
      </c>
      <c r="I966" s="119">
        <v>-1.927102E-2</v>
      </c>
    </row>
    <row r="967" spans="1:9" x14ac:dyDescent="0.15">
      <c r="A967" s="115" t="s">
        <v>526</v>
      </c>
      <c r="B967" s="115" t="s">
        <v>527</v>
      </c>
      <c r="C967" s="121">
        <v>38758</v>
      </c>
      <c r="D967" s="119">
        <v>1.0373000000000001</v>
      </c>
      <c r="E967" s="119">
        <v>1.0373000000000001</v>
      </c>
      <c r="F967" s="119">
        <v>1.0373000000000001</v>
      </c>
      <c r="G967" s="119">
        <v>1.0373000000000001</v>
      </c>
      <c r="H967" s="119">
        <v>-4.9996380000000003E-4</v>
      </c>
      <c r="I967" s="119">
        <v>-4.8175349999999999E-2</v>
      </c>
    </row>
    <row r="968" spans="1:9" x14ac:dyDescent="0.15">
      <c r="A968" s="115" t="s">
        <v>526</v>
      </c>
      <c r="B968" s="115" t="s">
        <v>527</v>
      </c>
      <c r="C968" s="121">
        <v>38761</v>
      </c>
      <c r="D968" s="119">
        <v>1.0370999999999999</v>
      </c>
      <c r="E968" s="119">
        <v>1.0370999999999999</v>
      </c>
      <c r="F968" s="119">
        <v>1.0370999999999999</v>
      </c>
      <c r="G968" s="119">
        <v>1.0370999999999999</v>
      </c>
      <c r="H968" s="119">
        <v>-2.000332E-4</v>
      </c>
      <c r="I968" s="119">
        <v>-1.9284019999999999E-2</v>
      </c>
    </row>
    <row r="969" spans="1:9" x14ac:dyDescent="0.15">
      <c r="A969" s="115" t="s">
        <v>526</v>
      </c>
      <c r="B969" s="115" t="s">
        <v>527</v>
      </c>
      <c r="C969" s="121">
        <v>38762</v>
      </c>
      <c r="D969" s="119">
        <v>1.0369999999999999</v>
      </c>
      <c r="E969" s="119">
        <v>1.0369999999999999</v>
      </c>
      <c r="F969" s="119">
        <v>1.0369999999999999</v>
      </c>
      <c r="G969" s="119">
        <v>1.0369999999999999</v>
      </c>
      <c r="H969" s="119">
        <v>-1.000166E-4</v>
      </c>
      <c r="I969" s="119">
        <v>-9.6438719999999995E-3</v>
      </c>
    </row>
    <row r="970" spans="1:9" x14ac:dyDescent="0.15">
      <c r="A970" s="115" t="s">
        <v>526</v>
      </c>
      <c r="B970" s="115" t="s">
        <v>527</v>
      </c>
      <c r="C970" s="121">
        <v>38763</v>
      </c>
      <c r="D970" s="119">
        <v>1.0368999999999999</v>
      </c>
      <c r="E970" s="119">
        <v>1.0368999999999999</v>
      </c>
      <c r="F970" s="119">
        <v>1.0368999999999999</v>
      </c>
      <c r="G970" s="119">
        <v>1.0368999999999999</v>
      </c>
      <c r="H970" s="119">
        <v>-9.9897379999999995E-5</v>
      </c>
      <c r="I970" s="119">
        <v>-9.6333059999999995E-3</v>
      </c>
    </row>
    <row r="971" spans="1:9" x14ac:dyDescent="0.15">
      <c r="A971" s="115" t="s">
        <v>526</v>
      </c>
      <c r="B971" s="115" t="s">
        <v>527</v>
      </c>
      <c r="C971" s="121">
        <v>38764</v>
      </c>
      <c r="D971" s="119">
        <v>1.0370999999999999</v>
      </c>
      <c r="E971" s="119">
        <v>1.0370999999999999</v>
      </c>
      <c r="F971" s="119">
        <v>1.0370999999999999</v>
      </c>
      <c r="G971" s="119">
        <v>1.0370999999999999</v>
      </c>
      <c r="H971" s="119">
        <v>1.9991400000000001E-4</v>
      </c>
      <c r="I971" s="119">
        <v>1.927997E-2</v>
      </c>
    </row>
    <row r="972" spans="1:9" x14ac:dyDescent="0.15">
      <c r="A972" s="115" t="s">
        <v>526</v>
      </c>
      <c r="B972" s="115" t="s">
        <v>527</v>
      </c>
      <c r="C972" s="121">
        <v>38765</v>
      </c>
      <c r="D972" s="119">
        <v>1.0371999999999999</v>
      </c>
      <c r="E972" s="119">
        <v>1.0371999999999999</v>
      </c>
      <c r="F972" s="119">
        <v>1.0371999999999999</v>
      </c>
      <c r="G972" s="119">
        <v>1.0371999999999999</v>
      </c>
      <c r="H972" s="119">
        <v>1.000166E-4</v>
      </c>
      <c r="I972" s="119">
        <v>9.6438719999999995E-3</v>
      </c>
    </row>
    <row r="973" spans="1:9" x14ac:dyDescent="0.15">
      <c r="A973" s="115" t="s">
        <v>526</v>
      </c>
      <c r="B973" s="115" t="s">
        <v>527</v>
      </c>
      <c r="C973" s="121">
        <v>38768</v>
      </c>
      <c r="D973" s="119">
        <v>1.0370999999999999</v>
      </c>
      <c r="E973" s="119">
        <v>1.0370999999999999</v>
      </c>
      <c r="F973" s="119">
        <v>1.0370999999999999</v>
      </c>
      <c r="G973" s="119">
        <v>1.0370999999999999</v>
      </c>
      <c r="H973" s="119">
        <v>-1.000166E-4</v>
      </c>
      <c r="I973" s="119">
        <v>-9.6429419999999998E-3</v>
      </c>
    </row>
    <row r="974" spans="1:9" x14ac:dyDescent="0.15">
      <c r="A974" s="115" t="s">
        <v>526</v>
      </c>
      <c r="B974" s="115" t="s">
        <v>527</v>
      </c>
      <c r="C974" s="121">
        <v>38769</v>
      </c>
      <c r="D974" s="119">
        <v>1.0369999999999999</v>
      </c>
      <c r="E974" s="119">
        <v>1.0369999999999999</v>
      </c>
      <c r="F974" s="119">
        <v>1.0369999999999999</v>
      </c>
      <c r="G974" s="119">
        <v>1.0369999999999999</v>
      </c>
      <c r="H974" s="119">
        <v>-1.000166E-4</v>
      </c>
      <c r="I974" s="119">
        <v>-9.6438719999999995E-3</v>
      </c>
    </row>
    <row r="975" spans="1:9" x14ac:dyDescent="0.15">
      <c r="A975" s="115" t="s">
        <v>526</v>
      </c>
      <c r="B975" s="115" t="s">
        <v>527</v>
      </c>
      <c r="C975" s="121">
        <v>38770</v>
      </c>
      <c r="D975" s="119">
        <v>1.0370999999999999</v>
      </c>
      <c r="E975" s="119">
        <v>1.0370999999999999</v>
      </c>
      <c r="F975" s="119">
        <v>1.0370999999999999</v>
      </c>
      <c r="G975" s="119">
        <v>1.0370999999999999</v>
      </c>
      <c r="H975" s="119">
        <v>1.000166E-4</v>
      </c>
      <c r="I975" s="119">
        <v>9.6448030000000004E-3</v>
      </c>
    </row>
    <row r="976" spans="1:9" x14ac:dyDescent="0.15">
      <c r="A976" s="115" t="s">
        <v>526</v>
      </c>
      <c r="B976" s="115" t="s">
        <v>527</v>
      </c>
      <c r="C976" s="121">
        <v>38771</v>
      </c>
      <c r="D976" s="119">
        <v>1.0370999999999999</v>
      </c>
      <c r="E976" s="119">
        <v>1.0370999999999999</v>
      </c>
      <c r="F976" s="119">
        <v>1.0370999999999999</v>
      </c>
      <c r="G976" s="119">
        <v>1.0370999999999999</v>
      </c>
      <c r="H976" s="119">
        <v>0</v>
      </c>
      <c r="I976" s="119">
        <v>0</v>
      </c>
    </row>
    <row r="977" spans="1:9" x14ac:dyDescent="0.15">
      <c r="A977" s="115" t="s">
        <v>526</v>
      </c>
      <c r="B977" s="115" t="s">
        <v>527</v>
      </c>
      <c r="C977" s="121">
        <v>38772</v>
      </c>
      <c r="D977" s="119">
        <v>1.0367</v>
      </c>
      <c r="E977" s="119">
        <v>1.0367</v>
      </c>
      <c r="F977" s="119">
        <v>1.0367</v>
      </c>
      <c r="G977" s="119">
        <v>1.0367</v>
      </c>
      <c r="H977" s="119">
        <v>-3.9994720000000001E-4</v>
      </c>
      <c r="I977" s="119">
        <v>-3.8563989999999999E-2</v>
      </c>
    </row>
    <row r="978" spans="1:9" x14ac:dyDescent="0.15">
      <c r="A978" s="115" t="s">
        <v>526</v>
      </c>
      <c r="B978" s="115" t="s">
        <v>527</v>
      </c>
      <c r="C978" s="121">
        <v>38775</v>
      </c>
      <c r="D978" s="119">
        <v>1.0365</v>
      </c>
      <c r="E978" s="119">
        <v>1.0365</v>
      </c>
      <c r="F978" s="119">
        <v>1.0365</v>
      </c>
      <c r="G978" s="119">
        <v>1.0365</v>
      </c>
      <c r="H978" s="119">
        <v>-2.000332E-4</v>
      </c>
      <c r="I978" s="119">
        <v>-1.929519E-2</v>
      </c>
    </row>
    <row r="979" spans="1:9" x14ac:dyDescent="0.15">
      <c r="A979" s="115" t="s">
        <v>526</v>
      </c>
      <c r="B979" s="115" t="s">
        <v>527</v>
      </c>
      <c r="C979" s="121">
        <v>38776</v>
      </c>
      <c r="D979" s="119">
        <v>1.0365</v>
      </c>
      <c r="E979" s="119">
        <v>1.0365</v>
      </c>
      <c r="F979" s="119">
        <v>1.0365</v>
      </c>
      <c r="G979" s="119">
        <v>1.0365</v>
      </c>
      <c r="H979" s="119">
        <v>0</v>
      </c>
      <c r="I979" s="119">
        <v>0</v>
      </c>
    </row>
    <row r="980" spans="1:9" x14ac:dyDescent="0.15">
      <c r="A980" s="115" t="s">
        <v>526</v>
      </c>
      <c r="B980" s="115" t="s">
        <v>527</v>
      </c>
      <c r="C980" s="121">
        <v>38777</v>
      </c>
      <c r="D980" s="119">
        <v>1.0363</v>
      </c>
      <c r="E980" s="119">
        <v>1.0363</v>
      </c>
      <c r="F980" s="119">
        <v>1.0363</v>
      </c>
      <c r="G980" s="119">
        <v>1.0363</v>
      </c>
      <c r="H980" s="119">
        <v>-2.000332E-4</v>
      </c>
      <c r="I980" s="119">
        <v>-1.9298909999999999E-2</v>
      </c>
    </row>
    <row r="981" spans="1:9" x14ac:dyDescent="0.15">
      <c r="A981" s="115" t="s">
        <v>526</v>
      </c>
      <c r="B981" s="115" t="s">
        <v>527</v>
      </c>
      <c r="C981" s="121">
        <v>38778</v>
      </c>
      <c r="D981" s="119">
        <v>1.0363</v>
      </c>
      <c r="E981" s="119">
        <v>1.0363</v>
      </c>
      <c r="F981" s="119">
        <v>1.0363</v>
      </c>
      <c r="G981" s="119">
        <v>1.0363</v>
      </c>
      <c r="H981" s="119">
        <v>0</v>
      </c>
      <c r="I981" s="119">
        <v>0</v>
      </c>
    </row>
    <row r="982" spans="1:9" x14ac:dyDescent="0.15">
      <c r="A982" s="115" t="s">
        <v>526</v>
      </c>
      <c r="B982" s="115" t="s">
        <v>527</v>
      </c>
      <c r="C982" s="121">
        <v>38779</v>
      </c>
      <c r="D982" s="119">
        <v>1.0361</v>
      </c>
      <c r="E982" s="119">
        <v>1.0361</v>
      </c>
      <c r="F982" s="119">
        <v>1.0361</v>
      </c>
      <c r="G982" s="119">
        <v>1.0361</v>
      </c>
      <c r="H982" s="119">
        <v>-1.9991400000000001E-4</v>
      </c>
      <c r="I982" s="119">
        <v>-1.929113E-2</v>
      </c>
    </row>
    <row r="983" spans="1:9" x14ac:dyDescent="0.15">
      <c r="A983" s="115" t="s">
        <v>526</v>
      </c>
      <c r="B983" s="115" t="s">
        <v>527</v>
      </c>
      <c r="C983" s="121">
        <v>38782</v>
      </c>
      <c r="D983" s="119">
        <v>1.036</v>
      </c>
      <c r="E983" s="119">
        <v>1.036</v>
      </c>
      <c r="F983" s="119">
        <v>1.036</v>
      </c>
      <c r="G983" s="119">
        <v>1.036</v>
      </c>
      <c r="H983" s="119">
        <v>-1.000166E-4</v>
      </c>
      <c r="I983" s="119">
        <v>-9.6531789999999996E-3</v>
      </c>
    </row>
    <row r="984" spans="1:9" x14ac:dyDescent="0.15">
      <c r="A984" s="115" t="s">
        <v>526</v>
      </c>
      <c r="B984" s="115" t="s">
        <v>527</v>
      </c>
      <c r="C984" s="121">
        <v>38783</v>
      </c>
      <c r="D984" s="119">
        <v>1.0365</v>
      </c>
      <c r="E984" s="119">
        <v>1.0365</v>
      </c>
      <c r="F984" s="119">
        <v>1.0365</v>
      </c>
      <c r="G984" s="119">
        <v>1.0365</v>
      </c>
      <c r="H984" s="119">
        <v>4.9996380000000003E-4</v>
      </c>
      <c r="I984" s="119">
        <v>4.8259049999999998E-2</v>
      </c>
    </row>
    <row r="985" spans="1:9" x14ac:dyDescent="0.15">
      <c r="A985" s="115" t="s">
        <v>526</v>
      </c>
      <c r="B985" s="115" t="s">
        <v>527</v>
      </c>
      <c r="C985" s="121">
        <v>38784</v>
      </c>
      <c r="D985" s="119">
        <v>1.0368999999999999</v>
      </c>
      <c r="E985" s="119">
        <v>1.0368999999999999</v>
      </c>
      <c r="F985" s="119">
        <v>1.0368999999999999</v>
      </c>
      <c r="G985" s="119">
        <v>1.0368999999999999</v>
      </c>
      <c r="H985" s="119">
        <v>4.000664E-4</v>
      </c>
      <c r="I985" s="119">
        <v>3.8597819999999998E-2</v>
      </c>
    </row>
    <row r="986" spans="1:9" x14ac:dyDescent="0.15">
      <c r="A986" s="115" t="s">
        <v>526</v>
      </c>
      <c r="B986" s="115" t="s">
        <v>527</v>
      </c>
      <c r="C986" s="121">
        <v>38785</v>
      </c>
      <c r="D986" s="119">
        <v>1.0368999999999999</v>
      </c>
      <c r="E986" s="119">
        <v>1.0368999999999999</v>
      </c>
      <c r="F986" s="119">
        <v>1.0368999999999999</v>
      </c>
      <c r="G986" s="119">
        <v>1.0368999999999999</v>
      </c>
      <c r="H986" s="119">
        <v>0</v>
      </c>
      <c r="I986" s="119">
        <v>0</v>
      </c>
    </row>
    <row r="987" spans="1:9" x14ac:dyDescent="0.15">
      <c r="A987" s="115" t="s">
        <v>526</v>
      </c>
      <c r="B987" s="115" t="s">
        <v>527</v>
      </c>
      <c r="C987" s="121">
        <v>38786</v>
      </c>
      <c r="D987" s="119">
        <v>1.0369999999999999</v>
      </c>
      <c r="E987" s="119">
        <v>1.0369999999999999</v>
      </c>
      <c r="F987" s="119">
        <v>1.0369999999999999</v>
      </c>
      <c r="G987" s="119">
        <v>1.0369999999999999</v>
      </c>
      <c r="H987" s="119">
        <v>9.9897379999999995E-5</v>
      </c>
      <c r="I987" s="119">
        <v>9.6342349999999997E-3</v>
      </c>
    </row>
    <row r="988" spans="1:9" x14ac:dyDescent="0.15">
      <c r="A988" s="115" t="s">
        <v>526</v>
      </c>
      <c r="B988" s="115" t="s">
        <v>527</v>
      </c>
      <c r="C988" s="121">
        <v>38789</v>
      </c>
      <c r="D988" s="119">
        <v>1.0370999999999999</v>
      </c>
      <c r="E988" s="119">
        <v>1.0370999999999999</v>
      </c>
      <c r="F988" s="119">
        <v>1.0370999999999999</v>
      </c>
      <c r="G988" s="119">
        <v>1.0370999999999999</v>
      </c>
      <c r="H988" s="119">
        <v>1.000166E-4</v>
      </c>
      <c r="I988" s="119">
        <v>9.6448030000000004E-3</v>
      </c>
    </row>
    <row r="989" spans="1:9" x14ac:dyDescent="0.15">
      <c r="A989" s="115" t="s">
        <v>526</v>
      </c>
      <c r="B989" s="115" t="s">
        <v>527</v>
      </c>
      <c r="C989" s="121">
        <v>38790</v>
      </c>
      <c r="D989" s="119">
        <v>1.0370999999999999</v>
      </c>
      <c r="E989" s="119">
        <v>1.0370999999999999</v>
      </c>
      <c r="F989" s="119">
        <v>1.0370999999999999</v>
      </c>
      <c r="G989" s="119">
        <v>1.0370999999999999</v>
      </c>
      <c r="H989" s="119">
        <v>0</v>
      </c>
      <c r="I989" s="119">
        <v>0</v>
      </c>
    </row>
    <row r="990" spans="1:9" x14ac:dyDescent="0.15">
      <c r="A990" s="115" t="s">
        <v>526</v>
      </c>
      <c r="B990" s="115" t="s">
        <v>527</v>
      </c>
      <c r="C990" s="121">
        <v>38791</v>
      </c>
      <c r="D990" s="119">
        <v>1.0361</v>
      </c>
      <c r="E990" s="119">
        <v>1.0361</v>
      </c>
      <c r="F990" s="119">
        <v>1.0361</v>
      </c>
      <c r="G990" s="119">
        <v>1.0361</v>
      </c>
      <c r="H990" s="119">
        <v>-9.9992750000000002E-4</v>
      </c>
      <c r="I990" s="119">
        <v>-9.641574E-2</v>
      </c>
    </row>
    <row r="991" spans="1:9" x14ac:dyDescent="0.15">
      <c r="A991" s="115" t="s">
        <v>526</v>
      </c>
      <c r="B991" s="115" t="s">
        <v>527</v>
      </c>
      <c r="C991" s="121">
        <v>38792</v>
      </c>
      <c r="D991" s="119">
        <v>1.0355000000000001</v>
      </c>
      <c r="E991" s="119">
        <v>1.0355000000000001</v>
      </c>
      <c r="F991" s="119">
        <v>1.0355000000000001</v>
      </c>
      <c r="G991" s="119">
        <v>1.0355000000000001</v>
      </c>
      <c r="H991" s="119">
        <v>-5.9998039999999999E-4</v>
      </c>
      <c r="I991" s="119">
        <v>-5.7907569999999998E-2</v>
      </c>
    </row>
    <row r="992" spans="1:9" x14ac:dyDescent="0.15">
      <c r="A992" s="115" t="s">
        <v>526</v>
      </c>
      <c r="B992" s="115" t="s">
        <v>527</v>
      </c>
      <c r="C992" s="121">
        <v>38793</v>
      </c>
      <c r="D992" s="119">
        <v>1.0348999999999999</v>
      </c>
      <c r="E992" s="119">
        <v>1.0348999999999999</v>
      </c>
      <c r="F992" s="119">
        <v>1.0348999999999999</v>
      </c>
      <c r="G992" s="119">
        <v>1.0348999999999999</v>
      </c>
      <c r="H992" s="119">
        <v>-6.0009959999999998E-4</v>
      </c>
      <c r="I992" s="119">
        <v>-5.7952629999999998E-2</v>
      </c>
    </row>
    <row r="993" spans="1:9" x14ac:dyDescent="0.15">
      <c r="A993" s="115" t="s">
        <v>526</v>
      </c>
      <c r="B993" s="115" t="s">
        <v>527</v>
      </c>
      <c r="C993" s="121">
        <v>38796</v>
      </c>
      <c r="D993" s="119">
        <v>1.0344</v>
      </c>
      <c r="E993" s="119">
        <v>1.0344</v>
      </c>
      <c r="F993" s="119">
        <v>1.0344</v>
      </c>
      <c r="G993" s="119">
        <v>1.0344</v>
      </c>
      <c r="H993" s="119">
        <v>-4.9996380000000003E-4</v>
      </c>
      <c r="I993" s="119">
        <v>-4.8310350000000002E-2</v>
      </c>
    </row>
    <row r="994" spans="1:9" x14ac:dyDescent="0.15">
      <c r="A994" s="115" t="s">
        <v>526</v>
      </c>
      <c r="B994" s="115" t="s">
        <v>527</v>
      </c>
      <c r="C994" s="121">
        <v>38797</v>
      </c>
      <c r="D994" s="119">
        <v>1.0346</v>
      </c>
      <c r="E994" s="119">
        <v>1.0346</v>
      </c>
      <c r="F994" s="119">
        <v>1.0346</v>
      </c>
      <c r="G994" s="119">
        <v>1.0346</v>
      </c>
      <c r="H994" s="119">
        <v>2.000332E-4</v>
      </c>
      <c r="I994" s="119">
        <v>1.9338089999999999E-2</v>
      </c>
    </row>
    <row r="995" spans="1:9" x14ac:dyDescent="0.15">
      <c r="A995" s="115" t="s">
        <v>526</v>
      </c>
      <c r="B995" s="115" t="s">
        <v>527</v>
      </c>
      <c r="C995" s="121">
        <v>38798</v>
      </c>
      <c r="D995" s="119">
        <v>1.0348999999999999</v>
      </c>
      <c r="E995" s="119">
        <v>1.0348999999999999</v>
      </c>
      <c r="F995" s="119">
        <v>1.0348999999999999</v>
      </c>
      <c r="G995" s="119">
        <v>1.0348999999999999</v>
      </c>
      <c r="H995" s="119">
        <v>2.999306E-4</v>
      </c>
      <c r="I995" s="119">
        <v>2.8989999999999998E-2</v>
      </c>
    </row>
    <row r="996" spans="1:9" x14ac:dyDescent="0.15">
      <c r="A996" s="115" t="s">
        <v>526</v>
      </c>
      <c r="B996" s="115" t="s">
        <v>527</v>
      </c>
      <c r="C996" s="121">
        <v>38799</v>
      </c>
      <c r="D996" s="119">
        <v>1.0347999999999999</v>
      </c>
      <c r="E996" s="119">
        <v>1.0347999999999999</v>
      </c>
      <c r="F996" s="119">
        <v>1.0347999999999999</v>
      </c>
      <c r="G996" s="119">
        <v>1.0347999999999999</v>
      </c>
      <c r="H996" s="119">
        <v>-9.9897379999999995E-5</v>
      </c>
      <c r="I996" s="119">
        <v>-9.6528540000000006E-3</v>
      </c>
    </row>
    <row r="997" spans="1:9" x14ac:dyDescent="0.15">
      <c r="A997" s="115" t="s">
        <v>526</v>
      </c>
      <c r="B997" s="115" t="s">
        <v>527</v>
      </c>
      <c r="C997" s="121">
        <v>38800</v>
      </c>
      <c r="D997" s="119">
        <v>1.0353000000000001</v>
      </c>
      <c r="E997" s="119">
        <v>1.0353000000000001</v>
      </c>
      <c r="F997" s="119">
        <v>1.0353000000000001</v>
      </c>
      <c r="G997" s="119">
        <v>1.0353000000000001</v>
      </c>
      <c r="H997" s="119">
        <v>4.9996380000000003E-4</v>
      </c>
      <c r="I997" s="119">
        <v>4.8315009999999999E-2</v>
      </c>
    </row>
    <row r="998" spans="1:9" x14ac:dyDescent="0.15">
      <c r="A998" s="115" t="s">
        <v>526</v>
      </c>
      <c r="B998" s="115" t="s">
        <v>527</v>
      </c>
      <c r="C998" s="121">
        <v>38803</v>
      </c>
      <c r="D998" s="119">
        <v>1.0341</v>
      </c>
      <c r="E998" s="119">
        <v>1.0341</v>
      </c>
      <c r="F998" s="119">
        <v>1.0341</v>
      </c>
      <c r="G998" s="119">
        <v>1.0341</v>
      </c>
      <c r="H998" s="119">
        <v>-1.199961E-3</v>
      </c>
      <c r="I998" s="119">
        <v>-0.1159046</v>
      </c>
    </row>
    <row r="999" spans="1:9" x14ac:dyDescent="0.15">
      <c r="A999" s="115" t="s">
        <v>526</v>
      </c>
      <c r="B999" s="115" t="s">
        <v>527</v>
      </c>
      <c r="C999" s="121">
        <v>38804</v>
      </c>
      <c r="D999" s="119">
        <v>1.0337000000000001</v>
      </c>
      <c r="E999" s="119">
        <v>1.0337000000000001</v>
      </c>
      <c r="F999" s="119">
        <v>1.0337000000000001</v>
      </c>
      <c r="G999" s="119">
        <v>1.0337000000000001</v>
      </c>
      <c r="H999" s="119">
        <v>-4.000664E-4</v>
      </c>
      <c r="I999" s="119">
        <v>-3.8687399999999997E-2</v>
      </c>
    </row>
    <row r="1000" spans="1:9" x14ac:dyDescent="0.15">
      <c r="A1000" s="115" t="s">
        <v>526</v>
      </c>
      <c r="B1000" s="115" t="s">
        <v>527</v>
      </c>
      <c r="C1000" s="121">
        <v>38805</v>
      </c>
      <c r="D1000" s="119">
        <v>1.0345</v>
      </c>
      <c r="E1000" s="119">
        <v>1.0345</v>
      </c>
      <c r="F1000" s="119">
        <v>1.0345</v>
      </c>
      <c r="G1000" s="119">
        <v>1.0345</v>
      </c>
      <c r="H1000" s="119">
        <v>8.0001349999999998E-4</v>
      </c>
      <c r="I1000" s="119">
        <v>7.7393199999999995E-2</v>
      </c>
    </row>
    <row r="1001" spans="1:9" x14ac:dyDescent="0.15">
      <c r="A1001" s="115" t="s">
        <v>526</v>
      </c>
      <c r="B1001" s="115" t="s">
        <v>527</v>
      </c>
      <c r="C1001" s="121">
        <v>38806</v>
      </c>
      <c r="D1001" s="119">
        <v>1.0343</v>
      </c>
      <c r="E1001" s="119">
        <v>1.0343</v>
      </c>
      <c r="F1001" s="119">
        <v>1.0343</v>
      </c>
      <c r="G1001" s="119">
        <v>1.0343</v>
      </c>
      <c r="H1001" s="119">
        <v>-2.000332E-4</v>
      </c>
      <c r="I1001" s="119">
        <v>-1.9336220000000001E-2</v>
      </c>
    </row>
    <row r="1002" spans="1:9" x14ac:dyDescent="0.15">
      <c r="A1002" s="115" t="s">
        <v>526</v>
      </c>
      <c r="B1002" s="115" t="s">
        <v>527</v>
      </c>
      <c r="C1002" s="121">
        <v>38807</v>
      </c>
      <c r="D1002" s="119">
        <v>1.0330999999999999</v>
      </c>
      <c r="E1002" s="119">
        <v>1.0330999999999999</v>
      </c>
      <c r="F1002" s="119">
        <v>1.0330999999999999</v>
      </c>
      <c r="G1002" s="119">
        <v>1.0330999999999999</v>
      </c>
      <c r="H1002" s="119">
        <v>-1.199961E-3</v>
      </c>
      <c r="I1002" s="119">
        <v>-0.1160167</v>
      </c>
    </row>
    <row r="1003" spans="1:9" x14ac:dyDescent="0.15">
      <c r="A1003" s="115" t="s">
        <v>526</v>
      </c>
      <c r="B1003" s="115" t="s">
        <v>527</v>
      </c>
      <c r="C1003" s="121">
        <v>38810</v>
      </c>
      <c r="D1003" s="119">
        <v>1.03366</v>
      </c>
      <c r="E1003" s="119">
        <v>1.03366</v>
      </c>
      <c r="F1003" s="119">
        <v>1.03366</v>
      </c>
      <c r="G1003" s="119">
        <v>1.03366</v>
      </c>
      <c r="H1003" s="119">
        <v>5.5992599999999998E-4</v>
      </c>
      <c r="I1003" s="119">
        <v>5.4198629999999998E-2</v>
      </c>
    </row>
    <row r="1004" spans="1:9" x14ac:dyDescent="0.15">
      <c r="A1004" s="115" t="s">
        <v>526</v>
      </c>
      <c r="B1004" s="115" t="s">
        <v>527</v>
      </c>
      <c r="C1004" s="121">
        <v>38811</v>
      </c>
      <c r="D1004" s="119">
        <v>1.03349</v>
      </c>
      <c r="E1004" s="119">
        <v>1.03349</v>
      </c>
      <c r="F1004" s="119">
        <v>1.03349</v>
      </c>
      <c r="G1004" s="119">
        <v>1.03349</v>
      </c>
      <c r="H1004" s="119">
        <v>-1.699924E-4</v>
      </c>
      <c r="I1004" s="119">
        <v>-1.6445680000000001E-2</v>
      </c>
    </row>
    <row r="1005" spans="1:9" x14ac:dyDescent="0.15">
      <c r="A1005" s="115" t="s">
        <v>526</v>
      </c>
      <c r="B1005" s="115" t="s">
        <v>527</v>
      </c>
      <c r="C1005" s="121">
        <v>38812</v>
      </c>
      <c r="D1005" s="119">
        <v>1.0325200000000001</v>
      </c>
      <c r="E1005" s="119">
        <v>1.0325200000000001</v>
      </c>
      <c r="F1005" s="119">
        <v>1.0325200000000001</v>
      </c>
      <c r="G1005" s="119">
        <v>1.0325200000000001</v>
      </c>
      <c r="H1005" s="119">
        <v>-9.7000600000000004E-4</v>
      </c>
      <c r="I1005" s="119">
        <v>-9.3857330000000003E-2</v>
      </c>
    </row>
    <row r="1006" spans="1:9" x14ac:dyDescent="0.15">
      <c r="A1006" s="115" t="s">
        <v>526</v>
      </c>
      <c r="B1006" s="115" t="s">
        <v>527</v>
      </c>
      <c r="C1006" s="121">
        <v>38813</v>
      </c>
      <c r="D1006" s="119">
        <v>1.0323</v>
      </c>
      <c r="E1006" s="119">
        <v>1.0323</v>
      </c>
      <c r="F1006" s="119">
        <v>1.0323</v>
      </c>
      <c r="G1006" s="119">
        <v>1.0323</v>
      </c>
      <c r="H1006" s="119">
        <v>-2.1994110000000001E-4</v>
      </c>
      <c r="I1006" s="119">
        <v>-2.130139E-2</v>
      </c>
    </row>
    <row r="1007" spans="1:9" x14ac:dyDescent="0.15">
      <c r="A1007" s="115" t="s">
        <v>526</v>
      </c>
      <c r="B1007" s="115" t="s">
        <v>527</v>
      </c>
      <c r="C1007" s="121">
        <v>38814</v>
      </c>
      <c r="D1007" s="119">
        <v>1.0327900000000001</v>
      </c>
      <c r="E1007" s="119">
        <v>1.0327900000000001</v>
      </c>
      <c r="F1007" s="119">
        <v>1.0327900000000001</v>
      </c>
      <c r="G1007" s="119">
        <v>1.0327900000000001</v>
      </c>
      <c r="H1007" s="119">
        <v>4.8995020000000002E-4</v>
      </c>
      <c r="I1007" s="119">
        <v>4.7461990000000003E-2</v>
      </c>
    </row>
    <row r="1008" spans="1:9" x14ac:dyDescent="0.15">
      <c r="A1008" s="115" t="s">
        <v>526</v>
      </c>
      <c r="B1008" s="115" t="s">
        <v>527</v>
      </c>
      <c r="C1008" s="121">
        <v>38817</v>
      </c>
      <c r="D1008" s="119">
        <v>1.0318700000000001</v>
      </c>
      <c r="E1008" s="119">
        <v>1.0318700000000001</v>
      </c>
      <c r="F1008" s="119">
        <v>1.0318700000000001</v>
      </c>
      <c r="G1008" s="119">
        <v>1.0318700000000001</v>
      </c>
      <c r="H1008" s="119">
        <v>-9.1993809999999995E-4</v>
      </c>
      <c r="I1008" s="119">
        <v>-8.9073109999999997E-2</v>
      </c>
    </row>
    <row r="1009" spans="1:9" x14ac:dyDescent="0.15">
      <c r="A1009" s="115" t="s">
        <v>526</v>
      </c>
      <c r="B1009" s="115" t="s">
        <v>527</v>
      </c>
      <c r="C1009" s="121">
        <v>38818</v>
      </c>
      <c r="D1009" s="119">
        <v>1.0327599999999999</v>
      </c>
      <c r="E1009" s="119">
        <v>1.0327599999999999</v>
      </c>
      <c r="F1009" s="119">
        <v>1.0327599999999999</v>
      </c>
      <c r="G1009" s="119">
        <v>1.0327599999999999</v>
      </c>
      <c r="H1009" s="119">
        <v>8.9001659999999997E-4</v>
      </c>
      <c r="I1009" s="119">
        <v>8.6252780000000001E-2</v>
      </c>
    </row>
    <row r="1010" spans="1:9" x14ac:dyDescent="0.15">
      <c r="A1010" s="115" t="s">
        <v>526</v>
      </c>
      <c r="B1010" s="115" t="s">
        <v>527</v>
      </c>
      <c r="C1010" s="121">
        <v>38819</v>
      </c>
      <c r="D1010" s="119">
        <v>1.0327500000000001</v>
      </c>
      <c r="E1010" s="119">
        <v>1.0327500000000001</v>
      </c>
      <c r="F1010" s="119">
        <v>1.0327500000000001</v>
      </c>
      <c r="G1010" s="119">
        <v>1.0327500000000001</v>
      </c>
      <c r="H1010" s="119">
        <v>-1.001358E-5</v>
      </c>
      <c r="I1010" s="119">
        <v>-9.6959409999999998E-4</v>
      </c>
    </row>
    <row r="1011" spans="1:9" x14ac:dyDescent="0.15">
      <c r="A1011" s="115" t="s">
        <v>526</v>
      </c>
      <c r="B1011" s="115" t="s">
        <v>527</v>
      </c>
      <c r="C1011" s="121">
        <v>38820</v>
      </c>
      <c r="D1011" s="119">
        <v>1.0343599999999999</v>
      </c>
      <c r="E1011" s="119">
        <v>1.0343599999999999</v>
      </c>
      <c r="F1011" s="119">
        <v>1.0343599999999999</v>
      </c>
      <c r="G1011" s="119">
        <v>1.0343599999999999</v>
      </c>
      <c r="H1011" s="119">
        <v>1.6099210000000001E-3</v>
      </c>
      <c r="I1011" s="119">
        <v>0.15588679999999999</v>
      </c>
    </row>
    <row r="1012" spans="1:9" x14ac:dyDescent="0.15">
      <c r="A1012" s="115" t="s">
        <v>526</v>
      </c>
      <c r="B1012" s="115" t="s">
        <v>527</v>
      </c>
      <c r="C1012" s="121">
        <v>38821</v>
      </c>
      <c r="D1012" s="119">
        <v>1.0334000000000001</v>
      </c>
      <c r="E1012" s="119">
        <v>1.0334000000000001</v>
      </c>
      <c r="F1012" s="119">
        <v>1.0334000000000001</v>
      </c>
      <c r="G1012" s="119">
        <v>1.0334000000000001</v>
      </c>
      <c r="H1012" s="119">
        <v>-9.5999240000000003E-4</v>
      </c>
      <c r="I1012" s="119">
        <v>-9.2810290000000004E-2</v>
      </c>
    </row>
    <row r="1013" spans="1:9" x14ac:dyDescent="0.15">
      <c r="A1013" s="115" t="s">
        <v>526</v>
      </c>
      <c r="B1013" s="115" t="s">
        <v>527</v>
      </c>
      <c r="C1013" s="121">
        <v>38824</v>
      </c>
      <c r="D1013" s="119">
        <v>1.0332699999999999</v>
      </c>
      <c r="E1013" s="119">
        <v>1.0332699999999999</v>
      </c>
      <c r="F1013" s="119">
        <v>1.0332699999999999</v>
      </c>
      <c r="G1013" s="119">
        <v>1.0332699999999999</v>
      </c>
      <c r="H1013" s="119">
        <v>-1.299381E-4</v>
      </c>
      <c r="I1013" s="119">
        <v>-1.2573849999999999E-2</v>
      </c>
    </row>
    <row r="1014" spans="1:9" x14ac:dyDescent="0.15">
      <c r="A1014" s="115" t="s">
        <v>526</v>
      </c>
      <c r="B1014" s="115" t="s">
        <v>527</v>
      </c>
      <c r="C1014" s="121">
        <v>38825</v>
      </c>
      <c r="D1014" s="119">
        <v>1.03302</v>
      </c>
      <c r="E1014" s="119">
        <v>1.03302</v>
      </c>
      <c r="F1014" s="119">
        <v>1.03302</v>
      </c>
      <c r="G1014" s="119">
        <v>1.03302</v>
      </c>
      <c r="H1014" s="119">
        <v>-2.4998190000000001E-4</v>
      </c>
      <c r="I1014" s="119">
        <v>-2.4193280000000001E-2</v>
      </c>
    </row>
    <row r="1015" spans="1:9" x14ac:dyDescent="0.15">
      <c r="A1015" s="115" t="s">
        <v>526</v>
      </c>
      <c r="B1015" s="115" t="s">
        <v>527</v>
      </c>
      <c r="C1015" s="121">
        <v>38826</v>
      </c>
      <c r="D1015" s="119">
        <v>1.0330699999999999</v>
      </c>
      <c r="E1015" s="119">
        <v>1.0330699999999999</v>
      </c>
      <c r="F1015" s="119">
        <v>1.0330699999999999</v>
      </c>
      <c r="G1015" s="119">
        <v>1.0330699999999999</v>
      </c>
      <c r="H1015" s="119">
        <v>4.9948689999999998E-5</v>
      </c>
      <c r="I1015" s="119">
        <v>4.8352100000000004E-3</v>
      </c>
    </row>
    <row r="1016" spans="1:9" x14ac:dyDescent="0.15">
      <c r="A1016" s="115" t="s">
        <v>526</v>
      </c>
      <c r="B1016" s="115" t="s">
        <v>527</v>
      </c>
      <c r="C1016" s="121">
        <v>38827</v>
      </c>
      <c r="D1016" s="119">
        <v>1.03331</v>
      </c>
      <c r="E1016" s="119">
        <v>1.03331</v>
      </c>
      <c r="F1016" s="119">
        <v>1.03331</v>
      </c>
      <c r="G1016" s="119">
        <v>1.03331</v>
      </c>
      <c r="H1016" s="119">
        <v>2.400875E-4</v>
      </c>
      <c r="I1016" s="119">
        <v>2.3240199999999999E-2</v>
      </c>
    </row>
    <row r="1017" spans="1:9" x14ac:dyDescent="0.15">
      <c r="A1017" s="115" t="s">
        <v>526</v>
      </c>
      <c r="B1017" s="115" t="s">
        <v>527</v>
      </c>
      <c r="C1017" s="121">
        <v>38828</v>
      </c>
      <c r="D1017" s="119">
        <v>1.03426</v>
      </c>
      <c r="E1017" s="119">
        <v>1.03426</v>
      </c>
      <c r="F1017" s="119">
        <v>1.03426</v>
      </c>
      <c r="G1017" s="119">
        <v>1.03426</v>
      </c>
      <c r="H1017" s="119">
        <v>9.4997880000000003E-4</v>
      </c>
      <c r="I1017" s="119">
        <v>9.1935509999999998E-2</v>
      </c>
    </row>
    <row r="1018" spans="1:9" x14ac:dyDescent="0.15">
      <c r="A1018" s="115" t="s">
        <v>526</v>
      </c>
      <c r="B1018" s="115" t="s">
        <v>527</v>
      </c>
      <c r="C1018" s="121">
        <v>38831</v>
      </c>
      <c r="D1018" s="119">
        <v>1.0341199999999999</v>
      </c>
      <c r="E1018" s="119">
        <v>1.0341199999999999</v>
      </c>
      <c r="F1018" s="119">
        <v>1.0341199999999999</v>
      </c>
      <c r="G1018" s="119">
        <v>1.0341199999999999</v>
      </c>
      <c r="H1018" s="119">
        <v>-1.399517E-4</v>
      </c>
      <c r="I1018" s="119">
        <v>-1.353158E-2</v>
      </c>
    </row>
    <row r="1019" spans="1:9" x14ac:dyDescent="0.15">
      <c r="A1019" s="115" t="s">
        <v>526</v>
      </c>
      <c r="B1019" s="115" t="s">
        <v>527</v>
      </c>
      <c r="C1019" s="121">
        <v>38832</v>
      </c>
      <c r="D1019" s="119">
        <v>1.0338799999999999</v>
      </c>
      <c r="E1019" s="119">
        <v>1.0338799999999999</v>
      </c>
      <c r="F1019" s="119">
        <v>1.0338799999999999</v>
      </c>
      <c r="G1019" s="119">
        <v>1.0338799999999999</v>
      </c>
      <c r="H1019" s="119">
        <v>-2.400875E-4</v>
      </c>
      <c r="I1019" s="119">
        <v>-2.32166E-2</v>
      </c>
    </row>
    <row r="1020" spans="1:9" x14ac:dyDescent="0.15">
      <c r="A1020" s="115" t="s">
        <v>526</v>
      </c>
      <c r="B1020" s="115" t="s">
        <v>527</v>
      </c>
      <c r="C1020" s="121">
        <v>38833</v>
      </c>
      <c r="D1020" s="119">
        <v>1.0345</v>
      </c>
      <c r="E1020" s="119">
        <v>1.0345</v>
      </c>
      <c r="F1020" s="119">
        <v>1.0345</v>
      </c>
      <c r="G1020" s="119">
        <v>1.0345</v>
      </c>
      <c r="H1020" s="119">
        <v>6.2000749999999996E-4</v>
      </c>
      <c r="I1020" s="119">
        <v>5.9969000000000001E-2</v>
      </c>
    </row>
    <row r="1021" spans="1:9" x14ac:dyDescent="0.15">
      <c r="A1021" s="115" t="s">
        <v>526</v>
      </c>
      <c r="B1021" s="115" t="s">
        <v>527</v>
      </c>
      <c r="C1021" s="121">
        <v>38834</v>
      </c>
      <c r="D1021" s="119">
        <v>1.0342899999999999</v>
      </c>
      <c r="E1021" s="119">
        <v>1.0342899999999999</v>
      </c>
      <c r="F1021" s="119">
        <v>1.0342899999999999</v>
      </c>
      <c r="G1021" s="119">
        <v>1.0342899999999999</v>
      </c>
      <c r="H1021" s="119">
        <v>-2.100468E-4</v>
      </c>
      <c r="I1021" s="119">
        <v>-2.0304180000000002E-2</v>
      </c>
    </row>
    <row r="1022" spans="1:9" x14ac:dyDescent="0.15">
      <c r="A1022" s="115" t="s">
        <v>526</v>
      </c>
      <c r="B1022" s="115" t="s">
        <v>527</v>
      </c>
      <c r="C1022" s="121">
        <v>38835</v>
      </c>
      <c r="D1022" s="119">
        <v>1.0338700000000001</v>
      </c>
      <c r="E1022" s="119">
        <v>1.0338700000000001</v>
      </c>
      <c r="F1022" s="119">
        <v>1.0338700000000001</v>
      </c>
      <c r="G1022" s="119">
        <v>1.0338700000000001</v>
      </c>
      <c r="H1022" s="119">
        <v>-4.1997429999999998E-4</v>
      </c>
      <c r="I1022" s="119">
        <v>-4.0605090000000003E-2</v>
      </c>
    </row>
    <row r="1023" spans="1:9" x14ac:dyDescent="0.15">
      <c r="A1023" s="115" t="s">
        <v>526</v>
      </c>
      <c r="B1023" s="115" t="s">
        <v>527</v>
      </c>
      <c r="C1023" s="121">
        <v>38845</v>
      </c>
      <c r="D1023" s="119">
        <v>1.0331300000000001</v>
      </c>
      <c r="E1023" s="119">
        <v>1.0331300000000001</v>
      </c>
      <c r="F1023" s="119">
        <v>1.0331300000000001</v>
      </c>
      <c r="G1023" s="119">
        <v>1.0331300000000001</v>
      </c>
      <c r="H1023" s="119">
        <v>-7.3993210000000004E-4</v>
      </c>
      <c r="I1023" s="119">
        <v>-7.1569160000000007E-2</v>
      </c>
    </row>
    <row r="1024" spans="1:9" x14ac:dyDescent="0.15">
      <c r="A1024" s="115" t="s">
        <v>526</v>
      </c>
      <c r="B1024" s="115" t="s">
        <v>527</v>
      </c>
      <c r="C1024" s="121">
        <v>38846</v>
      </c>
      <c r="D1024" s="119">
        <v>1.0328999999999999</v>
      </c>
      <c r="E1024" s="119">
        <v>1.0328999999999999</v>
      </c>
      <c r="F1024" s="119">
        <v>1.0328999999999999</v>
      </c>
      <c r="G1024" s="119">
        <v>1.0328999999999999</v>
      </c>
      <c r="H1024" s="119">
        <v>-2.300739E-4</v>
      </c>
      <c r="I1024" s="119">
        <v>-2.2269600000000001E-2</v>
      </c>
    </row>
    <row r="1025" spans="1:9" x14ac:dyDescent="0.15">
      <c r="A1025" s="115" t="s">
        <v>526</v>
      </c>
      <c r="B1025" s="115" t="s">
        <v>527</v>
      </c>
      <c r="C1025" s="121">
        <v>38847</v>
      </c>
      <c r="D1025" s="119">
        <v>1.03257</v>
      </c>
      <c r="E1025" s="119">
        <v>1.03257</v>
      </c>
      <c r="F1025" s="119">
        <v>1.03257</v>
      </c>
      <c r="G1025" s="119">
        <v>1.03257</v>
      </c>
      <c r="H1025" s="119">
        <v>-3.2997130000000002E-4</v>
      </c>
      <c r="I1025" s="119">
        <v>-3.1946099999999998E-2</v>
      </c>
    </row>
    <row r="1026" spans="1:9" x14ac:dyDescent="0.15">
      <c r="A1026" s="115" t="s">
        <v>526</v>
      </c>
      <c r="B1026" s="115" t="s">
        <v>527</v>
      </c>
      <c r="C1026" s="121">
        <v>38848</v>
      </c>
      <c r="D1026" s="119">
        <v>1.03278</v>
      </c>
      <c r="E1026" s="119">
        <v>1.03278</v>
      </c>
      <c r="F1026" s="119">
        <v>1.03278</v>
      </c>
      <c r="G1026" s="119">
        <v>1.03278</v>
      </c>
      <c r="H1026" s="119">
        <v>2.100468E-4</v>
      </c>
      <c r="I1026" s="119">
        <v>2.034213E-2</v>
      </c>
    </row>
    <row r="1027" spans="1:9" x14ac:dyDescent="0.15">
      <c r="A1027" s="115" t="s">
        <v>526</v>
      </c>
      <c r="B1027" s="115" t="s">
        <v>527</v>
      </c>
      <c r="C1027" s="121">
        <v>38849</v>
      </c>
      <c r="D1027" s="119">
        <v>1.0329600000000001</v>
      </c>
      <c r="E1027" s="119">
        <v>1.0329600000000001</v>
      </c>
      <c r="F1027" s="119">
        <v>1.0329600000000001</v>
      </c>
      <c r="G1027" s="119">
        <v>1.0329600000000001</v>
      </c>
      <c r="H1027" s="119">
        <v>1.7988680000000001E-4</v>
      </c>
      <c r="I1027" s="119">
        <v>1.7417729999999999E-2</v>
      </c>
    </row>
    <row r="1028" spans="1:9" x14ac:dyDescent="0.15">
      <c r="A1028" s="115" t="s">
        <v>526</v>
      </c>
      <c r="B1028" s="115" t="s">
        <v>527</v>
      </c>
      <c r="C1028" s="121">
        <v>38852</v>
      </c>
      <c r="D1028" s="119">
        <v>1.03159</v>
      </c>
      <c r="E1028" s="119">
        <v>1.03159</v>
      </c>
      <c r="F1028" s="119">
        <v>1.03159</v>
      </c>
      <c r="G1028" s="119">
        <v>1.03159</v>
      </c>
      <c r="H1028" s="119">
        <v>-1.3699529999999999E-3</v>
      </c>
      <c r="I1028" s="119">
        <v>-0.13262399999999999</v>
      </c>
    </row>
    <row r="1029" spans="1:9" x14ac:dyDescent="0.15">
      <c r="A1029" s="115" t="s">
        <v>526</v>
      </c>
      <c r="B1029" s="115" t="s">
        <v>527</v>
      </c>
      <c r="C1029" s="121">
        <v>38853</v>
      </c>
      <c r="D1029" s="119">
        <v>1.0337700000000001</v>
      </c>
      <c r="E1029" s="119">
        <v>1.0337700000000001</v>
      </c>
      <c r="F1029" s="119">
        <v>1.0337700000000001</v>
      </c>
      <c r="G1029" s="119">
        <v>1.0337700000000001</v>
      </c>
      <c r="H1029" s="119">
        <v>2.1799800000000002E-3</v>
      </c>
      <c r="I1029" s="119">
        <v>0.21132239999999999</v>
      </c>
    </row>
    <row r="1030" spans="1:9" x14ac:dyDescent="0.15">
      <c r="A1030" s="115" t="s">
        <v>526</v>
      </c>
      <c r="B1030" s="115" t="s">
        <v>527</v>
      </c>
      <c r="C1030" s="121">
        <v>38854</v>
      </c>
      <c r="D1030" s="119">
        <v>1.03261</v>
      </c>
      <c r="E1030" s="119">
        <v>1.03261</v>
      </c>
      <c r="F1030" s="119">
        <v>1.03261</v>
      </c>
      <c r="G1030" s="119">
        <v>1.03261</v>
      </c>
      <c r="H1030" s="119">
        <v>-1.159906E-3</v>
      </c>
      <c r="I1030" s="119">
        <v>-0.1122016</v>
      </c>
    </row>
    <row r="1031" spans="1:9" x14ac:dyDescent="0.15">
      <c r="A1031" s="115" t="s">
        <v>526</v>
      </c>
      <c r="B1031" s="115" t="s">
        <v>527</v>
      </c>
      <c r="C1031" s="121">
        <v>38855</v>
      </c>
      <c r="D1031" s="119">
        <v>1.03409</v>
      </c>
      <c r="E1031" s="119">
        <v>1.03409</v>
      </c>
      <c r="F1031" s="119">
        <v>1.03409</v>
      </c>
      <c r="G1031" s="119">
        <v>1.03409</v>
      </c>
      <c r="H1031" s="119">
        <v>1.479864E-3</v>
      </c>
      <c r="I1031" s="119">
        <v>0.143313</v>
      </c>
    </row>
    <row r="1032" spans="1:9" x14ac:dyDescent="0.15">
      <c r="A1032" s="115" t="s">
        <v>526</v>
      </c>
      <c r="B1032" s="115" t="s">
        <v>527</v>
      </c>
      <c r="C1032" s="121">
        <v>38856</v>
      </c>
      <c r="D1032" s="119">
        <v>1.03365</v>
      </c>
      <c r="E1032" s="119">
        <v>1.03365</v>
      </c>
      <c r="F1032" s="119">
        <v>1.03365</v>
      </c>
      <c r="G1032" s="119">
        <v>1.03365</v>
      </c>
      <c r="H1032" s="119">
        <v>-4.4000149999999999E-4</v>
      </c>
      <c r="I1032" s="119">
        <v>-4.254964E-2</v>
      </c>
    </row>
    <row r="1033" spans="1:9" x14ac:dyDescent="0.15">
      <c r="A1033" s="115" t="s">
        <v>526</v>
      </c>
      <c r="B1033" s="115" t="s">
        <v>527</v>
      </c>
      <c r="C1033" s="121">
        <v>38859</v>
      </c>
      <c r="D1033" s="119">
        <v>1.0345500000000001</v>
      </c>
      <c r="E1033" s="119">
        <v>1.0345500000000001</v>
      </c>
      <c r="F1033" s="119">
        <v>1.0345500000000001</v>
      </c>
      <c r="G1033" s="119">
        <v>1.0345500000000001</v>
      </c>
      <c r="H1033" s="119">
        <v>9.0014930000000004E-4</v>
      </c>
      <c r="I1033" s="119">
        <v>8.7084549999999997E-2</v>
      </c>
    </row>
    <row r="1034" spans="1:9" x14ac:dyDescent="0.15">
      <c r="A1034" s="115" t="s">
        <v>526</v>
      </c>
      <c r="B1034" s="115" t="s">
        <v>527</v>
      </c>
      <c r="C1034" s="121">
        <v>38860</v>
      </c>
      <c r="D1034" s="119">
        <v>1.0339</v>
      </c>
      <c r="E1034" s="119">
        <v>1.0339</v>
      </c>
      <c r="F1034" s="119">
        <v>1.0339</v>
      </c>
      <c r="G1034" s="119">
        <v>1.0339</v>
      </c>
      <c r="H1034" s="119">
        <v>-6.5004829999999996E-4</v>
      </c>
      <c r="I1034" s="119">
        <v>-6.2833910000000007E-2</v>
      </c>
    </row>
    <row r="1035" spans="1:9" x14ac:dyDescent="0.15">
      <c r="A1035" s="115" t="s">
        <v>526</v>
      </c>
      <c r="B1035" s="115" t="s">
        <v>527</v>
      </c>
      <c r="C1035" s="121">
        <v>38861</v>
      </c>
      <c r="D1035" s="119">
        <v>1.03444</v>
      </c>
      <c r="E1035" s="119">
        <v>1.03444</v>
      </c>
      <c r="F1035" s="119">
        <v>1.03444</v>
      </c>
      <c r="G1035" s="119">
        <v>1.03444</v>
      </c>
      <c r="H1035" s="119">
        <v>5.400181E-4</v>
      </c>
      <c r="I1035" s="119">
        <v>5.223117E-2</v>
      </c>
    </row>
    <row r="1036" spans="1:9" x14ac:dyDescent="0.15">
      <c r="A1036" s="115" t="s">
        <v>526</v>
      </c>
      <c r="B1036" s="115" t="s">
        <v>527</v>
      </c>
      <c r="C1036" s="121">
        <v>38862</v>
      </c>
      <c r="D1036" s="119">
        <v>1.0348299999999999</v>
      </c>
      <c r="E1036" s="119">
        <v>1.0348299999999999</v>
      </c>
      <c r="F1036" s="119">
        <v>1.0348299999999999</v>
      </c>
      <c r="G1036" s="119">
        <v>1.0348299999999999</v>
      </c>
      <c r="H1036" s="119">
        <v>3.8993360000000001E-4</v>
      </c>
      <c r="I1036" s="119">
        <v>3.7695140000000002E-2</v>
      </c>
    </row>
    <row r="1037" spans="1:9" x14ac:dyDescent="0.15">
      <c r="A1037" s="115" t="s">
        <v>526</v>
      </c>
      <c r="B1037" s="115" t="s">
        <v>527</v>
      </c>
      <c r="C1037" s="121">
        <v>38863</v>
      </c>
      <c r="D1037" s="119">
        <v>1.0342199999999999</v>
      </c>
      <c r="E1037" s="119">
        <v>1.0342199999999999</v>
      </c>
      <c r="F1037" s="119">
        <v>1.0342199999999999</v>
      </c>
      <c r="G1037" s="119">
        <v>1.0342199999999999</v>
      </c>
      <c r="H1037" s="119">
        <v>-6.0999389999999995E-4</v>
      </c>
      <c r="I1037" s="119">
        <v>-5.89463E-2</v>
      </c>
    </row>
    <row r="1038" spans="1:9" x14ac:dyDescent="0.15">
      <c r="A1038" s="115" t="s">
        <v>526</v>
      </c>
      <c r="B1038" s="115" t="s">
        <v>527</v>
      </c>
      <c r="C1038" s="121">
        <v>38866</v>
      </c>
      <c r="D1038" s="119">
        <v>1.0350600000000001</v>
      </c>
      <c r="E1038" s="119">
        <v>1.0350600000000001</v>
      </c>
      <c r="F1038" s="119">
        <v>1.0350600000000001</v>
      </c>
      <c r="G1038" s="119">
        <v>1.0350600000000001</v>
      </c>
      <c r="H1038" s="119">
        <v>8.399487E-4</v>
      </c>
      <c r="I1038" s="119">
        <v>8.1215659999999995E-2</v>
      </c>
    </row>
    <row r="1039" spans="1:9" x14ac:dyDescent="0.15">
      <c r="A1039" s="115" t="s">
        <v>526</v>
      </c>
      <c r="B1039" s="115" t="s">
        <v>527</v>
      </c>
      <c r="C1039" s="121">
        <v>38867</v>
      </c>
      <c r="D1039" s="119">
        <v>1.0350299999999999</v>
      </c>
      <c r="E1039" s="119">
        <v>1.0350299999999999</v>
      </c>
      <c r="F1039" s="119">
        <v>1.0350299999999999</v>
      </c>
      <c r="G1039" s="119">
        <v>1.0350299999999999</v>
      </c>
      <c r="H1039" s="119">
        <v>-2.992153E-5</v>
      </c>
      <c r="I1039" s="119">
        <v>-2.890802E-3</v>
      </c>
    </row>
    <row r="1040" spans="1:9" x14ac:dyDescent="0.15">
      <c r="A1040" s="115" t="s">
        <v>526</v>
      </c>
      <c r="B1040" s="115" t="s">
        <v>527</v>
      </c>
      <c r="C1040" s="121">
        <v>38868</v>
      </c>
      <c r="D1040" s="119">
        <v>1.0336399999999999</v>
      </c>
      <c r="E1040" s="119">
        <v>1.0336399999999999</v>
      </c>
      <c r="F1040" s="119">
        <v>1.0336399999999999</v>
      </c>
      <c r="G1040" s="119">
        <v>1.0336399999999999</v>
      </c>
      <c r="H1040" s="119">
        <v>-1.3899800000000001E-3</v>
      </c>
      <c r="I1040" s="119">
        <v>-0.13429369999999999</v>
      </c>
    </row>
    <row r="1041" spans="1:9" x14ac:dyDescent="0.15">
      <c r="A1041" s="115" t="s">
        <v>526</v>
      </c>
      <c r="B1041" s="115" t="s">
        <v>527</v>
      </c>
      <c r="C1041" s="121">
        <v>38869</v>
      </c>
      <c r="D1041" s="119">
        <v>1.0339</v>
      </c>
      <c r="E1041" s="119">
        <v>1.0339</v>
      </c>
      <c r="F1041" s="119">
        <v>1.0339</v>
      </c>
      <c r="G1041" s="119">
        <v>1.0339</v>
      </c>
      <c r="H1041" s="119">
        <v>2.5999550000000001E-4</v>
      </c>
      <c r="I1041" s="119">
        <v>2.5153390000000001E-2</v>
      </c>
    </row>
    <row r="1042" spans="1:9" x14ac:dyDescent="0.15">
      <c r="A1042" s="115" t="s">
        <v>526</v>
      </c>
      <c r="B1042" s="115" t="s">
        <v>527</v>
      </c>
      <c r="C1042" s="121">
        <v>38870</v>
      </c>
      <c r="D1042" s="119">
        <v>1.0339799999999999</v>
      </c>
      <c r="E1042" s="119">
        <v>1.0339799999999999</v>
      </c>
      <c r="F1042" s="119">
        <v>1.0339799999999999</v>
      </c>
      <c r="G1042" s="119">
        <v>1.0339799999999999</v>
      </c>
      <c r="H1042" s="119">
        <v>7.9989429999999999E-5</v>
      </c>
      <c r="I1042" s="119">
        <v>7.7366700000000002E-3</v>
      </c>
    </row>
    <row r="1043" spans="1:9" x14ac:dyDescent="0.15">
      <c r="A1043" s="115" t="s">
        <v>526</v>
      </c>
      <c r="B1043" s="115" t="s">
        <v>527</v>
      </c>
      <c r="C1043" s="121">
        <v>38873</v>
      </c>
      <c r="D1043" s="119">
        <v>1.0324199999999999</v>
      </c>
      <c r="E1043" s="119">
        <v>1.0324199999999999</v>
      </c>
      <c r="F1043" s="119">
        <v>1.0324199999999999</v>
      </c>
      <c r="G1043" s="119">
        <v>1.0324199999999999</v>
      </c>
      <c r="H1043" s="119">
        <v>-1.5600919999999999E-3</v>
      </c>
      <c r="I1043" s="119">
        <v>-0.15088219999999999</v>
      </c>
    </row>
    <row r="1044" spans="1:9" x14ac:dyDescent="0.15">
      <c r="A1044" s="115" t="s">
        <v>526</v>
      </c>
      <c r="B1044" s="115" t="s">
        <v>527</v>
      </c>
      <c r="C1044" s="121">
        <v>38874</v>
      </c>
      <c r="D1044" s="119">
        <v>1.03301</v>
      </c>
      <c r="E1044" s="119">
        <v>1.03301</v>
      </c>
      <c r="F1044" s="119">
        <v>1.03301</v>
      </c>
      <c r="G1044" s="119">
        <v>1.03301</v>
      </c>
      <c r="H1044" s="119">
        <v>5.9008599999999997E-4</v>
      </c>
      <c r="I1044" s="119">
        <v>5.7155619999999997E-2</v>
      </c>
    </row>
    <row r="1045" spans="1:9" x14ac:dyDescent="0.15">
      <c r="A1045" s="115" t="s">
        <v>526</v>
      </c>
      <c r="B1045" s="115" t="s">
        <v>527</v>
      </c>
      <c r="C1045" s="121">
        <v>38875</v>
      </c>
      <c r="D1045" s="119">
        <v>1.0344</v>
      </c>
      <c r="E1045" s="119">
        <v>1.0344</v>
      </c>
      <c r="F1045" s="119">
        <v>1.0344</v>
      </c>
      <c r="G1045" s="119">
        <v>1.0344</v>
      </c>
      <c r="H1045" s="119">
        <v>1.3899800000000001E-3</v>
      </c>
      <c r="I1045" s="119">
        <v>0.13455629999999999</v>
      </c>
    </row>
    <row r="1046" spans="1:9" x14ac:dyDescent="0.15">
      <c r="A1046" s="115" t="s">
        <v>526</v>
      </c>
      <c r="B1046" s="115" t="s">
        <v>527</v>
      </c>
      <c r="C1046" s="121">
        <v>38876</v>
      </c>
      <c r="D1046" s="119">
        <v>1.0329699999999999</v>
      </c>
      <c r="E1046" s="119">
        <v>1.0329699999999999</v>
      </c>
      <c r="F1046" s="119">
        <v>1.0329699999999999</v>
      </c>
      <c r="G1046" s="119">
        <v>1.0329699999999999</v>
      </c>
      <c r="H1046" s="119">
        <v>-1.4300350000000001E-3</v>
      </c>
      <c r="I1046" s="119">
        <v>-0.1382477</v>
      </c>
    </row>
    <row r="1047" spans="1:9" x14ac:dyDescent="0.15">
      <c r="A1047" s="115" t="s">
        <v>526</v>
      </c>
      <c r="B1047" s="115" t="s">
        <v>527</v>
      </c>
      <c r="C1047" s="121">
        <v>38877</v>
      </c>
      <c r="D1047" s="119">
        <v>1.0329699999999999</v>
      </c>
      <c r="E1047" s="119">
        <v>1.0329699999999999</v>
      </c>
      <c r="F1047" s="119">
        <v>1.0329699999999999</v>
      </c>
      <c r="G1047" s="119">
        <v>1.0329699999999999</v>
      </c>
      <c r="H1047" s="119">
        <v>0</v>
      </c>
      <c r="I1047" s="119">
        <v>0</v>
      </c>
    </row>
    <row r="1048" spans="1:9" x14ac:dyDescent="0.15">
      <c r="A1048" s="115" t="s">
        <v>526</v>
      </c>
      <c r="B1048" s="115" t="s">
        <v>527</v>
      </c>
      <c r="C1048" s="121">
        <v>38880</v>
      </c>
      <c r="D1048" s="119">
        <v>1.03284</v>
      </c>
      <c r="E1048" s="119">
        <v>1.03284</v>
      </c>
      <c r="F1048" s="119">
        <v>1.03284</v>
      </c>
      <c r="G1048" s="119">
        <v>1.03284</v>
      </c>
      <c r="H1048" s="119">
        <v>-1.299381E-4</v>
      </c>
      <c r="I1048" s="119">
        <v>-1.2579079999999999E-2</v>
      </c>
    </row>
    <row r="1049" spans="1:9" x14ac:dyDescent="0.15">
      <c r="A1049" s="115" t="s">
        <v>526</v>
      </c>
      <c r="B1049" s="115" t="s">
        <v>527</v>
      </c>
      <c r="C1049" s="121">
        <v>38881</v>
      </c>
      <c r="D1049" s="119">
        <v>1.0316399999999999</v>
      </c>
      <c r="E1049" s="119">
        <v>1.0316399999999999</v>
      </c>
      <c r="F1049" s="119">
        <v>1.0316399999999999</v>
      </c>
      <c r="G1049" s="119">
        <v>1.0316399999999999</v>
      </c>
      <c r="H1049" s="119">
        <v>-1.199961E-3</v>
      </c>
      <c r="I1049" s="119">
        <v>-0.1161807</v>
      </c>
    </row>
    <row r="1050" spans="1:9" x14ac:dyDescent="0.15">
      <c r="A1050" s="115" t="s">
        <v>526</v>
      </c>
      <c r="B1050" s="115" t="s">
        <v>527</v>
      </c>
      <c r="C1050" s="121">
        <v>38882</v>
      </c>
      <c r="D1050" s="119">
        <v>1.0311699999999999</v>
      </c>
      <c r="E1050" s="119">
        <v>1.0311699999999999</v>
      </c>
      <c r="F1050" s="119">
        <v>1.0311699999999999</v>
      </c>
      <c r="G1050" s="119">
        <v>1.0311699999999999</v>
      </c>
      <c r="H1050" s="119">
        <v>-4.7004220000000001E-4</v>
      </c>
      <c r="I1050" s="119">
        <v>-4.5562619999999998E-2</v>
      </c>
    </row>
    <row r="1051" spans="1:9" x14ac:dyDescent="0.15">
      <c r="A1051" s="115" t="s">
        <v>526</v>
      </c>
      <c r="B1051" s="115" t="s">
        <v>527</v>
      </c>
      <c r="C1051" s="121">
        <v>38883</v>
      </c>
      <c r="D1051" s="119">
        <v>1.03074</v>
      </c>
      <c r="E1051" s="119">
        <v>1.03074</v>
      </c>
      <c r="F1051" s="119">
        <v>1.03074</v>
      </c>
      <c r="G1051" s="119">
        <v>1.03074</v>
      </c>
      <c r="H1051" s="119">
        <v>-4.2998789999999998E-4</v>
      </c>
      <c r="I1051" s="119">
        <v>-4.1699029999999998E-2</v>
      </c>
    </row>
    <row r="1052" spans="1:9" x14ac:dyDescent="0.15">
      <c r="A1052" s="115" t="s">
        <v>526</v>
      </c>
      <c r="B1052" s="115" t="s">
        <v>527</v>
      </c>
      <c r="C1052" s="121">
        <v>38884</v>
      </c>
      <c r="D1052" s="119">
        <v>1.0304500000000001</v>
      </c>
      <c r="E1052" s="119">
        <v>1.0304500000000001</v>
      </c>
      <c r="F1052" s="119">
        <v>1.0304500000000001</v>
      </c>
      <c r="G1052" s="119">
        <v>1.0304500000000001</v>
      </c>
      <c r="H1052" s="119">
        <v>-2.9003619999999999E-4</v>
      </c>
      <c r="I1052" s="119">
        <v>-2.8138639999999999E-2</v>
      </c>
    </row>
    <row r="1053" spans="1:9" x14ac:dyDescent="0.15">
      <c r="A1053" s="115" t="s">
        <v>526</v>
      </c>
      <c r="B1053" s="115" t="s">
        <v>527</v>
      </c>
      <c r="C1053" s="121">
        <v>38887</v>
      </c>
      <c r="D1053" s="119">
        <v>1.0305899999999999</v>
      </c>
      <c r="E1053" s="119">
        <v>1.0305899999999999</v>
      </c>
      <c r="F1053" s="119">
        <v>1.0305899999999999</v>
      </c>
      <c r="G1053" s="119">
        <v>1.0305899999999999</v>
      </c>
      <c r="H1053" s="119">
        <v>1.399517E-4</v>
      </c>
      <c r="I1053" s="119">
        <v>1.3581609999999999E-2</v>
      </c>
    </row>
    <row r="1054" spans="1:9" x14ac:dyDescent="0.15">
      <c r="A1054" s="115" t="s">
        <v>526</v>
      </c>
      <c r="B1054" s="115" t="s">
        <v>527</v>
      </c>
      <c r="C1054" s="121">
        <v>38888</v>
      </c>
      <c r="D1054" s="119">
        <v>1.03054</v>
      </c>
      <c r="E1054" s="119">
        <v>1.03054</v>
      </c>
      <c r="F1054" s="119">
        <v>1.03054</v>
      </c>
      <c r="G1054" s="119">
        <v>1.03054</v>
      </c>
      <c r="H1054" s="119">
        <v>-4.9948689999999998E-5</v>
      </c>
      <c r="I1054" s="119">
        <v>-4.8466120000000001E-3</v>
      </c>
    </row>
    <row r="1055" spans="1:9" x14ac:dyDescent="0.15">
      <c r="A1055" s="115" t="s">
        <v>526</v>
      </c>
      <c r="B1055" s="115" t="s">
        <v>527</v>
      </c>
      <c r="C1055" s="121">
        <v>38889</v>
      </c>
      <c r="D1055" s="119">
        <v>1.02976</v>
      </c>
      <c r="E1055" s="119">
        <v>1.02976</v>
      </c>
      <c r="F1055" s="119">
        <v>1.02976</v>
      </c>
      <c r="G1055" s="119">
        <v>1.02976</v>
      </c>
      <c r="H1055" s="119">
        <v>-7.7998640000000001E-4</v>
      </c>
      <c r="I1055" s="119">
        <v>-7.5687160000000003E-2</v>
      </c>
    </row>
    <row r="1056" spans="1:9" x14ac:dyDescent="0.15">
      <c r="A1056" s="115" t="s">
        <v>526</v>
      </c>
      <c r="B1056" s="115" t="s">
        <v>527</v>
      </c>
      <c r="C1056" s="121">
        <v>38890</v>
      </c>
      <c r="D1056" s="119">
        <v>1.0298499999999999</v>
      </c>
      <c r="E1056" s="119">
        <v>1.0298499999999999</v>
      </c>
      <c r="F1056" s="119">
        <v>1.0298499999999999</v>
      </c>
      <c r="G1056" s="119">
        <v>1.0298499999999999</v>
      </c>
      <c r="H1056" s="119">
        <v>9.0003009999999999E-5</v>
      </c>
      <c r="I1056" s="119">
        <v>8.7401930000000003E-3</v>
      </c>
    </row>
    <row r="1057" spans="1:9" x14ac:dyDescent="0.15">
      <c r="A1057" s="115" t="s">
        <v>526</v>
      </c>
      <c r="B1057" s="115" t="s">
        <v>527</v>
      </c>
      <c r="C1057" s="121">
        <v>38891</v>
      </c>
      <c r="D1057" s="119">
        <v>1.03037</v>
      </c>
      <c r="E1057" s="119">
        <v>1.03037</v>
      </c>
      <c r="F1057" s="119">
        <v>1.03037</v>
      </c>
      <c r="G1057" s="119">
        <v>1.03037</v>
      </c>
      <c r="H1057" s="119">
        <v>5.199909E-4</v>
      </c>
      <c r="I1057" s="119">
        <v>5.0491910000000001E-2</v>
      </c>
    </row>
    <row r="1058" spans="1:9" x14ac:dyDescent="0.15">
      <c r="A1058" s="115" t="s">
        <v>526</v>
      </c>
      <c r="B1058" s="115" t="s">
        <v>527</v>
      </c>
      <c r="C1058" s="121">
        <v>38894</v>
      </c>
      <c r="D1058" s="119">
        <v>1.03026</v>
      </c>
      <c r="E1058" s="119">
        <v>1.03026</v>
      </c>
      <c r="F1058" s="119">
        <v>1.03026</v>
      </c>
      <c r="G1058" s="119">
        <v>1.03026</v>
      </c>
      <c r="H1058" s="119">
        <v>-1.100302E-4</v>
      </c>
      <c r="I1058" s="119">
        <v>-1.0678699999999999E-2</v>
      </c>
    </row>
    <row r="1059" spans="1:9" x14ac:dyDescent="0.15">
      <c r="A1059" s="115" t="s">
        <v>526</v>
      </c>
      <c r="B1059" s="115" t="s">
        <v>527</v>
      </c>
      <c r="C1059" s="121">
        <v>38895</v>
      </c>
      <c r="D1059" s="119">
        <v>1.0302500000000001</v>
      </c>
      <c r="E1059" s="119">
        <v>1.0302500000000001</v>
      </c>
      <c r="F1059" s="119">
        <v>1.0302500000000001</v>
      </c>
      <c r="G1059" s="119">
        <v>1.0302500000000001</v>
      </c>
      <c r="H1059" s="119">
        <v>-9.8943710000000003E-6</v>
      </c>
      <c r="I1059" s="119">
        <v>-9.6037620000000005E-4</v>
      </c>
    </row>
    <row r="1060" spans="1:9" x14ac:dyDescent="0.15">
      <c r="A1060" s="115" t="s">
        <v>526</v>
      </c>
      <c r="B1060" s="115" t="s">
        <v>527</v>
      </c>
      <c r="C1060" s="121">
        <v>38896</v>
      </c>
      <c r="D1060" s="119">
        <v>1.02999</v>
      </c>
      <c r="E1060" s="119">
        <v>1.02999</v>
      </c>
      <c r="F1060" s="119">
        <v>1.02999</v>
      </c>
      <c r="G1060" s="119">
        <v>1.02999</v>
      </c>
      <c r="H1060" s="119">
        <v>-2.6011470000000001E-4</v>
      </c>
      <c r="I1060" s="119">
        <v>-2.5247720000000001E-2</v>
      </c>
    </row>
    <row r="1061" spans="1:9" x14ac:dyDescent="0.15">
      <c r="A1061" s="115" t="s">
        <v>526</v>
      </c>
      <c r="B1061" s="115" t="s">
        <v>527</v>
      </c>
      <c r="C1061" s="121">
        <v>38897</v>
      </c>
      <c r="D1061" s="119">
        <v>1.0300400000000001</v>
      </c>
      <c r="E1061" s="119">
        <v>1.0300400000000001</v>
      </c>
      <c r="F1061" s="119">
        <v>1.0300400000000001</v>
      </c>
      <c r="G1061" s="119">
        <v>1.0300400000000001</v>
      </c>
      <c r="H1061" s="119">
        <v>5.0067900000000002E-5</v>
      </c>
      <c r="I1061" s="119">
        <v>4.8610090000000003E-3</v>
      </c>
    </row>
    <row r="1062" spans="1:9" x14ac:dyDescent="0.15">
      <c r="A1062" s="115" t="s">
        <v>526</v>
      </c>
      <c r="B1062" s="115" t="s">
        <v>527</v>
      </c>
      <c r="C1062" s="121">
        <v>38898</v>
      </c>
      <c r="D1062" s="119">
        <v>1.02942</v>
      </c>
      <c r="E1062" s="119">
        <v>1.02942</v>
      </c>
      <c r="F1062" s="119">
        <v>1.02942</v>
      </c>
      <c r="G1062" s="119">
        <v>1.02942</v>
      </c>
      <c r="H1062" s="119">
        <v>-6.2000749999999996E-4</v>
      </c>
      <c r="I1062" s="119">
        <v>-6.0192570000000001E-2</v>
      </c>
    </row>
    <row r="1063" spans="1:9" x14ac:dyDescent="0.15">
      <c r="A1063" s="115" t="s">
        <v>526</v>
      </c>
      <c r="B1063" s="115" t="s">
        <v>527</v>
      </c>
      <c r="C1063" s="121">
        <v>38901</v>
      </c>
      <c r="D1063" s="119">
        <v>1.0290600000000001</v>
      </c>
      <c r="E1063" s="119">
        <v>1.0290600000000001</v>
      </c>
      <c r="F1063" s="119">
        <v>1.0290600000000001</v>
      </c>
      <c r="G1063" s="119">
        <v>1.0290600000000001</v>
      </c>
      <c r="H1063" s="119">
        <v>-3.6001209999999997E-4</v>
      </c>
      <c r="I1063" s="119">
        <v>-3.4972320000000001E-2</v>
      </c>
    </row>
    <row r="1064" spans="1:9" x14ac:dyDescent="0.15">
      <c r="A1064" s="115" t="s">
        <v>526</v>
      </c>
      <c r="B1064" s="115" t="s">
        <v>527</v>
      </c>
      <c r="C1064" s="121">
        <v>38902</v>
      </c>
      <c r="D1064" s="119">
        <v>1.0289900000000001</v>
      </c>
      <c r="E1064" s="119">
        <v>1.0289900000000001</v>
      </c>
      <c r="F1064" s="119">
        <v>1.0289900000000001</v>
      </c>
      <c r="G1064" s="119">
        <v>1.0289900000000001</v>
      </c>
      <c r="H1064" s="119">
        <v>-6.9975849999999999E-5</v>
      </c>
      <c r="I1064" s="119">
        <v>-6.7999779999999999E-3</v>
      </c>
    </row>
    <row r="1065" spans="1:9" x14ac:dyDescent="0.15">
      <c r="A1065" s="115" t="s">
        <v>526</v>
      </c>
      <c r="B1065" s="115" t="s">
        <v>527</v>
      </c>
      <c r="C1065" s="121">
        <v>38903</v>
      </c>
      <c r="D1065" s="119">
        <v>1.02905</v>
      </c>
      <c r="E1065" s="119">
        <v>1.02905</v>
      </c>
      <c r="F1065" s="119">
        <v>1.02905</v>
      </c>
      <c r="G1065" s="119">
        <v>1.02905</v>
      </c>
      <c r="H1065" s="119">
        <v>5.9962269999999998E-5</v>
      </c>
      <c r="I1065" s="119">
        <v>5.8272940000000002E-3</v>
      </c>
    </row>
    <row r="1066" spans="1:9" x14ac:dyDescent="0.15">
      <c r="A1066" s="115" t="s">
        <v>526</v>
      </c>
      <c r="B1066" s="115" t="s">
        <v>527</v>
      </c>
      <c r="C1066" s="121">
        <v>38904</v>
      </c>
      <c r="D1066" s="119">
        <v>1.0289299999999999</v>
      </c>
      <c r="E1066" s="119">
        <v>1.0289299999999999</v>
      </c>
      <c r="F1066" s="119">
        <v>1.0289299999999999</v>
      </c>
      <c r="G1066" s="119">
        <v>1.0289299999999999</v>
      </c>
      <c r="H1066" s="119">
        <v>-1.200438E-4</v>
      </c>
      <c r="I1066" s="119">
        <v>-1.1665490000000001E-2</v>
      </c>
    </row>
    <row r="1067" spans="1:9" x14ac:dyDescent="0.15">
      <c r="A1067" s="115" t="s">
        <v>526</v>
      </c>
      <c r="B1067" s="115" t="s">
        <v>527</v>
      </c>
      <c r="C1067" s="121">
        <v>38905</v>
      </c>
      <c r="D1067" s="119">
        <v>1.0287200000000001</v>
      </c>
      <c r="E1067" s="119">
        <v>1.0287200000000001</v>
      </c>
      <c r="F1067" s="119">
        <v>1.0287200000000001</v>
      </c>
      <c r="G1067" s="119">
        <v>1.0287200000000001</v>
      </c>
      <c r="H1067" s="119">
        <v>-2.0992760000000001E-4</v>
      </c>
      <c r="I1067" s="119">
        <v>-2.0402509999999999E-2</v>
      </c>
    </row>
    <row r="1068" spans="1:9" x14ac:dyDescent="0.15">
      <c r="A1068" s="115" t="s">
        <v>526</v>
      </c>
      <c r="B1068" s="115" t="s">
        <v>527</v>
      </c>
      <c r="C1068" s="121">
        <v>38908</v>
      </c>
      <c r="D1068" s="119">
        <v>1.02868</v>
      </c>
      <c r="E1068" s="119">
        <v>1.02868</v>
      </c>
      <c r="F1068" s="119">
        <v>1.02868</v>
      </c>
      <c r="G1068" s="119">
        <v>1.02868</v>
      </c>
      <c r="H1068" s="119">
        <v>-4.0054320000000002E-5</v>
      </c>
      <c r="I1068" s="119">
        <v>-3.8936079999999998E-3</v>
      </c>
    </row>
    <row r="1069" spans="1:9" x14ac:dyDescent="0.15">
      <c r="A1069" s="115" t="s">
        <v>526</v>
      </c>
      <c r="B1069" s="115" t="s">
        <v>527</v>
      </c>
      <c r="C1069" s="121">
        <v>38909</v>
      </c>
      <c r="D1069" s="119">
        <v>1.0283800000000001</v>
      </c>
      <c r="E1069" s="119">
        <v>1.0283800000000001</v>
      </c>
      <c r="F1069" s="119">
        <v>1.0283800000000001</v>
      </c>
      <c r="G1069" s="119">
        <v>1.0283800000000001</v>
      </c>
      <c r="H1069" s="119">
        <v>-3.0004979999999999E-4</v>
      </c>
      <c r="I1069" s="119">
        <v>-2.9168429999999999E-2</v>
      </c>
    </row>
    <row r="1070" spans="1:9" x14ac:dyDescent="0.15">
      <c r="A1070" s="115" t="s">
        <v>526</v>
      </c>
      <c r="B1070" s="115" t="s">
        <v>527</v>
      </c>
      <c r="C1070" s="121">
        <v>38910</v>
      </c>
      <c r="D1070" s="119">
        <v>1.0279</v>
      </c>
      <c r="E1070" s="119">
        <v>1.0279</v>
      </c>
      <c r="F1070" s="119">
        <v>1.0279</v>
      </c>
      <c r="G1070" s="119">
        <v>1.0279</v>
      </c>
      <c r="H1070" s="119">
        <v>-4.7993660000000002E-4</v>
      </c>
      <c r="I1070" s="119">
        <v>-4.6669189999999999E-2</v>
      </c>
    </row>
    <row r="1071" spans="1:9" x14ac:dyDescent="0.15">
      <c r="A1071" s="115" t="s">
        <v>526</v>
      </c>
      <c r="B1071" s="115" t="s">
        <v>527</v>
      </c>
      <c r="C1071" s="121">
        <v>38911</v>
      </c>
      <c r="D1071" s="119">
        <v>1.0282</v>
      </c>
      <c r="E1071" s="119">
        <v>1.0282</v>
      </c>
      <c r="F1071" s="119">
        <v>1.0282</v>
      </c>
      <c r="G1071" s="119">
        <v>1.0282</v>
      </c>
      <c r="H1071" s="119">
        <v>3.0004979999999999E-4</v>
      </c>
      <c r="I1071" s="119">
        <v>2.9190560000000001E-2</v>
      </c>
    </row>
    <row r="1072" spans="1:9" x14ac:dyDescent="0.15">
      <c r="A1072" s="115" t="s">
        <v>526</v>
      </c>
      <c r="B1072" s="115" t="s">
        <v>527</v>
      </c>
      <c r="C1072" s="121">
        <v>38912</v>
      </c>
      <c r="D1072" s="119">
        <v>1.02807</v>
      </c>
      <c r="E1072" s="119">
        <v>1.02807</v>
      </c>
      <c r="F1072" s="119">
        <v>1.02807</v>
      </c>
      <c r="G1072" s="119">
        <v>1.02807</v>
      </c>
      <c r="H1072" s="119">
        <v>-1.3005730000000001E-4</v>
      </c>
      <c r="I1072" s="119">
        <v>-1.264903E-2</v>
      </c>
    </row>
    <row r="1073" spans="1:9" x14ac:dyDescent="0.15">
      <c r="A1073" s="115" t="s">
        <v>526</v>
      </c>
      <c r="B1073" s="115" t="s">
        <v>527</v>
      </c>
      <c r="C1073" s="121">
        <v>38915</v>
      </c>
      <c r="D1073" s="119">
        <v>1.02847</v>
      </c>
      <c r="E1073" s="119">
        <v>1.02847</v>
      </c>
      <c r="F1073" s="119">
        <v>1.02847</v>
      </c>
      <c r="G1073" s="119">
        <v>1.02847</v>
      </c>
      <c r="H1073" s="119">
        <v>4.000664E-4</v>
      </c>
      <c r="I1073" s="119">
        <v>3.8914320000000002E-2</v>
      </c>
    </row>
    <row r="1074" spans="1:9" x14ac:dyDescent="0.15">
      <c r="A1074" s="115" t="s">
        <v>526</v>
      </c>
      <c r="B1074" s="115" t="s">
        <v>527</v>
      </c>
      <c r="C1074" s="121">
        <v>38916</v>
      </c>
      <c r="D1074" s="119">
        <v>1.0291699999999999</v>
      </c>
      <c r="E1074" s="119">
        <v>1.0291699999999999</v>
      </c>
      <c r="F1074" s="119">
        <v>1.0291699999999999</v>
      </c>
      <c r="G1074" s="119">
        <v>1.0291699999999999</v>
      </c>
      <c r="H1074" s="119">
        <v>6.9999690000000002E-4</v>
      </c>
      <c r="I1074" s="119">
        <v>6.8061969999999999E-2</v>
      </c>
    </row>
    <row r="1075" spans="1:9" x14ac:dyDescent="0.15">
      <c r="A1075" s="115" t="s">
        <v>526</v>
      </c>
      <c r="B1075" s="115" t="s">
        <v>527</v>
      </c>
      <c r="C1075" s="121">
        <v>38917</v>
      </c>
      <c r="D1075" s="119">
        <v>1.02925</v>
      </c>
      <c r="E1075" s="119">
        <v>1.02925</v>
      </c>
      <c r="F1075" s="119">
        <v>1.02925</v>
      </c>
      <c r="G1075" s="119">
        <v>1.02925</v>
      </c>
      <c r="H1075" s="119">
        <v>7.9989429999999999E-5</v>
      </c>
      <c r="I1075" s="119">
        <v>7.7722269999999996E-3</v>
      </c>
    </row>
    <row r="1076" spans="1:9" x14ac:dyDescent="0.15">
      <c r="A1076" s="115" t="s">
        <v>526</v>
      </c>
      <c r="B1076" s="115" t="s">
        <v>527</v>
      </c>
      <c r="C1076" s="121">
        <v>38918</v>
      </c>
      <c r="D1076" s="119">
        <v>1.0279499999999999</v>
      </c>
      <c r="E1076" s="119">
        <v>1.0279499999999999</v>
      </c>
      <c r="F1076" s="119">
        <v>1.0279499999999999</v>
      </c>
      <c r="G1076" s="119">
        <v>1.0279499999999999</v>
      </c>
      <c r="H1076" s="119">
        <v>-1.3000970000000001E-3</v>
      </c>
      <c r="I1076" s="119">
        <v>-0.12631490000000001</v>
      </c>
    </row>
    <row r="1077" spans="1:9" x14ac:dyDescent="0.15">
      <c r="A1077" s="115" t="s">
        <v>526</v>
      </c>
      <c r="B1077" s="115" t="s">
        <v>527</v>
      </c>
      <c r="C1077" s="121">
        <v>38919</v>
      </c>
      <c r="D1077" s="119">
        <v>1.0274700000000001</v>
      </c>
      <c r="E1077" s="119">
        <v>1.0274700000000001</v>
      </c>
      <c r="F1077" s="119">
        <v>1.0274700000000001</v>
      </c>
      <c r="G1077" s="119">
        <v>1.0274700000000001</v>
      </c>
      <c r="H1077" s="119">
        <v>-4.7993660000000002E-4</v>
      </c>
      <c r="I1077" s="119">
        <v>-4.6688710000000001E-2</v>
      </c>
    </row>
    <row r="1078" spans="1:9" x14ac:dyDescent="0.15">
      <c r="A1078" s="115" t="s">
        <v>526</v>
      </c>
      <c r="B1078" s="115" t="s">
        <v>527</v>
      </c>
      <c r="C1078" s="121">
        <v>38922</v>
      </c>
      <c r="D1078" s="119">
        <v>1.0267599999999999</v>
      </c>
      <c r="E1078" s="119">
        <v>1.0267599999999999</v>
      </c>
      <c r="F1078" s="119">
        <v>1.0267599999999999</v>
      </c>
      <c r="G1078" s="119">
        <v>1.0267599999999999</v>
      </c>
      <c r="H1078" s="119">
        <v>-7.1001050000000002E-4</v>
      </c>
      <c r="I1078" s="119">
        <v>-6.9102800000000006E-2</v>
      </c>
    </row>
    <row r="1079" spans="1:9" x14ac:dyDescent="0.15">
      <c r="A1079" s="115" t="s">
        <v>526</v>
      </c>
      <c r="B1079" s="115" t="s">
        <v>527</v>
      </c>
      <c r="C1079" s="121">
        <v>38923</v>
      </c>
      <c r="D1079" s="119">
        <v>1.02691</v>
      </c>
      <c r="E1079" s="119">
        <v>1.02691</v>
      </c>
      <c r="F1079" s="119">
        <v>1.02691</v>
      </c>
      <c r="G1079" s="119">
        <v>1.02691</v>
      </c>
      <c r="H1079" s="119">
        <v>1.5008449999999999E-4</v>
      </c>
      <c r="I1079" s="119">
        <v>1.461729E-2</v>
      </c>
    </row>
    <row r="1080" spans="1:9" x14ac:dyDescent="0.15">
      <c r="A1080" s="115" t="s">
        <v>526</v>
      </c>
      <c r="B1080" s="115" t="s">
        <v>527</v>
      </c>
      <c r="C1080" s="121">
        <v>38924</v>
      </c>
      <c r="D1080" s="119">
        <v>1.0269200000000001</v>
      </c>
      <c r="E1080" s="119">
        <v>1.0269200000000001</v>
      </c>
      <c r="F1080" s="119">
        <v>1.0269200000000001</v>
      </c>
      <c r="G1080" s="119">
        <v>1.0269200000000001</v>
      </c>
      <c r="H1080" s="119">
        <v>9.8943710000000003E-6</v>
      </c>
      <c r="I1080" s="119">
        <v>9.6350899999999998E-4</v>
      </c>
    </row>
    <row r="1081" spans="1:9" x14ac:dyDescent="0.15">
      <c r="A1081" s="115" t="s">
        <v>526</v>
      </c>
      <c r="B1081" s="115" t="s">
        <v>527</v>
      </c>
      <c r="C1081" s="121">
        <v>38925</v>
      </c>
      <c r="D1081" s="119">
        <v>1.02623</v>
      </c>
      <c r="E1081" s="119">
        <v>1.02623</v>
      </c>
      <c r="F1081" s="119">
        <v>1.02623</v>
      </c>
      <c r="G1081" s="119">
        <v>1.02623</v>
      </c>
      <c r="H1081" s="119">
        <v>-6.8998340000000005E-4</v>
      </c>
      <c r="I1081" s="119">
        <v>-6.7189600000000002E-2</v>
      </c>
    </row>
    <row r="1082" spans="1:9" x14ac:dyDescent="0.15">
      <c r="A1082" s="115" t="s">
        <v>526</v>
      </c>
      <c r="B1082" s="115" t="s">
        <v>527</v>
      </c>
      <c r="C1082" s="121">
        <v>38926</v>
      </c>
      <c r="D1082" s="119">
        <v>1.0268999999999999</v>
      </c>
      <c r="E1082" s="119">
        <v>1.0268999999999999</v>
      </c>
      <c r="F1082" s="119">
        <v>1.0268999999999999</v>
      </c>
      <c r="G1082" s="119">
        <v>1.0268999999999999</v>
      </c>
      <c r="H1082" s="119">
        <v>6.7007540000000004E-4</v>
      </c>
      <c r="I1082" s="119">
        <v>6.5294859999999996E-2</v>
      </c>
    </row>
    <row r="1083" spans="1:9" x14ac:dyDescent="0.15">
      <c r="A1083" s="115" t="s">
        <v>526</v>
      </c>
      <c r="B1083" s="115" t="s">
        <v>527</v>
      </c>
      <c r="C1083" s="121">
        <v>38929</v>
      </c>
      <c r="D1083" s="119">
        <v>1.0259</v>
      </c>
      <c r="E1083" s="119">
        <v>1.0259</v>
      </c>
      <c r="F1083" s="119">
        <v>1.0259</v>
      </c>
      <c r="G1083" s="119">
        <v>1.0259</v>
      </c>
      <c r="H1083" s="119">
        <v>-1.000047E-3</v>
      </c>
      <c r="I1083" s="119">
        <v>-9.7385009999999994E-2</v>
      </c>
    </row>
    <row r="1084" spans="1:9" x14ac:dyDescent="0.15">
      <c r="A1084" s="115" t="s">
        <v>526</v>
      </c>
      <c r="B1084" s="115" t="s">
        <v>527</v>
      </c>
      <c r="C1084" s="121">
        <v>38930</v>
      </c>
      <c r="D1084" s="119">
        <v>1.0260100000000001</v>
      </c>
      <c r="E1084" s="119">
        <v>1.0260100000000001</v>
      </c>
      <c r="F1084" s="119">
        <v>1.0260100000000001</v>
      </c>
      <c r="G1084" s="119">
        <v>1.0260100000000001</v>
      </c>
      <c r="H1084" s="119">
        <v>1.100302E-4</v>
      </c>
      <c r="I1084" s="119">
        <v>1.0725230000000001E-2</v>
      </c>
    </row>
    <row r="1085" spans="1:9" x14ac:dyDescent="0.15">
      <c r="A1085" s="115" t="s">
        <v>526</v>
      </c>
      <c r="B1085" s="115" t="s">
        <v>527</v>
      </c>
      <c r="C1085" s="121">
        <v>38931</v>
      </c>
      <c r="D1085" s="119">
        <v>1.0254399999999999</v>
      </c>
      <c r="E1085" s="119">
        <v>1.0254399999999999</v>
      </c>
      <c r="F1085" s="119">
        <v>1.0254399999999999</v>
      </c>
      <c r="G1085" s="119">
        <v>1.0254399999999999</v>
      </c>
      <c r="H1085" s="119">
        <v>-5.7005879999999997E-4</v>
      </c>
      <c r="I1085" s="119">
        <v>-5.5560749999999999E-2</v>
      </c>
    </row>
    <row r="1086" spans="1:9" x14ac:dyDescent="0.15">
      <c r="A1086" s="115" t="s">
        <v>526</v>
      </c>
      <c r="B1086" s="115" t="s">
        <v>527</v>
      </c>
      <c r="C1086" s="121">
        <v>38932</v>
      </c>
      <c r="D1086" s="119">
        <v>1.0261899999999999</v>
      </c>
      <c r="E1086" s="119">
        <v>1.0261899999999999</v>
      </c>
      <c r="F1086" s="119">
        <v>1.0261899999999999</v>
      </c>
      <c r="G1086" s="119">
        <v>1.0261899999999999</v>
      </c>
      <c r="H1086" s="119">
        <v>7.500648E-4</v>
      </c>
      <c r="I1086" s="119">
        <v>7.3145660000000001E-2</v>
      </c>
    </row>
    <row r="1087" spans="1:9" x14ac:dyDescent="0.15">
      <c r="A1087" s="115" t="s">
        <v>526</v>
      </c>
      <c r="B1087" s="115" t="s">
        <v>527</v>
      </c>
      <c r="C1087" s="121">
        <v>38933</v>
      </c>
      <c r="D1087" s="119">
        <v>1.0262199999999999</v>
      </c>
      <c r="E1087" s="119">
        <v>1.0262199999999999</v>
      </c>
      <c r="F1087" s="119">
        <v>1.0262199999999999</v>
      </c>
      <c r="G1087" s="119">
        <v>1.0262199999999999</v>
      </c>
      <c r="H1087" s="119">
        <v>2.992153E-5</v>
      </c>
      <c r="I1087" s="119">
        <v>2.9157879999999999E-3</v>
      </c>
    </row>
    <row r="1088" spans="1:9" x14ac:dyDescent="0.15">
      <c r="A1088" s="115" t="s">
        <v>526</v>
      </c>
      <c r="B1088" s="115" t="s">
        <v>527</v>
      </c>
      <c r="C1088" s="121">
        <v>38936</v>
      </c>
      <c r="D1088" s="119">
        <v>1.0253399999999999</v>
      </c>
      <c r="E1088" s="119">
        <v>1.0253399999999999</v>
      </c>
      <c r="F1088" s="119">
        <v>1.0253399999999999</v>
      </c>
      <c r="G1088" s="119">
        <v>1.0253399999999999</v>
      </c>
      <c r="H1088" s="119">
        <v>-8.8000299999999997E-4</v>
      </c>
      <c r="I1088" s="119">
        <v>-8.5751880000000003E-2</v>
      </c>
    </row>
    <row r="1089" spans="1:9" x14ac:dyDescent="0.15">
      <c r="A1089" s="115" t="s">
        <v>526</v>
      </c>
      <c r="B1089" s="115" t="s">
        <v>527</v>
      </c>
      <c r="C1089" s="121">
        <v>38937</v>
      </c>
      <c r="D1089" s="119">
        <v>1.02542</v>
      </c>
      <c r="E1089" s="119">
        <v>1.02542</v>
      </c>
      <c r="F1089" s="119">
        <v>1.02542</v>
      </c>
      <c r="G1089" s="119">
        <v>1.02542</v>
      </c>
      <c r="H1089" s="119">
        <v>7.9989429999999999E-5</v>
      </c>
      <c r="I1089" s="119">
        <v>7.80126E-3</v>
      </c>
    </row>
    <row r="1090" spans="1:9" x14ac:dyDescent="0.15">
      <c r="A1090" s="115" t="s">
        <v>526</v>
      </c>
      <c r="B1090" s="115" t="s">
        <v>527</v>
      </c>
      <c r="C1090" s="121">
        <v>38938</v>
      </c>
      <c r="D1090" s="119">
        <v>1.0257499999999999</v>
      </c>
      <c r="E1090" s="119">
        <v>1.0257499999999999</v>
      </c>
      <c r="F1090" s="119">
        <v>1.0257499999999999</v>
      </c>
      <c r="G1090" s="119">
        <v>1.0257499999999999</v>
      </c>
      <c r="H1090" s="119">
        <v>3.2997130000000002E-4</v>
      </c>
      <c r="I1090" s="119">
        <v>3.2179140000000002E-2</v>
      </c>
    </row>
    <row r="1091" spans="1:9" x14ac:dyDescent="0.15">
      <c r="A1091" s="115" t="s">
        <v>526</v>
      </c>
      <c r="B1091" s="115" t="s">
        <v>527</v>
      </c>
      <c r="C1091" s="121">
        <v>38939</v>
      </c>
      <c r="D1091" s="119">
        <v>1.02474</v>
      </c>
      <c r="E1091" s="119">
        <v>1.02474</v>
      </c>
      <c r="F1091" s="119">
        <v>1.02474</v>
      </c>
      <c r="G1091" s="119">
        <v>1.02474</v>
      </c>
      <c r="H1091" s="119">
        <v>-1.0099410000000001E-3</v>
      </c>
      <c r="I1091" s="119">
        <v>-9.8458799999999999E-2</v>
      </c>
    </row>
    <row r="1092" spans="1:9" x14ac:dyDescent="0.15">
      <c r="A1092" s="115" t="s">
        <v>526</v>
      </c>
      <c r="B1092" s="115" t="s">
        <v>527</v>
      </c>
      <c r="C1092" s="121">
        <v>38940</v>
      </c>
      <c r="D1092" s="119">
        <v>1.02515</v>
      </c>
      <c r="E1092" s="119">
        <v>1.02515</v>
      </c>
      <c r="F1092" s="119">
        <v>1.02515</v>
      </c>
      <c r="G1092" s="119">
        <v>1.02515</v>
      </c>
      <c r="H1092" s="119">
        <v>4.0996069999999998E-4</v>
      </c>
      <c r="I1092" s="119">
        <v>4.0006319999999998E-2</v>
      </c>
    </row>
    <row r="1093" spans="1:9" x14ac:dyDescent="0.15">
      <c r="A1093" s="115" t="s">
        <v>526</v>
      </c>
      <c r="B1093" s="115" t="s">
        <v>527</v>
      </c>
      <c r="C1093" s="121">
        <v>38943</v>
      </c>
      <c r="D1093" s="119">
        <v>1.0277400000000001</v>
      </c>
      <c r="E1093" s="119">
        <v>1.0277400000000001</v>
      </c>
      <c r="F1093" s="119">
        <v>1.0277400000000001</v>
      </c>
      <c r="G1093" s="119">
        <v>1.0277400000000001</v>
      </c>
      <c r="H1093" s="119">
        <v>2.5900599999999999E-3</v>
      </c>
      <c r="I1093" s="119">
        <v>0.25265179999999998</v>
      </c>
    </row>
    <row r="1094" spans="1:9" x14ac:dyDescent="0.15">
      <c r="A1094" s="115" t="s">
        <v>526</v>
      </c>
      <c r="B1094" s="115" t="s">
        <v>527</v>
      </c>
      <c r="C1094" s="121">
        <v>38944</v>
      </c>
      <c r="D1094" s="119">
        <v>1.02765</v>
      </c>
      <c r="E1094" s="119">
        <v>1.02765</v>
      </c>
      <c r="F1094" s="119">
        <v>1.02765</v>
      </c>
      <c r="G1094" s="119">
        <v>1.02765</v>
      </c>
      <c r="H1094" s="119">
        <v>-9.0003009999999999E-5</v>
      </c>
      <c r="I1094" s="119">
        <v>-8.7573709999999999E-3</v>
      </c>
    </row>
    <row r="1095" spans="1:9" x14ac:dyDescent="0.15">
      <c r="A1095" s="115" t="s">
        <v>526</v>
      </c>
      <c r="B1095" s="115" t="s">
        <v>527</v>
      </c>
      <c r="C1095" s="121">
        <v>38945</v>
      </c>
      <c r="D1095" s="119">
        <v>1.0261199999999999</v>
      </c>
      <c r="E1095" s="119">
        <v>1.0261199999999999</v>
      </c>
      <c r="F1095" s="119">
        <v>1.0261199999999999</v>
      </c>
      <c r="G1095" s="119">
        <v>1.0261199999999999</v>
      </c>
      <c r="H1095" s="119">
        <v>-1.5300509999999999E-3</v>
      </c>
      <c r="I1095" s="119">
        <v>-0.1488884</v>
      </c>
    </row>
    <row r="1096" spans="1:9" x14ac:dyDescent="0.15">
      <c r="A1096" s="115" t="s">
        <v>526</v>
      </c>
      <c r="B1096" s="115" t="s">
        <v>527</v>
      </c>
      <c r="C1096" s="121">
        <v>38946</v>
      </c>
      <c r="D1096" s="119">
        <v>1.0255000000000001</v>
      </c>
      <c r="E1096" s="119">
        <v>1.0255000000000001</v>
      </c>
      <c r="F1096" s="119">
        <v>1.0255000000000001</v>
      </c>
      <c r="G1096" s="119">
        <v>1.0255000000000001</v>
      </c>
      <c r="H1096" s="119">
        <v>-6.1988829999999997E-4</v>
      </c>
      <c r="I1096" s="119">
        <v>-6.0410899999999997E-2</v>
      </c>
    </row>
    <row r="1097" spans="1:9" x14ac:dyDescent="0.15">
      <c r="A1097" s="115" t="s">
        <v>526</v>
      </c>
      <c r="B1097" s="115" t="s">
        <v>527</v>
      </c>
      <c r="C1097" s="121">
        <v>38947</v>
      </c>
      <c r="D1097" s="119">
        <v>1.0254399999999999</v>
      </c>
      <c r="E1097" s="119">
        <v>1.0254399999999999</v>
      </c>
      <c r="F1097" s="119">
        <v>1.0254399999999999</v>
      </c>
      <c r="G1097" s="119">
        <v>1.0254399999999999</v>
      </c>
      <c r="H1097" s="119">
        <v>-6.0081480000000003E-5</v>
      </c>
      <c r="I1097" s="119">
        <v>-5.8587500000000002E-3</v>
      </c>
    </row>
    <row r="1098" spans="1:9" x14ac:dyDescent="0.15">
      <c r="A1098" s="115" t="s">
        <v>526</v>
      </c>
      <c r="B1098" s="115" t="s">
        <v>527</v>
      </c>
      <c r="C1098" s="121">
        <v>38950</v>
      </c>
      <c r="D1098" s="119">
        <v>1.0252300000000001</v>
      </c>
      <c r="E1098" s="119">
        <v>1.0252300000000001</v>
      </c>
      <c r="F1098" s="119">
        <v>1.0252300000000001</v>
      </c>
      <c r="G1098" s="119">
        <v>1.0252300000000001</v>
      </c>
      <c r="H1098" s="119">
        <v>-2.0992760000000001E-4</v>
      </c>
      <c r="I1098" s="119">
        <v>-2.0471949999999999E-2</v>
      </c>
    </row>
    <row r="1099" spans="1:9" x14ac:dyDescent="0.15">
      <c r="A1099" s="115" t="s">
        <v>526</v>
      </c>
      <c r="B1099" s="115" t="s">
        <v>527</v>
      </c>
      <c r="C1099" s="121">
        <v>38951</v>
      </c>
      <c r="D1099" s="119">
        <v>1.0245599999999999</v>
      </c>
      <c r="E1099" s="119">
        <v>1.0245599999999999</v>
      </c>
      <c r="F1099" s="119">
        <v>1.0245599999999999</v>
      </c>
      <c r="G1099" s="119">
        <v>1.0245599999999999</v>
      </c>
      <c r="H1099" s="119">
        <v>-6.7007540000000004E-4</v>
      </c>
      <c r="I1099" s="119">
        <v>-6.5358540000000007E-2</v>
      </c>
    </row>
    <row r="1100" spans="1:9" x14ac:dyDescent="0.15">
      <c r="A1100" s="115" t="s">
        <v>526</v>
      </c>
      <c r="B1100" s="115" t="s">
        <v>527</v>
      </c>
      <c r="C1100" s="121">
        <v>38952</v>
      </c>
      <c r="D1100" s="119">
        <v>1.0248299999999999</v>
      </c>
      <c r="E1100" s="119">
        <v>1.0248299999999999</v>
      </c>
      <c r="F1100" s="119">
        <v>1.0248299999999999</v>
      </c>
      <c r="G1100" s="119">
        <v>1.0248299999999999</v>
      </c>
      <c r="H1100" s="119">
        <v>2.7000899999999998E-4</v>
      </c>
      <c r="I1100" s="119">
        <v>2.6353660000000001E-2</v>
      </c>
    </row>
    <row r="1101" spans="1:9" x14ac:dyDescent="0.15">
      <c r="A1101" s="115" t="s">
        <v>526</v>
      </c>
      <c r="B1101" s="115" t="s">
        <v>527</v>
      </c>
      <c r="C1101" s="121">
        <v>38953</v>
      </c>
      <c r="D1101" s="119">
        <v>1.0249600000000001</v>
      </c>
      <c r="E1101" s="119">
        <v>1.0249600000000001</v>
      </c>
      <c r="F1101" s="119">
        <v>1.0249600000000001</v>
      </c>
      <c r="G1101" s="119">
        <v>1.0249600000000001</v>
      </c>
      <c r="H1101" s="119">
        <v>1.3005730000000001E-4</v>
      </c>
      <c r="I1101" s="119">
        <v>1.269063E-2</v>
      </c>
    </row>
    <row r="1102" spans="1:9" x14ac:dyDescent="0.15">
      <c r="A1102" s="115" t="s">
        <v>526</v>
      </c>
      <c r="B1102" s="115" t="s">
        <v>527</v>
      </c>
      <c r="C1102" s="121">
        <v>38954</v>
      </c>
      <c r="D1102" s="119">
        <v>1.02505</v>
      </c>
      <c r="E1102" s="119">
        <v>1.02505</v>
      </c>
      <c r="F1102" s="119">
        <v>1.02505</v>
      </c>
      <c r="G1102" s="119">
        <v>1.02505</v>
      </c>
      <c r="H1102" s="119">
        <v>8.9883799999999995E-5</v>
      </c>
      <c r="I1102" s="119">
        <v>8.7694939999999992E-3</v>
      </c>
    </row>
    <row r="1103" spans="1:9" x14ac:dyDescent="0.15">
      <c r="A1103" s="115" t="s">
        <v>526</v>
      </c>
      <c r="B1103" s="115" t="s">
        <v>527</v>
      </c>
      <c r="C1103" s="121">
        <v>38957</v>
      </c>
      <c r="D1103" s="119">
        <v>1.02471</v>
      </c>
      <c r="E1103" s="119">
        <v>1.02471</v>
      </c>
      <c r="F1103" s="119">
        <v>1.02471</v>
      </c>
      <c r="G1103" s="119">
        <v>1.02471</v>
      </c>
      <c r="H1103" s="119">
        <v>-3.3986569999999998E-4</v>
      </c>
      <c r="I1103" s="119">
        <v>-3.315601E-2</v>
      </c>
    </row>
    <row r="1104" spans="1:9" x14ac:dyDescent="0.15">
      <c r="A1104" s="115" t="s">
        <v>526</v>
      </c>
      <c r="B1104" s="115" t="s">
        <v>527</v>
      </c>
      <c r="C1104" s="121">
        <v>38958</v>
      </c>
      <c r="D1104" s="119">
        <v>1.0243800000000001</v>
      </c>
      <c r="E1104" s="119">
        <v>1.0243800000000001</v>
      </c>
      <c r="F1104" s="119">
        <v>1.0243800000000001</v>
      </c>
      <c r="G1104" s="119">
        <v>1.0243800000000001</v>
      </c>
      <c r="H1104" s="119">
        <v>-3.2997130000000002E-4</v>
      </c>
      <c r="I1104" s="119">
        <v>-3.2201430000000003E-2</v>
      </c>
    </row>
    <row r="1105" spans="1:9" x14ac:dyDescent="0.15">
      <c r="A1105" s="115" t="s">
        <v>526</v>
      </c>
      <c r="B1105" s="115" t="s">
        <v>527</v>
      </c>
      <c r="C1105" s="121">
        <v>38959</v>
      </c>
      <c r="D1105" s="119">
        <v>1.0234000000000001</v>
      </c>
      <c r="E1105" s="119">
        <v>1.0234000000000001</v>
      </c>
      <c r="F1105" s="119">
        <v>1.0234000000000001</v>
      </c>
      <c r="G1105" s="119">
        <v>1.0234000000000001</v>
      </c>
      <c r="H1105" s="119">
        <v>-9.8013880000000003E-4</v>
      </c>
      <c r="I1105" s="119">
        <v>-9.5681160000000001E-2</v>
      </c>
    </row>
    <row r="1106" spans="1:9" x14ac:dyDescent="0.15">
      <c r="A1106" s="115" t="s">
        <v>526</v>
      </c>
      <c r="B1106" s="115" t="s">
        <v>527</v>
      </c>
      <c r="C1106" s="121">
        <v>38960</v>
      </c>
      <c r="D1106" s="119">
        <v>1.0233399999999999</v>
      </c>
      <c r="E1106" s="119">
        <v>1.0233399999999999</v>
      </c>
      <c r="F1106" s="119">
        <v>1.0233399999999999</v>
      </c>
      <c r="G1106" s="119">
        <v>1.0233399999999999</v>
      </c>
      <c r="H1106" s="119">
        <v>-5.9962269999999998E-5</v>
      </c>
      <c r="I1106" s="119">
        <v>-5.8591240000000003E-3</v>
      </c>
    </row>
    <row r="1107" spans="1:9" x14ac:dyDescent="0.15">
      <c r="A1107" s="115" t="s">
        <v>526</v>
      </c>
      <c r="B1107" s="115" t="s">
        <v>527</v>
      </c>
      <c r="C1107" s="121">
        <v>38961</v>
      </c>
      <c r="D1107" s="119">
        <v>1.02328</v>
      </c>
      <c r="E1107" s="119">
        <v>1.02328</v>
      </c>
      <c r="F1107" s="119">
        <v>1.02328</v>
      </c>
      <c r="G1107" s="119">
        <v>1.02328</v>
      </c>
      <c r="H1107" s="119">
        <v>-5.9962269999999998E-5</v>
      </c>
      <c r="I1107" s="119">
        <v>-5.8594670000000001E-3</v>
      </c>
    </row>
    <row r="1108" spans="1:9" x14ac:dyDescent="0.15">
      <c r="A1108" s="115" t="s">
        <v>526</v>
      </c>
      <c r="B1108" s="115" t="s">
        <v>527</v>
      </c>
      <c r="C1108" s="121">
        <v>38964</v>
      </c>
      <c r="D1108" s="119">
        <v>1.02217</v>
      </c>
      <c r="E1108" s="119">
        <v>1.02217</v>
      </c>
      <c r="F1108" s="119">
        <v>1.02217</v>
      </c>
      <c r="G1108" s="119">
        <v>1.02217</v>
      </c>
      <c r="H1108" s="119">
        <v>-1.1099580000000001E-3</v>
      </c>
      <c r="I1108" s="119">
        <v>-0.1084706</v>
      </c>
    </row>
    <row r="1109" spans="1:9" x14ac:dyDescent="0.15">
      <c r="A1109" s="115" t="s">
        <v>526</v>
      </c>
      <c r="B1109" s="115" t="s">
        <v>527</v>
      </c>
      <c r="C1109" s="121">
        <v>38965</v>
      </c>
      <c r="D1109" s="119">
        <v>1.02125</v>
      </c>
      <c r="E1109" s="119">
        <v>1.02125</v>
      </c>
      <c r="F1109" s="119">
        <v>1.02125</v>
      </c>
      <c r="G1109" s="119">
        <v>1.02125</v>
      </c>
      <c r="H1109" s="119">
        <v>-9.2005730000000005E-4</v>
      </c>
      <c r="I1109" s="119">
        <v>-9.0010199999999999E-2</v>
      </c>
    </row>
    <row r="1110" spans="1:9" x14ac:dyDescent="0.15">
      <c r="A1110" s="115" t="s">
        <v>526</v>
      </c>
      <c r="B1110" s="115" t="s">
        <v>527</v>
      </c>
      <c r="C1110" s="121">
        <v>38966</v>
      </c>
      <c r="D1110" s="119">
        <v>1.0218499999999999</v>
      </c>
      <c r="E1110" s="119">
        <v>1.0218499999999999</v>
      </c>
      <c r="F1110" s="119">
        <v>1.0218499999999999</v>
      </c>
      <c r="G1110" s="119">
        <v>1.0218499999999999</v>
      </c>
      <c r="H1110" s="119">
        <v>5.9998039999999999E-4</v>
      </c>
      <c r="I1110" s="119">
        <v>5.8749599999999999E-2</v>
      </c>
    </row>
    <row r="1111" spans="1:9" x14ac:dyDescent="0.15">
      <c r="A1111" s="115" t="s">
        <v>526</v>
      </c>
      <c r="B1111" s="115" t="s">
        <v>527</v>
      </c>
      <c r="C1111" s="121">
        <v>38967</v>
      </c>
      <c r="D1111" s="119">
        <v>1.02241</v>
      </c>
      <c r="E1111" s="119">
        <v>1.02241</v>
      </c>
      <c r="F1111" s="119">
        <v>1.02241</v>
      </c>
      <c r="G1111" s="119">
        <v>1.02241</v>
      </c>
      <c r="H1111" s="119">
        <v>5.5992599999999998E-4</v>
      </c>
      <c r="I1111" s="119">
        <v>5.4795320000000002E-2</v>
      </c>
    </row>
    <row r="1112" spans="1:9" x14ac:dyDescent="0.15">
      <c r="A1112" s="115" t="s">
        <v>526</v>
      </c>
      <c r="B1112" s="115" t="s">
        <v>527</v>
      </c>
      <c r="C1112" s="121">
        <v>38968</v>
      </c>
      <c r="D1112" s="119">
        <v>1.02319</v>
      </c>
      <c r="E1112" s="119">
        <v>1.02319</v>
      </c>
      <c r="F1112" s="119">
        <v>1.02319</v>
      </c>
      <c r="G1112" s="119">
        <v>1.02319</v>
      </c>
      <c r="H1112" s="119">
        <v>7.801056E-4</v>
      </c>
      <c r="I1112" s="119">
        <v>7.6300670000000001E-2</v>
      </c>
    </row>
    <row r="1113" spans="1:9" x14ac:dyDescent="0.15">
      <c r="A1113" s="115" t="s">
        <v>526</v>
      </c>
      <c r="B1113" s="115" t="s">
        <v>527</v>
      </c>
      <c r="C1113" s="121">
        <v>38971</v>
      </c>
      <c r="D1113" s="119">
        <v>1.0235300000000001</v>
      </c>
      <c r="E1113" s="119">
        <v>1.0235300000000001</v>
      </c>
      <c r="F1113" s="119">
        <v>1.0235300000000001</v>
      </c>
      <c r="G1113" s="119">
        <v>1.0235300000000001</v>
      </c>
      <c r="H1113" s="119">
        <v>3.3998490000000003E-4</v>
      </c>
      <c r="I1113" s="119">
        <v>3.3227930000000003E-2</v>
      </c>
    </row>
    <row r="1114" spans="1:9" x14ac:dyDescent="0.15">
      <c r="A1114" s="115" t="s">
        <v>526</v>
      </c>
      <c r="B1114" s="115" t="s">
        <v>527</v>
      </c>
      <c r="C1114" s="121">
        <v>38972</v>
      </c>
      <c r="D1114" s="119">
        <v>1.02264</v>
      </c>
      <c r="E1114" s="119">
        <v>1.02264</v>
      </c>
      <c r="F1114" s="119">
        <v>1.02264</v>
      </c>
      <c r="G1114" s="119">
        <v>1.02264</v>
      </c>
      <c r="H1114" s="119">
        <v>-8.9001659999999997E-4</v>
      </c>
      <c r="I1114" s="119">
        <v>-8.6955589999999999E-2</v>
      </c>
    </row>
    <row r="1115" spans="1:9" x14ac:dyDescent="0.15">
      <c r="A1115" s="115" t="s">
        <v>526</v>
      </c>
      <c r="B1115" s="115" t="s">
        <v>527</v>
      </c>
      <c r="C1115" s="121">
        <v>38973</v>
      </c>
      <c r="D1115" s="119">
        <v>1.02261</v>
      </c>
      <c r="E1115" s="119">
        <v>1.02261</v>
      </c>
      <c r="F1115" s="119">
        <v>1.02261</v>
      </c>
      <c r="G1115" s="119">
        <v>1.02261</v>
      </c>
      <c r="H1115" s="119">
        <v>-2.992153E-5</v>
      </c>
      <c r="I1115" s="119">
        <v>-2.9259109999999998E-3</v>
      </c>
    </row>
    <row r="1116" spans="1:9" x14ac:dyDescent="0.15">
      <c r="A1116" s="115" t="s">
        <v>526</v>
      </c>
      <c r="B1116" s="115" t="s">
        <v>527</v>
      </c>
      <c r="C1116" s="121">
        <v>38974</v>
      </c>
      <c r="D1116" s="119">
        <v>1.02132</v>
      </c>
      <c r="E1116" s="119">
        <v>1.02132</v>
      </c>
      <c r="F1116" s="119">
        <v>1.02132</v>
      </c>
      <c r="G1116" s="119">
        <v>1.02132</v>
      </c>
      <c r="H1116" s="119">
        <v>-1.290083E-3</v>
      </c>
      <c r="I1116" s="119">
        <v>-0.12615589999999999</v>
      </c>
    </row>
    <row r="1117" spans="1:9" x14ac:dyDescent="0.15">
      <c r="A1117" s="115" t="s">
        <v>526</v>
      </c>
      <c r="B1117" s="115" t="s">
        <v>527</v>
      </c>
      <c r="C1117" s="121">
        <v>38975</v>
      </c>
      <c r="D1117" s="119">
        <v>1.0209699999999999</v>
      </c>
      <c r="E1117" s="119">
        <v>1.0209699999999999</v>
      </c>
      <c r="F1117" s="119">
        <v>1.0209699999999999</v>
      </c>
      <c r="G1117" s="119">
        <v>1.0209699999999999</v>
      </c>
      <c r="H1117" s="119">
        <v>-3.4999850000000003E-4</v>
      </c>
      <c r="I1117" s="119">
        <v>-3.4269229999999998E-2</v>
      </c>
    </row>
    <row r="1118" spans="1:9" x14ac:dyDescent="0.15">
      <c r="A1118" s="115" t="s">
        <v>526</v>
      </c>
      <c r="B1118" s="115" t="s">
        <v>527</v>
      </c>
      <c r="C1118" s="121">
        <v>38978</v>
      </c>
      <c r="D1118" s="119">
        <v>1.02047</v>
      </c>
      <c r="E1118" s="119">
        <v>1.02047</v>
      </c>
      <c r="F1118" s="119">
        <v>1.02047</v>
      </c>
      <c r="G1118" s="119">
        <v>1.02047</v>
      </c>
      <c r="H1118" s="119">
        <v>-4.9996380000000003E-4</v>
      </c>
      <c r="I1118" s="119">
        <v>-4.8969480000000003E-2</v>
      </c>
    </row>
    <row r="1119" spans="1:9" x14ac:dyDescent="0.15">
      <c r="A1119" s="115" t="s">
        <v>526</v>
      </c>
      <c r="B1119" s="115" t="s">
        <v>527</v>
      </c>
      <c r="C1119" s="121">
        <v>38979</v>
      </c>
      <c r="D1119" s="119">
        <v>1.01919</v>
      </c>
      <c r="E1119" s="119">
        <v>1.01919</v>
      </c>
      <c r="F1119" s="119">
        <v>1.01919</v>
      </c>
      <c r="G1119" s="119">
        <v>1.01919</v>
      </c>
      <c r="H1119" s="119">
        <v>-1.280069E-3</v>
      </c>
      <c r="I1119" s="119">
        <v>-0.1254392</v>
      </c>
    </row>
    <row r="1120" spans="1:9" x14ac:dyDescent="0.15">
      <c r="A1120" s="115" t="s">
        <v>526</v>
      </c>
      <c r="B1120" s="115" t="s">
        <v>527</v>
      </c>
      <c r="C1120" s="121">
        <v>38980</v>
      </c>
      <c r="D1120" s="119">
        <v>1.0183899999999999</v>
      </c>
      <c r="E1120" s="119">
        <v>1.0183899999999999</v>
      </c>
      <c r="F1120" s="119">
        <v>1.0183899999999999</v>
      </c>
      <c r="G1120" s="119">
        <v>1.0183899999999999</v>
      </c>
      <c r="H1120" s="119">
        <v>-8.0001349999999998E-4</v>
      </c>
      <c r="I1120" s="119">
        <v>-7.8495040000000002E-2</v>
      </c>
    </row>
    <row r="1121" spans="1:9" x14ac:dyDescent="0.15">
      <c r="A1121" s="115" t="s">
        <v>526</v>
      </c>
      <c r="B1121" s="115" t="s">
        <v>527</v>
      </c>
      <c r="C1121" s="121">
        <v>38981</v>
      </c>
      <c r="D1121" s="119">
        <v>1.01823</v>
      </c>
      <c r="E1121" s="119">
        <v>1.01823</v>
      </c>
      <c r="F1121" s="119">
        <v>1.01823</v>
      </c>
      <c r="G1121" s="119">
        <v>1.01823</v>
      </c>
      <c r="H1121" s="119">
        <v>-1.599789E-4</v>
      </c>
      <c r="I1121" s="119">
        <v>-1.5709000000000001E-2</v>
      </c>
    </row>
    <row r="1122" spans="1:9" x14ac:dyDescent="0.15">
      <c r="A1122" s="115" t="s">
        <v>526</v>
      </c>
      <c r="B1122" s="115" t="s">
        <v>527</v>
      </c>
      <c r="C1122" s="121">
        <v>38982</v>
      </c>
      <c r="D1122" s="119">
        <v>1.01766</v>
      </c>
      <c r="E1122" s="119">
        <v>1.01766</v>
      </c>
      <c r="F1122" s="119">
        <v>1.01766</v>
      </c>
      <c r="G1122" s="119">
        <v>1.01766</v>
      </c>
      <c r="H1122" s="119">
        <v>-5.6993959999999998E-4</v>
      </c>
      <c r="I1122" s="119">
        <v>-5.597357E-2</v>
      </c>
    </row>
    <row r="1123" spans="1:9" x14ac:dyDescent="0.15">
      <c r="A1123" s="115" t="s">
        <v>526</v>
      </c>
      <c r="B1123" s="115" t="s">
        <v>527</v>
      </c>
      <c r="C1123" s="121">
        <v>38985</v>
      </c>
      <c r="D1123" s="119">
        <v>1.0174700000000001</v>
      </c>
      <c r="E1123" s="119">
        <v>1.0174700000000001</v>
      </c>
      <c r="F1123" s="119">
        <v>1.0174700000000001</v>
      </c>
      <c r="G1123" s="119">
        <v>1.0174700000000001</v>
      </c>
      <c r="H1123" s="119">
        <v>-1.900196E-4</v>
      </c>
      <c r="I1123" s="119">
        <v>-1.8672210000000002E-2</v>
      </c>
    </row>
    <row r="1124" spans="1:9" x14ac:dyDescent="0.15">
      <c r="A1124" s="115" t="s">
        <v>526</v>
      </c>
      <c r="B1124" s="115" t="s">
        <v>527</v>
      </c>
      <c r="C1124" s="121">
        <v>38986</v>
      </c>
      <c r="D1124" s="119">
        <v>1.01684</v>
      </c>
      <c r="E1124" s="119">
        <v>1.01684</v>
      </c>
      <c r="F1124" s="119">
        <v>1.01684</v>
      </c>
      <c r="G1124" s="119">
        <v>1.01684</v>
      </c>
      <c r="H1124" s="119">
        <v>-6.3002109999999996E-4</v>
      </c>
      <c r="I1124" s="119">
        <v>-6.1920360000000001E-2</v>
      </c>
    </row>
    <row r="1125" spans="1:9" x14ac:dyDescent="0.15">
      <c r="A1125" s="115" t="s">
        <v>526</v>
      </c>
      <c r="B1125" s="115" t="s">
        <v>527</v>
      </c>
      <c r="C1125" s="121">
        <v>38987</v>
      </c>
      <c r="D1125" s="119">
        <v>1.01529</v>
      </c>
      <c r="E1125" s="119">
        <v>1.01529</v>
      </c>
      <c r="F1125" s="119">
        <v>1.01529</v>
      </c>
      <c r="G1125" s="119">
        <v>1.01529</v>
      </c>
      <c r="H1125" s="119">
        <v>-1.5499590000000001E-3</v>
      </c>
      <c r="I1125" s="119">
        <v>-0.15242900000000001</v>
      </c>
    </row>
    <row r="1126" spans="1:9" x14ac:dyDescent="0.15">
      <c r="A1126" s="115" t="s">
        <v>526</v>
      </c>
      <c r="B1126" s="115" t="s">
        <v>527</v>
      </c>
      <c r="C1126" s="121">
        <v>38988</v>
      </c>
      <c r="D1126" s="119">
        <v>1.0142599999999999</v>
      </c>
      <c r="E1126" s="119">
        <v>1.0142599999999999</v>
      </c>
      <c r="F1126" s="119">
        <v>1.0142599999999999</v>
      </c>
      <c r="G1126" s="119">
        <v>1.0142599999999999</v>
      </c>
      <c r="H1126" s="119">
        <v>-1.029968E-3</v>
      </c>
      <c r="I1126" s="119">
        <v>-0.1014457</v>
      </c>
    </row>
    <row r="1127" spans="1:9" x14ac:dyDescent="0.15">
      <c r="A1127" s="115" t="s">
        <v>526</v>
      </c>
      <c r="B1127" s="115" t="s">
        <v>527</v>
      </c>
      <c r="C1127" s="121">
        <v>38989</v>
      </c>
      <c r="D1127" s="119">
        <v>1.0154099999999999</v>
      </c>
      <c r="E1127" s="119">
        <v>1.0154099999999999</v>
      </c>
      <c r="F1127" s="119">
        <v>1.0154099999999999</v>
      </c>
      <c r="G1127" s="119">
        <v>1.0154099999999999</v>
      </c>
      <c r="H1127" s="119">
        <v>1.1498929999999999E-3</v>
      </c>
      <c r="I1127" s="119">
        <v>0.1133726</v>
      </c>
    </row>
    <row r="1128" spans="1:9" x14ac:dyDescent="0.15">
      <c r="A1128" s="115" t="s">
        <v>526</v>
      </c>
      <c r="B1128" s="115" t="s">
        <v>527</v>
      </c>
      <c r="C1128" s="121">
        <v>38999</v>
      </c>
      <c r="D1128" s="119">
        <v>1.01589</v>
      </c>
      <c r="E1128" s="119">
        <v>1.01589</v>
      </c>
      <c r="F1128" s="119">
        <v>1.01589</v>
      </c>
      <c r="G1128" s="119">
        <v>1.01589</v>
      </c>
      <c r="H1128" s="119">
        <v>4.8005580000000001E-4</v>
      </c>
      <c r="I1128" s="119">
        <v>4.7277039999999999E-2</v>
      </c>
    </row>
    <row r="1129" spans="1:9" x14ac:dyDescent="0.15">
      <c r="A1129" s="115" t="s">
        <v>526</v>
      </c>
      <c r="B1129" s="115" t="s">
        <v>527</v>
      </c>
      <c r="C1129" s="121">
        <v>39000</v>
      </c>
      <c r="D1129" s="119">
        <v>1.01586</v>
      </c>
      <c r="E1129" s="119">
        <v>1.01586</v>
      </c>
      <c r="F1129" s="119">
        <v>1.01586</v>
      </c>
      <c r="G1129" s="119">
        <v>1.01586</v>
      </c>
      <c r="H1129" s="119">
        <v>-3.0040740000000001E-5</v>
      </c>
      <c r="I1129" s="119">
        <v>-2.9570859999999998E-3</v>
      </c>
    </row>
    <row r="1130" spans="1:9" x14ac:dyDescent="0.15">
      <c r="A1130" s="115" t="s">
        <v>526</v>
      </c>
      <c r="B1130" s="115" t="s">
        <v>527</v>
      </c>
      <c r="C1130" s="121">
        <v>39001</v>
      </c>
      <c r="D1130" s="119">
        <v>1.0156000000000001</v>
      </c>
      <c r="E1130" s="119">
        <v>1.0156000000000001</v>
      </c>
      <c r="F1130" s="119">
        <v>1.0156000000000001</v>
      </c>
      <c r="G1130" s="119">
        <v>1.0156000000000001</v>
      </c>
      <c r="H1130" s="119">
        <v>-2.5999550000000001E-4</v>
      </c>
      <c r="I1130" s="119">
        <v>-2.5593629999999999E-2</v>
      </c>
    </row>
    <row r="1131" spans="1:9" x14ac:dyDescent="0.15">
      <c r="A1131" s="115" t="s">
        <v>526</v>
      </c>
      <c r="B1131" s="115" t="s">
        <v>527</v>
      </c>
      <c r="C1131" s="121">
        <v>39002</v>
      </c>
      <c r="D1131" s="119">
        <v>1.01613</v>
      </c>
      <c r="E1131" s="119">
        <v>1.01613</v>
      </c>
      <c r="F1131" s="119">
        <v>1.01613</v>
      </c>
      <c r="G1131" s="119">
        <v>1.01613</v>
      </c>
      <c r="H1131" s="119">
        <v>5.300045E-4</v>
      </c>
      <c r="I1131" s="119">
        <v>5.2186339999999998E-2</v>
      </c>
    </row>
    <row r="1132" spans="1:9" x14ac:dyDescent="0.15">
      <c r="A1132" s="115" t="s">
        <v>526</v>
      </c>
      <c r="B1132" s="115" t="s">
        <v>527</v>
      </c>
      <c r="C1132" s="121">
        <v>39003</v>
      </c>
      <c r="D1132" s="119">
        <v>1.01579</v>
      </c>
      <c r="E1132" s="119">
        <v>1.01579</v>
      </c>
      <c r="F1132" s="119">
        <v>1.01579</v>
      </c>
      <c r="G1132" s="119">
        <v>1.01579</v>
      </c>
      <c r="H1132" s="119">
        <v>-3.3998490000000003E-4</v>
      </c>
      <c r="I1132" s="119">
        <v>-3.3458799999999997E-2</v>
      </c>
    </row>
    <row r="1133" spans="1:9" x14ac:dyDescent="0.15">
      <c r="A1133" s="115" t="s">
        <v>526</v>
      </c>
      <c r="B1133" s="115" t="s">
        <v>527</v>
      </c>
      <c r="C1133" s="121">
        <v>39006</v>
      </c>
      <c r="D1133" s="119">
        <v>1.01631</v>
      </c>
      <c r="E1133" s="119">
        <v>1.01631</v>
      </c>
      <c r="F1133" s="119">
        <v>1.01631</v>
      </c>
      <c r="G1133" s="119">
        <v>1.01631</v>
      </c>
      <c r="H1133" s="119">
        <v>5.199909E-4</v>
      </c>
      <c r="I1133" s="119">
        <v>5.119079E-2</v>
      </c>
    </row>
    <row r="1134" spans="1:9" x14ac:dyDescent="0.15">
      <c r="A1134" s="115" t="s">
        <v>526</v>
      </c>
      <c r="B1134" s="115" t="s">
        <v>527</v>
      </c>
      <c r="C1134" s="121">
        <v>39007</v>
      </c>
      <c r="D1134" s="119">
        <v>1.0165999999999999</v>
      </c>
      <c r="E1134" s="119">
        <v>1.0165999999999999</v>
      </c>
      <c r="F1134" s="119">
        <v>1.0165999999999999</v>
      </c>
      <c r="G1134" s="119">
        <v>1.0165999999999999</v>
      </c>
      <c r="H1134" s="119">
        <v>2.9003619999999999E-4</v>
      </c>
      <c r="I1134" s="119">
        <v>2.853816E-2</v>
      </c>
    </row>
    <row r="1135" spans="1:9" x14ac:dyDescent="0.15">
      <c r="A1135" s="115" t="s">
        <v>526</v>
      </c>
      <c r="B1135" s="115" t="s">
        <v>527</v>
      </c>
      <c r="C1135" s="121">
        <v>39008</v>
      </c>
      <c r="D1135" s="119">
        <v>1.0162599999999999</v>
      </c>
      <c r="E1135" s="119">
        <v>1.0162599999999999</v>
      </c>
      <c r="F1135" s="119">
        <v>1.0162599999999999</v>
      </c>
      <c r="G1135" s="119">
        <v>1.0162599999999999</v>
      </c>
      <c r="H1135" s="119">
        <v>-3.3998490000000003E-4</v>
      </c>
      <c r="I1135" s="119">
        <v>-3.344333E-2</v>
      </c>
    </row>
    <row r="1136" spans="1:9" x14ac:dyDescent="0.15">
      <c r="A1136" s="115" t="s">
        <v>526</v>
      </c>
      <c r="B1136" s="115" t="s">
        <v>527</v>
      </c>
      <c r="C1136" s="121">
        <v>39009</v>
      </c>
      <c r="D1136" s="119">
        <v>1.0159400000000001</v>
      </c>
      <c r="E1136" s="119">
        <v>1.0159400000000001</v>
      </c>
      <c r="F1136" s="119">
        <v>1.0159400000000001</v>
      </c>
      <c r="G1136" s="119">
        <v>1.0159400000000001</v>
      </c>
      <c r="H1136" s="119">
        <v>-3.1995770000000002E-4</v>
      </c>
      <c r="I1136" s="119">
        <v>-3.1483839999999999E-2</v>
      </c>
    </row>
    <row r="1137" spans="1:9" x14ac:dyDescent="0.15">
      <c r="A1137" s="115" t="s">
        <v>526</v>
      </c>
      <c r="B1137" s="115" t="s">
        <v>527</v>
      </c>
      <c r="C1137" s="121">
        <v>39010</v>
      </c>
      <c r="D1137" s="119">
        <v>1.0142599999999999</v>
      </c>
      <c r="E1137" s="119">
        <v>1.0142599999999999</v>
      </c>
      <c r="F1137" s="119">
        <v>1.0142599999999999</v>
      </c>
      <c r="G1137" s="119">
        <v>1.0142599999999999</v>
      </c>
      <c r="H1137" s="119">
        <v>-1.680017E-3</v>
      </c>
      <c r="I1137" s="119">
        <v>-0.1653657</v>
      </c>
    </row>
    <row r="1138" spans="1:9" x14ac:dyDescent="0.15">
      <c r="A1138" s="115" t="s">
        <v>526</v>
      </c>
      <c r="B1138" s="115" t="s">
        <v>527</v>
      </c>
      <c r="C1138" s="121">
        <v>39013</v>
      </c>
      <c r="D1138" s="119">
        <v>1.01495</v>
      </c>
      <c r="E1138" s="119">
        <v>1.01495</v>
      </c>
      <c r="F1138" s="119">
        <v>1.01495</v>
      </c>
      <c r="G1138" s="119">
        <v>1.01495</v>
      </c>
      <c r="H1138" s="119">
        <v>6.8998340000000005E-4</v>
      </c>
      <c r="I1138" s="119">
        <v>6.8028249999999998E-2</v>
      </c>
    </row>
    <row r="1139" spans="1:9" x14ac:dyDescent="0.15">
      <c r="A1139" s="115" t="s">
        <v>526</v>
      </c>
      <c r="B1139" s="115" t="s">
        <v>527</v>
      </c>
      <c r="C1139" s="121">
        <v>39014</v>
      </c>
      <c r="D1139" s="119">
        <v>1.01573</v>
      </c>
      <c r="E1139" s="119">
        <v>1.01573</v>
      </c>
      <c r="F1139" s="119">
        <v>1.01573</v>
      </c>
      <c r="G1139" s="119">
        <v>1.01573</v>
      </c>
      <c r="H1139" s="119">
        <v>7.7998640000000001E-4</v>
      </c>
      <c r="I1139" s="119">
        <v>7.6849730000000005E-2</v>
      </c>
    </row>
    <row r="1140" spans="1:9" x14ac:dyDescent="0.15">
      <c r="A1140" s="115" t="s">
        <v>526</v>
      </c>
      <c r="B1140" s="115" t="s">
        <v>527</v>
      </c>
      <c r="C1140" s="121">
        <v>39015</v>
      </c>
      <c r="D1140" s="119">
        <v>1.0148999999999999</v>
      </c>
      <c r="E1140" s="119">
        <v>1.0148999999999999</v>
      </c>
      <c r="F1140" s="119">
        <v>1.0148999999999999</v>
      </c>
      <c r="G1140" s="119">
        <v>1.0148999999999999</v>
      </c>
      <c r="H1140" s="119">
        <v>-8.3005429999999999E-4</v>
      </c>
      <c r="I1140" s="119">
        <v>-8.1719970000000003E-2</v>
      </c>
    </row>
    <row r="1141" spans="1:9" x14ac:dyDescent="0.15">
      <c r="A1141" s="115" t="s">
        <v>526</v>
      </c>
      <c r="B1141" s="115" t="s">
        <v>527</v>
      </c>
      <c r="C1141" s="121">
        <v>39016</v>
      </c>
      <c r="D1141" s="119">
        <v>1.0143500000000001</v>
      </c>
      <c r="E1141" s="119">
        <v>1.0143500000000001</v>
      </c>
      <c r="F1141" s="119">
        <v>1.0143500000000001</v>
      </c>
      <c r="G1141" s="119">
        <v>1.0143500000000001</v>
      </c>
      <c r="H1141" s="119">
        <v>-5.500317E-4</v>
      </c>
      <c r="I1141" s="119">
        <v>-5.4195649999999998E-2</v>
      </c>
    </row>
    <row r="1142" spans="1:9" x14ac:dyDescent="0.15">
      <c r="A1142" s="115" t="s">
        <v>526</v>
      </c>
      <c r="B1142" s="115" t="s">
        <v>527</v>
      </c>
      <c r="C1142" s="121">
        <v>39017</v>
      </c>
      <c r="D1142" s="119">
        <v>1.0134000000000001</v>
      </c>
      <c r="E1142" s="119">
        <v>1.0134000000000001</v>
      </c>
      <c r="F1142" s="119">
        <v>1.0134000000000001</v>
      </c>
      <c r="G1142" s="119">
        <v>1.0134000000000001</v>
      </c>
      <c r="H1142" s="119">
        <v>-9.4997880000000003E-4</v>
      </c>
      <c r="I1142" s="119">
        <v>-9.365395E-2</v>
      </c>
    </row>
    <row r="1143" spans="1:9" x14ac:dyDescent="0.15">
      <c r="A1143" s="115" t="s">
        <v>526</v>
      </c>
      <c r="B1143" s="115" t="s">
        <v>527</v>
      </c>
      <c r="C1143" s="121">
        <v>39020</v>
      </c>
      <c r="D1143" s="119">
        <v>1.0132300000000001</v>
      </c>
      <c r="E1143" s="119">
        <v>1.0132300000000001</v>
      </c>
      <c r="F1143" s="119">
        <v>1.0132300000000001</v>
      </c>
      <c r="G1143" s="119">
        <v>1.0132300000000001</v>
      </c>
      <c r="H1143" s="119">
        <v>-1.699924E-4</v>
      </c>
      <c r="I1143" s="119">
        <v>-1.677447E-2</v>
      </c>
    </row>
    <row r="1144" spans="1:9" x14ac:dyDescent="0.15">
      <c r="A1144" s="115" t="s">
        <v>526</v>
      </c>
      <c r="B1144" s="115" t="s">
        <v>527</v>
      </c>
      <c r="C1144" s="121">
        <v>39021</v>
      </c>
      <c r="D1144" s="119">
        <v>1.01335</v>
      </c>
      <c r="E1144" s="119">
        <v>1.01335</v>
      </c>
      <c r="F1144" s="119">
        <v>1.01335</v>
      </c>
      <c r="G1144" s="119">
        <v>1.01335</v>
      </c>
      <c r="H1144" s="119">
        <v>1.200438E-4</v>
      </c>
      <c r="I1144" s="119">
        <v>1.184763E-2</v>
      </c>
    </row>
    <row r="1145" spans="1:9" x14ac:dyDescent="0.15">
      <c r="A1145" s="115" t="s">
        <v>526</v>
      </c>
      <c r="B1145" s="115" t="s">
        <v>527</v>
      </c>
      <c r="C1145" s="121">
        <v>39022</v>
      </c>
      <c r="D1145" s="119">
        <v>1.01223</v>
      </c>
      <c r="E1145" s="119">
        <v>1.01223</v>
      </c>
      <c r="F1145" s="119">
        <v>1.01223</v>
      </c>
      <c r="G1145" s="119">
        <v>1.01223</v>
      </c>
      <c r="H1145" s="119">
        <v>-1.119971E-3</v>
      </c>
      <c r="I1145" s="119">
        <v>-0.1105217</v>
      </c>
    </row>
    <row r="1146" spans="1:9" x14ac:dyDescent="0.15">
      <c r="A1146" s="115" t="s">
        <v>526</v>
      </c>
      <c r="B1146" s="115" t="s">
        <v>527</v>
      </c>
      <c r="C1146" s="121">
        <v>39023</v>
      </c>
      <c r="D1146" s="119">
        <v>1.01261</v>
      </c>
      <c r="E1146" s="119">
        <v>1.01261</v>
      </c>
      <c r="F1146" s="119">
        <v>1.01261</v>
      </c>
      <c r="G1146" s="119">
        <v>1.01261</v>
      </c>
      <c r="H1146" s="119">
        <v>3.7992000000000001E-4</v>
      </c>
      <c r="I1146" s="119">
        <v>3.7532969999999999E-2</v>
      </c>
    </row>
    <row r="1147" spans="1:9" x14ac:dyDescent="0.15">
      <c r="A1147" s="115" t="s">
        <v>526</v>
      </c>
      <c r="B1147" s="115" t="s">
        <v>527</v>
      </c>
      <c r="C1147" s="121">
        <v>39024</v>
      </c>
      <c r="D1147" s="119">
        <v>1.0122899999999999</v>
      </c>
      <c r="E1147" s="119">
        <v>1.0122899999999999</v>
      </c>
      <c r="F1147" s="119">
        <v>1.0122899999999999</v>
      </c>
      <c r="G1147" s="119">
        <v>1.0122899999999999</v>
      </c>
      <c r="H1147" s="119">
        <v>-3.1995770000000002E-4</v>
      </c>
      <c r="I1147" s="119">
        <v>-3.159733E-2</v>
      </c>
    </row>
    <row r="1148" spans="1:9" x14ac:dyDescent="0.15">
      <c r="A1148" s="115" t="s">
        <v>526</v>
      </c>
      <c r="B1148" s="115" t="s">
        <v>527</v>
      </c>
      <c r="C1148" s="121">
        <v>39027</v>
      </c>
      <c r="D1148" s="119">
        <v>1.0130999999999999</v>
      </c>
      <c r="E1148" s="119">
        <v>1.0130999999999999</v>
      </c>
      <c r="F1148" s="119">
        <v>1.0130999999999999</v>
      </c>
      <c r="G1148" s="119">
        <v>1.0130999999999999</v>
      </c>
      <c r="H1148" s="119">
        <v>8.1002709999999998E-4</v>
      </c>
      <c r="I1148" s="119">
        <v>8.0019270000000003E-2</v>
      </c>
    </row>
    <row r="1149" spans="1:9" x14ac:dyDescent="0.15">
      <c r="A1149" s="115" t="s">
        <v>526</v>
      </c>
      <c r="B1149" s="115" t="s">
        <v>527</v>
      </c>
      <c r="C1149" s="121">
        <v>39028</v>
      </c>
      <c r="D1149" s="119">
        <v>1.0126500000000001</v>
      </c>
      <c r="E1149" s="119">
        <v>1.0126500000000001</v>
      </c>
      <c r="F1149" s="119">
        <v>1.0126500000000001</v>
      </c>
      <c r="G1149" s="119">
        <v>1.0126500000000001</v>
      </c>
      <c r="H1149" s="119">
        <v>-4.5001509999999999E-4</v>
      </c>
      <c r="I1149" s="119">
        <v>-4.4419609999999998E-2</v>
      </c>
    </row>
    <row r="1150" spans="1:9" x14ac:dyDescent="0.15">
      <c r="A1150" s="115" t="s">
        <v>526</v>
      </c>
      <c r="B1150" s="115" t="s">
        <v>527</v>
      </c>
      <c r="C1150" s="121">
        <v>39029</v>
      </c>
      <c r="D1150" s="119">
        <v>1.01102</v>
      </c>
      <c r="E1150" s="119">
        <v>1.01102</v>
      </c>
      <c r="F1150" s="119">
        <v>1.01102</v>
      </c>
      <c r="G1150" s="119">
        <v>1.01102</v>
      </c>
      <c r="H1150" s="119">
        <v>-1.6300679999999999E-3</v>
      </c>
      <c r="I1150" s="119">
        <v>-0.16097049999999999</v>
      </c>
    </row>
    <row r="1151" spans="1:9" x14ac:dyDescent="0.15">
      <c r="A1151" s="115" t="s">
        <v>526</v>
      </c>
      <c r="B1151" s="115" t="s">
        <v>527</v>
      </c>
      <c r="C1151" s="121">
        <v>39030</v>
      </c>
      <c r="D1151" s="119">
        <v>1.01102</v>
      </c>
      <c r="E1151" s="119">
        <v>1.01102</v>
      </c>
      <c r="F1151" s="119">
        <v>1.01102</v>
      </c>
      <c r="G1151" s="119">
        <v>1.01102</v>
      </c>
      <c r="H1151" s="119">
        <v>0</v>
      </c>
      <c r="I1151" s="119">
        <v>0</v>
      </c>
    </row>
    <row r="1152" spans="1:9" x14ac:dyDescent="0.15">
      <c r="A1152" s="115" t="s">
        <v>526</v>
      </c>
      <c r="B1152" s="115" t="s">
        <v>527</v>
      </c>
      <c r="C1152" s="121">
        <v>39031</v>
      </c>
      <c r="D1152" s="119">
        <v>1.0105999999999999</v>
      </c>
      <c r="E1152" s="119">
        <v>1.0105999999999999</v>
      </c>
      <c r="F1152" s="119">
        <v>1.0105999999999999</v>
      </c>
      <c r="G1152" s="119">
        <v>1.0105999999999999</v>
      </c>
      <c r="H1152" s="119">
        <v>-4.1997429999999998E-4</v>
      </c>
      <c r="I1152" s="119">
        <v>-4.1539670000000001E-2</v>
      </c>
    </row>
    <row r="1153" spans="1:9" x14ac:dyDescent="0.15">
      <c r="A1153" s="115" t="s">
        <v>526</v>
      </c>
      <c r="B1153" s="115" t="s">
        <v>527</v>
      </c>
      <c r="C1153" s="121">
        <v>39034</v>
      </c>
      <c r="D1153" s="119">
        <v>1.0104200000000001</v>
      </c>
      <c r="E1153" s="119">
        <v>1.0104200000000001</v>
      </c>
      <c r="F1153" s="119">
        <v>1.0104200000000001</v>
      </c>
      <c r="G1153" s="119">
        <v>1.0104200000000001</v>
      </c>
      <c r="H1153" s="119">
        <v>-1.80006E-4</v>
      </c>
      <c r="I1153" s="119">
        <v>-1.7811799999999999E-2</v>
      </c>
    </row>
    <row r="1154" spans="1:9" x14ac:dyDescent="0.15">
      <c r="A1154" s="115" t="s">
        <v>526</v>
      </c>
      <c r="B1154" s="115" t="s">
        <v>527</v>
      </c>
      <c r="C1154" s="121">
        <v>39035</v>
      </c>
      <c r="D1154" s="119">
        <v>1.01098</v>
      </c>
      <c r="E1154" s="119">
        <v>1.01098</v>
      </c>
      <c r="F1154" s="119">
        <v>1.01098</v>
      </c>
      <c r="G1154" s="119">
        <v>1.01098</v>
      </c>
      <c r="H1154" s="119">
        <v>5.6004519999999997E-4</v>
      </c>
      <c r="I1154" s="119">
        <v>5.5426980000000001E-2</v>
      </c>
    </row>
    <row r="1155" spans="1:9" x14ac:dyDescent="0.15">
      <c r="A1155" s="115" t="s">
        <v>526</v>
      </c>
      <c r="B1155" s="115" t="s">
        <v>527</v>
      </c>
      <c r="C1155" s="121">
        <v>39036</v>
      </c>
      <c r="D1155" s="119">
        <v>1.01105</v>
      </c>
      <c r="E1155" s="119">
        <v>1.01105</v>
      </c>
      <c r="F1155" s="119">
        <v>1.01105</v>
      </c>
      <c r="G1155" s="119">
        <v>1.01105</v>
      </c>
      <c r="H1155" s="119">
        <v>6.9975849999999999E-5</v>
      </c>
      <c r="I1155" s="119">
        <v>6.9215860000000004E-3</v>
      </c>
    </row>
    <row r="1156" spans="1:9" x14ac:dyDescent="0.15">
      <c r="A1156" s="115" t="s">
        <v>526</v>
      </c>
      <c r="B1156" s="115" t="s">
        <v>527</v>
      </c>
      <c r="C1156" s="121">
        <v>39037</v>
      </c>
      <c r="D1156" s="119">
        <v>1.01112</v>
      </c>
      <c r="E1156" s="119">
        <v>1.01112</v>
      </c>
      <c r="F1156" s="119">
        <v>1.01112</v>
      </c>
      <c r="G1156" s="119">
        <v>1.01112</v>
      </c>
      <c r="H1156" s="119">
        <v>6.9975849999999999E-5</v>
      </c>
      <c r="I1156" s="119">
        <v>6.9211070000000001E-3</v>
      </c>
    </row>
    <row r="1157" spans="1:9" x14ac:dyDescent="0.15">
      <c r="A1157" s="115" t="s">
        <v>526</v>
      </c>
      <c r="B1157" s="115" t="s">
        <v>527</v>
      </c>
      <c r="C1157" s="121">
        <v>39038</v>
      </c>
      <c r="D1157" s="119">
        <v>1.0113099999999999</v>
      </c>
      <c r="E1157" s="119">
        <v>1.0113099999999999</v>
      </c>
      <c r="F1157" s="119">
        <v>1.0113099999999999</v>
      </c>
      <c r="G1157" s="119">
        <v>1.0113099999999999</v>
      </c>
      <c r="H1157" s="119">
        <v>1.900196E-4</v>
      </c>
      <c r="I1157" s="119">
        <v>1.8792980000000001E-2</v>
      </c>
    </row>
    <row r="1158" spans="1:9" x14ac:dyDescent="0.15">
      <c r="A1158" s="115" t="s">
        <v>526</v>
      </c>
      <c r="B1158" s="115" t="s">
        <v>527</v>
      </c>
      <c r="C1158" s="121">
        <v>39041</v>
      </c>
      <c r="D1158" s="119">
        <v>1.0104299999999999</v>
      </c>
      <c r="E1158" s="119">
        <v>1.0104299999999999</v>
      </c>
      <c r="F1158" s="119">
        <v>1.0104299999999999</v>
      </c>
      <c r="G1158" s="119">
        <v>1.0104299999999999</v>
      </c>
      <c r="H1158" s="119">
        <v>-8.8000299999999997E-4</v>
      </c>
      <c r="I1158" s="119">
        <v>-8.7016140000000006E-2</v>
      </c>
    </row>
    <row r="1159" spans="1:9" x14ac:dyDescent="0.15">
      <c r="A1159" s="115" t="s">
        <v>526</v>
      </c>
      <c r="B1159" s="115" t="s">
        <v>527</v>
      </c>
      <c r="C1159" s="121">
        <v>39042</v>
      </c>
      <c r="D1159" s="119">
        <v>1.0105900000000001</v>
      </c>
      <c r="E1159" s="119">
        <v>1.0105900000000001</v>
      </c>
      <c r="F1159" s="119">
        <v>1.0105900000000001</v>
      </c>
      <c r="G1159" s="119">
        <v>1.0105900000000001</v>
      </c>
      <c r="H1159" s="119">
        <v>1.599789E-4</v>
      </c>
      <c r="I1159" s="119">
        <v>1.583275E-2</v>
      </c>
    </row>
    <row r="1160" spans="1:9" x14ac:dyDescent="0.15">
      <c r="A1160" s="115" t="s">
        <v>526</v>
      </c>
      <c r="B1160" s="115" t="s">
        <v>527</v>
      </c>
      <c r="C1160" s="121">
        <v>39043</v>
      </c>
      <c r="D1160" s="119">
        <v>1.01007</v>
      </c>
      <c r="E1160" s="119">
        <v>1.01007</v>
      </c>
      <c r="F1160" s="119">
        <v>1.01007</v>
      </c>
      <c r="G1160" s="119">
        <v>1.01007</v>
      </c>
      <c r="H1160" s="119">
        <v>-5.1987170000000001E-4</v>
      </c>
      <c r="I1160" s="119">
        <v>-5.1442399999999999E-2</v>
      </c>
    </row>
    <row r="1161" spans="1:9" x14ac:dyDescent="0.15">
      <c r="A1161" s="115" t="s">
        <v>526</v>
      </c>
      <c r="B1161" s="115" t="s">
        <v>527</v>
      </c>
      <c r="C1161" s="121">
        <v>39044</v>
      </c>
      <c r="D1161" s="119">
        <v>1.00966</v>
      </c>
      <c r="E1161" s="119">
        <v>1.00966</v>
      </c>
      <c r="F1161" s="119">
        <v>1.00966</v>
      </c>
      <c r="G1161" s="119">
        <v>1.00966</v>
      </c>
      <c r="H1161" s="119">
        <v>-4.1008E-4</v>
      </c>
      <c r="I1161" s="119">
        <v>-4.0599160000000002E-2</v>
      </c>
    </row>
    <row r="1162" spans="1:9" x14ac:dyDescent="0.15">
      <c r="A1162" s="115" t="s">
        <v>526</v>
      </c>
      <c r="B1162" s="115" t="s">
        <v>527</v>
      </c>
      <c r="C1162" s="121">
        <v>39045</v>
      </c>
      <c r="D1162" s="119">
        <v>1.0089699999999999</v>
      </c>
      <c r="E1162" s="119">
        <v>1.0089699999999999</v>
      </c>
      <c r="F1162" s="119">
        <v>1.0089699999999999</v>
      </c>
      <c r="G1162" s="119">
        <v>1.0089699999999999</v>
      </c>
      <c r="H1162" s="119">
        <v>-6.8998340000000005E-4</v>
      </c>
      <c r="I1162" s="119">
        <v>-6.8338189999999993E-2</v>
      </c>
    </row>
    <row r="1163" spans="1:9" x14ac:dyDescent="0.15">
      <c r="A1163" s="115" t="s">
        <v>526</v>
      </c>
      <c r="B1163" s="115" t="s">
        <v>527</v>
      </c>
      <c r="C1163" s="121">
        <v>39048</v>
      </c>
      <c r="D1163" s="119">
        <v>1.00797</v>
      </c>
      <c r="E1163" s="119">
        <v>1.00797</v>
      </c>
      <c r="F1163" s="119">
        <v>1.00797</v>
      </c>
      <c r="G1163" s="119">
        <v>1.00797</v>
      </c>
      <c r="H1163" s="119">
        <v>-1.000047E-3</v>
      </c>
      <c r="I1163" s="119">
        <v>-9.9115599999999998E-2</v>
      </c>
    </row>
    <row r="1164" spans="1:9" x14ac:dyDescent="0.15">
      <c r="A1164" s="115" t="s">
        <v>526</v>
      </c>
      <c r="B1164" s="115" t="s">
        <v>527</v>
      </c>
      <c r="C1164" s="121">
        <v>39049</v>
      </c>
      <c r="D1164" s="119">
        <v>1.00932</v>
      </c>
      <c r="E1164" s="119">
        <v>1.00932</v>
      </c>
      <c r="F1164" s="119">
        <v>1.00932</v>
      </c>
      <c r="G1164" s="119">
        <v>1.00932</v>
      </c>
      <c r="H1164" s="119">
        <v>1.350045E-3</v>
      </c>
      <c r="I1164" s="119">
        <v>0.133937</v>
      </c>
    </row>
    <row r="1165" spans="1:9" x14ac:dyDescent="0.15">
      <c r="A1165" s="115" t="s">
        <v>526</v>
      </c>
      <c r="B1165" s="115" t="s">
        <v>527</v>
      </c>
      <c r="C1165" s="121">
        <v>39050</v>
      </c>
      <c r="D1165" s="119">
        <v>1.00823</v>
      </c>
      <c r="E1165" s="119">
        <v>1.00823</v>
      </c>
      <c r="F1165" s="119">
        <v>1.00823</v>
      </c>
      <c r="G1165" s="119">
        <v>1.00823</v>
      </c>
      <c r="H1165" s="119">
        <v>-1.09005E-3</v>
      </c>
      <c r="I1165" s="119">
        <v>-0.10799839999999999</v>
      </c>
    </row>
    <row r="1166" spans="1:9" x14ac:dyDescent="0.15">
      <c r="A1166" s="115" t="s">
        <v>526</v>
      </c>
      <c r="B1166" s="115" t="s">
        <v>527</v>
      </c>
      <c r="C1166" s="121">
        <v>39051</v>
      </c>
      <c r="D1166" s="119">
        <v>1.0087200000000001</v>
      </c>
      <c r="E1166" s="119">
        <v>1.0087200000000001</v>
      </c>
      <c r="F1166" s="119">
        <v>1.0087200000000001</v>
      </c>
      <c r="G1166" s="119">
        <v>1.0087200000000001</v>
      </c>
      <c r="H1166" s="119">
        <v>4.9006940000000001E-4</v>
      </c>
      <c r="I1166" s="119">
        <v>4.8606910000000003E-2</v>
      </c>
    </row>
    <row r="1167" spans="1:9" x14ac:dyDescent="0.15">
      <c r="A1167" s="115" t="s">
        <v>526</v>
      </c>
      <c r="B1167" s="115" t="s">
        <v>527</v>
      </c>
      <c r="C1167" s="121">
        <v>39052</v>
      </c>
      <c r="D1167" s="119">
        <v>1.00715</v>
      </c>
      <c r="E1167" s="119">
        <v>1.00715</v>
      </c>
      <c r="F1167" s="119">
        <v>1.00715</v>
      </c>
      <c r="G1167" s="119">
        <v>1.00715</v>
      </c>
      <c r="H1167" s="119">
        <v>-1.5701059999999999E-3</v>
      </c>
      <c r="I1167" s="119">
        <v>-0.15565329999999999</v>
      </c>
    </row>
    <row r="1168" spans="1:9" x14ac:dyDescent="0.15">
      <c r="A1168" s="115" t="s">
        <v>526</v>
      </c>
      <c r="B1168" s="115" t="s">
        <v>527</v>
      </c>
      <c r="C1168" s="121">
        <v>39055</v>
      </c>
      <c r="D1168" s="119">
        <v>1.0064299999999999</v>
      </c>
      <c r="E1168" s="119">
        <v>1.0064299999999999</v>
      </c>
      <c r="F1168" s="119">
        <v>1.0064299999999999</v>
      </c>
      <c r="G1168" s="119">
        <v>1.0064299999999999</v>
      </c>
      <c r="H1168" s="119">
        <v>-7.1990490000000003E-4</v>
      </c>
      <c r="I1168" s="119">
        <v>-7.1479420000000002E-2</v>
      </c>
    </row>
    <row r="1169" spans="1:9" x14ac:dyDescent="0.15">
      <c r="A1169" s="115" t="s">
        <v>526</v>
      </c>
      <c r="B1169" s="115" t="s">
        <v>527</v>
      </c>
      <c r="C1169" s="121">
        <v>39056</v>
      </c>
      <c r="D1169" s="119">
        <v>1.00709</v>
      </c>
      <c r="E1169" s="119">
        <v>1.00709</v>
      </c>
      <c r="F1169" s="119">
        <v>1.00709</v>
      </c>
      <c r="G1169" s="119">
        <v>1.00709</v>
      </c>
      <c r="H1169" s="119">
        <v>6.5994260000000005E-4</v>
      </c>
      <c r="I1169" s="119">
        <v>6.5572630000000007E-2</v>
      </c>
    </row>
    <row r="1170" spans="1:9" x14ac:dyDescent="0.15">
      <c r="A1170" s="115" t="s">
        <v>526</v>
      </c>
      <c r="B1170" s="115" t="s">
        <v>527</v>
      </c>
      <c r="C1170" s="121">
        <v>39057</v>
      </c>
      <c r="D1170" s="119">
        <v>1.0066900000000001</v>
      </c>
      <c r="E1170" s="119">
        <v>1.0066900000000001</v>
      </c>
      <c r="F1170" s="119">
        <v>1.0066900000000001</v>
      </c>
      <c r="G1170" s="119">
        <v>1.0066900000000001</v>
      </c>
      <c r="H1170" s="119">
        <v>-3.9994720000000001E-4</v>
      </c>
      <c r="I1170" s="119">
        <v>-3.9713150000000003E-2</v>
      </c>
    </row>
    <row r="1171" spans="1:9" x14ac:dyDescent="0.15">
      <c r="A1171" s="115" t="s">
        <v>526</v>
      </c>
      <c r="B1171" s="115" t="s">
        <v>527</v>
      </c>
      <c r="C1171" s="121">
        <v>39058</v>
      </c>
      <c r="D1171" s="119">
        <v>1.0078800000000001</v>
      </c>
      <c r="E1171" s="119">
        <v>1.0078800000000001</v>
      </c>
      <c r="F1171" s="119">
        <v>1.0078800000000001</v>
      </c>
      <c r="G1171" s="119">
        <v>1.0078800000000001</v>
      </c>
      <c r="H1171" s="119">
        <v>1.189947E-3</v>
      </c>
      <c r="I1171" s="119">
        <v>0.1182039</v>
      </c>
    </row>
    <row r="1172" spans="1:9" x14ac:dyDescent="0.15">
      <c r="A1172" s="115" t="s">
        <v>526</v>
      </c>
      <c r="B1172" s="115" t="s">
        <v>527</v>
      </c>
      <c r="C1172" s="121">
        <v>39059</v>
      </c>
      <c r="D1172" s="119">
        <v>1.0076000000000001</v>
      </c>
      <c r="E1172" s="119">
        <v>1.0076000000000001</v>
      </c>
      <c r="F1172" s="119">
        <v>1.0076000000000001</v>
      </c>
      <c r="G1172" s="119">
        <v>1.0076000000000001</v>
      </c>
      <c r="H1172" s="119">
        <v>-2.7990339999999999E-4</v>
      </c>
      <c r="I1172" s="119">
        <v>-2.7771500000000001E-2</v>
      </c>
    </row>
    <row r="1173" spans="1:9" x14ac:dyDescent="0.15">
      <c r="A1173" s="115" t="s">
        <v>526</v>
      </c>
      <c r="B1173" s="115" t="s">
        <v>527</v>
      </c>
      <c r="C1173" s="121">
        <v>39062</v>
      </c>
      <c r="D1173" s="119">
        <v>1.00834</v>
      </c>
      <c r="E1173" s="119">
        <v>1.00834</v>
      </c>
      <c r="F1173" s="119">
        <v>1.00834</v>
      </c>
      <c r="G1173" s="119">
        <v>1.00834</v>
      </c>
      <c r="H1173" s="119">
        <v>7.3993210000000004E-4</v>
      </c>
      <c r="I1173" s="119">
        <v>7.3435100000000003E-2</v>
      </c>
    </row>
    <row r="1174" spans="1:9" x14ac:dyDescent="0.15">
      <c r="A1174" s="115" t="s">
        <v>526</v>
      </c>
      <c r="B1174" s="115" t="s">
        <v>527</v>
      </c>
      <c r="C1174" s="121">
        <v>39063</v>
      </c>
      <c r="D1174" s="119">
        <v>1.00756</v>
      </c>
      <c r="E1174" s="119">
        <v>1.00756</v>
      </c>
      <c r="F1174" s="119">
        <v>1.00756</v>
      </c>
      <c r="G1174" s="119">
        <v>1.00756</v>
      </c>
      <c r="H1174" s="119">
        <v>-7.7998640000000001E-4</v>
      </c>
      <c r="I1174" s="119">
        <v>-7.735351E-2</v>
      </c>
    </row>
    <row r="1175" spans="1:9" x14ac:dyDescent="0.15">
      <c r="A1175" s="115" t="s">
        <v>526</v>
      </c>
      <c r="B1175" s="115" t="s">
        <v>527</v>
      </c>
      <c r="C1175" s="121">
        <v>39064</v>
      </c>
      <c r="D1175" s="119">
        <v>1.0067900000000001</v>
      </c>
      <c r="E1175" s="119">
        <v>1.0067900000000001</v>
      </c>
      <c r="F1175" s="119">
        <v>1.0067900000000001</v>
      </c>
      <c r="G1175" s="119">
        <v>1.0067900000000001</v>
      </c>
      <c r="H1175" s="119">
        <v>-7.6997280000000001E-4</v>
      </c>
      <c r="I1175" s="119">
        <v>-7.6419550000000003E-2</v>
      </c>
    </row>
    <row r="1176" spans="1:9" x14ac:dyDescent="0.15">
      <c r="A1176" s="115" t="s">
        <v>526</v>
      </c>
      <c r="B1176" s="115" t="s">
        <v>527</v>
      </c>
      <c r="C1176" s="121">
        <v>39065</v>
      </c>
      <c r="D1176" s="119">
        <v>1.00627</v>
      </c>
      <c r="E1176" s="119">
        <v>1.00627</v>
      </c>
      <c r="F1176" s="119">
        <v>1.00627</v>
      </c>
      <c r="G1176" s="119">
        <v>1.00627</v>
      </c>
      <c r="H1176" s="119">
        <v>-5.2011009999999999E-4</v>
      </c>
      <c r="I1176" s="119">
        <v>-5.1660240000000003E-2</v>
      </c>
    </row>
    <row r="1177" spans="1:9" x14ac:dyDescent="0.15">
      <c r="A1177" s="115" t="s">
        <v>526</v>
      </c>
      <c r="B1177" s="115" t="s">
        <v>527</v>
      </c>
      <c r="C1177" s="121">
        <v>39066</v>
      </c>
      <c r="D1177" s="119">
        <v>1.0060199999999999</v>
      </c>
      <c r="E1177" s="119">
        <v>1.0060199999999999</v>
      </c>
      <c r="F1177" s="119">
        <v>1.0060199999999999</v>
      </c>
      <c r="G1177" s="119">
        <v>1.0060199999999999</v>
      </c>
      <c r="H1177" s="119">
        <v>-2.4998190000000001E-4</v>
      </c>
      <c r="I1177" s="119">
        <v>-2.4842429999999999E-2</v>
      </c>
    </row>
    <row r="1178" spans="1:9" x14ac:dyDescent="0.15">
      <c r="A1178" s="115" t="s">
        <v>526</v>
      </c>
      <c r="B1178" s="115" t="s">
        <v>527</v>
      </c>
      <c r="C1178" s="121">
        <v>39069</v>
      </c>
      <c r="D1178" s="119">
        <v>1.0066600000000001</v>
      </c>
      <c r="E1178" s="119">
        <v>1.0066600000000001</v>
      </c>
      <c r="F1178" s="119">
        <v>1.0066600000000001</v>
      </c>
      <c r="G1178" s="119">
        <v>1.0066600000000001</v>
      </c>
      <c r="H1178" s="119">
        <v>6.4003469999999996E-4</v>
      </c>
      <c r="I1178" s="119">
        <v>6.3620479999999993E-2</v>
      </c>
    </row>
    <row r="1179" spans="1:9" x14ac:dyDescent="0.15">
      <c r="A1179" s="115" t="s">
        <v>526</v>
      </c>
      <c r="B1179" s="115" t="s">
        <v>527</v>
      </c>
      <c r="C1179" s="121">
        <v>39070</v>
      </c>
      <c r="D1179" s="119">
        <v>1.0067999999999999</v>
      </c>
      <c r="E1179" s="119">
        <v>1.0067999999999999</v>
      </c>
      <c r="F1179" s="119">
        <v>1.0067999999999999</v>
      </c>
      <c r="G1179" s="119">
        <v>1.0067999999999999</v>
      </c>
      <c r="H1179" s="119">
        <v>1.4007089999999999E-4</v>
      </c>
      <c r="I1179" s="119">
        <v>1.391442E-2</v>
      </c>
    </row>
    <row r="1180" spans="1:9" x14ac:dyDescent="0.15">
      <c r="A1180" s="115" t="s">
        <v>526</v>
      </c>
      <c r="B1180" s="115" t="s">
        <v>527</v>
      </c>
      <c r="C1180" s="121">
        <v>39071</v>
      </c>
      <c r="D1180" s="119">
        <v>1.0057</v>
      </c>
      <c r="E1180" s="119">
        <v>1.0057</v>
      </c>
      <c r="F1180" s="119">
        <v>1.0057</v>
      </c>
      <c r="G1180" s="119">
        <v>1.0057</v>
      </c>
      <c r="H1180" s="119">
        <v>-1.1000630000000001E-3</v>
      </c>
      <c r="I1180" s="119">
        <v>-0.10926329999999999</v>
      </c>
    </row>
    <row r="1181" spans="1:9" x14ac:dyDescent="0.15">
      <c r="A1181" s="115" t="s">
        <v>526</v>
      </c>
      <c r="B1181" s="115" t="s">
        <v>527</v>
      </c>
      <c r="C1181" s="121">
        <v>39072</v>
      </c>
      <c r="D1181" s="119">
        <v>1.00576</v>
      </c>
      <c r="E1181" s="119">
        <v>1.00576</v>
      </c>
      <c r="F1181" s="119">
        <v>1.00576</v>
      </c>
      <c r="G1181" s="119">
        <v>1.00576</v>
      </c>
      <c r="H1181" s="119">
        <v>5.9962269999999998E-5</v>
      </c>
      <c r="I1181" s="119">
        <v>5.9622420000000004E-3</v>
      </c>
    </row>
    <row r="1182" spans="1:9" x14ac:dyDescent="0.15">
      <c r="A1182" s="115" t="s">
        <v>526</v>
      </c>
      <c r="B1182" s="115" t="s">
        <v>527</v>
      </c>
      <c r="C1182" s="121">
        <v>39073</v>
      </c>
      <c r="D1182" s="119">
        <v>1.0056700000000001</v>
      </c>
      <c r="E1182" s="119">
        <v>1.0056700000000001</v>
      </c>
      <c r="F1182" s="119">
        <v>1.0056700000000001</v>
      </c>
      <c r="G1182" s="119">
        <v>1.0056700000000001</v>
      </c>
      <c r="H1182" s="119">
        <v>-8.9883799999999995E-5</v>
      </c>
      <c r="I1182" s="119">
        <v>-8.9369040000000007E-3</v>
      </c>
    </row>
    <row r="1183" spans="1:9" x14ac:dyDescent="0.15">
      <c r="A1183" s="115" t="s">
        <v>526</v>
      </c>
      <c r="B1183" s="115" t="s">
        <v>527</v>
      </c>
      <c r="C1183" s="121">
        <v>39076</v>
      </c>
      <c r="D1183" s="119">
        <v>1.0059800000000001</v>
      </c>
      <c r="E1183" s="119">
        <v>1.0059800000000001</v>
      </c>
      <c r="F1183" s="119">
        <v>1.0059800000000001</v>
      </c>
      <c r="G1183" s="119">
        <v>1.0059800000000001</v>
      </c>
      <c r="H1183" s="119">
        <v>3.099442E-4</v>
      </c>
      <c r="I1183" s="119">
        <v>3.081967E-2</v>
      </c>
    </row>
    <row r="1184" spans="1:9" x14ac:dyDescent="0.15">
      <c r="A1184" s="115" t="s">
        <v>526</v>
      </c>
      <c r="B1184" s="115" t="s">
        <v>527</v>
      </c>
      <c r="C1184" s="121">
        <v>39077</v>
      </c>
      <c r="D1184" s="119">
        <v>1.0053000000000001</v>
      </c>
      <c r="E1184" s="119">
        <v>1.0053000000000001</v>
      </c>
      <c r="F1184" s="119">
        <v>1.0053000000000001</v>
      </c>
      <c r="G1184" s="119">
        <v>1.0053000000000001</v>
      </c>
      <c r="H1184" s="119">
        <v>-6.7996980000000005E-4</v>
      </c>
      <c r="I1184" s="119">
        <v>-6.7592769999999996E-2</v>
      </c>
    </row>
    <row r="1185" spans="1:9" x14ac:dyDescent="0.15">
      <c r="A1185" s="115" t="s">
        <v>526</v>
      </c>
      <c r="B1185" s="115" t="s">
        <v>527</v>
      </c>
      <c r="C1185" s="121">
        <v>39078</v>
      </c>
      <c r="D1185" s="119">
        <v>1.0055799999999999</v>
      </c>
      <c r="E1185" s="119">
        <v>1.0055799999999999</v>
      </c>
      <c r="F1185" s="119">
        <v>1.0055799999999999</v>
      </c>
      <c r="G1185" s="119">
        <v>1.0055799999999999</v>
      </c>
      <c r="H1185" s="119">
        <v>2.7990339999999999E-4</v>
      </c>
      <c r="I1185" s="119">
        <v>2.7842769999999999E-2</v>
      </c>
    </row>
    <row r="1186" spans="1:9" x14ac:dyDescent="0.15">
      <c r="A1186" s="115" t="s">
        <v>526</v>
      </c>
      <c r="B1186" s="115" t="s">
        <v>527</v>
      </c>
      <c r="C1186" s="121">
        <v>39079</v>
      </c>
      <c r="D1186" s="119">
        <v>1.0050699999999999</v>
      </c>
      <c r="E1186" s="119">
        <v>1.0050699999999999</v>
      </c>
      <c r="F1186" s="119">
        <v>1.0050699999999999</v>
      </c>
      <c r="G1186" s="119">
        <v>1.0050699999999999</v>
      </c>
      <c r="H1186" s="119">
        <v>-5.098581E-4</v>
      </c>
      <c r="I1186" s="119">
        <v>-5.070289E-2</v>
      </c>
    </row>
    <row r="1187" spans="1:9" x14ac:dyDescent="0.15">
      <c r="A1187" s="115" t="s">
        <v>526</v>
      </c>
      <c r="B1187" s="115" t="s">
        <v>527</v>
      </c>
      <c r="C1187" s="121">
        <v>39080</v>
      </c>
      <c r="D1187" s="119">
        <v>1.00467</v>
      </c>
      <c r="E1187" s="119">
        <v>1.00467</v>
      </c>
      <c r="F1187" s="119">
        <v>1.00467</v>
      </c>
      <c r="G1187" s="119">
        <v>1.00467</v>
      </c>
      <c r="H1187" s="119">
        <v>-4.000664E-4</v>
      </c>
      <c r="I1187" s="119">
        <v>-3.9804819999999998E-2</v>
      </c>
    </row>
    <row r="1188" spans="1:9" x14ac:dyDescent="0.15">
      <c r="A1188" s="115" t="s">
        <v>526</v>
      </c>
      <c r="B1188" s="115" t="s">
        <v>527</v>
      </c>
      <c r="C1188" s="121">
        <v>39086</v>
      </c>
      <c r="D1188" s="119">
        <v>1.0023899999999999</v>
      </c>
      <c r="E1188" s="119">
        <v>1.0023899999999999</v>
      </c>
      <c r="F1188" s="119">
        <v>1.0023899999999999</v>
      </c>
      <c r="G1188" s="119">
        <v>1.0023899999999999</v>
      </c>
      <c r="H1188" s="119">
        <v>-2.2799970000000002E-3</v>
      </c>
      <c r="I1188" s="119">
        <v>-0.2269399</v>
      </c>
    </row>
    <row r="1189" spans="1:9" x14ac:dyDescent="0.15">
      <c r="A1189" s="115" t="s">
        <v>526</v>
      </c>
      <c r="B1189" s="115" t="s">
        <v>527</v>
      </c>
      <c r="C1189" s="121">
        <v>39087</v>
      </c>
      <c r="D1189" s="119">
        <v>1.00268</v>
      </c>
      <c r="E1189" s="119">
        <v>1.00268</v>
      </c>
      <c r="F1189" s="119">
        <v>1.00268</v>
      </c>
      <c r="G1189" s="119">
        <v>1.00268</v>
      </c>
      <c r="H1189" s="119">
        <v>2.89917E-4</v>
      </c>
      <c r="I1189" s="119">
        <v>2.8922570000000002E-2</v>
      </c>
    </row>
    <row r="1190" spans="1:9" x14ac:dyDescent="0.15">
      <c r="A1190" s="115" t="s">
        <v>526</v>
      </c>
      <c r="B1190" s="115" t="s">
        <v>527</v>
      </c>
      <c r="C1190" s="121">
        <v>39090</v>
      </c>
      <c r="D1190" s="119">
        <v>1.00281</v>
      </c>
      <c r="E1190" s="119">
        <v>1.00281</v>
      </c>
      <c r="F1190" s="119">
        <v>1.00281</v>
      </c>
      <c r="G1190" s="119">
        <v>1.00281</v>
      </c>
      <c r="H1190" s="119">
        <v>1.3005730000000001E-4</v>
      </c>
      <c r="I1190" s="119">
        <v>1.297097E-2</v>
      </c>
    </row>
    <row r="1191" spans="1:9" x14ac:dyDescent="0.15">
      <c r="A1191" s="115" t="s">
        <v>526</v>
      </c>
      <c r="B1191" s="115" t="s">
        <v>527</v>
      </c>
      <c r="C1191" s="121">
        <v>39091</v>
      </c>
      <c r="D1191" s="119">
        <v>1.0015099999999999</v>
      </c>
      <c r="E1191" s="119">
        <v>1.0015099999999999</v>
      </c>
      <c r="F1191" s="119">
        <v>1.0015099999999999</v>
      </c>
      <c r="G1191" s="119">
        <v>1.0015099999999999</v>
      </c>
      <c r="H1191" s="119">
        <v>-1.2999769999999999E-3</v>
      </c>
      <c r="I1191" s="119">
        <v>-0.12963350000000001</v>
      </c>
    </row>
    <row r="1192" spans="1:9" x14ac:dyDescent="0.15">
      <c r="A1192" s="115" t="s">
        <v>526</v>
      </c>
      <c r="B1192" s="115" t="s">
        <v>527</v>
      </c>
      <c r="C1192" s="121">
        <v>39092</v>
      </c>
      <c r="D1192" s="119">
        <v>1.00122</v>
      </c>
      <c r="E1192" s="119">
        <v>1.00122</v>
      </c>
      <c r="F1192" s="119">
        <v>1.00122</v>
      </c>
      <c r="G1192" s="119">
        <v>1.00122</v>
      </c>
      <c r="H1192" s="119">
        <v>-2.9003619999999999E-4</v>
      </c>
      <c r="I1192" s="119">
        <v>-2.8959889999999999E-2</v>
      </c>
    </row>
    <row r="1193" spans="1:9" x14ac:dyDescent="0.15">
      <c r="A1193" s="115" t="s">
        <v>526</v>
      </c>
      <c r="B1193" s="115" t="s">
        <v>527</v>
      </c>
      <c r="C1193" s="121">
        <v>39093</v>
      </c>
      <c r="D1193" s="119">
        <v>1.00004</v>
      </c>
      <c r="E1193" s="119">
        <v>1.00004</v>
      </c>
      <c r="F1193" s="119">
        <v>1.00004</v>
      </c>
      <c r="G1193" s="119">
        <v>1.00004</v>
      </c>
      <c r="H1193" s="119">
        <v>-1.1800529999999999E-3</v>
      </c>
      <c r="I1193" s="119">
        <v>-0.11786149999999999</v>
      </c>
    </row>
    <row r="1194" spans="1:9" x14ac:dyDescent="0.15">
      <c r="A1194" s="115" t="s">
        <v>526</v>
      </c>
      <c r="B1194" s="115" t="s">
        <v>527</v>
      </c>
      <c r="C1194" s="121">
        <v>39094</v>
      </c>
      <c r="D1194" s="119">
        <v>1.00037</v>
      </c>
      <c r="E1194" s="119">
        <v>1.00037</v>
      </c>
      <c r="F1194" s="119">
        <v>1.00037</v>
      </c>
      <c r="G1194" s="119">
        <v>1.00037</v>
      </c>
      <c r="H1194" s="119">
        <v>3.3009050000000001E-4</v>
      </c>
      <c r="I1194" s="119">
        <v>3.3007729999999999E-2</v>
      </c>
    </row>
    <row r="1195" spans="1:9" x14ac:dyDescent="0.15">
      <c r="A1195" s="115" t="s">
        <v>526</v>
      </c>
      <c r="B1195" s="115" t="s">
        <v>527</v>
      </c>
      <c r="C1195" s="121">
        <v>39097</v>
      </c>
      <c r="D1195" s="119">
        <v>0.99944999999999995</v>
      </c>
      <c r="E1195" s="119">
        <v>0.99944999999999995</v>
      </c>
      <c r="F1195" s="119">
        <v>0.99944999999999995</v>
      </c>
      <c r="G1195" s="119">
        <v>0.99944999999999995</v>
      </c>
      <c r="H1195" s="119">
        <v>-9.2005730000000005E-4</v>
      </c>
      <c r="I1195" s="119">
        <v>-9.1971700000000003E-2</v>
      </c>
    </row>
    <row r="1196" spans="1:9" x14ac:dyDescent="0.15">
      <c r="A1196" s="115" t="s">
        <v>526</v>
      </c>
      <c r="B1196" s="115" t="s">
        <v>527</v>
      </c>
      <c r="C1196" s="121">
        <v>39098</v>
      </c>
      <c r="D1196" s="119">
        <v>0.99885999999999997</v>
      </c>
      <c r="E1196" s="119">
        <v>0.99885999999999997</v>
      </c>
      <c r="F1196" s="119">
        <v>0.99885999999999997</v>
      </c>
      <c r="G1196" s="119">
        <v>0.99885999999999997</v>
      </c>
      <c r="H1196" s="119">
        <v>-5.8996679999999998E-4</v>
      </c>
      <c r="I1196" s="119">
        <v>-5.9029150000000002E-2</v>
      </c>
    </row>
    <row r="1197" spans="1:9" x14ac:dyDescent="0.15">
      <c r="A1197" s="115" t="s">
        <v>526</v>
      </c>
      <c r="B1197" s="115" t="s">
        <v>527</v>
      </c>
      <c r="C1197" s="121">
        <v>39099</v>
      </c>
      <c r="D1197" s="119">
        <v>0.99697999999999998</v>
      </c>
      <c r="E1197" s="119">
        <v>0.99697999999999998</v>
      </c>
      <c r="F1197" s="119">
        <v>0.99697999999999998</v>
      </c>
      <c r="G1197" s="119">
        <v>0.99697999999999998</v>
      </c>
      <c r="H1197" s="119">
        <v>-1.8800500000000001E-3</v>
      </c>
      <c r="I1197" s="119">
        <v>-0.18821950000000001</v>
      </c>
    </row>
    <row r="1198" spans="1:9" x14ac:dyDescent="0.15">
      <c r="A1198" s="115" t="s">
        <v>526</v>
      </c>
      <c r="B1198" s="115" t="s">
        <v>527</v>
      </c>
      <c r="C1198" s="121">
        <v>39100</v>
      </c>
      <c r="D1198" s="119">
        <v>0.99634</v>
      </c>
      <c r="E1198" s="119">
        <v>0.99634</v>
      </c>
      <c r="F1198" s="119">
        <v>0.99634</v>
      </c>
      <c r="G1198" s="119">
        <v>0.99634</v>
      </c>
      <c r="H1198" s="119">
        <v>-6.3991549999999997E-4</v>
      </c>
      <c r="I1198" s="119">
        <v>-6.4185389999999995E-2</v>
      </c>
    </row>
    <row r="1199" spans="1:9" x14ac:dyDescent="0.15">
      <c r="A1199" s="115" t="s">
        <v>526</v>
      </c>
      <c r="B1199" s="115" t="s">
        <v>527</v>
      </c>
      <c r="C1199" s="121">
        <v>39101</v>
      </c>
      <c r="D1199" s="119">
        <v>0.99573999999999996</v>
      </c>
      <c r="E1199" s="119">
        <v>0.99573999999999996</v>
      </c>
      <c r="F1199" s="119">
        <v>0.99573999999999996</v>
      </c>
      <c r="G1199" s="119">
        <v>0.99573999999999996</v>
      </c>
      <c r="H1199" s="119">
        <v>-6.0004000000000004E-4</v>
      </c>
      <c r="I1199" s="119">
        <v>-6.0224409999999999E-2</v>
      </c>
    </row>
    <row r="1200" spans="1:9" x14ac:dyDescent="0.15">
      <c r="A1200" s="115" t="s">
        <v>526</v>
      </c>
      <c r="B1200" s="115" t="s">
        <v>527</v>
      </c>
      <c r="C1200" s="121">
        <v>39104</v>
      </c>
      <c r="D1200" s="119">
        <v>0.99639</v>
      </c>
      <c r="E1200" s="119">
        <v>0.99639</v>
      </c>
      <c r="F1200" s="119">
        <v>0.99639</v>
      </c>
      <c r="G1200" s="119">
        <v>0.99639</v>
      </c>
      <c r="H1200" s="119">
        <v>6.4998870000000002E-4</v>
      </c>
      <c r="I1200" s="119">
        <v>6.5276940000000006E-2</v>
      </c>
    </row>
    <row r="1201" spans="1:9" x14ac:dyDescent="0.15">
      <c r="A1201" s="115" t="s">
        <v>526</v>
      </c>
      <c r="B1201" s="115" t="s">
        <v>527</v>
      </c>
      <c r="C1201" s="121">
        <v>39105</v>
      </c>
      <c r="D1201" s="119">
        <v>0.99792000000000003</v>
      </c>
      <c r="E1201" s="119">
        <v>0.99792000000000003</v>
      </c>
      <c r="F1201" s="119">
        <v>0.99792000000000003</v>
      </c>
      <c r="G1201" s="119">
        <v>0.99792000000000003</v>
      </c>
      <c r="H1201" s="119">
        <v>1.529992E-3</v>
      </c>
      <c r="I1201" s="119">
        <v>0.15355350000000001</v>
      </c>
    </row>
    <row r="1202" spans="1:9" x14ac:dyDescent="0.15">
      <c r="A1202" s="115" t="s">
        <v>526</v>
      </c>
      <c r="B1202" s="115" t="s">
        <v>527</v>
      </c>
      <c r="C1202" s="121">
        <v>39106</v>
      </c>
      <c r="D1202" s="119">
        <v>0.99687000000000003</v>
      </c>
      <c r="E1202" s="119">
        <v>0.99687000000000003</v>
      </c>
      <c r="F1202" s="119">
        <v>0.99687000000000003</v>
      </c>
      <c r="G1202" s="119">
        <v>0.99687000000000003</v>
      </c>
      <c r="H1202" s="119">
        <v>-1.049995E-3</v>
      </c>
      <c r="I1202" s="119">
        <v>-0.1052184</v>
      </c>
    </row>
    <row r="1203" spans="1:9" x14ac:dyDescent="0.15">
      <c r="A1203" s="115" t="s">
        <v>526</v>
      </c>
      <c r="B1203" s="115" t="s">
        <v>527</v>
      </c>
      <c r="C1203" s="121">
        <v>39107</v>
      </c>
      <c r="D1203" s="119">
        <v>0.99599000000000004</v>
      </c>
      <c r="E1203" s="119">
        <v>0.99599000000000004</v>
      </c>
      <c r="F1203" s="119">
        <v>0.99599000000000004</v>
      </c>
      <c r="G1203" s="119">
        <v>0.99599000000000004</v>
      </c>
      <c r="H1203" s="119">
        <v>-8.8000299999999997E-4</v>
      </c>
      <c r="I1203" s="119">
        <v>-8.8276599999999997E-2</v>
      </c>
    </row>
    <row r="1204" spans="1:9" x14ac:dyDescent="0.15">
      <c r="A1204" s="115" t="s">
        <v>526</v>
      </c>
      <c r="B1204" s="115" t="s">
        <v>527</v>
      </c>
      <c r="C1204" s="121">
        <v>39108</v>
      </c>
      <c r="D1204" s="119">
        <v>0.99651999999999996</v>
      </c>
      <c r="E1204" s="119">
        <v>0.99651999999999996</v>
      </c>
      <c r="F1204" s="119">
        <v>0.99651999999999996</v>
      </c>
      <c r="G1204" s="119">
        <v>0.99651999999999996</v>
      </c>
      <c r="H1204" s="119">
        <v>5.300045E-4</v>
      </c>
      <c r="I1204" s="119">
        <v>5.3213839999999998E-2</v>
      </c>
    </row>
    <row r="1205" spans="1:9" x14ac:dyDescent="0.15">
      <c r="A1205" s="115" t="s">
        <v>526</v>
      </c>
      <c r="B1205" s="115" t="s">
        <v>527</v>
      </c>
      <c r="C1205" s="121">
        <v>39111</v>
      </c>
      <c r="D1205" s="119">
        <v>0.99656</v>
      </c>
      <c r="E1205" s="119">
        <v>0.99656</v>
      </c>
      <c r="F1205" s="119">
        <v>0.99656</v>
      </c>
      <c r="G1205" s="119">
        <v>0.99656</v>
      </c>
      <c r="H1205" s="119">
        <v>3.999472E-5</v>
      </c>
      <c r="I1205" s="119">
        <v>4.0134389999999997E-3</v>
      </c>
    </row>
    <row r="1206" spans="1:9" x14ac:dyDescent="0.15">
      <c r="A1206" s="115" t="s">
        <v>526</v>
      </c>
      <c r="B1206" s="115" t="s">
        <v>527</v>
      </c>
      <c r="C1206" s="121">
        <v>39112</v>
      </c>
      <c r="D1206" s="119">
        <v>0.99587000000000003</v>
      </c>
      <c r="E1206" s="119">
        <v>0.99587000000000003</v>
      </c>
      <c r="F1206" s="119">
        <v>0.99587000000000003</v>
      </c>
      <c r="G1206" s="119">
        <v>0.99587000000000003</v>
      </c>
      <c r="H1206" s="119">
        <v>-6.8998340000000005E-4</v>
      </c>
      <c r="I1206" s="119">
        <v>-6.9236510000000001E-2</v>
      </c>
    </row>
    <row r="1207" spans="1:9" x14ac:dyDescent="0.15">
      <c r="A1207" s="115" t="s">
        <v>526</v>
      </c>
      <c r="B1207" s="115" t="s">
        <v>527</v>
      </c>
      <c r="C1207" s="121">
        <v>39113</v>
      </c>
      <c r="D1207" s="119">
        <v>0.99619999999999997</v>
      </c>
      <c r="E1207" s="119">
        <v>0.99619999999999997</v>
      </c>
      <c r="F1207" s="119">
        <v>0.99619999999999997</v>
      </c>
      <c r="G1207" s="119">
        <v>0.99619999999999997</v>
      </c>
      <c r="H1207" s="119">
        <v>3.3003090000000002E-4</v>
      </c>
      <c r="I1207" s="119">
        <v>3.3139960000000003E-2</v>
      </c>
    </row>
    <row r="1208" spans="1:9" x14ac:dyDescent="0.15">
      <c r="A1208" s="115" t="s">
        <v>526</v>
      </c>
      <c r="B1208" s="115" t="s">
        <v>527</v>
      </c>
      <c r="C1208" s="121">
        <v>39114</v>
      </c>
      <c r="D1208" s="119">
        <v>0.99431000000000003</v>
      </c>
      <c r="E1208" s="119">
        <v>0.99431000000000003</v>
      </c>
      <c r="F1208" s="119">
        <v>0.99431000000000003</v>
      </c>
      <c r="G1208" s="119">
        <v>0.99431000000000003</v>
      </c>
      <c r="H1208" s="119">
        <v>-1.890004E-3</v>
      </c>
      <c r="I1208" s="119">
        <v>-0.18972130000000001</v>
      </c>
    </row>
    <row r="1209" spans="1:9" x14ac:dyDescent="0.15">
      <c r="A1209" s="115" t="s">
        <v>526</v>
      </c>
      <c r="B1209" s="115" t="s">
        <v>527</v>
      </c>
      <c r="C1209" s="121">
        <v>39115</v>
      </c>
      <c r="D1209" s="119">
        <v>0.99443999999999999</v>
      </c>
      <c r="E1209" s="119">
        <v>0.99443999999999999</v>
      </c>
      <c r="F1209" s="119">
        <v>0.99443999999999999</v>
      </c>
      <c r="G1209" s="119">
        <v>0.99443999999999999</v>
      </c>
      <c r="H1209" s="119">
        <v>1.2999769999999999E-4</v>
      </c>
      <c r="I1209" s="119">
        <v>1.307416E-2</v>
      </c>
    </row>
    <row r="1210" spans="1:9" x14ac:dyDescent="0.15">
      <c r="A1210" s="115" t="s">
        <v>526</v>
      </c>
      <c r="B1210" s="115" t="s">
        <v>527</v>
      </c>
      <c r="C1210" s="121">
        <v>39118</v>
      </c>
      <c r="D1210" s="119">
        <v>0.99434</v>
      </c>
      <c r="E1210" s="119">
        <v>0.99434</v>
      </c>
      <c r="F1210" s="119">
        <v>0.99434</v>
      </c>
      <c r="G1210" s="119">
        <v>0.99434</v>
      </c>
      <c r="H1210" s="119">
        <v>-1.000166E-4</v>
      </c>
      <c r="I1210" s="119">
        <v>-1.005758E-2</v>
      </c>
    </row>
    <row r="1211" spans="1:9" x14ac:dyDescent="0.15">
      <c r="A1211" s="115" t="s">
        <v>526</v>
      </c>
      <c r="B1211" s="115" t="s">
        <v>527</v>
      </c>
      <c r="C1211" s="121">
        <v>39119</v>
      </c>
      <c r="D1211" s="119">
        <v>0.99382999999999999</v>
      </c>
      <c r="E1211" s="119">
        <v>0.99382999999999999</v>
      </c>
      <c r="F1211" s="119">
        <v>0.99382999999999999</v>
      </c>
      <c r="G1211" s="119">
        <v>0.99382999999999999</v>
      </c>
      <c r="H1211" s="119">
        <v>-5.0997729999999999E-4</v>
      </c>
      <c r="I1211" s="119">
        <v>-5.1288019999999997E-2</v>
      </c>
    </row>
    <row r="1212" spans="1:9" x14ac:dyDescent="0.15">
      <c r="A1212" s="115" t="s">
        <v>526</v>
      </c>
      <c r="B1212" s="115" t="s">
        <v>527</v>
      </c>
      <c r="C1212" s="121">
        <v>39120</v>
      </c>
      <c r="D1212" s="119">
        <v>0.99246000000000001</v>
      </c>
      <c r="E1212" s="119">
        <v>0.99246000000000001</v>
      </c>
      <c r="F1212" s="119">
        <v>0.99246000000000001</v>
      </c>
      <c r="G1212" s="119">
        <v>0.99246000000000001</v>
      </c>
      <c r="H1212" s="119">
        <v>-1.370013E-3</v>
      </c>
      <c r="I1212" s="119">
        <v>-0.1378518</v>
      </c>
    </row>
    <row r="1213" spans="1:9" x14ac:dyDescent="0.15">
      <c r="A1213" s="115" t="s">
        <v>526</v>
      </c>
      <c r="B1213" s="115" t="s">
        <v>527</v>
      </c>
      <c r="C1213" s="121">
        <v>39121</v>
      </c>
      <c r="D1213" s="119">
        <v>0.99209000000000003</v>
      </c>
      <c r="E1213" s="119">
        <v>0.99209000000000003</v>
      </c>
      <c r="F1213" s="119">
        <v>0.99209000000000003</v>
      </c>
      <c r="G1213" s="119">
        <v>0.99209000000000003</v>
      </c>
      <c r="H1213" s="119">
        <v>-3.700256E-4</v>
      </c>
      <c r="I1213" s="119">
        <v>-3.728368E-2</v>
      </c>
    </row>
    <row r="1214" spans="1:9" x14ac:dyDescent="0.15">
      <c r="A1214" s="115" t="s">
        <v>526</v>
      </c>
      <c r="B1214" s="115" t="s">
        <v>527</v>
      </c>
      <c r="C1214" s="121">
        <v>39122</v>
      </c>
      <c r="D1214" s="119">
        <v>0.99268000000000001</v>
      </c>
      <c r="E1214" s="119">
        <v>0.99268000000000001</v>
      </c>
      <c r="F1214" s="119">
        <v>0.99268000000000001</v>
      </c>
      <c r="G1214" s="119">
        <v>0.99268000000000001</v>
      </c>
      <c r="H1214" s="119">
        <v>5.8996679999999998E-4</v>
      </c>
      <c r="I1214" s="119">
        <v>5.9467060000000002E-2</v>
      </c>
    </row>
    <row r="1215" spans="1:9" x14ac:dyDescent="0.15">
      <c r="A1215" s="115" t="s">
        <v>526</v>
      </c>
      <c r="B1215" s="115" t="s">
        <v>527</v>
      </c>
      <c r="C1215" s="121">
        <v>39125</v>
      </c>
      <c r="D1215" s="119">
        <v>0.99348999999999998</v>
      </c>
      <c r="E1215" s="119">
        <v>0.99348999999999998</v>
      </c>
      <c r="F1215" s="119">
        <v>0.99348999999999998</v>
      </c>
      <c r="G1215" s="119">
        <v>0.99348999999999998</v>
      </c>
      <c r="H1215" s="119">
        <v>8.1002709999999998E-4</v>
      </c>
      <c r="I1215" s="119">
        <v>8.1600030000000004E-2</v>
      </c>
    </row>
    <row r="1216" spans="1:9" x14ac:dyDescent="0.15">
      <c r="A1216" s="115" t="s">
        <v>526</v>
      </c>
      <c r="B1216" s="115" t="s">
        <v>527</v>
      </c>
      <c r="C1216" s="121">
        <v>39126</v>
      </c>
      <c r="D1216" s="119">
        <v>0.99392999999999998</v>
      </c>
      <c r="E1216" s="119">
        <v>0.99392999999999998</v>
      </c>
      <c r="F1216" s="119">
        <v>0.99392999999999998</v>
      </c>
      <c r="G1216" s="119">
        <v>0.99392999999999998</v>
      </c>
      <c r="H1216" s="119">
        <v>4.4000149999999999E-4</v>
      </c>
      <c r="I1216" s="119">
        <v>4.4288470000000003E-2</v>
      </c>
    </row>
    <row r="1217" spans="1:9" x14ac:dyDescent="0.15">
      <c r="A1217" s="115" t="s">
        <v>526</v>
      </c>
      <c r="B1217" s="115" t="s">
        <v>527</v>
      </c>
      <c r="C1217" s="121">
        <v>39127</v>
      </c>
      <c r="D1217" s="119">
        <v>0.99240989999999996</v>
      </c>
      <c r="E1217" s="119">
        <v>0.99240989999999996</v>
      </c>
      <c r="F1217" s="119">
        <v>0.99240989999999996</v>
      </c>
      <c r="G1217" s="119">
        <v>0.99240989999999996</v>
      </c>
      <c r="H1217" s="119">
        <v>-1.520038E-3</v>
      </c>
      <c r="I1217" s="119">
        <v>-0.15293209999999999</v>
      </c>
    </row>
    <row r="1218" spans="1:9" x14ac:dyDescent="0.15">
      <c r="A1218" s="115" t="s">
        <v>526</v>
      </c>
      <c r="B1218" s="115" t="s">
        <v>527</v>
      </c>
      <c r="C1218" s="121">
        <v>39128</v>
      </c>
      <c r="D1218" s="119">
        <v>0.99248000000000003</v>
      </c>
      <c r="E1218" s="119">
        <v>0.99248000000000003</v>
      </c>
      <c r="F1218" s="119">
        <v>0.99248000000000003</v>
      </c>
      <c r="G1218" s="119">
        <v>0.99248000000000003</v>
      </c>
      <c r="H1218" s="119">
        <v>7.0095060000000003E-5</v>
      </c>
      <c r="I1218" s="119">
        <v>7.063115E-3</v>
      </c>
    </row>
    <row r="1219" spans="1:9" x14ac:dyDescent="0.15">
      <c r="A1219" s="115" t="s">
        <v>526</v>
      </c>
      <c r="B1219" s="115" t="s">
        <v>527</v>
      </c>
      <c r="C1219" s="121">
        <v>39129</v>
      </c>
      <c r="D1219" s="119">
        <v>0.99131999999999998</v>
      </c>
      <c r="E1219" s="119">
        <v>0.99131999999999998</v>
      </c>
      <c r="F1219" s="119">
        <v>0.99131999999999998</v>
      </c>
      <c r="G1219" s="119">
        <v>0.99131999999999998</v>
      </c>
      <c r="H1219" s="119">
        <v>-1.160026E-3</v>
      </c>
      <c r="I1219" s="119">
        <v>-0.1168815</v>
      </c>
    </row>
    <row r="1220" spans="1:9" x14ac:dyDescent="0.15">
      <c r="A1220" s="115" t="s">
        <v>526</v>
      </c>
      <c r="B1220" s="115" t="s">
        <v>527</v>
      </c>
      <c r="C1220" s="121">
        <v>39139</v>
      </c>
      <c r="D1220" s="119">
        <v>0.99253000000000002</v>
      </c>
      <c r="E1220" s="119">
        <v>0.99253000000000002</v>
      </c>
      <c r="F1220" s="119">
        <v>0.99253000000000002</v>
      </c>
      <c r="G1220" s="119">
        <v>0.99253000000000002</v>
      </c>
      <c r="H1220" s="119">
        <v>1.2099739999999999E-3</v>
      </c>
      <c r="I1220" s="119">
        <v>0.1220569</v>
      </c>
    </row>
    <row r="1221" spans="1:9" x14ac:dyDescent="0.15">
      <c r="A1221" s="115" t="s">
        <v>526</v>
      </c>
      <c r="B1221" s="115" t="s">
        <v>527</v>
      </c>
      <c r="C1221" s="121">
        <v>39140</v>
      </c>
      <c r="D1221" s="119">
        <v>0.99170000000000003</v>
      </c>
      <c r="E1221" s="119">
        <v>0.99170000000000003</v>
      </c>
      <c r="F1221" s="119">
        <v>0.99170000000000003</v>
      </c>
      <c r="G1221" s="119">
        <v>0.99170000000000003</v>
      </c>
      <c r="H1221" s="119">
        <v>-8.2999470000000004E-4</v>
      </c>
      <c r="I1221" s="119">
        <v>-8.362414E-2</v>
      </c>
    </row>
    <row r="1222" spans="1:9" x14ac:dyDescent="0.15">
      <c r="A1222" s="115" t="s">
        <v>526</v>
      </c>
      <c r="B1222" s="115" t="s">
        <v>527</v>
      </c>
      <c r="C1222" s="121">
        <v>39141</v>
      </c>
      <c r="D1222" s="119">
        <v>0.99072000000000005</v>
      </c>
      <c r="E1222" s="119">
        <v>0.99072000000000005</v>
      </c>
      <c r="F1222" s="119">
        <v>0.99072000000000005</v>
      </c>
      <c r="G1222" s="119">
        <v>0.99072000000000005</v>
      </c>
      <c r="H1222" s="119">
        <v>-9.8001959999999993E-4</v>
      </c>
      <c r="I1222" s="119">
        <v>-9.8822179999999996E-2</v>
      </c>
    </row>
    <row r="1223" spans="1:9" x14ac:dyDescent="0.15">
      <c r="A1223" s="115" t="s">
        <v>526</v>
      </c>
      <c r="B1223" s="115" t="s">
        <v>527</v>
      </c>
      <c r="C1223" s="121">
        <v>39142</v>
      </c>
      <c r="D1223" s="119">
        <v>0.99173999999999995</v>
      </c>
      <c r="E1223" s="119">
        <v>0.99173999999999995</v>
      </c>
      <c r="F1223" s="119">
        <v>0.99173999999999995</v>
      </c>
      <c r="G1223" s="119">
        <v>0.99173999999999995</v>
      </c>
      <c r="H1223" s="119">
        <v>1.0200739999999999E-3</v>
      </c>
      <c r="I1223" s="119">
        <v>0.1029629</v>
      </c>
    </row>
    <row r="1224" spans="1:9" x14ac:dyDescent="0.15">
      <c r="A1224" s="115" t="s">
        <v>526</v>
      </c>
      <c r="B1224" s="115" t="s">
        <v>527</v>
      </c>
      <c r="C1224" s="121">
        <v>39143</v>
      </c>
      <c r="D1224" s="119">
        <v>0.99150000000000005</v>
      </c>
      <c r="E1224" s="119">
        <v>0.99150000000000005</v>
      </c>
      <c r="F1224" s="119">
        <v>0.99150000000000005</v>
      </c>
      <c r="G1224" s="119">
        <v>0.99150000000000005</v>
      </c>
      <c r="H1224" s="119">
        <v>-2.4002790000000001E-4</v>
      </c>
      <c r="I1224" s="119">
        <v>-2.4202700000000001E-2</v>
      </c>
    </row>
    <row r="1225" spans="1:9" x14ac:dyDescent="0.15">
      <c r="A1225" s="115" t="s">
        <v>526</v>
      </c>
      <c r="B1225" s="115" t="s">
        <v>527</v>
      </c>
      <c r="C1225" s="121">
        <v>39146</v>
      </c>
      <c r="D1225" s="119">
        <v>0.99060990000000004</v>
      </c>
      <c r="E1225" s="119">
        <v>0.99060990000000004</v>
      </c>
      <c r="F1225" s="119">
        <v>0.99060990000000004</v>
      </c>
      <c r="G1225" s="119">
        <v>0.99060990000000004</v>
      </c>
      <c r="H1225" s="119">
        <v>-8.9007620000000002E-4</v>
      </c>
      <c r="I1225" s="119">
        <v>-8.9770669999999997E-2</v>
      </c>
    </row>
    <row r="1226" spans="1:9" x14ac:dyDescent="0.15">
      <c r="A1226" s="115" t="s">
        <v>526</v>
      </c>
      <c r="B1226" s="115" t="s">
        <v>527</v>
      </c>
      <c r="C1226" s="121">
        <v>39147</v>
      </c>
      <c r="D1226" s="119">
        <v>0.99121999999999999</v>
      </c>
      <c r="E1226" s="119">
        <v>0.99121999999999999</v>
      </c>
      <c r="F1226" s="119">
        <v>0.99121999999999999</v>
      </c>
      <c r="G1226" s="119">
        <v>0.99121999999999999</v>
      </c>
      <c r="H1226" s="119">
        <v>6.100535E-4</v>
      </c>
      <c r="I1226" s="119">
        <v>6.158363E-2</v>
      </c>
    </row>
    <row r="1227" spans="1:9" x14ac:dyDescent="0.15">
      <c r="A1227" s="115" t="s">
        <v>526</v>
      </c>
      <c r="B1227" s="115" t="s">
        <v>527</v>
      </c>
      <c r="C1227" s="121">
        <v>39148</v>
      </c>
      <c r="D1227" s="119">
        <v>0.99075999999999997</v>
      </c>
      <c r="E1227" s="119">
        <v>0.99075999999999997</v>
      </c>
      <c r="F1227" s="119">
        <v>0.99075999999999997</v>
      </c>
      <c r="G1227" s="119">
        <v>0.99075999999999997</v>
      </c>
      <c r="H1227" s="119">
        <v>-4.6002860000000001E-4</v>
      </c>
      <c r="I1227" s="119">
        <v>-4.6410350000000003E-2</v>
      </c>
    </row>
    <row r="1228" spans="1:9" x14ac:dyDescent="0.15">
      <c r="A1228" s="115" t="s">
        <v>526</v>
      </c>
      <c r="B1228" s="115" t="s">
        <v>527</v>
      </c>
      <c r="C1228" s="121">
        <v>39149</v>
      </c>
      <c r="D1228" s="119">
        <v>0.99</v>
      </c>
      <c r="E1228" s="119">
        <v>0.99</v>
      </c>
      <c r="F1228" s="119">
        <v>0.99</v>
      </c>
      <c r="G1228" s="119">
        <v>0.99</v>
      </c>
      <c r="H1228" s="119">
        <v>-7.5995920000000001E-4</v>
      </c>
      <c r="I1228" s="119">
        <v>-7.6704670000000003E-2</v>
      </c>
    </row>
    <row r="1229" spans="1:9" x14ac:dyDescent="0.15">
      <c r="A1229" s="115" t="s">
        <v>526</v>
      </c>
      <c r="B1229" s="115" t="s">
        <v>527</v>
      </c>
      <c r="C1229" s="121">
        <v>39150</v>
      </c>
      <c r="D1229" s="119">
        <v>0.99124000000000001</v>
      </c>
      <c r="E1229" s="119">
        <v>0.99124000000000001</v>
      </c>
      <c r="F1229" s="119">
        <v>0.99124000000000001</v>
      </c>
      <c r="G1229" s="119">
        <v>0.99124000000000001</v>
      </c>
      <c r="H1229" s="119">
        <v>1.2400149999999999E-3</v>
      </c>
      <c r="I1229" s="119">
        <v>0.125254</v>
      </c>
    </row>
    <row r="1230" spans="1:9" x14ac:dyDescent="0.15">
      <c r="A1230" s="115" t="s">
        <v>526</v>
      </c>
      <c r="B1230" s="115" t="s">
        <v>527</v>
      </c>
      <c r="C1230" s="121">
        <v>39153</v>
      </c>
      <c r="D1230" s="119">
        <v>0.99143000000000003</v>
      </c>
      <c r="E1230" s="119">
        <v>0.99143000000000003</v>
      </c>
      <c r="F1230" s="119">
        <v>0.99143000000000003</v>
      </c>
      <c r="G1230" s="119">
        <v>0.99143000000000003</v>
      </c>
      <c r="H1230" s="119">
        <v>1.8996E-4</v>
      </c>
      <c r="I1230" s="119">
        <v>1.916387E-2</v>
      </c>
    </row>
    <row r="1231" spans="1:9" x14ac:dyDescent="0.15">
      <c r="A1231" s="115" t="s">
        <v>526</v>
      </c>
      <c r="B1231" s="115" t="s">
        <v>527</v>
      </c>
      <c r="C1231" s="121">
        <v>39154</v>
      </c>
      <c r="D1231" s="119">
        <v>0.99043000000000003</v>
      </c>
      <c r="E1231" s="119">
        <v>0.99043000000000003</v>
      </c>
      <c r="F1231" s="119">
        <v>0.99043000000000003</v>
      </c>
      <c r="G1231" s="119">
        <v>0.99043000000000003</v>
      </c>
      <c r="H1231" s="119">
        <v>-9.9998709999999996E-4</v>
      </c>
      <c r="I1231" s="119">
        <v>-0.1008631</v>
      </c>
    </row>
    <row r="1232" spans="1:9" x14ac:dyDescent="0.15">
      <c r="A1232" s="115" t="s">
        <v>526</v>
      </c>
      <c r="B1232" s="115" t="s">
        <v>527</v>
      </c>
      <c r="C1232" s="121">
        <v>39155</v>
      </c>
      <c r="D1232" s="119">
        <v>0.99016999999999999</v>
      </c>
      <c r="E1232" s="119">
        <v>0.99016999999999999</v>
      </c>
      <c r="F1232" s="119">
        <v>0.99016999999999999</v>
      </c>
      <c r="G1232" s="119">
        <v>0.99016999999999999</v>
      </c>
      <c r="H1232" s="119">
        <v>-2.5999550000000001E-4</v>
      </c>
      <c r="I1232" s="119">
        <v>-2.625077E-2</v>
      </c>
    </row>
    <row r="1233" spans="1:9" x14ac:dyDescent="0.15">
      <c r="A1233" s="115" t="s">
        <v>526</v>
      </c>
      <c r="B1233" s="115" t="s">
        <v>527</v>
      </c>
      <c r="C1233" s="121">
        <v>39156</v>
      </c>
      <c r="D1233" s="119">
        <v>0.99080000000000001</v>
      </c>
      <c r="E1233" s="119">
        <v>0.99080000000000001</v>
      </c>
      <c r="F1233" s="119">
        <v>0.99080000000000001</v>
      </c>
      <c r="G1233" s="119">
        <v>0.99080000000000001</v>
      </c>
      <c r="H1233" s="119">
        <v>6.3002109999999996E-4</v>
      </c>
      <c r="I1233" s="119">
        <v>6.3627569999999994E-2</v>
      </c>
    </row>
    <row r="1234" spans="1:9" x14ac:dyDescent="0.15">
      <c r="A1234" s="115" t="s">
        <v>526</v>
      </c>
      <c r="B1234" s="115" t="s">
        <v>527</v>
      </c>
      <c r="C1234" s="121">
        <v>39157</v>
      </c>
      <c r="D1234" s="119">
        <v>0.99073</v>
      </c>
      <c r="E1234" s="119">
        <v>0.99073</v>
      </c>
      <c r="F1234" s="119">
        <v>0.99073</v>
      </c>
      <c r="G1234" s="119">
        <v>0.99073</v>
      </c>
      <c r="H1234" s="119">
        <v>-7.0035459999999994E-5</v>
      </c>
      <c r="I1234" s="119">
        <v>-7.068576E-3</v>
      </c>
    </row>
    <row r="1235" spans="1:9" x14ac:dyDescent="0.15">
      <c r="A1235" s="115" t="s">
        <v>526</v>
      </c>
      <c r="B1235" s="115" t="s">
        <v>527</v>
      </c>
      <c r="C1235" s="121">
        <v>39160</v>
      </c>
      <c r="D1235" s="119">
        <v>0.99021009999999998</v>
      </c>
      <c r="E1235" s="119">
        <v>0.99021009999999998</v>
      </c>
      <c r="F1235" s="119">
        <v>0.99021009999999998</v>
      </c>
      <c r="G1235" s="119">
        <v>0.99021009999999998</v>
      </c>
      <c r="H1235" s="119">
        <v>-5.1993129999999995E-4</v>
      </c>
      <c r="I1235" s="119">
        <v>-5.2479619999999998E-2</v>
      </c>
    </row>
    <row r="1236" spans="1:9" x14ac:dyDescent="0.15">
      <c r="A1236" s="115" t="s">
        <v>526</v>
      </c>
      <c r="B1236" s="115" t="s">
        <v>527</v>
      </c>
      <c r="C1236" s="121">
        <v>39161</v>
      </c>
      <c r="D1236" s="119">
        <v>0.99053999999999998</v>
      </c>
      <c r="E1236" s="119">
        <v>0.99053999999999998</v>
      </c>
      <c r="F1236" s="119">
        <v>0.99053999999999998</v>
      </c>
      <c r="G1236" s="119">
        <v>0.99053999999999998</v>
      </c>
      <c r="H1236" s="119">
        <v>3.2997130000000002E-4</v>
      </c>
      <c r="I1236" s="119">
        <v>3.3323369999999998E-2</v>
      </c>
    </row>
    <row r="1237" spans="1:9" x14ac:dyDescent="0.15">
      <c r="A1237" s="115" t="s">
        <v>526</v>
      </c>
      <c r="B1237" s="115" t="s">
        <v>527</v>
      </c>
      <c r="C1237" s="121">
        <v>39162</v>
      </c>
      <c r="D1237" s="119">
        <v>0.99014000000000002</v>
      </c>
      <c r="E1237" s="119">
        <v>0.99014000000000002</v>
      </c>
      <c r="F1237" s="119">
        <v>0.99014000000000002</v>
      </c>
      <c r="G1237" s="119">
        <v>0.99014000000000002</v>
      </c>
      <c r="H1237" s="119">
        <v>-4.0000680000000001E-4</v>
      </c>
      <c r="I1237" s="119">
        <v>-4.0382689999999999E-2</v>
      </c>
    </row>
    <row r="1238" spans="1:9" x14ac:dyDescent="0.15">
      <c r="A1238" s="115" t="s">
        <v>526</v>
      </c>
      <c r="B1238" s="115" t="s">
        <v>527</v>
      </c>
      <c r="C1238" s="121">
        <v>39163</v>
      </c>
      <c r="D1238" s="119">
        <v>0.98975999999999997</v>
      </c>
      <c r="E1238" s="119">
        <v>0.98975999999999997</v>
      </c>
      <c r="F1238" s="119">
        <v>0.98975999999999997</v>
      </c>
      <c r="G1238" s="119">
        <v>0.98975999999999997</v>
      </c>
      <c r="H1238" s="119">
        <v>-3.800392E-4</v>
      </c>
      <c r="I1238" s="119">
        <v>-3.8382369999999999E-2</v>
      </c>
    </row>
    <row r="1239" spans="1:9" x14ac:dyDescent="0.15">
      <c r="A1239" s="115" t="s">
        <v>526</v>
      </c>
      <c r="B1239" s="115" t="s">
        <v>527</v>
      </c>
      <c r="C1239" s="121">
        <v>39164</v>
      </c>
      <c r="D1239" s="119">
        <v>0.99043999999999999</v>
      </c>
      <c r="E1239" s="119">
        <v>0.99043999999999999</v>
      </c>
      <c r="F1239" s="119">
        <v>0.99043999999999999</v>
      </c>
      <c r="G1239" s="119">
        <v>0.99043999999999999</v>
      </c>
      <c r="H1239" s="119">
        <v>6.8002939999999999E-4</v>
      </c>
      <c r="I1239" s="119">
        <v>6.8706500000000004E-2</v>
      </c>
    </row>
    <row r="1240" spans="1:9" x14ac:dyDescent="0.15">
      <c r="A1240" s="115" t="s">
        <v>526</v>
      </c>
      <c r="B1240" s="115" t="s">
        <v>527</v>
      </c>
      <c r="C1240" s="121">
        <v>39167</v>
      </c>
      <c r="D1240" s="119">
        <v>0.99063000000000001</v>
      </c>
      <c r="E1240" s="119">
        <v>0.99063000000000001</v>
      </c>
      <c r="F1240" s="119">
        <v>0.99063000000000001</v>
      </c>
      <c r="G1240" s="119">
        <v>0.99063000000000001</v>
      </c>
      <c r="H1240" s="119">
        <v>1.900196E-4</v>
      </c>
      <c r="I1240" s="119">
        <v>1.918537E-2</v>
      </c>
    </row>
    <row r="1241" spans="1:9" x14ac:dyDescent="0.15">
      <c r="A1241" s="115" t="s">
        <v>526</v>
      </c>
      <c r="B1241" s="115" t="s">
        <v>527</v>
      </c>
      <c r="C1241" s="121">
        <v>39168</v>
      </c>
      <c r="D1241" s="119">
        <v>0.98985999999999996</v>
      </c>
      <c r="E1241" s="119">
        <v>0.98985999999999996</v>
      </c>
      <c r="F1241" s="119">
        <v>0.98985999999999996</v>
      </c>
      <c r="G1241" s="119">
        <v>0.98985999999999996</v>
      </c>
      <c r="H1241" s="119">
        <v>-7.7003239999999995E-4</v>
      </c>
      <c r="I1241" s="119">
        <v>-7.7731579999999995E-2</v>
      </c>
    </row>
    <row r="1242" spans="1:9" x14ac:dyDescent="0.15">
      <c r="A1242" s="115" t="s">
        <v>526</v>
      </c>
      <c r="B1242" s="115" t="s">
        <v>527</v>
      </c>
      <c r="C1242" s="121">
        <v>39169</v>
      </c>
      <c r="D1242" s="119">
        <v>0.98972000000000004</v>
      </c>
      <c r="E1242" s="119">
        <v>0.98972000000000004</v>
      </c>
      <c r="F1242" s="119">
        <v>0.98972000000000004</v>
      </c>
      <c r="G1242" s="119">
        <v>0.98972000000000004</v>
      </c>
      <c r="H1242" s="119">
        <v>-1.4001129999999999E-4</v>
      </c>
      <c r="I1242" s="119">
        <v>-1.414456E-2</v>
      </c>
    </row>
    <row r="1243" spans="1:9" x14ac:dyDescent="0.15">
      <c r="A1243" s="115" t="s">
        <v>526</v>
      </c>
      <c r="B1243" s="115" t="s">
        <v>527</v>
      </c>
      <c r="C1243" s="121">
        <v>39170</v>
      </c>
      <c r="D1243" s="119">
        <v>0.98941999999999997</v>
      </c>
      <c r="E1243" s="119">
        <v>0.98941999999999997</v>
      </c>
      <c r="F1243" s="119">
        <v>0.98941999999999997</v>
      </c>
      <c r="G1243" s="119">
        <v>0.98941999999999997</v>
      </c>
      <c r="H1243" s="119">
        <v>-2.9999019999999999E-4</v>
      </c>
      <c r="I1243" s="119">
        <v>-3.0310610000000002E-2</v>
      </c>
    </row>
    <row r="1244" spans="1:9" x14ac:dyDescent="0.15">
      <c r="A1244" s="115" t="s">
        <v>526</v>
      </c>
      <c r="B1244" s="115" t="s">
        <v>527</v>
      </c>
      <c r="C1244" s="121">
        <v>39171</v>
      </c>
      <c r="D1244" s="119">
        <v>0.98992999999999998</v>
      </c>
      <c r="E1244" s="119">
        <v>0.98992999999999998</v>
      </c>
      <c r="F1244" s="119">
        <v>0.98992999999999998</v>
      </c>
      <c r="G1244" s="119">
        <v>0.98992999999999998</v>
      </c>
      <c r="H1244" s="119">
        <v>5.0997729999999999E-4</v>
      </c>
      <c r="I1244" s="119">
        <v>5.1543060000000002E-2</v>
      </c>
    </row>
    <row r="1245" spans="1:9" x14ac:dyDescent="0.15">
      <c r="A1245" s="115" t="s">
        <v>526</v>
      </c>
      <c r="B1245" s="115" t="s">
        <v>527</v>
      </c>
      <c r="C1245" s="121">
        <v>39174</v>
      </c>
      <c r="D1245" s="119">
        <v>0.98924999999999996</v>
      </c>
      <c r="E1245" s="119">
        <v>0.98924999999999996</v>
      </c>
      <c r="F1245" s="119">
        <v>0.98924999999999996</v>
      </c>
      <c r="G1245" s="119">
        <v>0.98924999999999996</v>
      </c>
      <c r="H1245" s="119">
        <v>-6.7996980000000005E-4</v>
      </c>
      <c r="I1245" s="119">
        <v>-6.8688680000000002E-2</v>
      </c>
    </row>
    <row r="1246" spans="1:9" x14ac:dyDescent="0.15">
      <c r="A1246" s="115" t="s">
        <v>526</v>
      </c>
      <c r="B1246" s="115" t="s">
        <v>527</v>
      </c>
      <c r="C1246" s="121">
        <v>39175</v>
      </c>
      <c r="D1246" s="119">
        <v>0.98892000000000002</v>
      </c>
      <c r="E1246" s="119">
        <v>0.98892000000000002</v>
      </c>
      <c r="F1246" s="119">
        <v>0.98892000000000002</v>
      </c>
      <c r="G1246" s="119">
        <v>0.98892000000000002</v>
      </c>
      <c r="H1246" s="119">
        <v>-3.3003090000000002E-4</v>
      </c>
      <c r="I1246" s="119">
        <v>-3.3361729999999999E-2</v>
      </c>
    </row>
    <row r="1247" spans="1:9" x14ac:dyDescent="0.15">
      <c r="A1247" s="115" t="s">
        <v>526</v>
      </c>
      <c r="B1247" s="115" t="s">
        <v>527</v>
      </c>
      <c r="C1247" s="121">
        <v>39176</v>
      </c>
      <c r="D1247" s="119">
        <v>0.98955000000000004</v>
      </c>
      <c r="E1247" s="119">
        <v>0.98955000000000004</v>
      </c>
      <c r="F1247" s="119">
        <v>0.98955000000000004</v>
      </c>
      <c r="G1247" s="119">
        <v>0.98955000000000004</v>
      </c>
      <c r="H1247" s="119">
        <v>6.3002109999999996E-4</v>
      </c>
      <c r="I1247" s="119">
        <v>6.3707990000000006E-2</v>
      </c>
    </row>
    <row r="1248" spans="1:9" x14ac:dyDescent="0.15">
      <c r="A1248" s="115" t="s">
        <v>526</v>
      </c>
      <c r="B1248" s="115" t="s">
        <v>527</v>
      </c>
      <c r="C1248" s="121">
        <v>39177</v>
      </c>
      <c r="D1248" s="119">
        <v>0.98850000000000005</v>
      </c>
      <c r="E1248" s="119">
        <v>0.98850000000000005</v>
      </c>
      <c r="F1248" s="119">
        <v>0.98850000000000005</v>
      </c>
      <c r="G1248" s="119">
        <v>0.98850000000000005</v>
      </c>
      <c r="H1248" s="119">
        <v>-1.049995E-3</v>
      </c>
      <c r="I1248" s="119">
        <v>-0.10610840000000001</v>
      </c>
    </row>
    <row r="1249" spans="1:9" x14ac:dyDescent="0.15">
      <c r="A1249" s="115" t="s">
        <v>526</v>
      </c>
      <c r="B1249" s="115" t="s">
        <v>527</v>
      </c>
      <c r="C1249" s="121">
        <v>39178</v>
      </c>
      <c r="D1249" s="119">
        <v>0.98831000000000002</v>
      </c>
      <c r="E1249" s="119">
        <v>0.98831000000000002</v>
      </c>
      <c r="F1249" s="119">
        <v>0.98831000000000002</v>
      </c>
      <c r="G1249" s="119">
        <v>0.98831000000000002</v>
      </c>
      <c r="H1249" s="119">
        <v>-1.8996E-4</v>
      </c>
      <c r="I1249" s="119">
        <v>-1.9217000000000001E-2</v>
      </c>
    </row>
    <row r="1250" spans="1:9" x14ac:dyDescent="0.15">
      <c r="A1250" s="115" t="s">
        <v>526</v>
      </c>
      <c r="B1250" s="115" t="s">
        <v>527</v>
      </c>
      <c r="C1250" s="121">
        <v>39181</v>
      </c>
      <c r="D1250" s="119">
        <v>0.98873999999999995</v>
      </c>
      <c r="E1250" s="119">
        <v>0.98873999999999995</v>
      </c>
      <c r="F1250" s="119">
        <v>0.98873999999999995</v>
      </c>
      <c r="G1250" s="119">
        <v>0.98873999999999995</v>
      </c>
      <c r="H1250" s="119">
        <v>4.2998789999999998E-4</v>
      </c>
      <c r="I1250" s="119">
        <v>4.350739E-2</v>
      </c>
    </row>
    <row r="1251" spans="1:9" x14ac:dyDescent="0.15">
      <c r="A1251" s="115" t="s">
        <v>526</v>
      </c>
      <c r="B1251" s="115" t="s">
        <v>527</v>
      </c>
      <c r="C1251" s="121">
        <v>39182</v>
      </c>
      <c r="D1251" s="119">
        <v>0.98892999999999998</v>
      </c>
      <c r="E1251" s="119">
        <v>0.98892999999999998</v>
      </c>
      <c r="F1251" s="119">
        <v>0.98892999999999998</v>
      </c>
      <c r="G1251" s="119">
        <v>0.98892999999999998</v>
      </c>
      <c r="H1251" s="119">
        <v>1.8996E-4</v>
      </c>
      <c r="I1251" s="119">
        <v>1.921233E-2</v>
      </c>
    </row>
    <row r="1252" spans="1:9" x14ac:dyDescent="0.15">
      <c r="A1252" s="115" t="s">
        <v>526</v>
      </c>
      <c r="B1252" s="115" t="s">
        <v>527</v>
      </c>
      <c r="C1252" s="121">
        <v>39183</v>
      </c>
      <c r="D1252" s="119">
        <v>0.98909000000000002</v>
      </c>
      <c r="E1252" s="119">
        <v>0.98909000000000002</v>
      </c>
      <c r="F1252" s="119">
        <v>0.98909000000000002</v>
      </c>
      <c r="G1252" s="119">
        <v>0.98909000000000002</v>
      </c>
      <c r="H1252" s="119">
        <v>1.599789E-4</v>
      </c>
      <c r="I1252" s="119">
        <v>1.6176969999999999E-2</v>
      </c>
    </row>
    <row r="1253" spans="1:9" x14ac:dyDescent="0.15">
      <c r="A1253" s="115" t="s">
        <v>526</v>
      </c>
      <c r="B1253" s="115" t="s">
        <v>527</v>
      </c>
      <c r="C1253" s="121">
        <v>39184</v>
      </c>
      <c r="D1253" s="119">
        <v>0.98885000000000001</v>
      </c>
      <c r="E1253" s="119">
        <v>0.98885000000000001</v>
      </c>
      <c r="F1253" s="119">
        <v>0.98885000000000001</v>
      </c>
      <c r="G1253" s="119">
        <v>0.98885000000000001</v>
      </c>
      <c r="H1253" s="119">
        <v>-2.3996830000000001E-4</v>
      </c>
      <c r="I1253" s="119">
        <v>-2.4261520000000002E-2</v>
      </c>
    </row>
    <row r="1254" spans="1:9" x14ac:dyDescent="0.15">
      <c r="A1254" s="115" t="s">
        <v>526</v>
      </c>
      <c r="B1254" s="115" t="s">
        <v>527</v>
      </c>
      <c r="C1254" s="121">
        <v>39185</v>
      </c>
      <c r="D1254" s="119">
        <v>0.98836999999999997</v>
      </c>
      <c r="E1254" s="119">
        <v>0.98836999999999997</v>
      </c>
      <c r="F1254" s="119">
        <v>0.98836999999999997</v>
      </c>
      <c r="G1254" s="119">
        <v>0.98836999999999997</v>
      </c>
      <c r="H1254" s="119">
        <v>-4.7999620000000002E-4</v>
      </c>
      <c r="I1254" s="119">
        <v>-4.8540850000000003E-2</v>
      </c>
    </row>
    <row r="1255" spans="1:9" x14ac:dyDescent="0.15">
      <c r="A1255" s="115" t="s">
        <v>526</v>
      </c>
      <c r="B1255" s="115" t="s">
        <v>527</v>
      </c>
      <c r="C1255" s="121">
        <v>39188</v>
      </c>
      <c r="D1255" s="119">
        <v>0.98833000000000004</v>
      </c>
      <c r="E1255" s="119">
        <v>0.98833000000000004</v>
      </c>
      <c r="F1255" s="119">
        <v>0.98833000000000004</v>
      </c>
      <c r="G1255" s="119">
        <v>0.98833000000000004</v>
      </c>
      <c r="H1255" s="119">
        <v>-3.999472E-5</v>
      </c>
      <c r="I1255" s="119">
        <v>-4.0465329999999997E-3</v>
      </c>
    </row>
    <row r="1256" spans="1:9" x14ac:dyDescent="0.15">
      <c r="A1256" s="115" t="s">
        <v>526</v>
      </c>
      <c r="B1256" s="115" t="s">
        <v>527</v>
      </c>
      <c r="C1256" s="121">
        <v>39189</v>
      </c>
      <c r="D1256" s="119">
        <v>0.98963999999999996</v>
      </c>
      <c r="E1256" s="119">
        <v>0.98963999999999996</v>
      </c>
      <c r="F1256" s="119">
        <v>0.98963999999999996</v>
      </c>
      <c r="G1256" s="119">
        <v>0.98963999999999996</v>
      </c>
      <c r="H1256" s="119">
        <v>1.3099909999999999E-3</v>
      </c>
      <c r="I1256" s="119">
        <v>0.13254589999999999</v>
      </c>
    </row>
    <row r="1257" spans="1:9" x14ac:dyDescent="0.15">
      <c r="A1257" s="115" t="s">
        <v>526</v>
      </c>
      <c r="B1257" s="115" t="s">
        <v>527</v>
      </c>
      <c r="C1257" s="121">
        <v>39190</v>
      </c>
      <c r="D1257" s="119">
        <v>0.98887000000000003</v>
      </c>
      <c r="E1257" s="119">
        <v>0.98887000000000003</v>
      </c>
      <c r="F1257" s="119">
        <v>0.98887000000000003</v>
      </c>
      <c r="G1257" s="119">
        <v>0.98887000000000003</v>
      </c>
      <c r="H1257" s="119">
        <v>-7.6997280000000001E-4</v>
      </c>
      <c r="I1257" s="119">
        <v>-7.7803319999999995E-2</v>
      </c>
    </row>
    <row r="1258" spans="1:9" x14ac:dyDescent="0.15">
      <c r="A1258" s="115" t="s">
        <v>526</v>
      </c>
      <c r="B1258" s="115" t="s">
        <v>527</v>
      </c>
      <c r="C1258" s="121">
        <v>39191</v>
      </c>
      <c r="D1258" s="119">
        <v>0.98823000000000005</v>
      </c>
      <c r="E1258" s="119">
        <v>0.98823000000000005</v>
      </c>
      <c r="F1258" s="119">
        <v>0.98823000000000005</v>
      </c>
      <c r="G1258" s="119">
        <v>0.98823000000000005</v>
      </c>
      <c r="H1258" s="119">
        <v>-6.4003469999999996E-4</v>
      </c>
      <c r="I1258" s="119">
        <v>-6.4723840000000005E-2</v>
      </c>
    </row>
    <row r="1259" spans="1:9" x14ac:dyDescent="0.15">
      <c r="A1259" s="115" t="s">
        <v>526</v>
      </c>
      <c r="B1259" s="115" t="s">
        <v>527</v>
      </c>
      <c r="C1259" s="121">
        <v>39192</v>
      </c>
      <c r="D1259" s="119">
        <v>0.98829999999999996</v>
      </c>
      <c r="E1259" s="119">
        <v>0.98829999999999996</v>
      </c>
      <c r="F1259" s="119">
        <v>0.98829999999999996</v>
      </c>
      <c r="G1259" s="119">
        <v>0.98829999999999996</v>
      </c>
      <c r="H1259" s="119">
        <v>7.0035459999999994E-5</v>
      </c>
      <c r="I1259" s="119">
        <v>7.0869590000000003E-3</v>
      </c>
    </row>
    <row r="1260" spans="1:9" x14ac:dyDescent="0.15">
      <c r="A1260" s="115" t="s">
        <v>526</v>
      </c>
      <c r="B1260" s="115" t="s">
        <v>527</v>
      </c>
      <c r="C1260" s="121">
        <v>39195</v>
      </c>
      <c r="D1260" s="119">
        <v>0.98904000000000003</v>
      </c>
      <c r="E1260" s="119">
        <v>0.98904000000000003</v>
      </c>
      <c r="F1260" s="119">
        <v>0.98904000000000003</v>
      </c>
      <c r="G1260" s="119">
        <v>0.98904000000000003</v>
      </c>
      <c r="H1260" s="119">
        <v>7.3999169999999998E-4</v>
      </c>
      <c r="I1260" s="119">
        <v>7.4875209999999998E-2</v>
      </c>
    </row>
    <row r="1261" spans="1:9" x14ac:dyDescent="0.15">
      <c r="A1261" s="115" t="s">
        <v>526</v>
      </c>
      <c r="B1261" s="115" t="s">
        <v>527</v>
      </c>
      <c r="C1261" s="121">
        <v>39196</v>
      </c>
      <c r="D1261" s="119">
        <v>0.98895</v>
      </c>
      <c r="E1261" s="119">
        <v>0.98895</v>
      </c>
      <c r="F1261" s="119">
        <v>0.98895</v>
      </c>
      <c r="G1261" s="119">
        <v>0.98895</v>
      </c>
      <c r="H1261" s="119">
        <v>-9.0062619999999995E-5</v>
      </c>
      <c r="I1261" s="119">
        <v>-9.1060640000000005E-3</v>
      </c>
    </row>
    <row r="1262" spans="1:9" x14ac:dyDescent="0.15">
      <c r="A1262" s="115" t="s">
        <v>526</v>
      </c>
      <c r="B1262" s="115" t="s">
        <v>527</v>
      </c>
      <c r="C1262" s="121">
        <v>39197</v>
      </c>
      <c r="D1262" s="119">
        <v>0.98768999999999996</v>
      </c>
      <c r="E1262" s="119">
        <v>0.98768999999999996</v>
      </c>
      <c r="F1262" s="119">
        <v>0.98768999999999996</v>
      </c>
      <c r="G1262" s="119">
        <v>0.98768999999999996</v>
      </c>
      <c r="H1262" s="119">
        <v>-1.2599829999999999E-3</v>
      </c>
      <c r="I1262" s="119">
        <v>-0.12740609999999999</v>
      </c>
    </row>
    <row r="1263" spans="1:9" x14ac:dyDescent="0.15">
      <c r="A1263" s="115" t="s">
        <v>526</v>
      </c>
      <c r="B1263" s="115" t="s">
        <v>527</v>
      </c>
      <c r="C1263" s="121">
        <v>39198</v>
      </c>
      <c r="D1263" s="119">
        <v>0.98733000000000004</v>
      </c>
      <c r="E1263" s="119">
        <v>0.98733000000000004</v>
      </c>
      <c r="F1263" s="119">
        <v>0.98733000000000004</v>
      </c>
      <c r="G1263" s="119">
        <v>0.98733000000000004</v>
      </c>
      <c r="H1263" s="119">
        <v>-3.599524E-4</v>
      </c>
      <c r="I1263" s="119">
        <v>-3.6443870000000003E-2</v>
      </c>
    </row>
    <row r="1264" spans="1:9" x14ac:dyDescent="0.15">
      <c r="A1264" s="115" t="s">
        <v>526</v>
      </c>
      <c r="B1264" s="115" t="s">
        <v>527</v>
      </c>
      <c r="C1264" s="121">
        <v>39199</v>
      </c>
      <c r="D1264" s="119">
        <v>0.98624999999999996</v>
      </c>
      <c r="E1264" s="119">
        <v>0.98624999999999996</v>
      </c>
      <c r="F1264" s="119">
        <v>0.98624999999999996</v>
      </c>
      <c r="G1264" s="119">
        <v>0.98624999999999996</v>
      </c>
      <c r="H1264" s="119">
        <v>-1.0800359999999999E-3</v>
      </c>
      <c r="I1264" s="119">
        <v>-0.1093896</v>
      </c>
    </row>
    <row r="1265" spans="1:9" x14ac:dyDescent="0.15">
      <c r="A1265" s="115" t="s">
        <v>526</v>
      </c>
      <c r="B1265" s="115" t="s">
        <v>527</v>
      </c>
      <c r="C1265" s="121">
        <v>39202</v>
      </c>
      <c r="D1265" s="119">
        <v>0.98517999999999994</v>
      </c>
      <c r="E1265" s="119">
        <v>0.98517999999999994</v>
      </c>
      <c r="F1265" s="119">
        <v>0.98517999999999994</v>
      </c>
      <c r="G1265" s="119">
        <v>0.98517999999999994</v>
      </c>
      <c r="H1265" s="119">
        <v>-1.070023E-3</v>
      </c>
      <c r="I1265" s="119">
        <v>-0.1084941</v>
      </c>
    </row>
    <row r="1266" spans="1:9" x14ac:dyDescent="0.15">
      <c r="A1266" s="115" t="s">
        <v>526</v>
      </c>
      <c r="B1266" s="115" t="s">
        <v>527</v>
      </c>
      <c r="C1266" s="121">
        <v>39210</v>
      </c>
      <c r="D1266" s="119">
        <v>0.98416999999999999</v>
      </c>
      <c r="E1266" s="119">
        <v>0.98416999999999999</v>
      </c>
      <c r="F1266" s="119">
        <v>0.98416999999999999</v>
      </c>
      <c r="G1266" s="119">
        <v>0.98416999999999999</v>
      </c>
      <c r="H1266" s="119">
        <v>-1.0099410000000001E-3</v>
      </c>
      <c r="I1266" s="119">
        <v>-0.1025134</v>
      </c>
    </row>
    <row r="1267" spans="1:9" x14ac:dyDescent="0.15">
      <c r="A1267" s="115" t="s">
        <v>526</v>
      </c>
      <c r="B1267" s="115" t="s">
        <v>527</v>
      </c>
      <c r="C1267" s="121">
        <v>39211</v>
      </c>
      <c r="D1267" s="119">
        <v>0.98443000000000003</v>
      </c>
      <c r="E1267" s="119">
        <v>0.98443000000000003</v>
      </c>
      <c r="F1267" s="119">
        <v>0.98443000000000003</v>
      </c>
      <c r="G1267" s="119">
        <v>0.98443000000000003</v>
      </c>
      <c r="H1267" s="119">
        <v>2.5999550000000001E-4</v>
      </c>
      <c r="I1267" s="119">
        <v>2.6417739999999999E-2</v>
      </c>
    </row>
    <row r="1268" spans="1:9" x14ac:dyDescent="0.15">
      <c r="A1268" s="115" t="s">
        <v>526</v>
      </c>
      <c r="B1268" s="115" t="s">
        <v>527</v>
      </c>
      <c r="C1268" s="121">
        <v>39212</v>
      </c>
      <c r="D1268" s="119">
        <v>0.98424009999999995</v>
      </c>
      <c r="E1268" s="119">
        <v>0.98424009999999995</v>
      </c>
      <c r="F1268" s="119">
        <v>0.98424009999999995</v>
      </c>
      <c r="G1268" s="119">
        <v>0.98424009999999995</v>
      </c>
      <c r="H1268" s="119">
        <v>-1.8996E-4</v>
      </c>
      <c r="I1268" s="119">
        <v>-1.9296440000000002E-2</v>
      </c>
    </row>
    <row r="1269" spans="1:9" x14ac:dyDescent="0.15">
      <c r="A1269" s="115" t="s">
        <v>526</v>
      </c>
      <c r="B1269" s="115" t="s">
        <v>527</v>
      </c>
      <c r="C1269" s="121">
        <v>39213</v>
      </c>
      <c r="D1269" s="119">
        <v>0.98224999999999996</v>
      </c>
      <c r="E1269" s="119">
        <v>0.98224999999999996</v>
      </c>
      <c r="F1269" s="119">
        <v>0.98224999999999996</v>
      </c>
      <c r="G1269" s="119">
        <v>0.98224999999999996</v>
      </c>
      <c r="H1269" s="119">
        <v>-1.99008E-3</v>
      </c>
      <c r="I1269" s="119">
        <v>-0.2021946</v>
      </c>
    </row>
    <row r="1270" spans="1:9" x14ac:dyDescent="0.15">
      <c r="A1270" s="115" t="s">
        <v>526</v>
      </c>
      <c r="B1270" s="115" t="s">
        <v>527</v>
      </c>
      <c r="C1270" s="121">
        <v>39216</v>
      </c>
      <c r="D1270" s="119">
        <v>0.98161010000000004</v>
      </c>
      <c r="E1270" s="119">
        <v>0.98161010000000004</v>
      </c>
      <c r="F1270" s="119">
        <v>0.98161010000000004</v>
      </c>
      <c r="G1270" s="119">
        <v>0.98161010000000004</v>
      </c>
      <c r="H1270" s="119">
        <v>-6.3991549999999997E-4</v>
      </c>
      <c r="I1270" s="119">
        <v>-6.5147919999999998E-2</v>
      </c>
    </row>
    <row r="1271" spans="1:9" x14ac:dyDescent="0.15">
      <c r="A1271" s="115" t="s">
        <v>526</v>
      </c>
      <c r="B1271" s="115" t="s">
        <v>527</v>
      </c>
      <c r="C1271" s="121">
        <v>39217</v>
      </c>
      <c r="D1271" s="119">
        <v>0.98524</v>
      </c>
      <c r="E1271" s="119">
        <v>0.98524</v>
      </c>
      <c r="F1271" s="119">
        <v>0.98524</v>
      </c>
      <c r="G1271" s="119">
        <v>0.98524</v>
      </c>
      <c r="H1271" s="119">
        <v>3.6299819999999999E-3</v>
      </c>
      <c r="I1271" s="119">
        <v>0.36979879999999998</v>
      </c>
    </row>
    <row r="1272" spans="1:9" x14ac:dyDescent="0.15">
      <c r="A1272" s="115" t="s">
        <v>526</v>
      </c>
      <c r="B1272" s="115" t="s">
        <v>527</v>
      </c>
      <c r="C1272" s="121">
        <v>39218</v>
      </c>
      <c r="D1272" s="119">
        <v>0.98338999999999999</v>
      </c>
      <c r="E1272" s="119">
        <v>0.98338999999999999</v>
      </c>
      <c r="F1272" s="119">
        <v>0.98338999999999999</v>
      </c>
      <c r="G1272" s="119">
        <v>0.98338999999999999</v>
      </c>
      <c r="H1272" s="119">
        <v>-1.850069E-3</v>
      </c>
      <c r="I1272" s="119">
        <v>-0.18777849999999999</v>
      </c>
    </row>
    <row r="1273" spans="1:9" x14ac:dyDescent="0.15">
      <c r="A1273" s="115" t="s">
        <v>526</v>
      </c>
      <c r="B1273" s="115" t="s">
        <v>527</v>
      </c>
      <c r="C1273" s="121">
        <v>39219</v>
      </c>
      <c r="D1273" s="119">
        <v>0.98218000000000005</v>
      </c>
      <c r="E1273" s="119">
        <v>0.98218000000000005</v>
      </c>
      <c r="F1273" s="119">
        <v>0.98218000000000005</v>
      </c>
      <c r="G1273" s="119">
        <v>0.98218000000000005</v>
      </c>
      <c r="H1273" s="119">
        <v>-1.2099739999999999E-3</v>
      </c>
      <c r="I1273" s="119">
        <v>-0.1230411</v>
      </c>
    </row>
    <row r="1274" spans="1:9" x14ac:dyDescent="0.15">
      <c r="A1274" s="115" t="s">
        <v>526</v>
      </c>
      <c r="B1274" s="115" t="s">
        <v>527</v>
      </c>
      <c r="C1274" s="121">
        <v>39220</v>
      </c>
      <c r="D1274" s="119">
        <v>0.98206000000000004</v>
      </c>
      <c r="E1274" s="119">
        <v>0.98206000000000004</v>
      </c>
      <c r="F1274" s="119">
        <v>0.98206000000000004</v>
      </c>
      <c r="G1274" s="119">
        <v>0.98206000000000004</v>
      </c>
      <c r="H1274" s="119">
        <v>-1.199841E-4</v>
      </c>
      <c r="I1274" s="119">
        <v>-1.2216110000000001E-2</v>
      </c>
    </row>
    <row r="1275" spans="1:9" x14ac:dyDescent="0.15">
      <c r="A1275" s="115" t="s">
        <v>526</v>
      </c>
      <c r="B1275" s="115" t="s">
        <v>527</v>
      </c>
      <c r="C1275" s="121">
        <v>39223</v>
      </c>
      <c r="D1275" s="119">
        <v>0.98026999999999997</v>
      </c>
      <c r="E1275" s="119">
        <v>0.98026999999999997</v>
      </c>
      <c r="F1275" s="119">
        <v>0.98026999999999997</v>
      </c>
      <c r="G1275" s="119">
        <v>0.98026999999999997</v>
      </c>
      <c r="H1275" s="119">
        <v>-1.789987E-3</v>
      </c>
      <c r="I1275" s="119">
        <v>-0.1822686</v>
      </c>
    </row>
    <row r="1276" spans="1:9" x14ac:dyDescent="0.15">
      <c r="A1276" s="115" t="s">
        <v>526</v>
      </c>
      <c r="B1276" s="115" t="s">
        <v>527</v>
      </c>
      <c r="C1276" s="121">
        <v>39224</v>
      </c>
      <c r="D1276" s="119">
        <v>0.97870999999999997</v>
      </c>
      <c r="E1276" s="119">
        <v>0.97870999999999997</v>
      </c>
      <c r="F1276" s="119">
        <v>0.97870999999999997</v>
      </c>
      <c r="G1276" s="119">
        <v>0.97870999999999997</v>
      </c>
      <c r="H1276" s="119">
        <v>-1.560032E-3</v>
      </c>
      <c r="I1276" s="119">
        <v>-0.15914310000000001</v>
      </c>
    </row>
    <row r="1277" spans="1:9" x14ac:dyDescent="0.15">
      <c r="A1277" s="115" t="s">
        <v>526</v>
      </c>
      <c r="B1277" s="115" t="s">
        <v>527</v>
      </c>
      <c r="C1277" s="121">
        <v>39225</v>
      </c>
      <c r="D1277" s="119">
        <v>0.97838000000000003</v>
      </c>
      <c r="E1277" s="119">
        <v>0.97838000000000003</v>
      </c>
      <c r="F1277" s="119">
        <v>0.97838000000000003</v>
      </c>
      <c r="G1277" s="119">
        <v>0.97838000000000003</v>
      </c>
      <c r="H1277" s="119">
        <v>-3.3003090000000002E-4</v>
      </c>
      <c r="I1277" s="119">
        <v>-3.3721010000000003E-2</v>
      </c>
    </row>
    <row r="1278" spans="1:9" x14ac:dyDescent="0.15">
      <c r="A1278" s="115" t="s">
        <v>526</v>
      </c>
      <c r="B1278" s="115" t="s">
        <v>527</v>
      </c>
      <c r="C1278" s="121">
        <v>39226</v>
      </c>
      <c r="D1278" s="119">
        <v>0.97816000000000003</v>
      </c>
      <c r="E1278" s="119">
        <v>0.97816000000000003</v>
      </c>
      <c r="F1278" s="119">
        <v>0.97816000000000003</v>
      </c>
      <c r="G1278" s="119">
        <v>0.97816000000000003</v>
      </c>
      <c r="H1278" s="119">
        <v>-2.1994110000000001E-4</v>
      </c>
      <c r="I1278" s="119">
        <v>-2.2480139999999999E-2</v>
      </c>
    </row>
    <row r="1279" spans="1:9" x14ac:dyDescent="0.15">
      <c r="A1279" s="115" t="s">
        <v>526</v>
      </c>
      <c r="B1279" s="115" t="s">
        <v>527</v>
      </c>
      <c r="C1279" s="121">
        <v>39227</v>
      </c>
      <c r="D1279" s="119">
        <v>0.9778</v>
      </c>
      <c r="E1279" s="119">
        <v>0.9778</v>
      </c>
      <c r="F1279" s="119">
        <v>0.9778</v>
      </c>
      <c r="G1279" s="119">
        <v>0.9778</v>
      </c>
      <c r="H1279" s="119">
        <v>-3.6001209999999997E-4</v>
      </c>
      <c r="I1279" s="119">
        <v>-3.6805030000000002E-2</v>
      </c>
    </row>
    <row r="1280" spans="1:9" x14ac:dyDescent="0.15">
      <c r="A1280" s="115" t="s">
        <v>526</v>
      </c>
      <c r="B1280" s="115" t="s">
        <v>527</v>
      </c>
      <c r="C1280" s="121">
        <v>39230</v>
      </c>
      <c r="D1280" s="119">
        <v>0.97794000000000003</v>
      </c>
      <c r="E1280" s="119">
        <v>0.97794000000000003</v>
      </c>
      <c r="F1280" s="119">
        <v>0.97794000000000003</v>
      </c>
      <c r="G1280" s="119">
        <v>0.97794000000000003</v>
      </c>
      <c r="H1280" s="119">
        <v>1.399517E-4</v>
      </c>
      <c r="I1280" s="119">
        <v>1.431292E-2</v>
      </c>
    </row>
    <row r="1281" spans="1:9" x14ac:dyDescent="0.15">
      <c r="A1281" s="115" t="s">
        <v>526</v>
      </c>
      <c r="B1281" s="115" t="s">
        <v>527</v>
      </c>
      <c r="C1281" s="121">
        <v>39231</v>
      </c>
      <c r="D1281" s="119">
        <v>0.97877999999999998</v>
      </c>
      <c r="E1281" s="119">
        <v>0.97877999999999998</v>
      </c>
      <c r="F1281" s="119">
        <v>0.97877999999999998</v>
      </c>
      <c r="G1281" s="119">
        <v>0.97877999999999998</v>
      </c>
      <c r="H1281" s="119">
        <v>8.4000830000000005E-4</v>
      </c>
      <c r="I1281" s="119">
        <v>8.5895689999999997E-2</v>
      </c>
    </row>
    <row r="1282" spans="1:9" x14ac:dyDescent="0.15">
      <c r="A1282" s="115" t="s">
        <v>526</v>
      </c>
      <c r="B1282" s="115" t="s">
        <v>527</v>
      </c>
      <c r="C1282" s="121">
        <v>39232</v>
      </c>
      <c r="D1282" s="119">
        <v>0.97826000000000002</v>
      </c>
      <c r="E1282" s="119">
        <v>0.97826000000000002</v>
      </c>
      <c r="F1282" s="119">
        <v>0.97826000000000002</v>
      </c>
      <c r="G1282" s="119">
        <v>0.97826000000000002</v>
      </c>
      <c r="H1282" s="119">
        <v>-5.199909E-4</v>
      </c>
      <c r="I1282" s="119">
        <v>-5.3126439999999997E-2</v>
      </c>
    </row>
    <row r="1283" spans="1:9" x14ac:dyDescent="0.15">
      <c r="A1283" s="115" t="s">
        <v>526</v>
      </c>
      <c r="B1283" s="115" t="s">
        <v>527</v>
      </c>
      <c r="C1283" s="121">
        <v>39233</v>
      </c>
      <c r="D1283" s="119">
        <v>0.97997000000000001</v>
      </c>
      <c r="E1283" s="119">
        <v>0.97997000000000001</v>
      </c>
      <c r="F1283" s="119">
        <v>0.97997000000000001</v>
      </c>
      <c r="G1283" s="119">
        <v>0.97997000000000001</v>
      </c>
      <c r="H1283" s="119">
        <v>1.7100570000000001E-3</v>
      </c>
      <c r="I1283" s="119">
        <v>0.17480599999999999</v>
      </c>
    </row>
    <row r="1284" spans="1:9" x14ac:dyDescent="0.15">
      <c r="A1284" s="115" t="s">
        <v>526</v>
      </c>
      <c r="B1284" s="115" t="s">
        <v>527</v>
      </c>
      <c r="C1284" s="121">
        <v>39234</v>
      </c>
      <c r="D1284" s="119">
        <v>0.97929999999999995</v>
      </c>
      <c r="E1284" s="119">
        <v>0.97929999999999995</v>
      </c>
      <c r="F1284" s="119">
        <v>0.97929999999999995</v>
      </c>
      <c r="G1284" s="119">
        <v>0.97929999999999995</v>
      </c>
      <c r="H1284" s="119">
        <v>-6.7001579999999999E-4</v>
      </c>
      <c r="I1284" s="119">
        <v>-6.8371050000000003E-2</v>
      </c>
    </row>
    <row r="1285" spans="1:9" x14ac:dyDescent="0.15">
      <c r="A1285" s="115" t="s">
        <v>526</v>
      </c>
      <c r="B1285" s="115" t="s">
        <v>527</v>
      </c>
      <c r="C1285" s="121">
        <v>39237</v>
      </c>
      <c r="D1285" s="119">
        <v>0.97970000000000002</v>
      </c>
      <c r="E1285" s="119">
        <v>0.97970000000000002</v>
      </c>
      <c r="F1285" s="119">
        <v>0.97970000000000002</v>
      </c>
      <c r="G1285" s="119">
        <v>0.97970000000000002</v>
      </c>
      <c r="H1285" s="119">
        <v>4.0000680000000001E-4</v>
      </c>
      <c r="I1285" s="119">
        <v>4.0846189999999997E-2</v>
      </c>
    </row>
    <row r="1286" spans="1:9" x14ac:dyDescent="0.15">
      <c r="A1286" s="115" t="s">
        <v>526</v>
      </c>
      <c r="B1286" s="115" t="s">
        <v>527</v>
      </c>
      <c r="C1286" s="121">
        <v>39238</v>
      </c>
      <c r="D1286" s="119">
        <v>0.97899000000000003</v>
      </c>
      <c r="E1286" s="119">
        <v>0.97899000000000003</v>
      </c>
      <c r="F1286" s="119">
        <v>0.97899000000000003</v>
      </c>
      <c r="G1286" s="119">
        <v>0.97899000000000003</v>
      </c>
      <c r="H1286" s="119">
        <v>-7.1001050000000002E-4</v>
      </c>
      <c r="I1286" s="119">
        <v>-7.2472239999999993E-2</v>
      </c>
    </row>
    <row r="1287" spans="1:9" x14ac:dyDescent="0.15">
      <c r="A1287" s="115" t="s">
        <v>526</v>
      </c>
      <c r="B1287" s="115" t="s">
        <v>527</v>
      </c>
      <c r="C1287" s="121">
        <v>39239</v>
      </c>
      <c r="D1287" s="119">
        <v>0.97843000000000002</v>
      </c>
      <c r="E1287" s="119">
        <v>0.97843000000000002</v>
      </c>
      <c r="F1287" s="119">
        <v>0.97843000000000002</v>
      </c>
      <c r="G1287" s="119">
        <v>0.97843000000000002</v>
      </c>
      <c r="H1287" s="119">
        <v>-5.5998560000000003E-4</v>
      </c>
      <c r="I1287" s="119">
        <v>-5.7200340000000002E-2</v>
      </c>
    </row>
    <row r="1288" spans="1:9" x14ac:dyDescent="0.15">
      <c r="A1288" s="115" t="s">
        <v>526</v>
      </c>
      <c r="B1288" s="115" t="s">
        <v>527</v>
      </c>
      <c r="C1288" s="121">
        <v>39240</v>
      </c>
      <c r="D1288" s="119">
        <v>0.97943000000000002</v>
      </c>
      <c r="E1288" s="119">
        <v>0.97943000000000002</v>
      </c>
      <c r="F1288" s="119">
        <v>0.97943000000000002</v>
      </c>
      <c r="G1288" s="119">
        <v>0.97943000000000002</v>
      </c>
      <c r="H1288" s="119">
        <v>9.9998709999999996E-4</v>
      </c>
      <c r="I1288" s="119">
        <v>0.10220319999999999</v>
      </c>
    </row>
    <row r="1289" spans="1:9" x14ac:dyDescent="0.15">
      <c r="A1289" s="115" t="s">
        <v>526</v>
      </c>
      <c r="B1289" s="115" t="s">
        <v>527</v>
      </c>
      <c r="C1289" s="121">
        <v>39241</v>
      </c>
      <c r="D1289" s="119">
        <v>0.98089000000000004</v>
      </c>
      <c r="E1289" s="119">
        <v>0.98089000000000004</v>
      </c>
      <c r="F1289" s="119">
        <v>0.98089000000000004</v>
      </c>
      <c r="G1289" s="119">
        <v>0.98089000000000004</v>
      </c>
      <c r="H1289" s="119">
        <v>1.4599560000000001E-3</v>
      </c>
      <c r="I1289" s="119">
        <v>0.14906179999999999</v>
      </c>
    </row>
    <row r="1290" spans="1:9" x14ac:dyDescent="0.15">
      <c r="A1290" s="115" t="s">
        <v>526</v>
      </c>
      <c r="B1290" s="115" t="s">
        <v>527</v>
      </c>
      <c r="C1290" s="121">
        <v>39244</v>
      </c>
      <c r="D1290" s="119">
        <v>0.98262000000000005</v>
      </c>
      <c r="E1290" s="119">
        <v>0.98262000000000005</v>
      </c>
      <c r="F1290" s="119">
        <v>0.98262000000000005</v>
      </c>
      <c r="G1290" s="119">
        <v>0.98262000000000005</v>
      </c>
      <c r="H1290" s="119">
        <v>1.7300250000000001E-3</v>
      </c>
      <c r="I1290" s="119">
        <v>0.176373</v>
      </c>
    </row>
    <row r="1291" spans="1:9" x14ac:dyDescent="0.15">
      <c r="A1291" s="115" t="s">
        <v>526</v>
      </c>
      <c r="B1291" s="115" t="s">
        <v>527</v>
      </c>
      <c r="C1291" s="121">
        <v>39245</v>
      </c>
      <c r="D1291" s="119">
        <v>0.97863999999999995</v>
      </c>
      <c r="E1291" s="119">
        <v>0.97863999999999995</v>
      </c>
      <c r="F1291" s="119">
        <v>0.97863999999999995</v>
      </c>
      <c r="G1291" s="119">
        <v>0.97863999999999995</v>
      </c>
      <c r="H1291" s="119">
        <v>-3.9800410000000001E-3</v>
      </c>
      <c r="I1291" s="119">
        <v>-0.40504370000000001</v>
      </c>
    </row>
    <row r="1292" spans="1:9" x14ac:dyDescent="0.15">
      <c r="A1292" s="115" t="s">
        <v>526</v>
      </c>
      <c r="B1292" s="115" t="s">
        <v>527</v>
      </c>
      <c r="C1292" s="121">
        <v>39246</v>
      </c>
      <c r="D1292" s="119">
        <v>0.97589000000000004</v>
      </c>
      <c r="E1292" s="119">
        <v>0.97589000000000004</v>
      </c>
      <c r="F1292" s="119">
        <v>0.97589000000000004</v>
      </c>
      <c r="G1292" s="119">
        <v>0.97589000000000004</v>
      </c>
      <c r="H1292" s="119">
        <v>-2.7499790000000001E-3</v>
      </c>
      <c r="I1292" s="119">
        <v>-0.28100009999999997</v>
      </c>
    </row>
    <row r="1293" spans="1:9" x14ac:dyDescent="0.15">
      <c r="A1293" s="115" t="s">
        <v>526</v>
      </c>
      <c r="B1293" s="115" t="s">
        <v>527</v>
      </c>
      <c r="C1293" s="121">
        <v>39247</v>
      </c>
      <c r="D1293" s="119">
        <v>0.97572000000000003</v>
      </c>
      <c r="E1293" s="119">
        <v>0.97572000000000003</v>
      </c>
      <c r="F1293" s="119">
        <v>0.97572000000000003</v>
      </c>
      <c r="G1293" s="119">
        <v>0.97572000000000003</v>
      </c>
      <c r="H1293" s="119">
        <v>-1.699924E-4</v>
      </c>
      <c r="I1293" s="119">
        <v>-1.7419219999999999E-2</v>
      </c>
    </row>
    <row r="1294" spans="1:9" x14ac:dyDescent="0.15">
      <c r="A1294" s="115" t="s">
        <v>526</v>
      </c>
      <c r="B1294" s="115" t="s">
        <v>527</v>
      </c>
      <c r="C1294" s="121">
        <v>39248</v>
      </c>
      <c r="D1294" s="119">
        <v>0.97524</v>
      </c>
      <c r="E1294" s="119">
        <v>0.97524</v>
      </c>
      <c r="F1294" s="119">
        <v>0.97524</v>
      </c>
      <c r="G1294" s="119">
        <v>0.97524</v>
      </c>
      <c r="H1294" s="119">
        <v>-4.7999620000000002E-4</v>
      </c>
      <c r="I1294" s="119">
        <v>-4.9194050000000003E-2</v>
      </c>
    </row>
    <row r="1295" spans="1:9" x14ac:dyDescent="0.15">
      <c r="A1295" s="115" t="s">
        <v>526</v>
      </c>
      <c r="B1295" s="115" t="s">
        <v>527</v>
      </c>
      <c r="C1295" s="121">
        <v>39251</v>
      </c>
      <c r="D1295" s="119">
        <v>0.97482000000000002</v>
      </c>
      <c r="E1295" s="119">
        <v>0.97482000000000002</v>
      </c>
      <c r="F1295" s="119">
        <v>0.97482000000000002</v>
      </c>
      <c r="G1295" s="119">
        <v>0.97482000000000002</v>
      </c>
      <c r="H1295" s="119">
        <v>-4.1997429999999998E-4</v>
      </c>
      <c r="I1295" s="119">
        <v>-4.3063690000000002E-2</v>
      </c>
    </row>
    <row r="1296" spans="1:9" x14ac:dyDescent="0.15">
      <c r="A1296" s="115" t="s">
        <v>526</v>
      </c>
      <c r="B1296" s="115" t="s">
        <v>527</v>
      </c>
      <c r="C1296" s="121">
        <v>39252</v>
      </c>
      <c r="D1296" s="119">
        <v>0.97460999999999998</v>
      </c>
      <c r="E1296" s="119">
        <v>0.97460999999999998</v>
      </c>
      <c r="F1296" s="119">
        <v>0.97460999999999998</v>
      </c>
      <c r="G1296" s="119">
        <v>0.97460999999999998</v>
      </c>
      <c r="H1296" s="119">
        <v>-2.100468E-4</v>
      </c>
      <c r="I1296" s="119">
        <v>-2.1547239999999999E-2</v>
      </c>
    </row>
    <row r="1297" spans="1:9" x14ac:dyDescent="0.15">
      <c r="A1297" s="115" t="s">
        <v>526</v>
      </c>
      <c r="B1297" s="115" t="s">
        <v>527</v>
      </c>
      <c r="C1297" s="121">
        <v>39253</v>
      </c>
      <c r="D1297" s="119">
        <v>0.97458999999999996</v>
      </c>
      <c r="E1297" s="119">
        <v>0.97458999999999996</v>
      </c>
      <c r="F1297" s="119">
        <v>0.97458999999999996</v>
      </c>
      <c r="G1297" s="119">
        <v>0.97458999999999996</v>
      </c>
      <c r="H1297" s="119">
        <v>-1.9967559999999999E-5</v>
      </c>
      <c r="I1297" s="119">
        <v>-2.0487740000000002E-3</v>
      </c>
    </row>
    <row r="1298" spans="1:9" x14ac:dyDescent="0.15">
      <c r="A1298" s="115" t="s">
        <v>526</v>
      </c>
      <c r="B1298" s="115" t="s">
        <v>527</v>
      </c>
      <c r="C1298" s="121">
        <v>39254</v>
      </c>
      <c r="D1298" s="119">
        <v>0.97511999999999999</v>
      </c>
      <c r="E1298" s="119">
        <v>0.97511999999999999</v>
      </c>
      <c r="F1298" s="119">
        <v>0.97511999999999999</v>
      </c>
      <c r="G1298" s="119">
        <v>0.97511999999999999</v>
      </c>
      <c r="H1298" s="119">
        <v>5.300045E-4</v>
      </c>
      <c r="I1298" s="119">
        <v>5.4382310000000003E-2</v>
      </c>
    </row>
    <row r="1299" spans="1:9" x14ac:dyDescent="0.15">
      <c r="A1299" s="115" t="s">
        <v>526</v>
      </c>
      <c r="B1299" s="115" t="s">
        <v>527</v>
      </c>
      <c r="C1299" s="121">
        <v>39255</v>
      </c>
      <c r="D1299" s="119">
        <v>0.97564010000000001</v>
      </c>
      <c r="E1299" s="119">
        <v>0.97564010000000001</v>
      </c>
      <c r="F1299" s="119">
        <v>0.97564010000000001</v>
      </c>
      <c r="G1299" s="119">
        <v>0.97564010000000001</v>
      </c>
      <c r="H1299" s="119">
        <v>5.2005050000000004E-4</v>
      </c>
      <c r="I1299" s="119">
        <v>5.3331950000000003E-2</v>
      </c>
    </row>
    <row r="1300" spans="1:9" x14ac:dyDescent="0.15">
      <c r="A1300" s="115" t="s">
        <v>526</v>
      </c>
      <c r="B1300" s="115" t="s">
        <v>527</v>
      </c>
      <c r="C1300" s="121">
        <v>39258</v>
      </c>
      <c r="D1300" s="119">
        <v>0.97504999999999997</v>
      </c>
      <c r="E1300" s="119">
        <v>0.97504999999999997</v>
      </c>
      <c r="F1300" s="119">
        <v>0.97504999999999997</v>
      </c>
      <c r="G1300" s="119">
        <v>0.97504999999999997</v>
      </c>
      <c r="H1300" s="119">
        <v>-5.9008599999999997E-4</v>
      </c>
      <c r="I1300" s="119">
        <v>-6.0481939999999998E-2</v>
      </c>
    </row>
    <row r="1301" spans="1:9" x14ac:dyDescent="0.15">
      <c r="A1301" s="115" t="s">
        <v>526</v>
      </c>
      <c r="B1301" s="115" t="s">
        <v>527</v>
      </c>
      <c r="C1301" s="121">
        <v>39259</v>
      </c>
      <c r="D1301" s="119">
        <v>0.97514000000000001</v>
      </c>
      <c r="E1301" s="119">
        <v>0.97514000000000001</v>
      </c>
      <c r="F1301" s="119">
        <v>0.97514000000000001</v>
      </c>
      <c r="G1301" s="119">
        <v>0.97514000000000001</v>
      </c>
      <c r="H1301" s="119">
        <v>9.0003009999999999E-5</v>
      </c>
      <c r="I1301" s="119">
        <v>9.2306049999999994E-3</v>
      </c>
    </row>
    <row r="1302" spans="1:9" x14ac:dyDescent="0.15">
      <c r="A1302" s="115" t="s">
        <v>526</v>
      </c>
      <c r="B1302" s="115" t="s">
        <v>527</v>
      </c>
      <c r="C1302" s="121">
        <v>39260</v>
      </c>
      <c r="D1302" s="119">
        <v>0.97482999999999997</v>
      </c>
      <c r="E1302" s="119">
        <v>0.97482999999999997</v>
      </c>
      <c r="F1302" s="119">
        <v>0.97482999999999997</v>
      </c>
      <c r="G1302" s="119">
        <v>0.97482999999999997</v>
      </c>
      <c r="H1302" s="119">
        <v>-3.099442E-4</v>
      </c>
      <c r="I1302" s="119">
        <v>-3.178458E-2</v>
      </c>
    </row>
    <row r="1303" spans="1:9" x14ac:dyDescent="0.15">
      <c r="A1303" s="115" t="s">
        <v>526</v>
      </c>
      <c r="B1303" s="115" t="s">
        <v>527</v>
      </c>
      <c r="C1303" s="121">
        <v>39261</v>
      </c>
      <c r="D1303" s="119">
        <v>0.97479000000000005</v>
      </c>
      <c r="E1303" s="119">
        <v>0.97479000000000005</v>
      </c>
      <c r="F1303" s="119">
        <v>0.97479000000000005</v>
      </c>
      <c r="G1303" s="119">
        <v>0.97479000000000005</v>
      </c>
      <c r="H1303" s="119">
        <v>-4.0054320000000002E-5</v>
      </c>
      <c r="I1303" s="119">
        <v>-4.1088519999999996E-3</v>
      </c>
    </row>
    <row r="1304" spans="1:9" x14ac:dyDescent="0.15">
      <c r="A1304" s="115" t="s">
        <v>526</v>
      </c>
      <c r="B1304" s="115" t="s">
        <v>527</v>
      </c>
      <c r="C1304" s="121">
        <v>39262</v>
      </c>
      <c r="D1304" s="119">
        <v>0.97436</v>
      </c>
      <c r="E1304" s="119">
        <v>0.97436</v>
      </c>
      <c r="F1304" s="119">
        <v>0.97436</v>
      </c>
      <c r="G1304" s="119">
        <v>0.97436</v>
      </c>
      <c r="H1304" s="119">
        <v>-4.2998789999999998E-4</v>
      </c>
      <c r="I1304" s="119">
        <v>-4.4110829999999997E-2</v>
      </c>
    </row>
    <row r="1305" spans="1:9" x14ac:dyDescent="0.15">
      <c r="A1305" s="115" t="s">
        <v>526</v>
      </c>
      <c r="B1305" s="115" t="s">
        <v>527</v>
      </c>
      <c r="C1305" s="121">
        <v>39265</v>
      </c>
      <c r="D1305" s="119">
        <v>0.97304000000000002</v>
      </c>
      <c r="E1305" s="119">
        <v>0.97304000000000002</v>
      </c>
      <c r="F1305" s="119">
        <v>0.97304000000000002</v>
      </c>
      <c r="G1305" s="119">
        <v>0.97304000000000002</v>
      </c>
      <c r="H1305" s="119">
        <v>-1.3200040000000001E-3</v>
      </c>
      <c r="I1305" s="119">
        <v>-0.13547400000000001</v>
      </c>
    </row>
    <row r="1306" spans="1:9" x14ac:dyDescent="0.15">
      <c r="A1306" s="115" t="s">
        <v>526</v>
      </c>
      <c r="B1306" s="115" t="s">
        <v>527</v>
      </c>
      <c r="C1306" s="121">
        <v>39266</v>
      </c>
      <c r="D1306" s="119">
        <v>0.97163999999999995</v>
      </c>
      <c r="E1306" s="119">
        <v>0.97163999999999995</v>
      </c>
      <c r="F1306" s="119">
        <v>0.97163999999999995</v>
      </c>
      <c r="G1306" s="119">
        <v>0.97163999999999995</v>
      </c>
      <c r="H1306" s="119">
        <v>-1.3999940000000001E-3</v>
      </c>
      <c r="I1306" s="119">
        <v>-0.14387839999999999</v>
      </c>
    </row>
    <row r="1307" spans="1:9" x14ac:dyDescent="0.15">
      <c r="A1307" s="115" t="s">
        <v>526</v>
      </c>
      <c r="B1307" s="115" t="s">
        <v>527</v>
      </c>
      <c r="C1307" s="121">
        <v>39267</v>
      </c>
      <c r="D1307" s="119">
        <v>0.97304999999999997</v>
      </c>
      <c r="E1307" s="119">
        <v>0.97304999999999997</v>
      </c>
      <c r="F1307" s="119">
        <v>0.97304999999999997</v>
      </c>
      <c r="G1307" s="119">
        <v>0.97304999999999997</v>
      </c>
      <c r="H1307" s="119">
        <v>1.410007E-3</v>
      </c>
      <c r="I1307" s="119">
        <v>0.1451162</v>
      </c>
    </row>
    <row r="1308" spans="1:9" x14ac:dyDescent="0.15">
      <c r="A1308" s="115" t="s">
        <v>526</v>
      </c>
      <c r="B1308" s="115" t="s">
        <v>527</v>
      </c>
      <c r="C1308" s="121">
        <v>39268</v>
      </c>
      <c r="D1308" s="119">
        <v>0.97336999999999996</v>
      </c>
      <c r="E1308" s="119">
        <v>0.97336999999999996</v>
      </c>
      <c r="F1308" s="119">
        <v>0.97336999999999996</v>
      </c>
      <c r="G1308" s="119">
        <v>0.97336999999999996</v>
      </c>
      <c r="H1308" s="119">
        <v>3.1995770000000002E-4</v>
      </c>
      <c r="I1308" s="119">
        <v>3.2881939999999998E-2</v>
      </c>
    </row>
    <row r="1309" spans="1:9" x14ac:dyDescent="0.15">
      <c r="A1309" s="115" t="s">
        <v>526</v>
      </c>
      <c r="B1309" s="115" t="s">
        <v>527</v>
      </c>
      <c r="C1309" s="121">
        <v>39269</v>
      </c>
      <c r="D1309" s="119">
        <v>0.97402999999999995</v>
      </c>
      <c r="E1309" s="119">
        <v>0.97402999999999995</v>
      </c>
      <c r="F1309" s="119">
        <v>0.97402999999999995</v>
      </c>
      <c r="G1309" s="119">
        <v>0.97402999999999995</v>
      </c>
      <c r="H1309" s="119">
        <v>6.6006180000000004E-4</v>
      </c>
      <c r="I1309" s="119">
        <v>6.7812020000000001E-2</v>
      </c>
    </row>
    <row r="1310" spans="1:9" x14ac:dyDescent="0.15">
      <c r="A1310" s="115" t="s">
        <v>526</v>
      </c>
      <c r="B1310" s="115" t="s">
        <v>527</v>
      </c>
      <c r="C1310" s="121">
        <v>39272</v>
      </c>
      <c r="D1310" s="119">
        <v>0.97328000000000003</v>
      </c>
      <c r="E1310" s="119">
        <v>0.97328000000000003</v>
      </c>
      <c r="F1310" s="119">
        <v>0.97328000000000003</v>
      </c>
      <c r="G1310" s="119">
        <v>0.97328000000000003</v>
      </c>
      <c r="H1310" s="119">
        <v>-7.5000520000000005E-4</v>
      </c>
      <c r="I1310" s="119">
        <v>-7.7000219999999994E-2</v>
      </c>
    </row>
    <row r="1311" spans="1:9" x14ac:dyDescent="0.15">
      <c r="A1311" s="115" t="s">
        <v>526</v>
      </c>
      <c r="B1311" s="115" t="s">
        <v>527</v>
      </c>
      <c r="C1311" s="121">
        <v>39273</v>
      </c>
      <c r="D1311" s="119">
        <v>0.97036</v>
      </c>
      <c r="E1311" s="119">
        <v>0.97036</v>
      </c>
      <c r="F1311" s="119">
        <v>0.97036</v>
      </c>
      <c r="G1311" s="119">
        <v>0.97036</v>
      </c>
      <c r="H1311" s="119">
        <v>-2.9199719999999998E-3</v>
      </c>
      <c r="I1311" s="119">
        <v>-0.30001349999999999</v>
      </c>
    </row>
    <row r="1312" spans="1:9" x14ac:dyDescent="0.15">
      <c r="A1312" s="115" t="s">
        <v>526</v>
      </c>
      <c r="B1312" s="115" t="s">
        <v>527</v>
      </c>
      <c r="C1312" s="121">
        <v>39274</v>
      </c>
      <c r="D1312" s="119">
        <v>0.96853999999999996</v>
      </c>
      <c r="E1312" s="119">
        <v>0.96853999999999996</v>
      </c>
      <c r="F1312" s="119">
        <v>0.96853999999999996</v>
      </c>
      <c r="G1312" s="119">
        <v>0.96853999999999996</v>
      </c>
      <c r="H1312" s="119">
        <v>-1.820087E-3</v>
      </c>
      <c r="I1312" s="119">
        <v>-0.18756829999999999</v>
      </c>
    </row>
    <row r="1313" spans="1:9" x14ac:dyDescent="0.15">
      <c r="A1313" s="115" t="s">
        <v>526</v>
      </c>
      <c r="B1313" s="115" t="s">
        <v>527</v>
      </c>
      <c r="C1313" s="121">
        <v>39275</v>
      </c>
      <c r="D1313" s="119">
        <v>0.96931</v>
      </c>
      <c r="E1313" s="119">
        <v>0.96931</v>
      </c>
      <c r="F1313" s="119">
        <v>0.96931</v>
      </c>
      <c r="G1313" s="119">
        <v>0.96931</v>
      </c>
      <c r="H1313" s="119">
        <v>7.7003239999999995E-4</v>
      </c>
      <c r="I1313" s="119">
        <v>7.9504450000000004E-2</v>
      </c>
    </row>
    <row r="1314" spans="1:9" x14ac:dyDescent="0.15">
      <c r="A1314" s="115" t="s">
        <v>526</v>
      </c>
      <c r="B1314" s="115" t="s">
        <v>527</v>
      </c>
      <c r="C1314" s="121">
        <v>39276</v>
      </c>
      <c r="D1314" s="119">
        <v>0.96879990000000005</v>
      </c>
      <c r="E1314" s="119">
        <v>0.96879990000000005</v>
      </c>
      <c r="F1314" s="119">
        <v>0.96879990000000005</v>
      </c>
      <c r="G1314" s="119">
        <v>0.96879990000000005</v>
      </c>
      <c r="H1314" s="119">
        <v>-5.1003690000000004E-4</v>
      </c>
      <c r="I1314" s="119">
        <v>-5.2618560000000002E-2</v>
      </c>
    </row>
    <row r="1315" spans="1:9" x14ac:dyDescent="0.15">
      <c r="A1315" s="115" t="s">
        <v>526</v>
      </c>
      <c r="B1315" s="115" t="s">
        <v>527</v>
      </c>
      <c r="C1315" s="121">
        <v>39279</v>
      </c>
      <c r="D1315" s="119">
        <v>0.96765999999999996</v>
      </c>
      <c r="E1315" s="119">
        <v>0.96765999999999996</v>
      </c>
      <c r="F1315" s="119">
        <v>0.96765999999999996</v>
      </c>
      <c r="G1315" s="119">
        <v>0.96765999999999996</v>
      </c>
      <c r="H1315" s="119">
        <v>-1.139939E-3</v>
      </c>
      <c r="I1315" s="119">
        <v>-0.11766500000000001</v>
      </c>
    </row>
    <row r="1316" spans="1:9" x14ac:dyDescent="0.15">
      <c r="A1316" s="115" t="s">
        <v>526</v>
      </c>
      <c r="B1316" s="115" t="s">
        <v>527</v>
      </c>
      <c r="C1316" s="121">
        <v>39280</v>
      </c>
      <c r="D1316" s="119">
        <v>0.96733999999999998</v>
      </c>
      <c r="E1316" s="119">
        <v>0.96733999999999998</v>
      </c>
      <c r="F1316" s="119">
        <v>0.96733999999999998</v>
      </c>
      <c r="G1316" s="119">
        <v>0.96733999999999998</v>
      </c>
      <c r="H1316" s="119">
        <v>-3.2001730000000002E-4</v>
      </c>
      <c r="I1316" s="119">
        <v>-3.3071259999999998E-2</v>
      </c>
    </row>
    <row r="1317" spans="1:9" x14ac:dyDescent="0.15">
      <c r="A1317" s="115" t="s">
        <v>526</v>
      </c>
      <c r="B1317" s="115" t="s">
        <v>527</v>
      </c>
      <c r="C1317" s="121">
        <v>39281</v>
      </c>
      <c r="D1317" s="119">
        <v>0.96738999999999997</v>
      </c>
      <c r="E1317" s="119">
        <v>0.96738999999999997</v>
      </c>
      <c r="F1317" s="119">
        <v>0.96738999999999997</v>
      </c>
      <c r="G1317" s="119">
        <v>0.96738999999999997</v>
      </c>
      <c r="H1317" s="119">
        <v>5.00083E-5</v>
      </c>
      <c r="I1317" s="119">
        <v>5.1696709999999998E-3</v>
      </c>
    </row>
    <row r="1318" spans="1:9" x14ac:dyDescent="0.15">
      <c r="A1318" s="115" t="s">
        <v>526</v>
      </c>
      <c r="B1318" s="115" t="s">
        <v>527</v>
      </c>
      <c r="C1318" s="121">
        <v>39282</v>
      </c>
      <c r="D1318" s="119">
        <v>0.96716000000000002</v>
      </c>
      <c r="E1318" s="119">
        <v>0.96716000000000002</v>
      </c>
      <c r="F1318" s="119">
        <v>0.96716000000000002</v>
      </c>
      <c r="G1318" s="119">
        <v>0.96716000000000002</v>
      </c>
      <c r="H1318" s="119">
        <v>-2.2995470000000001E-4</v>
      </c>
      <c r="I1318" s="119">
        <v>-2.3770630000000001E-2</v>
      </c>
    </row>
    <row r="1319" spans="1:9" x14ac:dyDescent="0.15">
      <c r="A1319" s="115" t="s">
        <v>526</v>
      </c>
      <c r="B1319" s="115" t="s">
        <v>527</v>
      </c>
      <c r="C1319" s="121">
        <v>39283</v>
      </c>
      <c r="D1319" s="119">
        <v>0.96797999999999995</v>
      </c>
      <c r="E1319" s="119">
        <v>0.96797999999999995</v>
      </c>
      <c r="F1319" s="119">
        <v>0.96797999999999995</v>
      </c>
      <c r="G1319" s="119">
        <v>0.96797999999999995</v>
      </c>
      <c r="H1319" s="119">
        <v>8.1992149999999999E-4</v>
      </c>
      <c r="I1319" s="119">
        <v>8.4776190000000001E-2</v>
      </c>
    </row>
    <row r="1320" spans="1:9" x14ac:dyDescent="0.15">
      <c r="A1320" s="115" t="s">
        <v>526</v>
      </c>
      <c r="B1320" s="115" t="s">
        <v>527</v>
      </c>
      <c r="C1320" s="121">
        <v>39286</v>
      </c>
      <c r="D1320" s="119">
        <v>0.96740999999999999</v>
      </c>
      <c r="E1320" s="119">
        <v>0.96740999999999999</v>
      </c>
      <c r="F1320" s="119">
        <v>0.96740999999999999</v>
      </c>
      <c r="G1320" s="119">
        <v>0.96740999999999999</v>
      </c>
      <c r="H1320" s="119">
        <v>-5.6999920000000003E-4</v>
      </c>
      <c r="I1320" s="119">
        <v>-5.8885439999999997E-2</v>
      </c>
    </row>
    <row r="1321" spans="1:9" x14ac:dyDescent="0.15">
      <c r="A1321" s="115" t="s">
        <v>526</v>
      </c>
      <c r="B1321" s="115" t="s">
        <v>527</v>
      </c>
      <c r="C1321" s="121">
        <v>39287</v>
      </c>
      <c r="D1321" s="119">
        <v>0.96816999999999998</v>
      </c>
      <c r="E1321" s="119">
        <v>0.96816999999999998</v>
      </c>
      <c r="F1321" s="119">
        <v>0.96816999999999998</v>
      </c>
      <c r="G1321" s="119">
        <v>0.96816999999999998</v>
      </c>
      <c r="H1321" s="119">
        <v>7.6001879999999995E-4</v>
      </c>
      <c r="I1321" s="119">
        <v>7.8562229999999997E-2</v>
      </c>
    </row>
    <row r="1322" spans="1:9" x14ac:dyDescent="0.15">
      <c r="A1322" s="115" t="s">
        <v>526</v>
      </c>
      <c r="B1322" s="115" t="s">
        <v>527</v>
      </c>
      <c r="C1322" s="121">
        <v>39288</v>
      </c>
      <c r="D1322" s="119">
        <v>0.96636999999999995</v>
      </c>
      <c r="E1322" s="119">
        <v>0.96636999999999995</v>
      </c>
      <c r="F1322" s="119">
        <v>0.96636999999999995</v>
      </c>
      <c r="G1322" s="119">
        <v>0.96636999999999995</v>
      </c>
      <c r="H1322" s="119">
        <v>-1.8000010000000001E-3</v>
      </c>
      <c r="I1322" s="119">
        <v>-0.18591779999999999</v>
      </c>
    </row>
    <row r="1323" spans="1:9" x14ac:dyDescent="0.15">
      <c r="A1323" s="115" t="s">
        <v>526</v>
      </c>
      <c r="B1323" s="115" t="s">
        <v>527</v>
      </c>
      <c r="C1323" s="121">
        <v>39289</v>
      </c>
      <c r="D1323" s="119">
        <v>0.96875</v>
      </c>
      <c r="E1323" s="119">
        <v>0.96875</v>
      </c>
      <c r="F1323" s="119">
        <v>0.96875</v>
      </c>
      <c r="G1323" s="119">
        <v>0.96875</v>
      </c>
      <c r="H1323" s="119">
        <v>2.3800129999999998E-3</v>
      </c>
      <c r="I1323" s="119">
        <v>0.2462839</v>
      </c>
    </row>
    <row r="1324" spans="1:9" x14ac:dyDescent="0.15">
      <c r="A1324" s="115" t="s">
        <v>526</v>
      </c>
      <c r="B1324" s="115" t="s">
        <v>527</v>
      </c>
      <c r="C1324" s="121">
        <v>39290</v>
      </c>
      <c r="D1324" s="119">
        <v>0.96770999999999996</v>
      </c>
      <c r="E1324" s="119">
        <v>0.96770999999999996</v>
      </c>
      <c r="F1324" s="119">
        <v>0.96770999999999996</v>
      </c>
      <c r="G1324" s="119">
        <v>0.96770999999999996</v>
      </c>
      <c r="H1324" s="119">
        <v>-1.0399820000000001E-3</v>
      </c>
      <c r="I1324" s="119">
        <v>-0.107353</v>
      </c>
    </row>
    <row r="1325" spans="1:9" x14ac:dyDescent="0.15">
      <c r="A1325" s="115" t="s">
        <v>526</v>
      </c>
      <c r="B1325" s="115" t="s">
        <v>527</v>
      </c>
      <c r="C1325" s="121">
        <v>39293</v>
      </c>
      <c r="D1325" s="119">
        <v>0.96911000000000003</v>
      </c>
      <c r="E1325" s="119">
        <v>0.96911000000000003</v>
      </c>
      <c r="F1325" s="119">
        <v>0.96911000000000003</v>
      </c>
      <c r="G1325" s="119">
        <v>0.96911000000000003</v>
      </c>
      <c r="H1325" s="119">
        <v>1.3999940000000001E-3</v>
      </c>
      <c r="I1325" s="119">
        <v>0.14467079999999999</v>
      </c>
    </row>
    <row r="1326" spans="1:9" x14ac:dyDescent="0.15">
      <c r="A1326" s="115" t="s">
        <v>526</v>
      </c>
      <c r="B1326" s="115" t="s">
        <v>527</v>
      </c>
      <c r="C1326" s="121">
        <v>39294</v>
      </c>
      <c r="D1326" s="119">
        <v>0.96804999999999997</v>
      </c>
      <c r="E1326" s="119">
        <v>0.96804999999999997</v>
      </c>
      <c r="F1326" s="119">
        <v>0.96804999999999997</v>
      </c>
      <c r="G1326" s="119">
        <v>0.96804999999999997</v>
      </c>
      <c r="H1326" s="119">
        <v>-1.060009E-3</v>
      </c>
      <c r="I1326" s="119">
        <v>-0.10937959999999999</v>
      </c>
    </row>
    <row r="1327" spans="1:9" x14ac:dyDescent="0.15">
      <c r="A1327" s="115" t="s">
        <v>526</v>
      </c>
      <c r="B1327" s="115" t="s">
        <v>527</v>
      </c>
      <c r="C1327" s="121">
        <v>39295</v>
      </c>
      <c r="D1327" s="119">
        <v>0.9667</v>
      </c>
      <c r="E1327" s="119">
        <v>0.9667</v>
      </c>
      <c r="F1327" s="119">
        <v>0.9667</v>
      </c>
      <c r="G1327" s="119">
        <v>0.9667</v>
      </c>
      <c r="H1327" s="119">
        <v>-1.350045E-3</v>
      </c>
      <c r="I1327" s="119">
        <v>-0.13946030000000001</v>
      </c>
    </row>
    <row r="1328" spans="1:9" x14ac:dyDescent="0.15">
      <c r="A1328" s="115" t="s">
        <v>526</v>
      </c>
      <c r="B1328" s="115" t="s">
        <v>527</v>
      </c>
      <c r="C1328" s="121">
        <v>39296</v>
      </c>
      <c r="D1328" s="119">
        <v>0.96725000000000005</v>
      </c>
      <c r="E1328" s="119">
        <v>0.96725000000000005</v>
      </c>
      <c r="F1328" s="119">
        <v>0.96725000000000005</v>
      </c>
      <c r="G1328" s="119">
        <v>0.96725000000000005</v>
      </c>
      <c r="H1328" s="119">
        <v>5.500317E-4</v>
      </c>
      <c r="I1328" s="119">
        <v>5.6897870000000003E-2</v>
      </c>
    </row>
    <row r="1329" spans="1:9" x14ac:dyDescent="0.15">
      <c r="A1329" s="115" t="s">
        <v>526</v>
      </c>
      <c r="B1329" s="115" t="s">
        <v>527</v>
      </c>
      <c r="C1329" s="121">
        <v>39297</v>
      </c>
      <c r="D1329" s="119">
        <v>0.96684999999999999</v>
      </c>
      <c r="E1329" s="119">
        <v>0.96684999999999999</v>
      </c>
      <c r="F1329" s="119">
        <v>0.96684999999999999</v>
      </c>
      <c r="G1329" s="119">
        <v>0.96684999999999999</v>
      </c>
      <c r="H1329" s="119">
        <v>-4.0000680000000001E-4</v>
      </c>
      <c r="I1329" s="119">
        <v>-4.1355049999999997E-2</v>
      </c>
    </row>
    <row r="1330" spans="1:9" x14ac:dyDescent="0.15">
      <c r="A1330" s="115" t="s">
        <v>526</v>
      </c>
      <c r="B1330" s="115" t="s">
        <v>527</v>
      </c>
      <c r="C1330" s="121">
        <v>39300</v>
      </c>
      <c r="D1330" s="119">
        <v>0.96557000000000004</v>
      </c>
      <c r="E1330" s="119">
        <v>0.96557000000000004</v>
      </c>
      <c r="F1330" s="119">
        <v>0.96557000000000004</v>
      </c>
      <c r="G1330" s="119">
        <v>0.96557000000000004</v>
      </c>
      <c r="H1330" s="119">
        <v>-1.28001E-3</v>
      </c>
      <c r="I1330" s="119">
        <v>-0.1323897</v>
      </c>
    </row>
    <row r="1331" spans="1:9" x14ac:dyDescent="0.15">
      <c r="A1331" s="115" t="s">
        <v>526</v>
      </c>
      <c r="B1331" s="115" t="s">
        <v>527</v>
      </c>
      <c r="C1331" s="121">
        <v>39301</v>
      </c>
      <c r="D1331" s="119">
        <v>0.96682000000000001</v>
      </c>
      <c r="E1331" s="119">
        <v>0.96682000000000001</v>
      </c>
      <c r="F1331" s="119">
        <v>0.96682000000000001</v>
      </c>
      <c r="G1331" s="119">
        <v>0.96682000000000001</v>
      </c>
      <c r="H1331" s="119">
        <v>1.2500289999999999E-3</v>
      </c>
      <c r="I1331" s="119">
        <v>0.1294602</v>
      </c>
    </row>
    <row r="1332" spans="1:9" x14ac:dyDescent="0.15">
      <c r="A1332" s="115" t="s">
        <v>526</v>
      </c>
      <c r="B1332" s="115" t="s">
        <v>527</v>
      </c>
      <c r="C1332" s="121">
        <v>39302</v>
      </c>
      <c r="D1332" s="119">
        <v>0.96767000000000003</v>
      </c>
      <c r="E1332" s="119">
        <v>0.96767000000000003</v>
      </c>
      <c r="F1332" s="119">
        <v>0.96767000000000003</v>
      </c>
      <c r="G1332" s="119">
        <v>0.96767000000000003</v>
      </c>
      <c r="H1332" s="119">
        <v>8.4996219999999996E-4</v>
      </c>
      <c r="I1332" s="119">
        <v>8.7913190000000002E-2</v>
      </c>
    </row>
    <row r="1333" spans="1:9" x14ac:dyDescent="0.15">
      <c r="A1333" s="115" t="s">
        <v>526</v>
      </c>
      <c r="B1333" s="115" t="s">
        <v>527</v>
      </c>
      <c r="C1333" s="121">
        <v>39303</v>
      </c>
      <c r="D1333" s="119">
        <v>0.96645000000000003</v>
      </c>
      <c r="E1333" s="119">
        <v>0.96645000000000003</v>
      </c>
      <c r="F1333" s="119">
        <v>0.96645000000000003</v>
      </c>
      <c r="G1333" s="119">
        <v>0.96645000000000003</v>
      </c>
      <c r="H1333" s="119">
        <v>-1.219988E-3</v>
      </c>
      <c r="I1333" s="119">
        <v>-0.12607479999999999</v>
      </c>
    </row>
    <row r="1334" spans="1:9" x14ac:dyDescent="0.15">
      <c r="A1334" s="115" t="s">
        <v>526</v>
      </c>
      <c r="B1334" s="115" t="s">
        <v>527</v>
      </c>
      <c r="C1334" s="121">
        <v>39304</v>
      </c>
      <c r="D1334" s="119">
        <v>0.96775</v>
      </c>
      <c r="E1334" s="119">
        <v>0.96775</v>
      </c>
      <c r="F1334" s="119">
        <v>0.96775</v>
      </c>
      <c r="G1334" s="119">
        <v>0.96775</v>
      </c>
      <c r="H1334" s="119">
        <v>1.300037E-3</v>
      </c>
      <c r="I1334" s="119">
        <v>0.13451669999999999</v>
      </c>
    </row>
    <row r="1335" spans="1:9" x14ac:dyDescent="0.15">
      <c r="A1335" s="115" t="s">
        <v>526</v>
      </c>
      <c r="B1335" s="115" t="s">
        <v>527</v>
      </c>
      <c r="C1335" s="121">
        <v>39307</v>
      </c>
      <c r="D1335" s="119">
        <v>0.96910010000000002</v>
      </c>
      <c r="E1335" s="119">
        <v>0.96910010000000002</v>
      </c>
      <c r="F1335" s="119">
        <v>0.96910010000000002</v>
      </c>
      <c r="G1335" s="119">
        <v>0.96910010000000002</v>
      </c>
      <c r="H1335" s="119">
        <v>1.350045E-3</v>
      </c>
      <c r="I1335" s="119">
        <v>0.1395035</v>
      </c>
    </row>
    <row r="1336" spans="1:9" x14ac:dyDescent="0.15">
      <c r="A1336" s="115" t="s">
        <v>526</v>
      </c>
      <c r="B1336" s="115" t="s">
        <v>527</v>
      </c>
      <c r="C1336" s="121">
        <v>39308</v>
      </c>
      <c r="D1336" s="119">
        <v>0.96958999999999995</v>
      </c>
      <c r="E1336" s="119">
        <v>0.96958999999999995</v>
      </c>
      <c r="F1336" s="119">
        <v>0.96958999999999995</v>
      </c>
      <c r="G1336" s="119">
        <v>0.96958999999999995</v>
      </c>
      <c r="H1336" s="119">
        <v>4.8995020000000002E-4</v>
      </c>
      <c r="I1336" s="119">
        <v>5.0557230000000002E-2</v>
      </c>
    </row>
    <row r="1337" spans="1:9" x14ac:dyDescent="0.15">
      <c r="A1337" s="115" t="s">
        <v>526</v>
      </c>
      <c r="B1337" s="115" t="s">
        <v>527</v>
      </c>
      <c r="C1337" s="121">
        <v>39309</v>
      </c>
      <c r="D1337" s="119">
        <v>0.97070000000000001</v>
      </c>
      <c r="E1337" s="119">
        <v>0.97070000000000001</v>
      </c>
      <c r="F1337" s="119">
        <v>0.97070000000000001</v>
      </c>
      <c r="G1337" s="119">
        <v>0.97070000000000001</v>
      </c>
      <c r="H1337" s="119">
        <v>1.110017E-3</v>
      </c>
      <c r="I1337" s="119">
        <v>0.11448319999999999</v>
      </c>
    </row>
    <row r="1338" spans="1:9" x14ac:dyDescent="0.15">
      <c r="A1338" s="115" t="s">
        <v>526</v>
      </c>
      <c r="B1338" s="115" t="s">
        <v>527</v>
      </c>
      <c r="C1338" s="121">
        <v>39310</v>
      </c>
      <c r="D1338" s="119">
        <v>0.97216000000000002</v>
      </c>
      <c r="E1338" s="119">
        <v>0.97216000000000002</v>
      </c>
      <c r="F1338" s="119">
        <v>0.97216000000000002</v>
      </c>
      <c r="G1338" s="119">
        <v>0.97216000000000002</v>
      </c>
      <c r="H1338" s="119">
        <v>1.460016E-3</v>
      </c>
      <c r="I1338" s="119">
        <v>0.1504086</v>
      </c>
    </row>
    <row r="1339" spans="1:9" x14ac:dyDescent="0.15">
      <c r="A1339" s="115" t="s">
        <v>526</v>
      </c>
      <c r="B1339" s="115" t="s">
        <v>527</v>
      </c>
      <c r="C1339" s="121">
        <v>39311</v>
      </c>
      <c r="D1339" s="119">
        <v>0.97206000000000004</v>
      </c>
      <c r="E1339" s="119">
        <v>0.97206000000000004</v>
      </c>
      <c r="F1339" s="119">
        <v>0.97206000000000004</v>
      </c>
      <c r="G1339" s="119">
        <v>0.97206000000000004</v>
      </c>
      <c r="H1339" s="119">
        <v>-1.000166E-4</v>
      </c>
      <c r="I1339" s="119">
        <v>-1.028808E-2</v>
      </c>
    </row>
    <row r="1340" spans="1:9" x14ac:dyDescent="0.15">
      <c r="A1340" s="115" t="s">
        <v>526</v>
      </c>
      <c r="B1340" s="115" t="s">
        <v>527</v>
      </c>
      <c r="C1340" s="121">
        <v>39314</v>
      </c>
      <c r="D1340" s="119">
        <v>0.97231999999999996</v>
      </c>
      <c r="E1340" s="119">
        <v>0.97231999999999996</v>
      </c>
      <c r="F1340" s="119">
        <v>0.97231999999999996</v>
      </c>
      <c r="G1340" s="119">
        <v>0.97231999999999996</v>
      </c>
      <c r="H1340" s="119">
        <v>2.5999550000000001E-4</v>
      </c>
      <c r="I1340" s="119">
        <v>2.6746849999999999E-2</v>
      </c>
    </row>
    <row r="1341" spans="1:9" x14ac:dyDescent="0.15">
      <c r="A1341" s="115" t="s">
        <v>526</v>
      </c>
      <c r="B1341" s="115" t="s">
        <v>527</v>
      </c>
      <c r="C1341" s="121">
        <v>39315</v>
      </c>
      <c r="D1341" s="119">
        <v>0.97184999999999999</v>
      </c>
      <c r="E1341" s="119">
        <v>0.97184999999999999</v>
      </c>
      <c r="F1341" s="119">
        <v>0.97184999999999999</v>
      </c>
      <c r="G1341" s="119">
        <v>0.97184999999999999</v>
      </c>
      <c r="H1341" s="119">
        <v>-4.7004220000000001E-4</v>
      </c>
      <c r="I1341" s="119">
        <v>-4.8342339999999998E-2</v>
      </c>
    </row>
    <row r="1342" spans="1:9" x14ac:dyDescent="0.15">
      <c r="A1342" s="115" t="s">
        <v>526</v>
      </c>
      <c r="B1342" s="115" t="s">
        <v>527</v>
      </c>
      <c r="C1342" s="121">
        <v>39316</v>
      </c>
      <c r="D1342" s="119">
        <v>0.97316000000000003</v>
      </c>
      <c r="E1342" s="119">
        <v>0.97316000000000003</v>
      </c>
      <c r="F1342" s="119">
        <v>0.97316000000000003</v>
      </c>
      <c r="G1342" s="119">
        <v>0.97316000000000003</v>
      </c>
      <c r="H1342" s="119">
        <v>1.3100500000000001E-3</v>
      </c>
      <c r="I1342" s="119">
        <v>0.13479969999999999</v>
      </c>
    </row>
    <row r="1343" spans="1:9" x14ac:dyDescent="0.15">
      <c r="A1343" s="115" t="s">
        <v>526</v>
      </c>
      <c r="B1343" s="115" t="s">
        <v>527</v>
      </c>
      <c r="C1343" s="121">
        <v>39317</v>
      </c>
      <c r="D1343" s="119">
        <v>0.97091000000000005</v>
      </c>
      <c r="E1343" s="119">
        <v>0.97091000000000005</v>
      </c>
      <c r="F1343" s="119">
        <v>0.97091000000000005</v>
      </c>
      <c r="G1343" s="119">
        <v>0.97091000000000005</v>
      </c>
      <c r="H1343" s="119">
        <v>-2.2500160000000001E-3</v>
      </c>
      <c r="I1343" s="119">
        <v>-0.2312072</v>
      </c>
    </row>
    <row r="1344" spans="1:9" x14ac:dyDescent="0.15">
      <c r="A1344" s="115" t="s">
        <v>526</v>
      </c>
      <c r="B1344" s="115" t="s">
        <v>527</v>
      </c>
      <c r="C1344" s="121">
        <v>39318</v>
      </c>
      <c r="D1344" s="119">
        <v>0.96921000000000002</v>
      </c>
      <c r="E1344" s="119">
        <v>0.96921000000000002</v>
      </c>
      <c r="F1344" s="119">
        <v>0.96921000000000002</v>
      </c>
      <c r="G1344" s="119">
        <v>0.96921000000000002</v>
      </c>
      <c r="H1344" s="119">
        <v>-1.7000439999999999E-3</v>
      </c>
      <c r="I1344" s="119">
        <v>-0.175098</v>
      </c>
    </row>
    <row r="1345" spans="1:9" x14ac:dyDescent="0.15">
      <c r="A1345" s="115" t="s">
        <v>526</v>
      </c>
      <c r="B1345" s="115" t="s">
        <v>527</v>
      </c>
      <c r="C1345" s="121">
        <v>39321</v>
      </c>
      <c r="D1345" s="119">
        <v>0.96921999999999997</v>
      </c>
      <c r="E1345" s="119">
        <v>0.96921999999999997</v>
      </c>
      <c r="F1345" s="119">
        <v>0.96921999999999997</v>
      </c>
      <c r="G1345" s="119">
        <v>0.96921999999999997</v>
      </c>
      <c r="H1345" s="119">
        <v>1.001358E-5</v>
      </c>
      <c r="I1345" s="119">
        <v>1.033169E-3</v>
      </c>
    </row>
    <row r="1346" spans="1:9" x14ac:dyDescent="0.15">
      <c r="A1346" s="115" t="s">
        <v>526</v>
      </c>
      <c r="B1346" s="115" t="s">
        <v>527</v>
      </c>
      <c r="C1346" s="121">
        <v>39322</v>
      </c>
      <c r="D1346" s="119">
        <v>0.96823000000000004</v>
      </c>
      <c r="E1346" s="119">
        <v>0.96823000000000004</v>
      </c>
      <c r="F1346" s="119">
        <v>0.96823000000000004</v>
      </c>
      <c r="G1346" s="119">
        <v>0.96823000000000004</v>
      </c>
      <c r="H1346" s="119">
        <v>-9.8997350000000007E-4</v>
      </c>
      <c r="I1346" s="119">
        <v>-0.1021413</v>
      </c>
    </row>
    <row r="1347" spans="1:9" x14ac:dyDescent="0.15">
      <c r="A1347" s="115" t="s">
        <v>526</v>
      </c>
      <c r="B1347" s="115" t="s">
        <v>527</v>
      </c>
      <c r="C1347" s="121">
        <v>39323</v>
      </c>
      <c r="D1347" s="119">
        <v>0.96827010000000002</v>
      </c>
      <c r="E1347" s="119">
        <v>0.96827010000000002</v>
      </c>
      <c r="F1347" s="119">
        <v>0.96827010000000002</v>
      </c>
      <c r="G1347" s="119">
        <v>0.96827010000000002</v>
      </c>
      <c r="H1347" s="119">
        <v>4.0054320000000002E-5</v>
      </c>
      <c r="I1347" s="119">
        <v>4.13686E-3</v>
      </c>
    </row>
    <row r="1348" spans="1:9" x14ac:dyDescent="0.15">
      <c r="A1348" s="115" t="s">
        <v>526</v>
      </c>
      <c r="B1348" s="115" t="s">
        <v>527</v>
      </c>
      <c r="C1348" s="121">
        <v>39324</v>
      </c>
      <c r="D1348" s="119">
        <v>0.96862999999999999</v>
      </c>
      <c r="E1348" s="119">
        <v>0.96862999999999999</v>
      </c>
      <c r="F1348" s="119">
        <v>0.96862999999999999</v>
      </c>
      <c r="G1348" s="119">
        <v>0.96862999999999999</v>
      </c>
      <c r="H1348" s="119">
        <v>3.599524E-4</v>
      </c>
      <c r="I1348" s="119">
        <v>3.7174800000000001E-2</v>
      </c>
    </row>
    <row r="1349" spans="1:9" x14ac:dyDescent="0.15">
      <c r="A1349" s="115" t="s">
        <v>526</v>
      </c>
      <c r="B1349" s="115" t="s">
        <v>527</v>
      </c>
      <c r="C1349" s="121">
        <v>39325</v>
      </c>
      <c r="D1349" s="119">
        <v>0.96984999999999999</v>
      </c>
      <c r="E1349" s="119">
        <v>0.96984999999999999</v>
      </c>
      <c r="F1349" s="119">
        <v>0.96984999999999999</v>
      </c>
      <c r="G1349" s="119">
        <v>0.96984999999999999</v>
      </c>
      <c r="H1349" s="119">
        <v>1.219988E-3</v>
      </c>
      <c r="I1349" s="119">
        <v>0.1259498</v>
      </c>
    </row>
    <row r="1350" spans="1:9" x14ac:dyDescent="0.15">
      <c r="A1350" s="115" t="s">
        <v>526</v>
      </c>
      <c r="B1350" s="115" t="s">
        <v>527</v>
      </c>
      <c r="C1350" s="121">
        <v>39328</v>
      </c>
      <c r="D1350" s="119">
        <v>0.96877000000000002</v>
      </c>
      <c r="E1350" s="119">
        <v>0.96877000000000002</v>
      </c>
      <c r="F1350" s="119">
        <v>0.96877000000000002</v>
      </c>
      <c r="G1350" s="119">
        <v>0.96877000000000002</v>
      </c>
      <c r="H1350" s="119">
        <v>-1.0800359999999999E-3</v>
      </c>
      <c r="I1350" s="119">
        <v>-0.11136119999999999</v>
      </c>
    </row>
    <row r="1351" spans="1:9" x14ac:dyDescent="0.15">
      <c r="A1351" s="115" t="s">
        <v>526</v>
      </c>
      <c r="B1351" s="115" t="s">
        <v>527</v>
      </c>
      <c r="C1351" s="121">
        <v>39329</v>
      </c>
      <c r="D1351" s="119">
        <v>0.96938999999999997</v>
      </c>
      <c r="E1351" s="119">
        <v>0.96938999999999997</v>
      </c>
      <c r="F1351" s="119">
        <v>0.96938999999999997</v>
      </c>
      <c r="G1351" s="119">
        <v>0.96938999999999997</v>
      </c>
      <c r="H1351" s="119">
        <v>6.200671E-4</v>
      </c>
      <c r="I1351" s="119">
        <v>6.4005610000000004E-2</v>
      </c>
    </row>
    <row r="1352" spans="1:9" x14ac:dyDescent="0.15">
      <c r="A1352" s="115" t="s">
        <v>526</v>
      </c>
      <c r="B1352" s="115" t="s">
        <v>527</v>
      </c>
      <c r="C1352" s="121">
        <v>39330</v>
      </c>
      <c r="D1352" s="119">
        <v>0.96919999999999995</v>
      </c>
      <c r="E1352" s="119">
        <v>0.96919999999999995</v>
      </c>
      <c r="F1352" s="119">
        <v>0.96919999999999995</v>
      </c>
      <c r="G1352" s="119">
        <v>0.96919999999999995</v>
      </c>
      <c r="H1352" s="119">
        <v>-1.9007919999999999E-4</v>
      </c>
      <c r="I1352" s="119">
        <v>-1.9608130000000001E-2</v>
      </c>
    </row>
    <row r="1353" spans="1:9" x14ac:dyDescent="0.15">
      <c r="A1353" s="115" t="s">
        <v>526</v>
      </c>
      <c r="B1353" s="115" t="s">
        <v>527</v>
      </c>
      <c r="C1353" s="121">
        <v>39331</v>
      </c>
      <c r="D1353" s="119">
        <v>0.96777999999999997</v>
      </c>
      <c r="E1353" s="119">
        <v>0.96777999999999997</v>
      </c>
      <c r="F1353" s="119">
        <v>0.96777999999999997</v>
      </c>
      <c r="G1353" s="119">
        <v>0.96777999999999997</v>
      </c>
      <c r="H1353" s="119">
        <v>-1.419961E-3</v>
      </c>
      <c r="I1353" s="119">
        <v>-0.14650859999999999</v>
      </c>
    </row>
    <row r="1354" spans="1:9" x14ac:dyDescent="0.15">
      <c r="A1354" s="115" t="s">
        <v>526</v>
      </c>
      <c r="B1354" s="115" t="s">
        <v>527</v>
      </c>
      <c r="C1354" s="121">
        <v>39332</v>
      </c>
      <c r="D1354" s="119">
        <v>0.96833000000000002</v>
      </c>
      <c r="E1354" s="119">
        <v>0.96833000000000002</v>
      </c>
      <c r="F1354" s="119">
        <v>0.96833000000000002</v>
      </c>
      <c r="G1354" s="119">
        <v>0.96833000000000002</v>
      </c>
      <c r="H1354" s="119">
        <v>5.500317E-4</v>
      </c>
      <c r="I1354" s="119">
        <v>5.6834370000000002E-2</v>
      </c>
    </row>
    <row r="1355" spans="1:9" x14ac:dyDescent="0.15">
      <c r="A1355" s="115" t="s">
        <v>526</v>
      </c>
      <c r="B1355" s="115" t="s">
        <v>527</v>
      </c>
      <c r="C1355" s="121">
        <v>39335</v>
      </c>
      <c r="D1355" s="119">
        <v>0.96721999999999997</v>
      </c>
      <c r="E1355" s="119">
        <v>0.96721999999999997</v>
      </c>
      <c r="F1355" s="119">
        <v>0.96721999999999997</v>
      </c>
      <c r="G1355" s="119">
        <v>0.96721999999999997</v>
      </c>
      <c r="H1355" s="119">
        <v>-1.110017E-3</v>
      </c>
      <c r="I1355" s="119">
        <v>-0.1146321</v>
      </c>
    </row>
    <row r="1356" spans="1:9" x14ac:dyDescent="0.15">
      <c r="A1356" s="115" t="s">
        <v>526</v>
      </c>
      <c r="B1356" s="115" t="s">
        <v>527</v>
      </c>
      <c r="C1356" s="121">
        <v>39336</v>
      </c>
      <c r="D1356" s="119">
        <v>0.96811000000000003</v>
      </c>
      <c r="E1356" s="119">
        <v>0.96811000000000003</v>
      </c>
      <c r="F1356" s="119">
        <v>0.96811000000000003</v>
      </c>
      <c r="G1356" s="119">
        <v>0.96811000000000003</v>
      </c>
      <c r="H1356" s="119">
        <v>8.8995700000000003E-4</v>
      </c>
      <c r="I1356" s="119">
        <v>9.2011839999999998E-2</v>
      </c>
    </row>
    <row r="1357" spans="1:9" x14ac:dyDescent="0.15">
      <c r="A1357" s="115" t="s">
        <v>526</v>
      </c>
      <c r="B1357" s="115" t="s">
        <v>527</v>
      </c>
      <c r="C1357" s="121">
        <v>39337</v>
      </c>
      <c r="D1357" s="119">
        <v>0.9667</v>
      </c>
      <c r="E1357" s="119">
        <v>0.9667</v>
      </c>
      <c r="F1357" s="119">
        <v>0.9667</v>
      </c>
      <c r="G1357" s="119">
        <v>0.9667</v>
      </c>
      <c r="H1357" s="119">
        <v>-1.410007E-3</v>
      </c>
      <c r="I1357" s="119">
        <v>-0.14564540000000001</v>
      </c>
    </row>
    <row r="1358" spans="1:9" x14ac:dyDescent="0.15">
      <c r="A1358" s="115" t="s">
        <v>526</v>
      </c>
      <c r="B1358" s="115" t="s">
        <v>527</v>
      </c>
      <c r="C1358" s="121">
        <v>39338</v>
      </c>
      <c r="D1358" s="119">
        <v>0.96489000000000003</v>
      </c>
      <c r="E1358" s="119">
        <v>0.96489000000000003</v>
      </c>
      <c r="F1358" s="119">
        <v>0.96489000000000003</v>
      </c>
      <c r="G1358" s="119">
        <v>0.96489000000000003</v>
      </c>
      <c r="H1358" s="119">
        <v>-1.809955E-3</v>
      </c>
      <c r="I1358" s="119">
        <v>-0.18723020000000001</v>
      </c>
    </row>
    <row r="1359" spans="1:9" x14ac:dyDescent="0.15">
      <c r="A1359" s="115" t="s">
        <v>526</v>
      </c>
      <c r="B1359" s="115" t="s">
        <v>527</v>
      </c>
      <c r="C1359" s="121">
        <v>39339</v>
      </c>
      <c r="D1359" s="119">
        <v>0.96577000000000002</v>
      </c>
      <c r="E1359" s="119">
        <v>0.96577000000000002</v>
      </c>
      <c r="F1359" s="119">
        <v>0.96577000000000002</v>
      </c>
      <c r="G1359" s="119">
        <v>0.96577000000000002</v>
      </c>
      <c r="H1359" s="119">
        <v>8.8000299999999997E-4</v>
      </c>
      <c r="I1359" s="119">
        <v>9.1202420000000006E-2</v>
      </c>
    </row>
    <row r="1360" spans="1:9" x14ac:dyDescent="0.15">
      <c r="A1360" s="115" t="s">
        <v>526</v>
      </c>
      <c r="B1360" s="115" t="s">
        <v>527</v>
      </c>
      <c r="C1360" s="121">
        <v>39342</v>
      </c>
      <c r="D1360" s="119">
        <v>0.9660299</v>
      </c>
      <c r="E1360" s="119">
        <v>0.9660299</v>
      </c>
      <c r="F1360" s="119">
        <v>0.9660299</v>
      </c>
      <c r="G1360" s="119">
        <v>0.9660299</v>
      </c>
      <c r="H1360" s="119">
        <v>2.5993590000000002E-4</v>
      </c>
      <c r="I1360" s="119">
        <v>2.6914879999999999E-2</v>
      </c>
    </row>
    <row r="1361" spans="1:9" x14ac:dyDescent="0.15">
      <c r="A1361" s="115" t="s">
        <v>526</v>
      </c>
      <c r="B1361" s="115" t="s">
        <v>527</v>
      </c>
      <c r="C1361" s="121">
        <v>39343</v>
      </c>
      <c r="D1361" s="119">
        <v>0.96623000000000003</v>
      </c>
      <c r="E1361" s="119">
        <v>0.96623000000000003</v>
      </c>
      <c r="F1361" s="119">
        <v>0.96623000000000003</v>
      </c>
      <c r="G1361" s="119">
        <v>0.96623000000000003</v>
      </c>
      <c r="H1361" s="119">
        <v>2.000928E-4</v>
      </c>
      <c r="I1361" s="119">
        <v>2.0712899999999999E-2</v>
      </c>
    </row>
    <row r="1362" spans="1:9" x14ac:dyDescent="0.15">
      <c r="A1362" s="115" t="s">
        <v>526</v>
      </c>
      <c r="B1362" s="115" t="s">
        <v>527</v>
      </c>
      <c r="C1362" s="121">
        <v>39344</v>
      </c>
      <c r="D1362" s="119">
        <v>0.96518000000000004</v>
      </c>
      <c r="E1362" s="119">
        <v>0.96518000000000004</v>
      </c>
      <c r="F1362" s="119">
        <v>0.96518000000000004</v>
      </c>
      <c r="G1362" s="119">
        <v>0.96518000000000004</v>
      </c>
      <c r="H1362" s="119">
        <v>-1.050055E-3</v>
      </c>
      <c r="I1362" s="119">
        <v>-0.10867549999999999</v>
      </c>
    </row>
    <row r="1363" spans="1:9" x14ac:dyDescent="0.15">
      <c r="A1363" s="115" t="s">
        <v>526</v>
      </c>
      <c r="B1363" s="115" t="s">
        <v>527</v>
      </c>
      <c r="C1363" s="121">
        <v>39345</v>
      </c>
      <c r="D1363" s="119">
        <v>0.96582000000000001</v>
      </c>
      <c r="E1363" s="119">
        <v>0.96582000000000001</v>
      </c>
      <c r="F1363" s="119">
        <v>0.96582000000000001</v>
      </c>
      <c r="G1363" s="119">
        <v>0.96582000000000001</v>
      </c>
      <c r="H1363" s="119">
        <v>6.4003469999999996E-4</v>
      </c>
      <c r="I1363" s="119">
        <v>6.6312469999999998E-2</v>
      </c>
    </row>
    <row r="1364" spans="1:9" x14ac:dyDescent="0.15">
      <c r="A1364" s="115" t="s">
        <v>526</v>
      </c>
      <c r="B1364" s="115" t="s">
        <v>527</v>
      </c>
      <c r="C1364" s="121">
        <v>39346</v>
      </c>
      <c r="D1364" s="119">
        <v>0.96394000000000002</v>
      </c>
      <c r="E1364" s="119">
        <v>0.96394000000000002</v>
      </c>
      <c r="F1364" s="119">
        <v>0.96394000000000002</v>
      </c>
      <c r="G1364" s="119">
        <v>0.96394000000000002</v>
      </c>
      <c r="H1364" s="119">
        <v>-1.8800500000000001E-3</v>
      </c>
      <c r="I1364" s="119">
        <v>-0.19465840000000001</v>
      </c>
    </row>
    <row r="1365" spans="1:9" x14ac:dyDescent="0.15">
      <c r="A1365" s="115" t="s">
        <v>526</v>
      </c>
      <c r="B1365" s="115" t="s">
        <v>527</v>
      </c>
      <c r="C1365" s="121">
        <v>39349</v>
      </c>
      <c r="D1365" s="119">
        <v>0.96504999999999996</v>
      </c>
      <c r="E1365" s="119">
        <v>0.96504999999999996</v>
      </c>
      <c r="F1365" s="119">
        <v>0.96504999999999996</v>
      </c>
      <c r="G1365" s="119">
        <v>0.96504999999999996</v>
      </c>
      <c r="H1365" s="119">
        <v>1.110017E-3</v>
      </c>
      <c r="I1365" s="119">
        <v>0.1151542</v>
      </c>
    </row>
    <row r="1366" spans="1:9" x14ac:dyDescent="0.15">
      <c r="A1366" s="115" t="s">
        <v>526</v>
      </c>
      <c r="B1366" s="115" t="s">
        <v>527</v>
      </c>
      <c r="C1366" s="121">
        <v>39350</v>
      </c>
      <c r="D1366" s="119">
        <v>0.96618000000000004</v>
      </c>
      <c r="E1366" s="119">
        <v>0.96618000000000004</v>
      </c>
      <c r="F1366" s="119">
        <v>0.96618000000000004</v>
      </c>
      <c r="G1366" s="119">
        <v>0.96618000000000004</v>
      </c>
      <c r="H1366" s="119">
        <v>1.129985E-3</v>
      </c>
      <c r="I1366" s="119">
        <v>0.11709079999999999</v>
      </c>
    </row>
    <row r="1367" spans="1:9" x14ac:dyDescent="0.15">
      <c r="A1367" s="115" t="s">
        <v>526</v>
      </c>
      <c r="B1367" s="115" t="s">
        <v>527</v>
      </c>
      <c r="C1367" s="121">
        <v>39351</v>
      </c>
      <c r="D1367" s="119">
        <v>0.96684000000000003</v>
      </c>
      <c r="E1367" s="119">
        <v>0.96684000000000003</v>
      </c>
      <c r="F1367" s="119">
        <v>0.96684000000000003</v>
      </c>
      <c r="G1367" s="119">
        <v>0.96684000000000003</v>
      </c>
      <c r="H1367" s="119">
        <v>6.6000219999999999E-4</v>
      </c>
      <c r="I1367" s="119">
        <v>6.8310480000000007E-2</v>
      </c>
    </row>
    <row r="1368" spans="1:9" x14ac:dyDescent="0.15">
      <c r="A1368" s="115" t="s">
        <v>526</v>
      </c>
      <c r="B1368" s="115" t="s">
        <v>527</v>
      </c>
      <c r="C1368" s="121">
        <v>39352</v>
      </c>
      <c r="D1368" s="119">
        <v>0.96769000000000005</v>
      </c>
      <c r="E1368" s="119">
        <v>0.96769000000000005</v>
      </c>
      <c r="F1368" s="119">
        <v>0.96769000000000005</v>
      </c>
      <c r="G1368" s="119">
        <v>0.96769000000000005</v>
      </c>
      <c r="H1368" s="119">
        <v>8.5002180000000001E-4</v>
      </c>
      <c r="I1368" s="119">
        <v>8.7917529999999994E-2</v>
      </c>
    </row>
    <row r="1369" spans="1:9" x14ac:dyDescent="0.15">
      <c r="A1369" s="115" t="s">
        <v>526</v>
      </c>
      <c r="B1369" s="115" t="s">
        <v>527</v>
      </c>
      <c r="C1369" s="121">
        <v>39353</v>
      </c>
      <c r="D1369" s="119">
        <v>0.96833999999999998</v>
      </c>
      <c r="E1369" s="119">
        <v>0.96833999999999998</v>
      </c>
      <c r="F1369" s="119">
        <v>0.96833999999999998</v>
      </c>
      <c r="G1369" s="119">
        <v>0.96833999999999998</v>
      </c>
      <c r="H1369" s="119">
        <v>6.4998870000000002E-4</v>
      </c>
      <c r="I1369" s="119">
        <v>6.7169099999999995E-2</v>
      </c>
    </row>
    <row r="1370" spans="1:9" x14ac:dyDescent="0.15">
      <c r="A1370" s="115" t="s">
        <v>526</v>
      </c>
      <c r="B1370" s="115" t="s">
        <v>527</v>
      </c>
      <c r="C1370" s="121">
        <v>39363</v>
      </c>
      <c r="D1370" s="119">
        <v>0.96835000000000004</v>
      </c>
      <c r="E1370" s="119">
        <v>0.96835000000000004</v>
      </c>
      <c r="F1370" s="119">
        <v>0.96835000000000004</v>
      </c>
      <c r="G1370" s="119">
        <v>0.96835000000000004</v>
      </c>
      <c r="H1370" s="119">
        <v>1.001358E-5</v>
      </c>
      <c r="I1370" s="119">
        <v>1.034098E-3</v>
      </c>
    </row>
    <row r="1371" spans="1:9" x14ac:dyDescent="0.15">
      <c r="A1371" s="115" t="s">
        <v>526</v>
      </c>
      <c r="B1371" s="115" t="s">
        <v>527</v>
      </c>
      <c r="C1371" s="121">
        <v>39364</v>
      </c>
      <c r="D1371" s="119">
        <v>0.96952000000000005</v>
      </c>
      <c r="E1371" s="119">
        <v>0.96952000000000005</v>
      </c>
      <c r="F1371" s="119">
        <v>0.96952000000000005</v>
      </c>
      <c r="G1371" s="119">
        <v>0.96952000000000005</v>
      </c>
      <c r="H1371" s="119">
        <v>1.1700390000000001E-3</v>
      </c>
      <c r="I1371" s="119">
        <v>0.12082809999999999</v>
      </c>
    </row>
    <row r="1372" spans="1:9" x14ac:dyDescent="0.15">
      <c r="A1372" s="115" t="s">
        <v>526</v>
      </c>
      <c r="B1372" s="115" t="s">
        <v>527</v>
      </c>
      <c r="C1372" s="121">
        <v>39365</v>
      </c>
      <c r="D1372" s="119">
        <v>0.96860999999999997</v>
      </c>
      <c r="E1372" s="119">
        <v>0.96860999999999997</v>
      </c>
      <c r="F1372" s="119">
        <v>0.96860999999999997</v>
      </c>
      <c r="G1372" s="119">
        <v>0.96860999999999997</v>
      </c>
      <c r="H1372" s="119">
        <v>-9.1004370000000005E-4</v>
      </c>
      <c r="I1372" s="119">
        <v>-9.3865390000000007E-2</v>
      </c>
    </row>
    <row r="1373" spans="1:9" x14ac:dyDescent="0.15">
      <c r="A1373" s="115" t="s">
        <v>526</v>
      </c>
      <c r="B1373" s="115" t="s">
        <v>527</v>
      </c>
      <c r="C1373" s="121">
        <v>39366</v>
      </c>
      <c r="D1373" s="119">
        <v>0.96892999999999996</v>
      </c>
      <c r="E1373" s="119">
        <v>0.96892999999999996</v>
      </c>
      <c r="F1373" s="119">
        <v>0.96892999999999996</v>
      </c>
      <c r="G1373" s="119">
        <v>0.96892999999999996</v>
      </c>
      <c r="H1373" s="119">
        <v>3.2001730000000002E-4</v>
      </c>
      <c r="I1373" s="119">
        <v>3.3038820000000003E-2</v>
      </c>
    </row>
    <row r="1374" spans="1:9" x14ac:dyDescent="0.15">
      <c r="A1374" s="115" t="s">
        <v>526</v>
      </c>
      <c r="B1374" s="115" t="s">
        <v>527</v>
      </c>
      <c r="C1374" s="121">
        <v>39367</v>
      </c>
      <c r="D1374" s="119">
        <v>0.96875</v>
      </c>
      <c r="E1374" s="119">
        <v>0.96875</v>
      </c>
      <c r="F1374" s="119">
        <v>0.96875</v>
      </c>
      <c r="G1374" s="119">
        <v>0.96875</v>
      </c>
      <c r="H1374" s="119">
        <v>-1.80006E-4</v>
      </c>
      <c r="I1374" s="119">
        <v>-1.8577819999999998E-2</v>
      </c>
    </row>
    <row r="1375" spans="1:9" x14ac:dyDescent="0.15">
      <c r="A1375" s="115" t="s">
        <v>526</v>
      </c>
      <c r="B1375" s="115" t="s">
        <v>527</v>
      </c>
      <c r="C1375" s="121">
        <v>39370</v>
      </c>
      <c r="D1375" s="119">
        <v>0.96921999999999997</v>
      </c>
      <c r="E1375" s="119">
        <v>0.96921999999999997</v>
      </c>
      <c r="F1375" s="119">
        <v>0.96921999999999997</v>
      </c>
      <c r="G1375" s="119">
        <v>0.96921999999999997</v>
      </c>
      <c r="H1375" s="119">
        <v>4.6998260000000002E-4</v>
      </c>
      <c r="I1375" s="119">
        <v>4.8514340000000003E-2</v>
      </c>
    </row>
    <row r="1376" spans="1:9" x14ac:dyDescent="0.15">
      <c r="A1376" s="115" t="s">
        <v>526</v>
      </c>
      <c r="B1376" s="115" t="s">
        <v>527</v>
      </c>
      <c r="C1376" s="121">
        <v>39371</v>
      </c>
      <c r="D1376" s="119">
        <v>0.96904000000000001</v>
      </c>
      <c r="E1376" s="119">
        <v>0.96904000000000001</v>
      </c>
      <c r="F1376" s="119">
        <v>0.96904000000000001</v>
      </c>
      <c r="G1376" s="119">
        <v>0.96904000000000001</v>
      </c>
      <c r="H1376" s="119">
        <v>-1.80006E-4</v>
      </c>
      <c r="I1376" s="119">
        <v>-1.857226E-2</v>
      </c>
    </row>
    <row r="1377" spans="1:9" x14ac:dyDescent="0.15">
      <c r="A1377" s="115" t="s">
        <v>526</v>
      </c>
      <c r="B1377" s="115" t="s">
        <v>527</v>
      </c>
      <c r="C1377" s="121">
        <v>39372</v>
      </c>
      <c r="D1377" s="119">
        <v>0.96928000000000003</v>
      </c>
      <c r="E1377" s="119">
        <v>0.96928000000000003</v>
      </c>
      <c r="F1377" s="119">
        <v>0.96928000000000003</v>
      </c>
      <c r="G1377" s="119">
        <v>0.96928000000000003</v>
      </c>
      <c r="H1377" s="119">
        <v>2.4002790000000001E-4</v>
      </c>
      <c r="I1377" s="119">
        <v>2.4769659999999999E-2</v>
      </c>
    </row>
    <row r="1378" spans="1:9" x14ac:dyDescent="0.15">
      <c r="A1378" s="115" t="s">
        <v>526</v>
      </c>
      <c r="B1378" s="115" t="s">
        <v>527</v>
      </c>
      <c r="C1378" s="121">
        <v>39373</v>
      </c>
      <c r="D1378" s="119">
        <v>0.96887000000000001</v>
      </c>
      <c r="E1378" s="119">
        <v>0.96887000000000001</v>
      </c>
      <c r="F1378" s="119">
        <v>0.96887000000000001</v>
      </c>
      <c r="G1378" s="119">
        <v>0.96887000000000001</v>
      </c>
      <c r="H1378" s="119">
        <v>-4.1002040000000001E-4</v>
      </c>
      <c r="I1378" s="119">
        <v>-4.2301539999999999E-2</v>
      </c>
    </row>
    <row r="1379" spans="1:9" x14ac:dyDescent="0.15">
      <c r="A1379" s="115" t="s">
        <v>526</v>
      </c>
      <c r="B1379" s="115" t="s">
        <v>527</v>
      </c>
      <c r="C1379" s="121">
        <v>39374</v>
      </c>
      <c r="D1379" s="119">
        <v>0.96860000000000002</v>
      </c>
      <c r="E1379" s="119">
        <v>0.96860000000000002</v>
      </c>
      <c r="F1379" s="119">
        <v>0.96860000000000002</v>
      </c>
      <c r="G1379" s="119">
        <v>0.96860000000000002</v>
      </c>
      <c r="H1379" s="119">
        <v>-2.6994939999999999E-4</v>
      </c>
      <c r="I1379" s="119">
        <v>-2.78623E-2</v>
      </c>
    </row>
    <row r="1380" spans="1:9" x14ac:dyDescent="0.15">
      <c r="A1380" s="115" t="s">
        <v>526</v>
      </c>
      <c r="B1380" s="115" t="s">
        <v>527</v>
      </c>
      <c r="C1380" s="121">
        <v>39377</v>
      </c>
      <c r="D1380" s="119">
        <v>0.96830000000000005</v>
      </c>
      <c r="E1380" s="119">
        <v>0.96830000000000005</v>
      </c>
      <c r="F1380" s="119">
        <v>0.96830000000000005</v>
      </c>
      <c r="G1380" s="119">
        <v>0.96830000000000005</v>
      </c>
      <c r="H1380" s="119">
        <v>-2.9999019999999999E-4</v>
      </c>
      <c r="I1380" s="119">
        <v>-3.0971519999999999E-2</v>
      </c>
    </row>
    <row r="1381" spans="1:9" x14ac:dyDescent="0.15">
      <c r="A1381" s="115" t="s">
        <v>526</v>
      </c>
      <c r="B1381" s="115" t="s">
        <v>527</v>
      </c>
      <c r="C1381" s="121">
        <v>39378</v>
      </c>
      <c r="D1381" s="119">
        <v>0.96782000000000001</v>
      </c>
      <c r="E1381" s="119">
        <v>0.96782000000000001</v>
      </c>
      <c r="F1381" s="119">
        <v>0.96782000000000001</v>
      </c>
      <c r="G1381" s="119">
        <v>0.96782000000000001</v>
      </c>
      <c r="H1381" s="119">
        <v>-4.8005580000000001E-4</v>
      </c>
      <c r="I1381" s="119">
        <v>-4.9577179999999998E-2</v>
      </c>
    </row>
    <row r="1382" spans="1:9" x14ac:dyDescent="0.15">
      <c r="A1382" s="115" t="s">
        <v>526</v>
      </c>
      <c r="B1382" s="115" t="s">
        <v>527</v>
      </c>
      <c r="C1382" s="121">
        <v>39379</v>
      </c>
      <c r="D1382" s="119">
        <v>0.96679000000000004</v>
      </c>
      <c r="E1382" s="119">
        <v>0.96679000000000004</v>
      </c>
      <c r="F1382" s="119">
        <v>0.96679000000000004</v>
      </c>
      <c r="G1382" s="119">
        <v>0.96679000000000004</v>
      </c>
      <c r="H1382" s="119">
        <v>-1.029968E-3</v>
      </c>
      <c r="I1382" s="119">
        <v>-0.1064215</v>
      </c>
    </row>
    <row r="1383" spans="1:9" x14ac:dyDescent="0.15">
      <c r="A1383" s="115" t="s">
        <v>526</v>
      </c>
      <c r="B1383" s="115" t="s">
        <v>527</v>
      </c>
      <c r="C1383" s="121">
        <v>39380</v>
      </c>
      <c r="D1383" s="119">
        <v>0.96587999999999996</v>
      </c>
      <c r="E1383" s="119">
        <v>0.96587999999999996</v>
      </c>
      <c r="F1383" s="119">
        <v>0.96587999999999996</v>
      </c>
      <c r="G1383" s="119">
        <v>0.96587999999999996</v>
      </c>
      <c r="H1383" s="119">
        <v>-9.1004370000000005E-4</v>
      </c>
      <c r="I1383" s="119">
        <v>-9.4130439999999996E-2</v>
      </c>
    </row>
    <row r="1384" spans="1:9" x14ac:dyDescent="0.15">
      <c r="A1384" s="115" t="s">
        <v>526</v>
      </c>
      <c r="B1384" s="115" t="s">
        <v>527</v>
      </c>
      <c r="C1384" s="121">
        <v>39381</v>
      </c>
      <c r="D1384" s="119">
        <v>0.96523000000000003</v>
      </c>
      <c r="E1384" s="119">
        <v>0.96523000000000003</v>
      </c>
      <c r="F1384" s="119">
        <v>0.96523000000000003</v>
      </c>
      <c r="G1384" s="119">
        <v>0.96523000000000003</v>
      </c>
      <c r="H1384" s="119">
        <v>-6.4992900000000004E-4</v>
      </c>
      <c r="I1384" s="119">
        <v>-6.7288799999999996E-2</v>
      </c>
    </row>
    <row r="1385" spans="1:9" x14ac:dyDescent="0.15">
      <c r="A1385" s="115" t="s">
        <v>526</v>
      </c>
      <c r="B1385" s="115" t="s">
        <v>527</v>
      </c>
      <c r="C1385" s="121">
        <v>39384</v>
      </c>
      <c r="D1385" s="119">
        <v>0.96403000000000005</v>
      </c>
      <c r="E1385" s="119">
        <v>0.96403000000000005</v>
      </c>
      <c r="F1385" s="119">
        <v>0.96403000000000005</v>
      </c>
      <c r="G1385" s="119">
        <v>0.96403000000000005</v>
      </c>
      <c r="H1385" s="119">
        <v>-1.20002E-3</v>
      </c>
      <c r="I1385" s="119">
        <v>-0.1243248</v>
      </c>
    </row>
    <row r="1386" spans="1:9" x14ac:dyDescent="0.15">
      <c r="A1386" s="115" t="s">
        <v>526</v>
      </c>
      <c r="B1386" s="115" t="s">
        <v>527</v>
      </c>
      <c r="C1386" s="121">
        <v>39385</v>
      </c>
      <c r="D1386" s="119">
        <v>0.96410010000000002</v>
      </c>
      <c r="E1386" s="119">
        <v>0.96410010000000002</v>
      </c>
      <c r="F1386" s="119">
        <v>0.96410010000000002</v>
      </c>
      <c r="G1386" s="119">
        <v>0.96410010000000002</v>
      </c>
      <c r="H1386" s="119">
        <v>7.0035459999999994E-5</v>
      </c>
      <c r="I1386" s="119">
        <v>7.2648629999999999E-3</v>
      </c>
    </row>
    <row r="1387" spans="1:9" x14ac:dyDescent="0.15">
      <c r="A1387" s="115" t="s">
        <v>526</v>
      </c>
      <c r="B1387" s="115" t="s">
        <v>527</v>
      </c>
      <c r="C1387" s="121">
        <v>39386</v>
      </c>
      <c r="D1387" s="119">
        <v>0.96375</v>
      </c>
      <c r="E1387" s="119">
        <v>0.96375</v>
      </c>
      <c r="F1387" s="119">
        <v>0.96375</v>
      </c>
      <c r="G1387" s="119">
        <v>0.96375</v>
      </c>
      <c r="H1387" s="119">
        <v>-3.5005810000000002E-4</v>
      </c>
      <c r="I1387" s="119">
        <v>-3.6309309999999997E-2</v>
      </c>
    </row>
    <row r="1388" spans="1:9" x14ac:dyDescent="0.15">
      <c r="A1388" s="115" t="s">
        <v>526</v>
      </c>
      <c r="B1388" s="115" t="s">
        <v>527</v>
      </c>
      <c r="C1388" s="121">
        <v>39387</v>
      </c>
      <c r="D1388" s="119">
        <v>0.96189000000000002</v>
      </c>
      <c r="E1388" s="119">
        <v>0.96189000000000002</v>
      </c>
      <c r="F1388" s="119">
        <v>0.96189000000000002</v>
      </c>
      <c r="G1388" s="119">
        <v>0.96189000000000002</v>
      </c>
      <c r="H1388" s="119">
        <v>-1.8599630000000001E-3</v>
      </c>
      <c r="I1388" s="119">
        <v>-0.19299230000000001</v>
      </c>
    </row>
    <row r="1389" spans="1:9" x14ac:dyDescent="0.15">
      <c r="A1389" s="115" t="s">
        <v>526</v>
      </c>
      <c r="B1389" s="115" t="s">
        <v>527</v>
      </c>
      <c r="C1389" s="121">
        <v>39388</v>
      </c>
      <c r="D1389" s="119">
        <v>0.96172990000000003</v>
      </c>
      <c r="E1389" s="119">
        <v>0.96172990000000003</v>
      </c>
      <c r="F1389" s="119">
        <v>0.96172990000000003</v>
      </c>
      <c r="G1389" s="119">
        <v>0.96172990000000003</v>
      </c>
      <c r="H1389" s="119">
        <v>-1.6009809999999999E-4</v>
      </c>
      <c r="I1389" s="119">
        <v>-1.664411E-2</v>
      </c>
    </row>
    <row r="1390" spans="1:9" x14ac:dyDescent="0.15">
      <c r="A1390" s="115" t="s">
        <v>526</v>
      </c>
      <c r="B1390" s="115" t="s">
        <v>527</v>
      </c>
      <c r="C1390" s="121">
        <v>39391</v>
      </c>
      <c r="D1390" s="119">
        <v>0.96035000000000004</v>
      </c>
      <c r="E1390" s="119">
        <v>0.96035000000000004</v>
      </c>
      <c r="F1390" s="119">
        <v>0.96035000000000004</v>
      </c>
      <c r="G1390" s="119">
        <v>0.96035000000000004</v>
      </c>
      <c r="H1390" s="119">
        <v>-1.3799070000000001E-3</v>
      </c>
      <c r="I1390" s="119">
        <v>-0.14348179999999999</v>
      </c>
    </row>
    <row r="1391" spans="1:9" x14ac:dyDescent="0.15">
      <c r="A1391" s="115" t="s">
        <v>526</v>
      </c>
      <c r="B1391" s="115" t="s">
        <v>527</v>
      </c>
      <c r="C1391" s="121">
        <v>39392</v>
      </c>
      <c r="D1391" s="119">
        <v>0.96048</v>
      </c>
      <c r="E1391" s="119">
        <v>0.96048</v>
      </c>
      <c r="F1391" s="119">
        <v>0.96048</v>
      </c>
      <c r="G1391" s="119">
        <v>0.96048</v>
      </c>
      <c r="H1391" s="119">
        <v>1.299381E-4</v>
      </c>
      <c r="I1391" s="119">
        <v>1.353029E-2</v>
      </c>
    </row>
    <row r="1392" spans="1:9" x14ac:dyDescent="0.15">
      <c r="A1392" s="115" t="s">
        <v>526</v>
      </c>
      <c r="B1392" s="115" t="s">
        <v>527</v>
      </c>
      <c r="C1392" s="121">
        <v>39393</v>
      </c>
      <c r="D1392" s="119">
        <v>0.95923999999999998</v>
      </c>
      <c r="E1392" s="119">
        <v>0.95923999999999998</v>
      </c>
      <c r="F1392" s="119">
        <v>0.95923999999999998</v>
      </c>
      <c r="G1392" s="119">
        <v>0.95923999999999998</v>
      </c>
      <c r="H1392" s="119">
        <v>-1.2399550000000001E-3</v>
      </c>
      <c r="I1392" s="119">
        <v>-0.1290975</v>
      </c>
    </row>
    <row r="1393" spans="1:9" x14ac:dyDescent="0.15">
      <c r="A1393" s="115" t="s">
        <v>526</v>
      </c>
      <c r="B1393" s="115" t="s">
        <v>527</v>
      </c>
      <c r="C1393" s="121">
        <v>39394</v>
      </c>
      <c r="D1393" s="119">
        <v>0.95621999999999996</v>
      </c>
      <c r="E1393" s="119">
        <v>0.95621999999999996</v>
      </c>
      <c r="F1393" s="119">
        <v>0.95621999999999996</v>
      </c>
      <c r="G1393" s="119">
        <v>0.95621999999999996</v>
      </c>
      <c r="H1393" s="119">
        <v>-3.0199889999999998E-3</v>
      </c>
      <c r="I1393" s="119">
        <v>-0.31483139999999998</v>
      </c>
    </row>
    <row r="1394" spans="1:9" x14ac:dyDescent="0.15">
      <c r="A1394" s="115" t="s">
        <v>526</v>
      </c>
      <c r="B1394" s="115" t="s">
        <v>527</v>
      </c>
      <c r="C1394" s="121">
        <v>39395</v>
      </c>
      <c r="D1394" s="119">
        <v>0.95425000000000004</v>
      </c>
      <c r="E1394" s="119">
        <v>0.95425000000000004</v>
      </c>
      <c r="F1394" s="119">
        <v>0.95425000000000004</v>
      </c>
      <c r="G1394" s="119">
        <v>0.95425000000000004</v>
      </c>
      <c r="H1394" s="119">
        <v>-1.9699930000000002E-3</v>
      </c>
      <c r="I1394" s="119">
        <v>-0.2060188</v>
      </c>
    </row>
    <row r="1395" spans="1:9" x14ac:dyDescent="0.15">
      <c r="A1395" s="115" t="s">
        <v>526</v>
      </c>
      <c r="B1395" s="115" t="s">
        <v>527</v>
      </c>
      <c r="C1395" s="121">
        <v>39398</v>
      </c>
      <c r="D1395" s="119">
        <v>0.95242000000000004</v>
      </c>
      <c r="E1395" s="119">
        <v>0.95242000000000004</v>
      </c>
      <c r="F1395" s="119">
        <v>0.95242000000000004</v>
      </c>
      <c r="G1395" s="119">
        <v>0.95242000000000004</v>
      </c>
      <c r="H1395" s="119">
        <v>-1.8300409999999999E-3</v>
      </c>
      <c r="I1395" s="119">
        <v>-0.191778</v>
      </c>
    </row>
    <row r="1396" spans="1:9" x14ac:dyDescent="0.15">
      <c r="A1396" s="115" t="s">
        <v>526</v>
      </c>
      <c r="B1396" s="115" t="s">
        <v>527</v>
      </c>
      <c r="C1396" s="121">
        <v>39399</v>
      </c>
      <c r="D1396" s="119">
        <v>0.95404</v>
      </c>
      <c r="E1396" s="119">
        <v>0.95404</v>
      </c>
      <c r="F1396" s="119">
        <v>0.95404</v>
      </c>
      <c r="G1396" s="119">
        <v>0.95404</v>
      </c>
      <c r="H1396" s="119">
        <v>1.6199949999999999E-3</v>
      </c>
      <c r="I1396" s="119">
        <v>0.17009250000000001</v>
      </c>
    </row>
    <row r="1397" spans="1:9" x14ac:dyDescent="0.15">
      <c r="A1397" s="115" t="s">
        <v>526</v>
      </c>
      <c r="B1397" s="115" t="s">
        <v>527</v>
      </c>
      <c r="C1397" s="121">
        <v>39400</v>
      </c>
      <c r="D1397" s="119">
        <v>0.95459000000000005</v>
      </c>
      <c r="E1397" s="119">
        <v>0.95459000000000005</v>
      </c>
      <c r="F1397" s="119">
        <v>0.95459000000000005</v>
      </c>
      <c r="G1397" s="119">
        <v>0.95459000000000005</v>
      </c>
      <c r="H1397" s="119">
        <v>5.500317E-4</v>
      </c>
      <c r="I1397" s="119">
        <v>5.7652889999999998E-2</v>
      </c>
    </row>
    <row r="1398" spans="1:9" x14ac:dyDescent="0.15">
      <c r="A1398" s="115" t="s">
        <v>526</v>
      </c>
      <c r="B1398" s="115" t="s">
        <v>527</v>
      </c>
      <c r="C1398" s="121">
        <v>39401</v>
      </c>
      <c r="D1398" s="119">
        <v>0.95428999999999997</v>
      </c>
      <c r="E1398" s="119">
        <v>0.95428999999999997</v>
      </c>
      <c r="F1398" s="119">
        <v>0.95428999999999997</v>
      </c>
      <c r="G1398" s="119">
        <v>0.95428999999999997</v>
      </c>
      <c r="H1398" s="119">
        <v>-2.9999019999999999E-4</v>
      </c>
      <c r="I1398" s="119">
        <v>-3.1426080000000002E-2</v>
      </c>
    </row>
    <row r="1399" spans="1:9" x14ac:dyDescent="0.15">
      <c r="A1399" s="115" t="s">
        <v>526</v>
      </c>
      <c r="B1399" s="115" t="s">
        <v>527</v>
      </c>
      <c r="C1399" s="121">
        <v>39402</v>
      </c>
      <c r="D1399" s="119">
        <v>0.95550999999999997</v>
      </c>
      <c r="E1399" s="119">
        <v>0.95550999999999997</v>
      </c>
      <c r="F1399" s="119">
        <v>0.95550999999999997</v>
      </c>
      <c r="G1399" s="119">
        <v>0.95550999999999997</v>
      </c>
      <c r="H1399" s="119">
        <v>1.219988E-3</v>
      </c>
      <c r="I1399" s="119">
        <v>0.1278425</v>
      </c>
    </row>
    <row r="1400" spans="1:9" x14ac:dyDescent="0.15">
      <c r="A1400" s="115" t="s">
        <v>526</v>
      </c>
      <c r="B1400" s="115" t="s">
        <v>527</v>
      </c>
      <c r="C1400" s="121">
        <v>39405</v>
      </c>
      <c r="D1400" s="119">
        <v>0.9544899</v>
      </c>
      <c r="E1400" s="119">
        <v>0.9544899</v>
      </c>
      <c r="F1400" s="119">
        <v>0.9544899</v>
      </c>
      <c r="G1400" s="119">
        <v>0.9544899</v>
      </c>
      <c r="H1400" s="119">
        <v>-1.0200739999999999E-3</v>
      </c>
      <c r="I1400" s="119">
        <v>-0.106757</v>
      </c>
    </row>
    <row r="1401" spans="1:9" x14ac:dyDescent="0.15">
      <c r="A1401" s="115" t="s">
        <v>526</v>
      </c>
      <c r="B1401" s="115" t="s">
        <v>527</v>
      </c>
      <c r="C1401" s="121">
        <v>39406</v>
      </c>
      <c r="D1401" s="119">
        <v>0.95452999999999999</v>
      </c>
      <c r="E1401" s="119">
        <v>0.95452999999999999</v>
      </c>
      <c r="F1401" s="119">
        <v>0.95452999999999999</v>
      </c>
      <c r="G1401" s="119">
        <v>0.95452999999999999</v>
      </c>
      <c r="H1401" s="119">
        <v>4.0054320000000002E-5</v>
      </c>
      <c r="I1401" s="119">
        <v>4.1964109999999997E-3</v>
      </c>
    </row>
    <row r="1402" spans="1:9" x14ac:dyDescent="0.15">
      <c r="A1402" s="115" t="s">
        <v>526</v>
      </c>
      <c r="B1402" s="115" t="s">
        <v>527</v>
      </c>
      <c r="C1402" s="121">
        <v>39407</v>
      </c>
      <c r="D1402" s="119">
        <v>0.95260999999999996</v>
      </c>
      <c r="E1402" s="119">
        <v>0.95260999999999996</v>
      </c>
      <c r="F1402" s="119">
        <v>0.95260999999999996</v>
      </c>
      <c r="G1402" s="119">
        <v>0.95260999999999996</v>
      </c>
      <c r="H1402" s="119">
        <v>-1.9199849999999999E-3</v>
      </c>
      <c r="I1402" s="119">
        <v>-0.2011445</v>
      </c>
    </row>
    <row r="1403" spans="1:9" x14ac:dyDescent="0.15">
      <c r="A1403" s="115" t="s">
        <v>526</v>
      </c>
      <c r="B1403" s="115" t="s">
        <v>527</v>
      </c>
      <c r="C1403" s="121">
        <v>39408</v>
      </c>
      <c r="D1403" s="119">
        <v>0.95265999999999995</v>
      </c>
      <c r="E1403" s="119">
        <v>0.95265999999999995</v>
      </c>
      <c r="F1403" s="119">
        <v>0.95265999999999995</v>
      </c>
      <c r="G1403" s="119">
        <v>0.95265999999999995</v>
      </c>
      <c r="H1403" s="119">
        <v>4.9948689999999998E-5</v>
      </c>
      <c r="I1403" s="119">
        <v>5.2433519999999997E-3</v>
      </c>
    </row>
    <row r="1404" spans="1:9" x14ac:dyDescent="0.15">
      <c r="A1404" s="115" t="s">
        <v>526</v>
      </c>
      <c r="B1404" s="115" t="s">
        <v>527</v>
      </c>
      <c r="C1404" s="121">
        <v>39409</v>
      </c>
      <c r="D1404" s="119">
        <v>0.95128000000000001</v>
      </c>
      <c r="E1404" s="119">
        <v>0.95128000000000001</v>
      </c>
      <c r="F1404" s="119">
        <v>0.95128000000000001</v>
      </c>
      <c r="G1404" s="119">
        <v>0.95128000000000001</v>
      </c>
      <c r="H1404" s="119">
        <v>-1.379967E-3</v>
      </c>
      <c r="I1404" s="119">
        <v>-0.14485410000000001</v>
      </c>
    </row>
    <row r="1405" spans="1:9" x14ac:dyDescent="0.15">
      <c r="A1405" s="115" t="s">
        <v>526</v>
      </c>
      <c r="B1405" s="115" t="s">
        <v>527</v>
      </c>
      <c r="C1405" s="121">
        <v>39412</v>
      </c>
      <c r="D1405" s="119">
        <v>0.95101000000000002</v>
      </c>
      <c r="E1405" s="119">
        <v>0.95101000000000002</v>
      </c>
      <c r="F1405" s="119">
        <v>0.95101000000000002</v>
      </c>
      <c r="G1405" s="119">
        <v>0.95101000000000002</v>
      </c>
      <c r="H1405" s="119">
        <v>-2.7000899999999998E-4</v>
      </c>
      <c r="I1405" s="119">
        <v>-2.8383760000000001E-2</v>
      </c>
    </row>
    <row r="1406" spans="1:9" x14ac:dyDescent="0.15">
      <c r="A1406" s="115" t="s">
        <v>526</v>
      </c>
      <c r="B1406" s="115" t="s">
        <v>527</v>
      </c>
      <c r="C1406" s="121">
        <v>39413</v>
      </c>
      <c r="D1406" s="119">
        <v>0.94930000000000003</v>
      </c>
      <c r="E1406" s="119">
        <v>0.94930000000000003</v>
      </c>
      <c r="F1406" s="119">
        <v>0.94930000000000003</v>
      </c>
      <c r="G1406" s="119">
        <v>0.94930000000000003</v>
      </c>
      <c r="H1406" s="119">
        <v>-1.7099979999999999E-3</v>
      </c>
      <c r="I1406" s="119">
        <v>-0.17980860000000001</v>
      </c>
    </row>
    <row r="1407" spans="1:9" x14ac:dyDescent="0.15">
      <c r="A1407" s="115" t="s">
        <v>526</v>
      </c>
      <c r="B1407" s="115" t="s">
        <v>527</v>
      </c>
      <c r="C1407" s="121">
        <v>39414</v>
      </c>
      <c r="D1407" s="119">
        <v>0.94928999999999997</v>
      </c>
      <c r="E1407" s="119">
        <v>0.94928999999999997</v>
      </c>
      <c r="F1407" s="119">
        <v>0.94928999999999997</v>
      </c>
      <c r="G1407" s="119">
        <v>0.94928999999999997</v>
      </c>
      <c r="H1407" s="119">
        <v>-9.9539759999999992E-6</v>
      </c>
      <c r="I1407" s="119">
        <v>-1.04856E-3</v>
      </c>
    </row>
    <row r="1408" spans="1:9" x14ac:dyDescent="0.15">
      <c r="A1408" s="115" t="s">
        <v>526</v>
      </c>
      <c r="B1408" s="115" t="s">
        <v>527</v>
      </c>
      <c r="C1408" s="121">
        <v>39415</v>
      </c>
      <c r="D1408" s="119">
        <v>0.95028999999999997</v>
      </c>
      <c r="E1408" s="119">
        <v>0.95028999999999997</v>
      </c>
      <c r="F1408" s="119">
        <v>0.95028999999999997</v>
      </c>
      <c r="G1408" s="119">
        <v>0.95028999999999997</v>
      </c>
      <c r="H1408" s="119">
        <v>9.9992750000000002E-4</v>
      </c>
      <c r="I1408" s="119">
        <v>0.1053342</v>
      </c>
    </row>
    <row r="1409" spans="1:9" x14ac:dyDescent="0.15">
      <c r="A1409" s="115" t="s">
        <v>526</v>
      </c>
      <c r="B1409" s="115" t="s">
        <v>527</v>
      </c>
      <c r="C1409" s="121">
        <v>39416</v>
      </c>
      <c r="D1409" s="119">
        <v>0.95009010000000005</v>
      </c>
      <c r="E1409" s="119">
        <v>0.95009010000000005</v>
      </c>
      <c r="F1409" s="119">
        <v>0.95009010000000005</v>
      </c>
      <c r="G1409" s="119">
        <v>0.95009010000000005</v>
      </c>
      <c r="H1409" s="119">
        <v>-1.9991400000000001E-4</v>
      </c>
      <c r="I1409" s="119">
        <v>-2.1037159999999999E-2</v>
      </c>
    </row>
    <row r="1410" spans="1:9" x14ac:dyDescent="0.15">
      <c r="A1410" s="115" t="s">
        <v>526</v>
      </c>
      <c r="B1410" s="115" t="s">
        <v>527</v>
      </c>
      <c r="C1410" s="121">
        <v>39419</v>
      </c>
      <c r="D1410" s="119">
        <v>0.95213999999999999</v>
      </c>
      <c r="E1410" s="119">
        <v>0.95213999999999999</v>
      </c>
      <c r="F1410" s="119">
        <v>0.95213999999999999</v>
      </c>
      <c r="G1410" s="119">
        <v>0.95213999999999999</v>
      </c>
      <c r="H1410" s="119">
        <v>2.0499229999999999E-3</v>
      </c>
      <c r="I1410" s="119">
        <v>0.21576090000000001</v>
      </c>
    </row>
    <row r="1411" spans="1:9" x14ac:dyDescent="0.15">
      <c r="A1411" s="115" t="s">
        <v>526</v>
      </c>
      <c r="B1411" s="115" t="s">
        <v>527</v>
      </c>
      <c r="C1411" s="121">
        <v>39420</v>
      </c>
      <c r="D1411" s="119">
        <v>0.95125999999999999</v>
      </c>
      <c r="E1411" s="119">
        <v>0.95125999999999999</v>
      </c>
      <c r="F1411" s="119">
        <v>0.95125999999999999</v>
      </c>
      <c r="G1411" s="119">
        <v>0.95125999999999999</v>
      </c>
      <c r="H1411" s="119">
        <v>-8.8000299999999997E-4</v>
      </c>
      <c r="I1411" s="119">
        <v>-9.2423699999999998E-2</v>
      </c>
    </row>
    <row r="1412" spans="1:9" x14ac:dyDescent="0.15">
      <c r="A1412" s="115" t="s">
        <v>526</v>
      </c>
      <c r="B1412" s="115" t="s">
        <v>527</v>
      </c>
      <c r="C1412" s="121">
        <v>39421</v>
      </c>
      <c r="D1412" s="119">
        <v>0.94947999999999999</v>
      </c>
      <c r="E1412" s="119">
        <v>0.94947999999999999</v>
      </c>
      <c r="F1412" s="119">
        <v>0.94947999999999999</v>
      </c>
      <c r="G1412" s="119">
        <v>0.94947999999999999</v>
      </c>
      <c r="H1412" s="119">
        <v>-1.7799739999999999E-3</v>
      </c>
      <c r="I1412" s="119">
        <v>-0.18711749999999999</v>
      </c>
    </row>
    <row r="1413" spans="1:9" x14ac:dyDescent="0.15">
      <c r="A1413" s="115" t="s">
        <v>526</v>
      </c>
      <c r="B1413" s="115" t="s">
        <v>527</v>
      </c>
      <c r="C1413" s="121">
        <v>39422</v>
      </c>
      <c r="D1413" s="119">
        <v>0.95179999999999998</v>
      </c>
      <c r="E1413" s="119">
        <v>0.95179999999999998</v>
      </c>
      <c r="F1413" s="119">
        <v>0.95179999999999998</v>
      </c>
      <c r="G1413" s="119">
        <v>0.95179999999999998</v>
      </c>
      <c r="H1413" s="119">
        <v>2.3199919999999999E-3</v>
      </c>
      <c r="I1413" s="119">
        <v>0.24434339999999999</v>
      </c>
    </row>
    <row r="1414" spans="1:9" x14ac:dyDescent="0.15">
      <c r="A1414" s="115" t="s">
        <v>526</v>
      </c>
      <c r="B1414" s="115" t="s">
        <v>527</v>
      </c>
      <c r="C1414" s="121">
        <v>39423</v>
      </c>
      <c r="D1414" s="119">
        <v>0.95043</v>
      </c>
      <c r="E1414" s="119">
        <v>0.95043</v>
      </c>
      <c r="F1414" s="119">
        <v>0.95043</v>
      </c>
      <c r="G1414" s="119">
        <v>0.95043</v>
      </c>
      <c r="H1414" s="119">
        <v>-1.370013E-3</v>
      </c>
      <c r="I1414" s="119">
        <v>-0.14393909999999999</v>
      </c>
    </row>
    <row r="1415" spans="1:9" x14ac:dyDescent="0.15">
      <c r="A1415" s="115" t="s">
        <v>526</v>
      </c>
      <c r="B1415" s="115" t="s">
        <v>527</v>
      </c>
      <c r="C1415" s="121">
        <v>39426</v>
      </c>
      <c r="D1415" s="119">
        <v>0.94860999999999995</v>
      </c>
      <c r="E1415" s="119">
        <v>0.94860999999999995</v>
      </c>
      <c r="F1415" s="119">
        <v>0.94860999999999995</v>
      </c>
      <c r="G1415" s="119">
        <v>0.94860999999999995</v>
      </c>
      <c r="H1415" s="119">
        <v>-1.8199679999999999E-3</v>
      </c>
      <c r="I1415" s="119">
        <v>-0.19148889999999999</v>
      </c>
    </row>
    <row r="1416" spans="1:9" x14ac:dyDescent="0.15">
      <c r="A1416" s="115" t="s">
        <v>526</v>
      </c>
      <c r="B1416" s="115" t="s">
        <v>527</v>
      </c>
      <c r="C1416" s="121">
        <v>39427</v>
      </c>
      <c r="D1416" s="119">
        <v>0.94645999999999997</v>
      </c>
      <c r="E1416" s="119">
        <v>0.94645999999999997</v>
      </c>
      <c r="F1416" s="119">
        <v>0.94645999999999997</v>
      </c>
      <c r="G1416" s="119">
        <v>0.94645999999999997</v>
      </c>
      <c r="H1416" s="119">
        <v>-2.1499990000000001E-3</v>
      </c>
      <c r="I1416" s="119">
        <v>-0.2266473</v>
      </c>
    </row>
    <row r="1417" spans="1:9" x14ac:dyDescent="0.15">
      <c r="A1417" s="115" t="s">
        <v>526</v>
      </c>
      <c r="B1417" s="115" t="s">
        <v>527</v>
      </c>
      <c r="C1417" s="121">
        <v>39428</v>
      </c>
      <c r="D1417" s="119">
        <v>0.94438</v>
      </c>
      <c r="E1417" s="119">
        <v>0.94438</v>
      </c>
      <c r="F1417" s="119">
        <v>0.94438</v>
      </c>
      <c r="G1417" s="119">
        <v>0.94438</v>
      </c>
      <c r="H1417" s="119">
        <v>-2.0799640000000001E-3</v>
      </c>
      <c r="I1417" s="119">
        <v>-0.2197624</v>
      </c>
    </row>
    <row r="1418" spans="1:9" x14ac:dyDescent="0.15">
      <c r="A1418" s="115" t="s">
        <v>526</v>
      </c>
      <c r="B1418" s="115" t="s">
        <v>527</v>
      </c>
      <c r="C1418" s="121">
        <v>39429</v>
      </c>
      <c r="D1418" s="119">
        <v>0.94332000000000005</v>
      </c>
      <c r="E1418" s="119">
        <v>0.94332000000000005</v>
      </c>
      <c r="F1418" s="119">
        <v>0.94332000000000005</v>
      </c>
      <c r="G1418" s="119">
        <v>0.94332000000000005</v>
      </c>
      <c r="H1418" s="119">
        <v>-1.060009E-3</v>
      </c>
      <c r="I1418" s="119">
        <v>-0.11224389999999999</v>
      </c>
    </row>
    <row r="1419" spans="1:9" x14ac:dyDescent="0.15">
      <c r="A1419" s="115" t="s">
        <v>526</v>
      </c>
      <c r="B1419" s="115" t="s">
        <v>527</v>
      </c>
      <c r="C1419" s="121">
        <v>39430</v>
      </c>
      <c r="D1419" s="119">
        <v>0.94384999999999997</v>
      </c>
      <c r="E1419" s="119">
        <v>0.94384999999999997</v>
      </c>
      <c r="F1419" s="119">
        <v>0.94384999999999997</v>
      </c>
      <c r="G1419" s="119">
        <v>0.94384999999999997</v>
      </c>
      <c r="H1419" s="119">
        <v>5.300045E-4</v>
      </c>
      <c r="I1419" s="119">
        <v>5.6185010000000001E-2</v>
      </c>
    </row>
    <row r="1420" spans="1:9" x14ac:dyDescent="0.15">
      <c r="A1420" s="115" t="s">
        <v>526</v>
      </c>
      <c r="B1420" s="115" t="s">
        <v>527</v>
      </c>
      <c r="C1420" s="121">
        <v>39433</v>
      </c>
      <c r="D1420" s="119">
        <v>0.94618000000000002</v>
      </c>
      <c r="E1420" s="119">
        <v>0.94618000000000002</v>
      </c>
      <c r="F1420" s="119">
        <v>0.94618000000000002</v>
      </c>
      <c r="G1420" s="119">
        <v>0.94618000000000002</v>
      </c>
      <c r="H1420" s="119">
        <v>2.3299459999999998E-3</v>
      </c>
      <c r="I1420" s="119">
        <v>0.24685550000000001</v>
      </c>
    </row>
    <row r="1421" spans="1:9" x14ac:dyDescent="0.15">
      <c r="A1421" s="115" t="s">
        <v>526</v>
      </c>
      <c r="B1421" s="115" t="s">
        <v>527</v>
      </c>
      <c r="C1421" s="121">
        <v>39434</v>
      </c>
      <c r="D1421" s="119">
        <v>0.94586999999999999</v>
      </c>
      <c r="E1421" s="119">
        <v>0.94586999999999999</v>
      </c>
      <c r="F1421" s="119">
        <v>0.94586999999999999</v>
      </c>
      <c r="G1421" s="119">
        <v>0.94586999999999999</v>
      </c>
      <c r="H1421" s="119">
        <v>-3.1000379999999999E-4</v>
      </c>
      <c r="I1421" s="119">
        <v>-3.2763720000000003E-2</v>
      </c>
    </row>
    <row r="1422" spans="1:9" x14ac:dyDescent="0.15">
      <c r="A1422" s="115" t="s">
        <v>526</v>
      </c>
      <c r="B1422" s="115" t="s">
        <v>527</v>
      </c>
      <c r="C1422" s="121">
        <v>39435</v>
      </c>
      <c r="D1422" s="119">
        <v>0.94464990000000004</v>
      </c>
      <c r="E1422" s="119">
        <v>0.94464990000000004</v>
      </c>
      <c r="F1422" s="119">
        <v>0.94464990000000004</v>
      </c>
      <c r="G1422" s="119">
        <v>0.94464990000000004</v>
      </c>
      <c r="H1422" s="119">
        <v>-1.2200469999999999E-3</v>
      </c>
      <c r="I1422" s="119">
        <v>-0.12898680000000001</v>
      </c>
    </row>
    <row r="1423" spans="1:9" x14ac:dyDescent="0.15">
      <c r="A1423" s="115" t="s">
        <v>526</v>
      </c>
      <c r="B1423" s="115" t="s">
        <v>527</v>
      </c>
      <c r="C1423" s="121">
        <v>39436</v>
      </c>
      <c r="D1423" s="119">
        <v>0.94413999999999998</v>
      </c>
      <c r="E1423" s="119">
        <v>0.94413999999999998</v>
      </c>
      <c r="F1423" s="119">
        <v>0.94413999999999998</v>
      </c>
      <c r="G1423" s="119">
        <v>0.94413999999999998</v>
      </c>
      <c r="H1423" s="119">
        <v>-5.0991770000000005E-4</v>
      </c>
      <c r="I1423" s="119">
        <v>-5.3979550000000001E-2</v>
      </c>
    </row>
    <row r="1424" spans="1:9" x14ac:dyDescent="0.15">
      <c r="A1424" s="115" t="s">
        <v>526</v>
      </c>
      <c r="B1424" s="115" t="s">
        <v>527</v>
      </c>
      <c r="C1424" s="121">
        <v>39437</v>
      </c>
      <c r="D1424" s="119">
        <v>0.94305000000000005</v>
      </c>
      <c r="E1424" s="119">
        <v>0.94305000000000005</v>
      </c>
      <c r="F1424" s="119">
        <v>0.94305000000000005</v>
      </c>
      <c r="G1424" s="119">
        <v>0.94305000000000005</v>
      </c>
      <c r="H1424" s="119">
        <v>-1.0899900000000001E-3</v>
      </c>
      <c r="I1424" s="119">
        <v>-0.11544790000000001</v>
      </c>
    </row>
    <row r="1425" spans="1:9" x14ac:dyDescent="0.15">
      <c r="A1425" s="115" t="s">
        <v>526</v>
      </c>
      <c r="B1425" s="115" t="s">
        <v>527</v>
      </c>
      <c r="C1425" s="121">
        <v>39440</v>
      </c>
      <c r="D1425" s="119">
        <v>0.93966000000000005</v>
      </c>
      <c r="E1425" s="119">
        <v>0.93966000000000005</v>
      </c>
      <c r="F1425" s="119">
        <v>0.93966000000000005</v>
      </c>
      <c r="G1425" s="119">
        <v>0.93966000000000005</v>
      </c>
      <c r="H1425" s="119">
        <v>-3.3900139999999998E-3</v>
      </c>
      <c r="I1425" s="119">
        <v>-0.3594734</v>
      </c>
    </row>
    <row r="1426" spans="1:9" x14ac:dyDescent="0.15">
      <c r="A1426" s="115" t="s">
        <v>526</v>
      </c>
      <c r="B1426" s="115" t="s">
        <v>527</v>
      </c>
      <c r="C1426" s="121">
        <v>39441</v>
      </c>
      <c r="D1426" s="119">
        <v>0.93857999999999997</v>
      </c>
      <c r="E1426" s="119">
        <v>0.93857999999999997</v>
      </c>
      <c r="F1426" s="119">
        <v>0.93857999999999997</v>
      </c>
      <c r="G1426" s="119">
        <v>0.93857999999999997</v>
      </c>
      <c r="H1426" s="119">
        <v>-1.079977E-3</v>
      </c>
      <c r="I1426" s="119">
        <v>-0.1149327</v>
      </c>
    </row>
    <row r="1427" spans="1:9" x14ac:dyDescent="0.15">
      <c r="A1427" s="115" t="s">
        <v>526</v>
      </c>
      <c r="B1427" s="115" t="s">
        <v>527</v>
      </c>
      <c r="C1427" s="121">
        <v>39442</v>
      </c>
      <c r="D1427" s="119">
        <v>0.93903000000000003</v>
      </c>
      <c r="E1427" s="119">
        <v>0.93903000000000003</v>
      </c>
      <c r="F1427" s="119">
        <v>0.93903000000000003</v>
      </c>
      <c r="G1427" s="119">
        <v>0.93903000000000003</v>
      </c>
      <c r="H1427" s="119">
        <v>4.4995549999999999E-4</v>
      </c>
      <c r="I1427" s="119">
        <v>4.794002E-2</v>
      </c>
    </row>
    <row r="1428" spans="1:9" x14ac:dyDescent="0.15">
      <c r="A1428" s="115" t="s">
        <v>526</v>
      </c>
      <c r="B1428" s="115" t="s">
        <v>527</v>
      </c>
      <c r="C1428" s="121">
        <v>39443</v>
      </c>
      <c r="D1428" s="119">
        <v>0.93616999999999995</v>
      </c>
      <c r="E1428" s="119">
        <v>0.93616999999999995</v>
      </c>
      <c r="F1428" s="119">
        <v>0.93616999999999995</v>
      </c>
      <c r="G1428" s="119">
        <v>0.93616999999999995</v>
      </c>
      <c r="H1428" s="119">
        <v>-2.8600100000000001E-3</v>
      </c>
      <c r="I1428" s="119">
        <v>-0.30457060000000002</v>
      </c>
    </row>
    <row r="1429" spans="1:9" x14ac:dyDescent="0.15">
      <c r="A1429" s="115" t="s">
        <v>526</v>
      </c>
      <c r="B1429" s="115" t="s">
        <v>527</v>
      </c>
      <c r="C1429" s="121">
        <v>39444</v>
      </c>
      <c r="D1429" s="119">
        <v>0.93637999999999999</v>
      </c>
      <c r="E1429" s="119">
        <v>0.93637999999999999</v>
      </c>
      <c r="F1429" s="119">
        <v>0.93637999999999999</v>
      </c>
      <c r="G1429" s="119">
        <v>0.93637999999999999</v>
      </c>
      <c r="H1429" s="119">
        <v>2.100468E-4</v>
      </c>
      <c r="I1429" s="119">
        <v>2.243682E-2</v>
      </c>
    </row>
    <row r="1430" spans="1:9" x14ac:dyDescent="0.15">
      <c r="A1430" s="115" t="s">
        <v>526</v>
      </c>
      <c r="B1430" s="115" t="s">
        <v>527</v>
      </c>
      <c r="C1430" s="121">
        <v>39449</v>
      </c>
      <c r="D1430" s="119">
        <v>0.93533999999999995</v>
      </c>
      <c r="E1430" s="119">
        <v>0.93533999999999995</v>
      </c>
      <c r="F1430" s="119">
        <v>0.93533999999999995</v>
      </c>
      <c r="G1430" s="119">
        <v>0.93533999999999995</v>
      </c>
      <c r="H1430" s="119">
        <v>-1.040041E-3</v>
      </c>
      <c r="I1430" s="119">
        <v>-0.1110704</v>
      </c>
    </row>
    <row r="1431" spans="1:9" x14ac:dyDescent="0.15">
      <c r="A1431" s="115" t="s">
        <v>526</v>
      </c>
      <c r="B1431" s="115" t="s">
        <v>527</v>
      </c>
      <c r="C1431" s="121">
        <v>39450</v>
      </c>
      <c r="D1431" s="119">
        <v>0.93150999999999995</v>
      </c>
      <c r="E1431" s="119">
        <v>0.93150999999999995</v>
      </c>
      <c r="F1431" s="119">
        <v>0.93150999999999995</v>
      </c>
      <c r="G1431" s="119">
        <v>0.93150999999999995</v>
      </c>
      <c r="H1431" s="119">
        <v>-3.8299559999999998E-3</v>
      </c>
      <c r="I1431" s="119">
        <v>-0.40947210000000001</v>
      </c>
    </row>
    <row r="1432" spans="1:9" x14ac:dyDescent="0.15">
      <c r="A1432" s="115" t="s">
        <v>526</v>
      </c>
      <c r="B1432" s="115" t="s">
        <v>527</v>
      </c>
      <c r="C1432" s="121">
        <v>39451</v>
      </c>
      <c r="D1432" s="119">
        <v>0.93330999999999997</v>
      </c>
      <c r="E1432" s="119">
        <v>0.93330999999999997</v>
      </c>
      <c r="F1432" s="119">
        <v>0.93330999999999997</v>
      </c>
      <c r="G1432" s="119">
        <v>0.93330999999999997</v>
      </c>
      <c r="H1432" s="119">
        <v>1.8000010000000001E-3</v>
      </c>
      <c r="I1432" s="119">
        <v>0.19323470000000001</v>
      </c>
    </row>
    <row r="1433" spans="1:9" x14ac:dyDescent="0.15">
      <c r="A1433" s="115" t="s">
        <v>526</v>
      </c>
      <c r="B1433" s="115" t="s">
        <v>527</v>
      </c>
      <c r="C1433" s="121">
        <v>39454</v>
      </c>
      <c r="D1433" s="119">
        <v>0.93203999999999998</v>
      </c>
      <c r="E1433" s="119">
        <v>0.93203999999999998</v>
      </c>
      <c r="F1433" s="119">
        <v>0.93203999999999998</v>
      </c>
      <c r="G1433" s="119">
        <v>0.93203999999999998</v>
      </c>
      <c r="H1433" s="119">
        <v>-1.269996E-3</v>
      </c>
      <c r="I1433" s="119">
        <v>-0.13607440000000001</v>
      </c>
    </row>
    <row r="1434" spans="1:9" x14ac:dyDescent="0.15">
      <c r="A1434" s="115" t="s">
        <v>526</v>
      </c>
      <c r="B1434" s="115" t="s">
        <v>527</v>
      </c>
      <c r="C1434" s="121">
        <v>39455</v>
      </c>
      <c r="D1434" s="119">
        <v>0.93325000000000002</v>
      </c>
      <c r="E1434" s="119">
        <v>0.93325000000000002</v>
      </c>
      <c r="F1434" s="119">
        <v>0.93325000000000002</v>
      </c>
      <c r="G1434" s="119">
        <v>0.93325000000000002</v>
      </c>
      <c r="H1434" s="119">
        <v>1.209915E-3</v>
      </c>
      <c r="I1434" s="119">
        <v>0.1298136</v>
      </c>
    </row>
    <row r="1435" spans="1:9" x14ac:dyDescent="0.15">
      <c r="A1435" s="115" t="s">
        <v>526</v>
      </c>
      <c r="B1435" s="115" t="s">
        <v>527</v>
      </c>
      <c r="C1435" s="121">
        <v>39456</v>
      </c>
      <c r="D1435" s="119">
        <v>0.93206999999999995</v>
      </c>
      <c r="E1435" s="119">
        <v>0.93206999999999995</v>
      </c>
      <c r="F1435" s="119">
        <v>0.93206999999999995</v>
      </c>
      <c r="G1435" s="119">
        <v>0.93206999999999995</v>
      </c>
      <c r="H1435" s="119">
        <v>-1.1799340000000001E-3</v>
      </c>
      <c r="I1435" s="119">
        <v>-0.12643270000000001</v>
      </c>
    </row>
    <row r="1436" spans="1:9" x14ac:dyDescent="0.15">
      <c r="A1436" s="115" t="s">
        <v>526</v>
      </c>
      <c r="B1436" s="115" t="s">
        <v>527</v>
      </c>
      <c r="C1436" s="121">
        <v>39457</v>
      </c>
      <c r="D1436" s="119">
        <v>0.93285010000000002</v>
      </c>
      <c r="E1436" s="119">
        <v>0.93285010000000002</v>
      </c>
      <c r="F1436" s="119">
        <v>0.93285010000000002</v>
      </c>
      <c r="G1436" s="119">
        <v>0.93285010000000002</v>
      </c>
      <c r="H1436" s="119">
        <v>7.8004599999999995E-4</v>
      </c>
      <c r="I1436" s="119">
        <v>8.3689639999999996E-2</v>
      </c>
    </row>
    <row r="1437" spans="1:9" x14ac:dyDescent="0.15">
      <c r="A1437" s="115" t="s">
        <v>526</v>
      </c>
      <c r="B1437" s="115" t="s">
        <v>527</v>
      </c>
      <c r="C1437" s="121">
        <v>39458</v>
      </c>
      <c r="D1437" s="119">
        <v>0.93142999999999998</v>
      </c>
      <c r="E1437" s="119">
        <v>0.93142999999999998</v>
      </c>
      <c r="F1437" s="119">
        <v>0.93142999999999998</v>
      </c>
      <c r="G1437" s="119">
        <v>0.93142999999999998</v>
      </c>
      <c r="H1437" s="119">
        <v>-1.4200809999999999E-3</v>
      </c>
      <c r="I1437" s="119">
        <v>-0.15223030000000001</v>
      </c>
    </row>
    <row r="1438" spans="1:9" x14ac:dyDescent="0.15">
      <c r="A1438" s="115" t="s">
        <v>526</v>
      </c>
      <c r="B1438" s="115" t="s">
        <v>527</v>
      </c>
      <c r="C1438" s="121">
        <v>39461</v>
      </c>
      <c r="D1438" s="119">
        <v>0.92966000000000004</v>
      </c>
      <c r="E1438" s="119">
        <v>0.92966000000000004</v>
      </c>
      <c r="F1438" s="119">
        <v>0.92966000000000004</v>
      </c>
      <c r="G1438" s="119">
        <v>0.92966000000000004</v>
      </c>
      <c r="H1438" s="119">
        <v>-1.7699599999999999E-3</v>
      </c>
      <c r="I1438" s="119">
        <v>-0.1900261</v>
      </c>
    </row>
    <row r="1439" spans="1:9" x14ac:dyDescent="0.15">
      <c r="A1439" s="115" t="s">
        <v>526</v>
      </c>
      <c r="B1439" s="115" t="s">
        <v>527</v>
      </c>
      <c r="C1439" s="121">
        <v>39462</v>
      </c>
      <c r="D1439" s="119">
        <v>0.92847000000000002</v>
      </c>
      <c r="E1439" s="119">
        <v>0.92847000000000002</v>
      </c>
      <c r="F1439" s="119">
        <v>0.92847000000000002</v>
      </c>
      <c r="G1439" s="119">
        <v>0.92847000000000002</v>
      </c>
      <c r="H1439" s="119">
        <v>-1.1900070000000001E-3</v>
      </c>
      <c r="I1439" s="119">
        <v>-0.12800449999999999</v>
      </c>
    </row>
    <row r="1440" spans="1:9" x14ac:dyDescent="0.15">
      <c r="A1440" s="115" t="s">
        <v>526</v>
      </c>
      <c r="B1440" s="115" t="s">
        <v>527</v>
      </c>
      <c r="C1440" s="121">
        <v>39463</v>
      </c>
      <c r="D1440" s="119">
        <v>0.92874999999999996</v>
      </c>
      <c r="E1440" s="119">
        <v>0.92874999999999996</v>
      </c>
      <c r="F1440" s="119">
        <v>0.92874999999999996</v>
      </c>
      <c r="G1440" s="119">
        <v>0.92874999999999996</v>
      </c>
      <c r="H1440" s="119">
        <v>2.7996299999999999E-4</v>
      </c>
      <c r="I1440" s="119">
        <v>3.0153159999999998E-2</v>
      </c>
    </row>
    <row r="1441" spans="1:9" x14ac:dyDescent="0.15">
      <c r="A1441" s="115" t="s">
        <v>526</v>
      </c>
      <c r="B1441" s="115" t="s">
        <v>527</v>
      </c>
      <c r="C1441" s="121">
        <v>39464</v>
      </c>
      <c r="D1441" s="119">
        <v>0.93030000000000002</v>
      </c>
      <c r="E1441" s="119">
        <v>0.93030000000000002</v>
      </c>
      <c r="F1441" s="119">
        <v>0.93030000000000002</v>
      </c>
      <c r="G1441" s="119">
        <v>0.93030000000000002</v>
      </c>
      <c r="H1441" s="119">
        <v>1.5500189999999999E-3</v>
      </c>
      <c r="I1441" s="119">
        <v>0.16689300000000001</v>
      </c>
    </row>
    <row r="1442" spans="1:9" x14ac:dyDescent="0.15">
      <c r="A1442" s="115" t="s">
        <v>526</v>
      </c>
      <c r="B1442" s="115" t="s">
        <v>527</v>
      </c>
      <c r="C1442" s="121">
        <v>39465</v>
      </c>
      <c r="D1442" s="119">
        <v>0.92966000000000004</v>
      </c>
      <c r="E1442" s="119">
        <v>0.92966000000000004</v>
      </c>
      <c r="F1442" s="119">
        <v>0.92966000000000004</v>
      </c>
      <c r="G1442" s="119">
        <v>0.92966000000000004</v>
      </c>
      <c r="H1442" s="119">
        <v>-6.3997510000000002E-4</v>
      </c>
      <c r="I1442" s="119">
        <v>-6.8792339999999993E-2</v>
      </c>
    </row>
    <row r="1443" spans="1:9" x14ac:dyDescent="0.15">
      <c r="A1443" s="115" t="s">
        <v>526</v>
      </c>
      <c r="B1443" s="115" t="s">
        <v>527</v>
      </c>
      <c r="C1443" s="121">
        <v>39468</v>
      </c>
      <c r="D1443" s="119">
        <v>0.92996000000000001</v>
      </c>
      <c r="E1443" s="119">
        <v>0.92996000000000001</v>
      </c>
      <c r="F1443" s="119">
        <v>0.92996000000000001</v>
      </c>
      <c r="G1443" s="119">
        <v>0.92996000000000001</v>
      </c>
      <c r="H1443" s="119">
        <v>2.9999019999999999E-4</v>
      </c>
      <c r="I1443" s="119">
        <v>3.22688E-2</v>
      </c>
    </row>
    <row r="1444" spans="1:9" x14ac:dyDescent="0.15">
      <c r="A1444" s="115" t="s">
        <v>526</v>
      </c>
      <c r="B1444" s="115" t="s">
        <v>527</v>
      </c>
      <c r="C1444" s="121">
        <v>39469</v>
      </c>
      <c r="D1444" s="119">
        <v>0.92849000000000004</v>
      </c>
      <c r="E1444" s="119">
        <v>0.92849000000000004</v>
      </c>
      <c r="F1444" s="119">
        <v>0.92849000000000004</v>
      </c>
      <c r="G1444" s="119">
        <v>0.92849000000000004</v>
      </c>
      <c r="H1444" s="119">
        <v>-1.4700290000000001E-3</v>
      </c>
      <c r="I1444" s="119">
        <v>-0.15807450000000001</v>
      </c>
    </row>
    <row r="1445" spans="1:9" x14ac:dyDescent="0.15">
      <c r="A1445" s="115" t="s">
        <v>526</v>
      </c>
      <c r="B1445" s="115" t="s">
        <v>527</v>
      </c>
      <c r="C1445" s="121">
        <v>39470</v>
      </c>
      <c r="D1445" s="119">
        <v>0.92689999999999995</v>
      </c>
      <c r="E1445" s="119">
        <v>0.92689999999999995</v>
      </c>
      <c r="F1445" s="119">
        <v>0.92689999999999995</v>
      </c>
      <c r="G1445" s="119">
        <v>0.92689999999999995</v>
      </c>
      <c r="H1445" s="119">
        <v>-1.589954E-3</v>
      </c>
      <c r="I1445" s="119">
        <v>-0.1712408</v>
      </c>
    </row>
    <row r="1446" spans="1:9" x14ac:dyDescent="0.15">
      <c r="A1446" s="115" t="s">
        <v>526</v>
      </c>
      <c r="B1446" s="115" t="s">
        <v>527</v>
      </c>
      <c r="C1446" s="121">
        <v>39471</v>
      </c>
      <c r="D1446" s="119">
        <v>0.92620000000000002</v>
      </c>
      <c r="E1446" s="119">
        <v>0.92620000000000002</v>
      </c>
      <c r="F1446" s="119">
        <v>0.92620000000000002</v>
      </c>
      <c r="G1446" s="119">
        <v>0.92620000000000002</v>
      </c>
      <c r="H1446" s="119">
        <v>-6.9999690000000002E-4</v>
      </c>
      <c r="I1446" s="119">
        <v>-7.5520219999999999E-2</v>
      </c>
    </row>
    <row r="1447" spans="1:9" x14ac:dyDescent="0.15">
      <c r="A1447" s="115" t="s">
        <v>526</v>
      </c>
      <c r="B1447" s="115" t="s">
        <v>527</v>
      </c>
      <c r="C1447" s="121">
        <v>39472</v>
      </c>
      <c r="D1447" s="119">
        <v>0.92293000000000003</v>
      </c>
      <c r="E1447" s="119">
        <v>0.92293000000000003</v>
      </c>
      <c r="F1447" s="119">
        <v>0.92293000000000003</v>
      </c>
      <c r="G1447" s="119">
        <v>0.92293000000000003</v>
      </c>
      <c r="H1447" s="119">
        <v>-3.2700300000000002E-3</v>
      </c>
      <c r="I1447" s="119">
        <v>-0.3530587</v>
      </c>
    </row>
    <row r="1448" spans="1:9" x14ac:dyDescent="0.15">
      <c r="A1448" s="115" t="s">
        <v>526</v>
      </c>
      <c r="B1448" s="115" t="s">
        <v>527</v>
      </c>
      <c r="C1448" s="121">
        <v>39475</v>
      </c>
      <c r="D1448" s="119">
        <v>0.92205999999999999</v>
      </c>
      <c r="E1448" s="119">
        <v>0.92205999999999999</v>
      </c>
      <c r="F1448" s="119">
        <v>0.92205999999999999</v>
      </c>
      <c r="G1448" s="119">
        <v>0.92205999999999999</v>
      </c>
      <c r="H1448" s="119">
        <v>-8.6998939999999997E-4</v>
      </c>
      <c r="I1448" s="119">
        <v>-9.4263849999999996E-2</v>
      </c>
    </row>
    <row r="1449" spans="1:9" x14ac:dyDescent="0.15">
      <c r="A1449" s="115" t="s">
        <v>526</v>
      </c>
      <c r="B1449" s="115" t="s">
        <v>527</v>
      </c>
      <c r="C1449" s="121">
        <v>39476</v>
      </c>
      <c r="D1449" s="119">
        <v>0.92256000000000005</v>
      </c>
      <c r="E1449" s="119">
        <v>0.92256000000000005</v>
      </c>
      <c r="F1449" s="119">
        <v>0.92256000000000005</v>
      </c>
      <c r="G1449" s="119">
        <v>0.92256000000000005</v>
      </c>
      <c r="H1449" s="119">
        <v>4.9996380000000003E-4</v>
      </c>
      <c r="I1449" s="119">
        <v>5.4222480000000003E-2</v>
      </c>
    </row>
    <row r="1450" spans="1:9" x14ac:dyDescent="0.15">
      <c r="A1450" s="115" t="s">
        <v>526</v>
      </c>
      <c r="B1450" s="115" t="s">
        <v>527</v>
      </c>
      <c r="C1450" s="121">
        <v>39477</v>
      </c>
      <c r="D1450" s="119">
        <v>0.92266000000000004</v>
      </c>
      <c r="E1450" s="119">
        <v>0.92266000000000004</v>
      </c>
      <c r="F1450" s="119">
        <v>0.92266000000000004</v>
      </c>
      <c r="G1450" s="119">
        <v>0.92266000000000004</v>
      </c>
      <c r="H1450" s="119">
        <v>1.000166E-4</v>
      </c>
      <c r="I1450" s="119">
        <v>1.08412E-2</v>
      </c>
    </row>
    <row r="1451" spans="1:9" x14ac:dyDescent="0.15">
      <c r="A1451" s="115" t="s">
        <v>526</v>
      </c>
      <c r="B1451" s="115" t="s">
        <v>527</v>
      </c>
      <c r="C1451" s="121">
        <v>39478</v>
      </c>
      <c r="D1451" s="119">
        <v>0.92101999999999995</v>
      </c>
      <c r="E1451" s="119">
        <v>0.92101999999999995</v>
      </c>
      <c r="F1451" s="119">
        <v>0.92101999999999995</v>
      </c>
      <c r="G1451" s="119">
        <v>0.92101999999999995</v>
      </c>
      <c r="H1451" s="119">
        <v>-1.6400220000000001E-3</v>
      </c>
      <c r="I1451" s="119">
        <v>-0.1777493</v>
      </c>
    </row>
    <row r="1452" spans="1:9" x14ac:dyDescent="0.15">
      <c r="A1452" s="115" t="s">
        <v>526</v>
      </c>
      <c r="B1452" s="115" t="s">
        <v>527</v>
      </c>
      <c r="C1452" s="121">
        <v>39479</v>
      </c>
      <c r="D1452" s="119">
        <v>0.9224</v>
      </c>
      <c r="E1452" s="119">
        <v>0.9224</v>
      </c>
      <c r="F1452" s="119">
        <v>0.9224</v>
      </c>
      <c r="G1452" s="119">
        <v>0.9224</v>
      </c>
      <c r="H1452" s="119">
        <v>1.3800259999999999E-3</v>
      </c>
      <c r="I1452" s="119">
        <v>0.14983669999999999</v>
      </c>
    </row>
    <row r="1453" spans="1:9" x14ac:dyDescent="0.15">
      <c r="A1453" s="115" t="s">
        <v>526</v>
      </c>
      <c r="B1453" s="115" t="s">
        <v>527</v>
      </c>
      <c r="C1453" s="121">
        <v>39482</v>
      </c>
      <c r="D1453" s="119">
        <v>0.92227000000000003</v>
      </c>
      <c r="E1453" s="119">
        <v>0.92227000000000003</v>
      </c>
      <c r="F1453" s="119">
        <v>0.92227000000000003</v>
      </c>
      <c r="G1453" s="119">
        <v>0.92227000000000003</v>
      </c>
      <c r="H1453" s="119">
        <v>-1.2999769999999999E-4</v>
      </c>
      <c r="I1453" s="119">
        <v>-1.4093420000000001E-2</v>
      </c>
    </row>
    <row r="1454" spans="1:9" x14ac:dyDescent="0.15">
      <c r="A1454" s="115" t="s">
        <v>526</v>
      </c>
      <c r="B1454" s="115" t="s">
        <v>527</v>
      </c>
      <c r="C1454" s="121">
        <v>39483</v>
      </c>
      <c r="D1454" s="119">
        <v>0.92118</v>
      </c>
      <c r="E1454" s="119">
        <v>0.92118</v>
      </c>
      <c r="F1454" s="119">
        <v>0.92118</v>
      </c>
      <c r="G1454" s="119">
        <v>0.92118</v>
      </c>
      <c r="H1454" s="119">
        <v>-1.09005E-3</v>
      </c>
      <c r="I1454" s="119">
        <v>-0.11819200000000001</v>
      </c>
    </row>
    <row r="1455" spans="1:9" x14ac:dyDescent="0.15">
      <c r="A1455" s="115" t="s">
        <v>526</v>
      </c>
      <c r="B1455" s="115" t="s">
        <v>527</v>
      </c>
      <c r="C1455" s="121">
        <v>39491</v>
      </c>
      <c r="D1455" s="119">
        <v>0.92249000000000003</v>
      </c>
      <c r="E1455" s="119">
        <v>0.92249000000000003</v>
      </c>
      <c r="F1455" s="119">
        <v>0.92249000000000003</v>
      </c>
      <c r="G1455" s="119">
        <v>0.92249000000000003</v>
      </c>
      <c r="H1455" s="119">
        <v>1.3100500000000001E-3</v>
      </c>
      <c r="I1455" s="119">
        <v>0.14221439999999999</v>
      </c>
    </row>
    <row r="1456" spans="1:9" x14ac:dyDescent="0.15">
      <c r="A1456" s="115" t="s">
        <v>526</v>
      </c>
      <c r="B1456" s="115" t="s">
        <v>527</v>
      </c>
      <c r="C1456" s="121">
        <v>39492</v>
      </c>
      <c r="D1456" s="119">
        <v>0.92181000000000002</v>
      </c>
      <c r="E1456" s="119">
        <v>0.92181000000000002</v>
      </c>
      <c r="F1456" s="119">
        <v>0.92181000000000002</v>
      </c>
      <c r="G1456" s="119">
        <v>0.92181000000000002</v>
      </c>
      <c r="H1456" s="119">
        <v>-6.8002939999999999E-4</v>
      </c>
      <c r="I1456" s="119">
        <v>-7.3716719999999999E-2</v>
      </c>
    </row>
    <row r="1457" spans="1:9" x14ac:dyDescent="0.15">
      <c r="A1457" s="115" t="s">
        <v>526</v>
      </c>
      <c r="B1457" s="115" t="s">
        <v>527</v>
      </c>
      <c r="C1457" s="121">
        <v>39493</v>
      </c>
      <c r="D1457" s="119">
        <v>0.92</v>
      </c>
      <c r="E1457" s="119">
        <v>0.92</v>
      </c>
      <c r="F1457" s="119">
        <v>0.92</v>
      </c>
      <c r="G1457" s="119">
        <v>0.92</v>
      </c>
      <c r="H1457" s="119">
        <v>-1.809955E-3</v>
      </c>
      <c r="I1457" s="119">
        <v>-0.19634789999999999</v>
      </c>
    </row>
    <row r="1458" spans="1:9" x14ac:dyDescent="0.15">
      <c r="A1458" s="115" t="s">
        <v>526</v>
      </c>
      <c r="B1458" s="115" t="s">
        <v>527</v>
      </c>
      <c r="C1458" s="121">
        <v>39496</v>
      </c>
      <c r="D1458" s="119">
        <v>0.91886999999999996</v>
      </c>
      <c r="E1458" s="119">
        <v>0.91886999999999996</v>
      </c>
      <c r="F1458" s="119">
        <v>0.91886999999999996</v>
      </c>
      <c r="G1458" s="119">
        <v>0.91886999999999996</v>
      </c>
      <c r="H1458" s="119">
        <v>-1.129985E-3</v>
      </c>
      <c r="I1458" s="119">
        <v>-0.1228244</v>
      </c>
    </row>
    <row r="1459" spans="1:9" x14ac:dyDescent="0.15">
      <c r="A1459" s="115" t="s">
        <v>526</v>
      </c>
      <c r="B1459" s="115" t="s">
        <v>527</v>
      </c>
      <c r="C1459" s="121">
        <v>39497</v>
      </c>
      <c r="D1459" s="119">
        <v>0.91762999999999995</v>
      </c>
      <c r="E1459" s="119">
        <v>0.91762999999999995</v>
      </c>
      <c r="F1459" s="119">
        <v>0.91762999999999995</v>
      </c>
      <c r="G1459" s="119">
        <v>0.91762999999999995</v>
      </c>
      <c r="H1459" s="119">
        <v>-1.2400149999999999E-3</v>
      </c>
      <c r="I1459" s="119">
        <v>-0.13494999999999999</v>
      </c>
    </row>
    <row r="1460" spans="1:9" x14ac:dyDescent="0.15">
      <c r="A1460" s="115" t="s">
        <v>526</v>
      </c>
      <c r="B1460" s="115" t="s">
        <v>527</v>
      </c>
      <c r="C1460" s="121">
        <v>39498</v>
      </c>
      <c r="D1460" s="119">
        <v>0.91581999999999997</v>
      </c>
      <c r="E1460" s="119">
        <v>0.91581999999999997</v>
      </c>
      <c r="F1460" s="119">
        <v>0.91581999999999997</v>
      </c>
      <c r="G1460" s="119">
        <v>0.91581999999999997</v>
      </c>
      <c r="H1460" s="119">
        <v>-1.810014E-3</v>
      </c>
      <c r="I1460" s="119">
        <v>-0.1972488</v>
      </c>
    </row>
    <row r="1461" spans="1:9" x14ac:dyDescent="0.15">
      <c r="A1461" s="115" t="s">
        <v>526</v>
      </c>
      <c r="B1461" s="115" t="s">
        <v>527</v>
      </c>
      <c r="C1461" s="121">
        <v>39499</v>
      </c>
      <c r="D1461" s="119">
        <v>0.91662999999999994</v>
      </c>
      <c r="E1461" s="119">
        <v>0.91662999999999994</v>
      </c>
      <c r="F1461" s="119">
        <v>0.91662999999999994</v>
      </c>
      <c r="G1461" s="119">
        <v>0.91662999999999994</v>
      </c>
      <c r="H1461" s="119">
        <v>8.1002709999999998E-4</v>
      </c>
      <c r="I1461" s="119">
        <v>8.8448289999999999E-2</v>
      </c>
    </row>
    <row r="1462" spans="1:9" x14ac:dyDescent="0.15">
      <c r="A1462" s="115" t="s">
        <v>526</v>
      </c>
      <c r="B1462" s="115" t="s">
        <v>527</v>
      </c>
      <c r="C1462" s="121">
        <v>39500</v>
      </c>
      <c r="D1462" s="119">
        <v>0.91630999999999996</v>
      </c>
      <c r="E1462" s="119">
        <v>0.91630999999999996</v>
      </c>
      <c r="F1462" s="119">
        <v>0.91630999999999996</v>
      </c>
      <c r="G1462" s="119">
        <v>0.91630999999999996</v>
      </c>
      <c r="H1462" s="119">
        <v>-3.2007690000000001E-4</v>
      </c>
      <c r="I1462" s="119">
        <v>-3.4918879999999999E-2</v>
      </c>
    </row>
    <row r="1463" spans="1:9" x14ac:dyDescent="0.15">
      <c r="A1463" s="115" t="s">
        <v>526</v>
      </c>
      <c r="B1463" s="115" t="s">
        <v>527</v>
      </c>
      <c r="C1463" s="121">
        <v>39503</v>
      </c>
      <c r="D1463" s="119">
        <v>0.91661999999999999</v>
      </c>
      <c r="E1463" s="119">
        <v>0.91661999999999999</v>
      </c>
      <c r="F1463" s="119">
        <v>0.91661999999999999</v>
      </c>
      <c r="G1463" s="119">
        <v>0.91661999999999999</v>
      </c>
      <c r="H1463" s="119">
        <v>3.1006339999999999E-4</v>
      </c>
      <c r="I1463" s="119">
        <v>3.3838260000000002E-2</v>
      </c>
    </row>
    <row r="1464" spans="1:9" x14ac:dyDescent="0.15">
      <c r="A1464" s="115" t="s">
        <v>526</v>
      </c>
      <c r="B1464" s="115" t="s">
        <v>527</v>
      </c>
      <c r="C1464" s="121">
        <v>39504</v>
      </c>
      <c r="D1464" s="119">
        <v>0.91720999999999997</v>
      </c>
      <c r="E1464" s="119">
        <v>0.91720999999999997</v>
      </c>
      <c r="F1464" s="119">
        <v>0.91720999999999997</v>
      </c>
      <c r="G1464" s="119">
        <v>0.91720999999999997</v>
      </c>
      <c r="H1464" s="119">
        <v>5.8996679999999998E-4</v>
      </c>
      <c r="I1464" s="119">
        <v>6.4363290000000004E-2</v>
      </c>
    </row>
    <row r="1465" spans="1:9" x14ac:dyDescent="0.15">
      <c r="A1465" s="115" t="s">
        <v>526</v>
      </c>
      <c r="B1465" s="115" t="s">
        <v>527</v>
      </c>
      <c r="C1465" s="121">
        <v>39505</v>
      </c>
      <c r="D1465" s="119">
        <v>0.91700000000000004</v>
      </c>
      <c r="E1465" s="119">
        <v>0.91700000000000004</v>
      </c>
      <c r="F1465" s="119">
        <v>0.91700000000000004</v>
      </c>
      <c r="G1465" s="119">
        <v>0.91700000000000004</v>
      </c>
      <c r="H1465" s="119">
        <v>-2.0998720000000001E-4</v>
      </c>
      <c r="I1465" s="119">
        <v>-2.289412E-2</v>
      </c>
    </row>
    <row r="1466" spans="1:9" x14ac:dyDescent="0.15">
      <c r="A1466" s="115" t="s">
        <v>526</v>
      </c>
      <c r="B1466" s="115" t="s">
        <v>527</v>
      </c>
      <c r="C1466" s="121">
        <v>39506</v>
      </c>
      <c r="D1466" s="119">
        <v>0.91486999999999996</v>
      </c>
      <c r="E1466" s="119">
        <v>0.91486999999999996</v>
      </c>
      <c r="F1466" s="119">
        <v>0.91486999999999996</v>
      </c>
      <c r="G1466" s="119">
        <v>0.91486999999999996</v>
      </c>
      <c r="H1466" s="119">
        <v>-2.1299719999999999E-3</v>
      </c>
      <c r="I1466" s="119">
        <v>-0.23227610000000001</v>
      </c>
    </row>
    <row r="1467" spans="1:9" x14ac:dyDescent="0.15">
      <c r="A1467" s="115" t="s">
        <v>526</v>
      </c>
      <c r="B1467" s="115" t="s">
        <v>527</v>
      </c>
      <c r="C1467" s="121">
        <v>39507</v>
      </c>
      <c r="D1467" s="119">
        <v>0.91352999999999995</v>
      </c>
      <c r="E1467" s="119">
        <v>0.91352999999999995</v>
      </c>
      <c r="F1467" s="119">
        <v>0.91352999999999995</v>
      </c>
      <c r="G1467" s="119">
        <v>0.91352999999999995</v>
      </c>
      <c r="H1467" s="119">
        <v>-1.3400319999999999E-3</v>
      </c>
      <c r="I1467" s="119">
        <v>-0.1464723</v>
      </c>
    </row>
    <row r="1468" spans="1:9" x14ac:dyDescent="0.15">
      <c r="A1468" s="115" t="s">
        <v>526</v>
      </c>
      <c r="B1468" s="115" t="s">
        <v>527</v>
      </c>
      <c r="C1468" s="121">
        <v>39510</v>
      </c>
      <c r="D1468" s="119">
        <v>0.91335</v>
      </c>
      <c r="E1468" s="119">
        <v>0.91335</v>
      </c>
      <c r="F1468" s="119">
        <v>0.91335</v>
      </c>
      <c r="G1468" s="119">
        <v>0.91335</v>
      </c>
      <c r="H1468" s="119">
        <v>-1.80006E-4</v>
      </c>
      <c r="I1468" s="119">
        <v>-1.9704449999999998E-2</v>
      </c>
    </row>
    <row r="1469" spans="1:9" x14ac:dyDescent="0.15">
      <c r="A1469" s="115" t="s">
        <v>526</v>
      </c>
      <c r="B1469" s="115" t="s">
        <v>527</v>
      </c>
      <c r="C1469" s="121">
        <v>39511</v>
      </c>
      <c r="D1469" s="119">
        <v>0.91454009999999997</v>
      </c>
      <c r="E1469" s="119">
        <v>0.91454009999999997</v>
      </c>
      <c r="F1469" s="119">
        <v>0.91454009999999997</v>
      </c>
      <c r="G1469" s="119">
        <v>0.91454009999999997</v>
      </c>
      <c r="H1469" s="119">
        <v>1.190066E-3</v>
      </c>
      <c r="I1469" s="119">
        <v>0.13029689999999999</v>
      </c>
    </row>
    <row r="1470" spans="1:9" x14ac:dyDescent="0.15">
      <c r="A1470" s="115" t="s">
        <v>526</v>
      </c>
      <c r="B1470" s="115" t="s">
        <v>527</v>
      </c>
      <c r="C1470" s="121">
        <v>39512</v>
      </c>
      <c r="D1470" s="119">
        <v>0.91439999999999999</v>
      </c>
      <c r="E1470" s="119">
        <v>0.91439999999999999</v>
      </c>
      <c r="F1470" s="119">
        <v>0.91439999999999999</v>
      </c>
      <c r="G1470" s="119">
        <v>0.91439999999999999</v>
      </c>
      <c r="H1470" s="119">
        <v>-1.4001129999999999E-4</v>
      </c>
      <c r="I1470" s="119">
        <v>-1.530948E-2</v>
      </c>
    </row>
    <row r="1471" spans="1:9" x14ac:dyDescent="0.15">
      <c r="A1471" s="115" t="s">
        <v>526</v>
      </c>
      <c r="B1471" s="115" t="s">
        <v>527</v>
      </c>
      <c r="C1471" s="121">
        <v>39513</v>
      </c>
      <c r="D1471" s="119">
        <v>0.91397010000000001</v>
      </c>
      <c r="E1471" s="119">
        <v>0.91397010000000001</v>
      </c>
      <c r="F1471" s="119">
        <v>0.91397010000000001</v>
      </c>
      <c r="G1471" s="119">
        <v>0.91397010000000001</v>
      </c>
      <c r="H1471" s="119">
        <v>-4.2998789999999998E-4</v>
      </c>
      <c r="I1471" s="119">
        <v>-4.7024049999999998E-2</v>
      </c>
    </row>
    <row r="1472" spans="1:9" x14ac:dyDescent="0.15">
      <c r="A1472" s="115" t="s">
        <v>526</v>
      </c>
      <c r="B1472" s="115" t="s">
        <v>527</v>
      </c>
      <c r="C1472" s="121">
        <v>39514</v>
      </c>
      <c r="D1472" s="119">
        <v>0.91286999999999996</v>
      </c>
      <c r="E1472" s="119">
        <v>0.91286999999999996</v>
      </c>
      <c r="F1472" s="119">
        <v>0.91286999999999996</v>
      </c>
      <c r="G1472" s="119">
        <v>0.91286999999999996</v>
      </c>
      <c r="H1472" s="119">
        <v>-1.1000039999999999E-3</v>
      </c>
      <c r="I1472" s="119">
        <v>-0.1203545</v>
      </c>
    </row>
    <row r="1473" spans="1:9" x14ac:dyDescent="0.15">
      <c r="A1473" s="115" t="s">
        <v>526</v>
      </c>
      <c r="B1473" s="115" t="s">
        <v>527</v>
      </c>
      <c r="C1473" s="121">
        <v>39517</v>
      </c>
      <c r="D1473" s="119">
        <v>0.91308</v>
      </c>
      <c r="E1473" s="119">
        <v>0.91308</v>
      </c>
      <c r="F1473" s="119">
        <v>0.91308</v>
      </c>
      <c r="G1473" s="119">
        <v>0.91308</v>
      </c>
      <c r="H1473" s="119">
        <v>2.0992760000000001E-4</v>
      </c>
      <c r="I1473" s="119">
        <v>2.2996430000000002E-2</v>
      </c>
    </row>
    <row r="1474" spans="1:9" x14ac:dyDescent="0.15">
      <c r="A1474" s="115" t="s">
        <v>526</v>
      </c>
      <c r="B1474" s="115" t="s">
        <v>527</v>
      </c>
      <c r="C1474" s="121">
        <v>39518</v>
      </c>
      <c r="D1474" s="119">
        <v>0.91174010000000005</v>
      </c>
      <c r="E1474" s="119">
        <v>0.91174010000000005</v>
      </c>
      <c r="F1474" s="119">
        <v>0.91174010000000005</v>
      </c>
      <c r="G1474" s="119">
        <v>0.91174010000000005</v>
      </c>
      <c r="H1474" s="119">
        <v>-1.339912E-3</v>
      </c>
      <c r="I1474" s="119">
        <v>-0.1467464</v>
      </c>
    </row>
    <row r="1475" spans="1:9" x14ac:dyDescent="0.15">
      <c r="A1475" s="115" t="s">
        <v>526</v>
      </c>
      <c r="B1475" s="115" t="s">
        <v>527</v>
      </c>
      <c r="C1475" s="121">
        <v>39519</v>
      </c>
      <c r="D1475" s="119">
        <v>0.91252999999999995</v>
      </c>
      <c r="E1475" s="119">
        <v>0.91252999999999995</v>
      </c>
      <c r="F1475" s="119">
        <v>0.91252999999999995</v>
      </c>
      <c r="G1475" s="119">
        <v>0.91252999999999995</v>
      </c>
      <c r="H1475" s="119">
        <v>7.8994039999999996E-4</v>
      </c>
      <c r="I1475" s="119">
        <v>8.6640960000000003E-2</v>
      </c>
    </row>
    <row r="1476" spans="1:9" x14ac:dyDescent="0.15">
      <c r="A1476" s="115" t="s">
        <v>526</v>
      </c>
      <c r="B1476" s="115" t="s">
        <v>527</v>
      </c>
      <c r="C1476" s="121">
        <v>39520</v>
      </c>
      <c r="D1476" s="119">
        <v>0.91108999999999996</v>
      </c>
      <c r="E1476" s="119">
        <v>0.91108999999999996</v>
      </c>
      <c r="F1476" s="119">
        <v>0.91108999999999996</v>
      </c>
      <c r="G1476" s="119">
        <v>0.91108999999999996</v>
      </c>
      <c r="H1476" s="119">
        <v>-1.439989E-3</v>
      </c>
      <c r="I1476" s="119">
        <v>-0.15780179999999999</v>
      </c>
    </row>
    <row r="1477" spans="1:9" x14ac:dyDescent="0.15">
      <c r="A1477" s="115" t="s">
        <v>526</v>
      </c>
      <c r="B1477" s="115" t="s">
        <v>527</v>
      </c>
      <c r="C1477" s="121">
        <v>39521</v>
      </c>
      <c r="D1477" s="119">
        <v>0.91037999999999997</v>
      </c>
      <c r="E1477" s="119">
        <v>0.91037999999999997</v>
      </c>
      <c r="F1477" s="119">
        <v>0.91037999999999997</v>
      </c>
      <c r="G1477" s="119">
        <v>0.91037999999999997</v>
      </c>
      <c r="H1477" s="119">
        <v>-7.1001050000000002E-4</v>
      </c>
      <c r="I1477" s="119">
        <v>-7.7929789999999999E-2</v>
      </c>
    </row>
    <row r="1478" spans="1:9" x14ac:dyDescent="0.15">
      <c r="A1478" s="115" t="s">
        <v>526</v>
      </c>
      <c r="B1478" s="115" t="s">
        <v>527</v>
      </c>
      <c r="C1478" s="121">
        <v>39524</v>
      </c>
      <c r="D1478" s="119">
        <v>0.91108999999999996</v>
      </c>
      <c r="E1478" s="119">
        <v>0.91108999999999996</v>
      </c>
      <c r="F1478" s="119">
        <v>0.91108999999999996</v>
      </c>
      <c r="G1478" s="119">
        <v>0.91108999999999996</v>
      </c>
      <c r="H1478" s="119">
        <v>7.1001050000000002E-4</v>
      </c>
      <c r="I1478" s="119">
        <v>7.7990569999999995E-2</v>
      </c>
    </row>
    <row r="1479" spans="1:9" x14ac:dyDescent="0.15">
      <c r="A1479" s="115" t="s">
        <v>526</v>
      </c>
      <c r="B1479" s="115" t="s">
        <v>527</v>
      </c>
      <c r="C1479" s="121">
        <v>39525</v>
      </c>
      <c r="D1479" s="119">
        <v>0.91278999999999999</v>
      </c>
      <c r="E1479" s="119">
        <v>0.91278999999999999</v>
      </c>
      <c r="F1479" s="119">
        <v>0.91278999999999999</v>
      </c>
      <c r="G1479" s="119">
        <v>0.91278999999999999</v>
      </c>
      <c r="H1479" s="119">
        <v>1.6999840000000001E-3</v>
      </c>
      <c r="I1479" s="119">
        <v>0.1865879</v>
      </c>
    </row>
    <row r="1480" spans="1:9" x14ac:dyDescent="0.15">
      <c r="A1480" s="115" t="s">
        <v>526</v>
      </c>
      <c r="B1480" s="115" t="s">
        <v>527</v>
      </c>
      <c r="C1480" s="121">
        <v>39526</v>
      </c>
      <c r="D1480" s="119">
        <v>0.90883999999999998</v>
      </c>
      <c r="E1480" s="119">
        <v>0.90883999999999998</v>
      </c>
      <c r="F1480" s="119">
        <v>0.90883999999999998</v>
      </c>
      <c r="G1480" s="119">
        <v>0.90883999999999998</v>
      </c>
      <c r="H1480" s="119">
        <v>-3.9500000000000004E-3</v>
      </c>
      <c r="I1480" s="119">
        <v>-0.43273919999999999</v>
      </c>
    </row>
    <row r="1481" spans="1:9" x14ac:dyDescent="0.15">
      <c r="A1481" s="115" t="s">
        <v>526</v>
      </c>
      <c r="B1481" s="115" t="s">
        <v>527</v>
      </c>
      <c r="C1481" s="121">
        <v>39527</v>
      </c>
      <c r="D1481" s="119">
        <v>0.90705000000000002</v>
      </c>
      <c r="E1481" s="119">
        <v>0.90705000000000002</v>
      </c>
      <c r="F1481" s="119">
        <v>0.90705000000000002</v>
      </c>
      <c r="G1481" s="119">
        <v>0.90705000000000002</v>
      </c>
      <c r="H1481" s="119">
        <v>-1.789987E-3</v>
      </c>
      <c r="I1481" s="119">
        <v>-0.19695289999999999</v>
      </c>
    </row>
    <row r="1482" spans="1:9" x14ac:dyDescent="0.15">
      <c r="A1482" s="115" t="s">
        <v>526</v>
      </c>
      <c r="B1482" s="115" t="s">
        <v>527</v>
      </c>
      <c r="C1482" s="121">
        <v>39528</v>
      </c>
      <c r="D1482" s="119">
        <v>0.90761000000000003</v>
      </c>
      <c r="E1482" s="119">
        <v>0.90761000000000003</v>
      </c>
      <c r="F1482" s="119">
        <v>0.90761000000000003</v>
      </c>
      <c r="G1482" s="119">
        <v>0.90761000000000003</v>
      </c>
      <c r="H1482" s="119">
        <v>5.5998560000000003E-4</v>
      </c>
      <c r="I1482" s="119">
        <v>6.1737019999999997E-2</v>
      </c>
    </row>
    <row r="1483" spans="1:9" x14ac:dyDescent="0.15">
      <c r="A1483" s="115" t="s">
        <v>526</v>
      </c>
      <c r="B1483" s="115" t="s">
        <v>527</v>
      </c>
      <c r="C1483" s="121">
        <v>39531</v>
      </c>
      <c r="D1483" s="119">
        <v>0.90660010000000002</v>
      </c>
      <c r="E1483" s="119">
        <v>0.90660010000000002</v>
      </c>
      <c r="F1483" s="119">
        <v>0.90660010000000002</v>
      </c>
      <c r="G1483" s="119">
        <v>0.90660010000000002</v>
      </c>
      <c r="H1483" s="119">
        <v>-1.0099410000000001E-3</v>
      </c>
      <c r="I1483" s="119">
        <v>-0.11127479999999999</v>
      </c>
    </row>
    <row r="1484" spans="1:9" x14ac:dyDescent="0.15">
      <c r="A1484" s="115" t="s">
        <v>526</v>
      </c>
      <c r="B1484" s="115" t="s">
        <v>527</v>
      </c>
      <c r="C1484" s="121">
        <v>39532</v>
      </c>
      <c r="D1484" s="119">
        <v>0.90502000000000005</v>
      </c>
      <c r="E1484" s="119">
        <v>0.90502000000000005</v>
      </c>
      <c r="F1484" s="119">
        <v>0.90502000000000005</v>
      </c>
      <c r="G1484" s="119">
        <v>0.90502000000000005</v>
      </c>
      <c r="H1484" s="119">
        <v>-1.5800600000000001E-3</v>
      </c>
      <c r="I1484" s="119">
        <v>-0.1742841</v>
      </c>
    </row>
    <row r="1485" spans="1:9" x14ac:dyDescent="0.15">
      <c r="A1485" s="115" t="s">
        <v>526</v>
      </c>
      <c r="B1485" s="115" t="s">
        <v>527</v>
      </c>
      <c r="C1485" s="121">
        <v>39533</v>
      </c>
      <c r="D1485" s="119">
        <v>0.90276999999999996</v>
      </c>
      <c r="E1485" s="119">
        <v>0.90276999999999996</v>
      </c>
      <c r="F1485" s="119">
        <v>0.90276999999999996</v>
      </c>
      <c r="G1485" s="119">
        <v>0.90276999999999996</v>
      </c>
      <c r="H1485" s="119">
        <v>-2.2500160000000001E-3</v>
      </c>
      <c r="I1485" s="119">
        <v>-0.248615</v>
      </c>
    </row>
    <row r="1486" spans="1:9" x14ac:dyDescent="0.15">
      <c r="A1486" s="115" t="s">
        <v>526</v>
      </c>
      <c r="B1486" s="115" t="s">
        <v>527</v>
      </c>
      <c r="C1486" s="121">
        <v>39534</v>
      </c>
      <c r="D1486" s="119">
        <v>0.90133010000000002</v>
      </c>
      <c r="E1486" s="119">
        <v>0.90133010000000002</v>
      </c>
      <c r="F1486" s="119">
        <v>0.90133010000000002</v>
      </c>
      <c r="G1486" s="119">
        <v>0.90133010000000002</v>
      </c>
      <c r="H1486" s="119">
        <v>-1.4399289999999999E-3</v>
      </c>
      <c r="I1486" s="119">
        <v>-0.15950120000000001</v>
      </c>
    </row>
    <row r="1487" spans="1:9" x14ac:dyDescent="0.15">
      <c r="A1487" s="115" t="s">
        <v>526</v>
      </c>
      <c r="B1487" s="115" t="s">
        <v>527</v>
      </c>
      <c r="C1487" s="121">
        <v>39535</v>
      </c>
      <c r="D1487" s="119">
        <v>0.90146009999999999</v>
      </c>
      <c r="E1487" s="119">
        <v>0.90146009999999999</v>
      </c>
      <c r="F1487" s="119">
        <v>0.90146009999999999</v>
      </c>
      <c r="G1487" s="119">
        <v>0.90146009999999999</v>
      </c>
      <c r="H1487" s="119">
        <v>1.2999769999999999E-4</v>
      </c>
      <c r="I1487" s="119">
        <v>1.4422880000000001E-2</v>
      </c>
    </row>
    <row r="1488" spans="1:9" x14ac:dyDescent="0.15">
      <c r="A1488" s="115" t="s">
        <v>526</v>
      </c>
      <c r="B1488" s="115" t="s">
        <v>527</v>
      </c>
      <c r="C1488" s="121">
        <v>39538</v>
      </c>
      <c r="D1488" s="119">
        <v>0.90193999999999996</v>
      </c>
      <c r="E1488" s="119">
        <v>0.90193999999999996</v>
      </c>
      <c r="F1488" s="119">
        <v>0.90193999999999996</v>
      </c>
      <c r="G1488" s="119">
        <v>0.90193999999999996</v>
      </c>
      <c r="H1488" s="119">
        <v>4.7993660000000002E-4</v>
      </c>
      <c r="I1488" s="119">
        <v>5.3239920000000003E-2</v>
      </c>
    </row>
    <row r="1489" spans="1:9" x14ac:dyDescent="0.15">
      <c r="A1489" s="115" t="s">
        <v>526</v>
      </c>
      <c r="B1489" s="115" t="s">
        <v>527</v>
      </c>
      <c r="C1489" s="121">
        <v>39539</v>
      </c>
      <c r="D1489" s="119">
        <v>0.90185000000000004</v>
      </c>
      <c r="E1489" s="119">
        <v>0.90185000000000004</v>
      </c>
      <c r="F1489" s="119">
        <v>0.90185000000000004</v>
      </c>
      <c r="G1489" s="119">
        <v>0.90185000000000004</v>
      </c>
      <c r="H1489" s="119">
        <v>-9.0003009999999999E-5</v>
      </c>
      <c r="I1489" s="119">
        <v>-9.9788250000000002E-3</v>
      </c>
    </row>
    <row r="1490" spans="1:9" x14ac:dyDescent="0.15">
      <c r="A1490" s="115" t="s">
        <v>526</v>
      </c>
      <c r="B1490" s="115" t="s">
        <v>527</v>
      </c>
      <c r="C1490" s="121">
        <v>39540</v>
      </c>
      <c r="D1490" s="119">
        <v>0.90261999999999998</v>
      </c>
      <c r="E1490" s="119">
        <v>0.90261999999999998</v>
      </c>
      <c r="F1490" s="119">
        <v>0.90261999999999998</v>
      </c>
      <c r="G1490" s="119">
        <v>0.90261999999999998</v>
      </c>
      <c r="H1490" s="119">
        <v>7.7003239999999995E-4</v>
      </c>
      <c r="I1490" s="119">
        <v>8.5383650000000005E-2</v>
      </c>
    </row>
    <row r="1491" spans="1:9" x14ac:dyDescent="0.15">
      <c r="A1491" s="115" t="s">
        <v>526</v>
      </c>
      <c r="B1491" s="115" t="s">
        <v>527</v>
      </c>
      <c r="C1491" s="121">
        <v>39541</v>
      </c>
      <c r="D1491" s="119">
        <v>0.90112999999999999</v>
      </c>
      <c r="E1491" s="119">
        <v>0.90112999999999999</v>
      </c>
      <c r="F1491" s="119">
        <v>0.90112999999999999</v>
      </c>
      <c r="G1491" s="119">
        <v>0.90112999999999999</v>
      </c>
      <c r="H1491" s="119">
        <v>-1.4900569999999999E-3</v>
      </c>
      <c r="I1491" s="119">
        <v>-0.16508129999999999</v>
      </c>
    </row>
    <row r="1492" spans="1:9" x14ac:dyDescent="0.15">
      <c r="A1492" s="115" t="s">
        <v>526</v>
      </c>
      <c r="B1492" s="115" t="s">
        <v>527</v>
      </c>
      <c r="C1492" s="121">
        <v>39545</v>
      </c>
      <c r="D1492" s="119">
        <v>0.89883999999999997</v>
      </c>
      <c r="E1492" s="119">
        <v>0.89883999999999997</v>
      </c>
      <c r="F1492" s="119">
        <v>0.89883999999999997</v>
      </c>
      <c r="G1492" s="119">
        <v>0.89883999999999997</v>
      </c>
      <c r="H1492" s="119">
        <v>-2.2899510000000001E-3</v>
      </c>
      <c r="I1492" s="119">
        <v>-0.25411990000000001</v>
      </c>
    </row>
    <row r="1493" spans="1:9" x14ac:dyDescent="0.15">
      <c r="A1493" s="115" t="s">
        <v>526</v>
      </c>
      <c r="B1493" s="115" t="s">
        <v>527</v>
      </c>
      <c r="C1493" s="121">
        <v>39546</v>
      </c>
      <c r="D1493" s="119">
        <v>0.89888000000000001</v>
      </c>
      <c r="E1493" s="119">
        <v>0.89888000000000001</v>
      </c>
      <c r="F1493" s="119">
        <v>0.89888000000000001</v>
      </c>
      <c r="G1493" s="119">
        <v>0.89888000000000001</v>
      </c>
      <c r="H1493" s="119">
        <v>3.999472E-5</v>
      </c>
      <c r="I1493" s="119">
        <v>4.4495919999999996E-3</v>
      </c>
    </row>
    <row r="1494" spans="1:9" x14ac:dyDescent="0.15">
      <c r="A1494" s="115" t="s">
        <v>526</v>
      </c>
      <c r="B1494" s="115" t="s">
        <v>527</v>
      </c>
      <c r="C1494" s="121">
        <v>39547</v>
      </c>
      <c r="D1494" s="119">
        <v>0.89896010000000004</v>
      </c>
      <c r="E1494" s="119">
        <v>0.89896010000000004</v>
      </c>
      <c r="F1494" s="119">
        <v>0.89896010000000004</v>
      </c>
      <c r="G1494" s="119">
        <v>0.89896010000000004</v>
      </c>
      <c r="H1494" s="119">
        <v>8.0049039999999995E-5</v>
      </c>
      <c r="I1494" s="119">
        <v>8.9054200000000007E-3</v>
      </c>
    </row>
    <row r="1495" spans="1:9" x14ac:dyDescent="0.15">
      <c r="A1495" s="115" t="s">
        <v>526</v>
      </c>
      <c r="B1495" s="115" t="s">
        <v>527</v>
      </c>
      <c r="C1495" s="121">
        <v>39548</v>
      </c>
      <c r="D1495" s="119">
        <v>0.89788000000000001</v>
      </c>
      <c r="E1495" s="119">
        <v>0.89788000000000001</v>
      </c>
      <c r="F1495" s="119">
        <v>0.89788000000000001</v>
      </c>
      <c r="G1495" s="119">
        <v>0.89788000000000001</v>
      </c>
      <c r="H1495" s="119">
        <v>-1.0800359999999999E-3</v>
      </c>
      <c r="I1495" s="119">
        <v>-0.12014279999999999</v>
      </c>
    </row>
    <row r="1496" spans="1:9" x14ac:dyDescent="0.15">
      <c r="A1496" s="115" t="s">
        <v>526</v>
      </c>
      <c r="B1496" s="115" t="s">
        <v>527</v>
      </c>
      <c r="C1496" s="121">
        <v>39549</v>
      </c>
      <c r="D1496" s="119">
        <v>0.89905999999999997</v>
      </c>
      <c r="E1496" s="119">
        <v>0.89905999999999997</v>
      </c>
      <c r="F1496" s="119">
        <v>0.89905999999999997</v>
      </c>
      <c r="G1496" s="119">
        <v>0.89905999999999997</v>
      </c>
      <c r="H1496" s="119">
        <v>1.1799930000000001E-3</v>
      </c>
      <c r="I1496" s="119">
        <v>0.13141990000000001</v>
      </c>
    </row>
    <row r="1497" spans="1:9" x14ac:dyDescent="0.15">
      <c r="A1497" s="115" t="s">
        <v>526</v>
      </c>
      <c r="B1497" s="115" t="s">
        <v>527</v>
      </c>
      <c r="C1497" s="121">
        <v>39552</v>
      </c>
      <c r="D1497" s="119">
        <v>0.89832000000000001</v>
      </c>
      <c r="E1497" s="119">
        <v>0.89832000000000001</v>
      </c>
      <c r="F1497" s="119">
        <v>0.89832000000000001</v>
      </c>
      <c r="G1497" s="119">
        <v>0.89832000000000001</v>
      </c>
      <c r="H1497" s="119">
        <v>-7.3999169999999998E-4</v>
      </c>
      <c r="I1497" s="119">
        <v>-8.2307259999999993E-2</v>
      </c>
    </row>
    <row r="1498" spans="1:9" x14ac:dyDescent="0.15">
      <c r="A1498" s="115" t="s">
        <v>526</v>
      </c>
      <c r="B1498" s="115" t="s">
        <v>527</v>
      </c>
      <c r="C1498" s="121">
        <v>39553</v>
      </c>
      <c r="D1498" s="119">
        <v>0.89778000000000002</v>
      </c>
      <c r="E1498" s="119">
        <v>0.89778000000000002</v>
      </c>
      <c r="F1498" s="119">
        <v>0.89778000000000002</v>
      </c>
      <c r="G1498" s="119">
        <v>0.89778000000000002</v>
      </c>
      <c r="H1498" s="119">
        <v>-5.400181E-4</v>
      </c>
      <c r="I1498" s="119">
        <v>-6.0114220000000003E-2</v>
      </c>
    </row>
    <row r="1499" spans="1:9" x14ac:dyDescent="0.15">
      <c r="A1499" s="115" t="s">
        <v>526</v>
      </c>
      <c r="B1499" s="115" t="s">
        <v>527</v>
      </c>
      <c r="C1499" s="121">
        <v>39554</v>
      </c>
      <c r="D1499" s="119">
        <v>0.89873999999999998</v>
      </c>
      <c r="E1499" s="119">
        <v>0.89873999999999998</v>
      </c>
      <c r="F1499" s="119">
        <v>0.89873999999999998</v>
      </c>
      <c r="G1499" s="119">
        <v>0.89873999999999998</v>
      </c>
      <c r="H1499" s="119">
        <v>9.5999240000000003E-4</v>
      </c>
      <c r="I1499" s="119">
        <v>0.1069296</v>
      </c>
    </row>
    <row r="1500" spans="1:9" x14ac:dyDescent="0.15">
      <c r="A1500" s="115" t="s">
        <v>526</v>
      </c>
      <c r="B1500" s="115" t="s">
        <v>527</v>
      </c>
      <c r="C1500" s="121">
        <v>39555</v>
      </c>
      <c r="D1500" s="119">
        <v>0.89698</v>
      </c>
      <c r="E1500" s="119">
        <v>0.89698</v>
      </c>
      <c r="F1500" s="119">
        <v>0.89698</v>
      </c>
      <c r="G1500" s="119">
        <v>0.89698</v>
      </c>
      <c r="H1500" s="119">
        <v>-1.7600059999999999E-3</v>
      </c>
      <c r="I1500" s="119">
        <v>-0.19583039999999999</v>
      </c>
    </row>
    <row r="1501" spans="1:9" x14ac:dyDescent="0.15">
      <c r="A1501" s="115" t="s">
        <v>526</v>
      </c>
      <c r="B1501" s="115" t="s">
        <v>527</v>
      </c>
      <c r="C1501" s="121">
        <v>39556</v>
      </c>
      <c r="D1501" s="119">
        <v>0.89831000000000005</v>
      </c>
      <c r="E1501" s="119">
        <v>0.89831000000000005</v>
      </c>
      <c r="F1501" s="119">
        <v>0.89831000000000005</v>
      </c>
      <c r="G1501" s="119">
        <v>0.89831000000000005</v>
      </c>
      <c r="H1501" s="119">
        <v>1.3300180000000001E-3</v>
      </c>
      <c r="I1501" s="119">
        <v>0.1482773</v>
      </c>
    </row>
    <row r="1502" spans="1:9" x14ac:dyDescent="0.15">
      <c r="A1502" s="115" t="s">
        <v>526</v>
      </c>
      <c r="B1502" s="115" t="s">
        <v>527</v>
      </c>
      <c r="C1502" s="121">
        <v>39559</v>
      </c>
      <c r="D1502" s="119">
        <v>0.89910999999999996</v>
      </c>
      <c r="E1502" s="119">
        <v>0.89910999999999996</v>
      </c>
      <c r="F1502" s="119">
        <v>0.89910999999999996</v>
      </c>
      <c r="G1502" s="119">
        <v>0.89910999999999996</v>
      </c>
      <c r="H1502" s="119">
        <v>8.0001349999999998E-4</v>
      </c>
      <c r="I1502" s="119">
        <v>8.9057620000000004E-2</v>
      </c>
    </row>
    <row r="1503" spans="1:9" x14ac:dyDescent="0.15">
      <c r="A1503" s="115" t="s">
        <v>526</v>
      </c>
      <c r="B1503" s="115" t="s">
        <v>527</v>
      </c>
      <c r="C1503" s="121">
        <v>39560</v>
      </c>
      <c r="D1503" s="119">
        <v>0.89678000000000002</v>
      </c>
      <c r="E1503" s="119">
        <v>0.89678000000000002</v>
      </c>
      <c r="F1503" s="119">
        <v>0.89678000000000002</v>
      </c>
      <c r="G1503" s="119">
        <v>0.89678000000000002</v>
      </c>
      <c r="H1503" s="119">
        <v>-2.330005E-3</v>
      </c>
      <c r="I1503" s="119">
        <v>-0.25914569999999998</v>
      </c>
    </row>
    <row r="1504" spans="1:9" x14ac:dyDescent="0.15">
      <c r="A1504" s="115" t="s">
        <v>526</v>
      </c>
      <c r="B1504" s="115" t="s">
        <v>527</v>
      </c>
      <c r="C1504" s="121">
        <v>39561</v>
      </c>
      <c r="D1504" s="119">
        <v>0.89587000000000006</v>
      </c>
      <c r="E1504" s="119">
        <v>0.89587000000000006</v>
      </c>
      <c r="F1504" s="119">
        <v>0.89587000000000006</v>
      </c>
      <c r="G1504" s="119">
        <v>0.89587000000000006</v>
      </c>
      <c r="H1504" s="119">
        <v>-9.1004370000000005E-4</v>
      </c>
      <c r="I1504" s="119">
        <v>-0.101479</v>
      </c>
    </row>
    <row r="1505" spans="1:9" x14ac:dyDescent="0.15">
      <c r="A1505" s="115" t="s">
        <v>526</v>
      </c>
      <c r="B1505" s="115" t="s">
        <v>527</v>
      </c>
      <c r="C1505" s="121">
        <v>39562</v>
      </c>
      <c r="D1505" s="119">
        <v>0.89668999999999999</v>
      </c>
      <c r="E1505" s="119">
        <v>0.89668999999999999</v>
      </c>
      <c r="F1505" s="119">
        <v>0.89668999999999999</v>
      </c>
      <c r="G1505" s="119">
        <v>0.89668999999999999</v>
      </c>
      <c r="H1505" s="119">
        <v>8.2004069999999998E-4</v>
      </c>
      <c r="I1505" s="119">
        <v>9.1535690000000003E-2</v>
      </c>
    </row>
    <row r="1506" spans="1:9" x14ac:dyDescent="0.15">
      <c r="A1506" s="115" t="s">
        <v>526</v>
      </c>
      <c r="B1506" s="115" t="s">
        <v>527</v>
      </c>
      <c r="C1506" s="121">
        <v>39563</v>
      </c>
      <c r="D1506" s="119">
        <v>0.89786999999999995</v>
      </c>
      <c r="E1506" s="119">
        <v>0.89786999999999995</v>
      </c>
      <c r="F1506" s="119">
        <v>0.89786999999999995</v>
      </c>
      <c r="G1506" s="119">
        <v>0.89786999999999995</v>
      </c>
      <c r="H1506" s="119">
        <v>1.1799930000000001E-3</v>
      </c>
      <c r="I1506" s="119">
        <v>0.1315943</v>
      </c>
    </row>
    <row r="1507" spans="1:9" x14ac:dyDescent="0.15">
      <c r="A1507" s="115" t="s">
        <v>526</v>
      </c>
      <c r="B1507" s="115" t="s">
        <v>527</v>
      </c>
      <c r="C1507" s="121">
        <v>39566</v>
      </c>
      <c r="D1507" s="119">
        <v>0.89803999999999995</v>
      </c>
      <c r="E1507" s="119">
        <v>0.89803999999999995</v>
      </c>
      <c r="F1507" s="119">
        <v>0.89803999999999995</v>
      </c>
      <c r="G1507" s="119">
        <v>0.89803999999999995</v>
      </c>
      <c r="H1507" s="119">
        <v>1.699924E-4</v>
      </c>
      <c r="I1507" s="119">
        <v>1.8932859999999999E-2</v>
      </c>
    </row>
    <row r="1508" spans="1:9" x14ac:dyDescent="0.15">
      <c r="A1508" s="115" t="s">
        <v>526</v>
      </c>
      <c r="B1508" s="115" t="s">
        <v>527</v>
      </c>
      <c r="C1508" s="121">
        <v>39567</v>
      </c>
      <c r="D1508" s="119">
        <v>0.89716010000000002</v>
      </c>
      <c r="E1508" s="119">
        <v>0.89716010000000002</v>
      </c>
      <c r="F1508" s="119">
        <v>0.89716010000000002</v>
      </c>
      <c r="G1508" s="119">
        <v>0.89716010000000002</v>
      </c>
      <c r="H1508" s="119">
        <v>-8.7994340000000003E-4</v>
      </c>
      <c r="I1508" s="119">
        <v>-9.7984870000000002E-2</v>
      </c>
    </row>
    <row r="1509" spans="1:9" x14ac:dyDescent="0.15">
      <c r="A1509" s="115" t="s">
        <v>526</v>
      </c>
      <c r="B1509" s="115" t="s">
        <v>527</v>
      </c>
      <c r="C1509" s="121">
        <v>39568</v>
      </c>
      <c r="D1509" s="119">
        <v>0.89832999999999996</v>
      </c>
      <c r="E1509" s="119">
        <v>0.89832999999999996</v>
      </c>
      <c r="F1509" s="119">
        <v>0.89832999999999996</v>
      </c>
      <c r="G1509" s="119">
        <v>0.89832999999999996</v>
      </c>
      <c r="H1509" s="119">
        <v>1.1699200000000001E-3</v>
      </c>
      <c r="I1509" s="119">
        <v>0.13040260000000001</v>
      </c>
    </row>
    <row r="1510" spans="1:9" x14ac:dyDescent="0.15">
      <c r="A1510" s="115" t="s">
        <v>526</v>
      </c>
      <c r="B1510" s="115" t="s">
        <v>527</v>
      </c>
      <c r="C1510" s="121">
        <v>39573</v>
      </c>
      <c r="D1510" s="119">
        <v>0.89814000000000005</v>
      </c>
      <c r="E1510" s="119">
        <v>0.89814000000000005</v>
      </c>
      <c r="F1510" s="119">
        <v>0.89814000000000005</v>
      </c>
      <c r="G1510" s="119">
        <v>0.89814000000000005</v>
      </c>
      <c r="H1510" s="119">
        <v>-1.8996E-4</v>
      </c>
      <c r="I1510" s="119">
        <v>-2.1145899999999999E-2</v>
      </c>
    </row>
    <row r="1511" spans="1:9" x14ac:dyDescent="0.15">
      <c r="A1511" s="115" t="s">
        <v>526</v>
      </c>
      <c r="B1511" s="115" t="s">
        <v>527</v>
      </c>
      <c r="C1511" s="121">
        <v>39574</v>
      </c>
      <c r="D1511" s="119">
        <v>0.89668000000000003</v>
      </c>
      <c r="E1511" s="119">
        <v>0.89668000000000003</v>
      </c>
      <c r="F1511" s="119">
        <v>0.89668000000000003</v>
      </c>
      <c r="G1511" s="119">
        <v>0.89668000000000003</v>
      </c>
      <c r="H1511" s="119">
        <v>-1.460016E-3</v>
      </c>
      <c r="I1511" s="119">
        <v>-0.16255990000000001</v>
      </c>
    </row>
    <row r="1512" spans="1:9" x14ac:dyDescent="0.15">
      <c r="A1512" s="115" t="s">
        <v>526</v>
      </c>
      <c r="B1512" s="115" t="s">
        <v>527</v>
      </c>
      <c r="C1512" s="121">
        <v>39575</v>
      </c>
      <c r="D1512" s="119">
        <v>0.89624000000000004</v>
      </c>
      <c r="E1512" s="119">
        <v>0.89624000000000004</v>
      </c>
      <c r="F1512" s="119">
        <v>0.89624000000000004</v>
      </c>
      <c r="G1512" s="119">
        <v>0.89624000000000004</v>
      </c>
      <c r="H1512" s="119">
        <v>-4.4000149999999999E-4</v>
      </c>
      <c r="I1512" s="119">
        <v>-4.907007E-2</v>
      </c>
    </row>
    <row r="1513" spans="1:9" x14ac:dyDescent="0.15">
      <c r="A1513" s="115" t="s">
        <v>526</v>
      </c>
      <c r="B1513" s="115" t="s">
        <v>527</v>
      </c>
      <c r="C1513" s="121">
        <v>39576</v>
      </c>
      <c r="D1513" s="119">
        <v>0.8982599</v>
      </c>
      <c r="E1513" s="119">
        <v>0.8982599</v>
      </c>
      <c r="F1513" s="119">
        <v>0.8982599</v>
      </c>
      <c r="G1513" s="119">
        <v>0.8982599</v>
      </c>
      <c r="H1513" s="119">
        <v>2.0199419999999998E-3</v>
      </c>
      <c r="I1513" s="119">
        <v>0.22537960000000001</v>
      </c>
    </row>
    <row r="1514" spans="1:9" x14ac:dyDescent="0.15">
      <c r="A1514" s="115" t="s">
        <v>526</v>
      </c>
      <c r="B1514" s="115" t="s">
        <v>527</v>
      </c>
      <c r="C1514" s="121">
        <v>39577</v>
      </c>
      <c r="D1514" s="119">
        <v>0.89805000000000001</v>
      </c>
      <c r="E1514" s="119">
        <v>0.89805000000000001</v>
      </c>
      <c r="F1514" s="119">
        <v>0.89805000000000001</v>
      </c>
      <c r="G1514" s="119">
        <v>0.89805000000000001</v>
      </c>
      <c r="H1514" s="119">
        <v>-2.0992760000000001E-4</v>
      </c>
      <c r="I1514" s="119">
        <v>-2.3370470000000001E-2</v>
      </c>
    </row>
    <row r="1515" spans="1:9" x14ac:dyDescent="0.15">
      <c r="A1515" s="115" t="s">
        <v>526</v>
      </c>
      <c r="B1515" s="115" t="s">
        <v>527</v>
      </c>
      <c r="C1515" s="121">
        <v>39580</v>
      </c>
      <c r="D1515" s="119">
        <v>0.89551000000000003</v>
      </c>
      <c r="E1515" s="119">
        <v>0.89551000000000003</v>
      </c>
      <c r="F1515" s="119">
        <v>0.89551000000000003</v>
      </c>
      <c r="G1515" s="119">
        <v>0.89551000000000003</v>
      </c>
      <c r="H1515" s="119">
        <v>-2.539992E-3</v>
      </c>
      <c r="I1515" s="119">
        <v>-0.28283419999999998</v>
      </c>
    </row>
    <row r="1516" spans="1:9" x14ac:dyDescent="0.15">
      <c r="A1516" s="115" t="s">
        <v>526</v>
      </c>
      <c r="B1516" s="115" t="s">
        <v>527</v>
      </c>
      <c r="C1516" s="121">
        <v>39581</v>
      </c>
      <c r="D1516" s="119">
        <v>0.89639999999999997</v>
      </c>
      <c r="E1516" s="119">
        <v>0.89639999999999997</v>
      </c>
      <c r="F1516" s="119">
        <v>0.89639999999999997</v>
      </c>
      <c r="G1516" s="119">
        <v>0.89639999999999997</v>
      </c>
      <c r="H1516" s="119">
        <v>8.8995700000000003E-4</v>
      </c>
      <c r="I1516" s="119">
        <v>9.9379899999999993E-2</v>
      </c>
    </row>
    <row r="1517" spans="1:9" x14ac:dyDescent="0.15">
      <c r="A1517" s="115" t="s">
        <v>526</v>
      </c>
      <c r="B1517" s="115" t="s">
        <v>527</v>
      </c>
      <c r="C1517" s="121">
        <v>39582</v>
      </c>
      <c r="D1517" s="119">
        <v>0.89756999999999998</v>
      </c>
      <c r="E1517" s="119">
        <v>0.89756999999999998</v>
      </c>
      <c r="F1517" s="119">
        <v>0.89756999999999998</v>
      </c>
      <c r="G1517" s="119">
        <v>0.89756999999999998</v>
      </c>
      <c r="H1517" s="119">
        <v>1.1700390000000001E-3</v>
      </c>
      <c r="I1517" s="119">
        <v>0.13052649999999999</v>
      </c>
    </row>
    <row r="1518" spans="1:9" x14ac:dyDescent="0.15">
      <c r="A1518" s="115" t="s">
        <v>526</v>
      </c>
      <c r="B1518" s="115" t="s">
        <v>527</v>
      </c>
      <c r="C1518" s="121">
        <v>39583</v>
      </c>
      <c r="D1518" s="119">
        <v>0.89732999999999996</v>
      </c>
      <c r="E1518" s="119">
        <v>0.89732999999999996</v>
      </c>
      <c r="F1518" s="119">
        <v>0.89732999999999996</v>
      </c>
      <c r="G1518" s="119">
        <v>0.89732999999999996</v>
      </c>
      <c r="H1518" s="119">
        <v>-2.3996830000000001E-4</v>
      </c>
      <c r="I1518" s="119">
        <v>-2.6735330000000002E-2</v>
      </c>
    </row>
    <row r="1519" spans="1:9" x14ac:dyDescent="0.15">
      <c r="A1519" s="115" t="s">
        <v>526</v>
      </c>
      <c r="B1519" s="115" t="s">
        <v>527</v>
      </c>
      <c r="C1519" s="121">
        <v>39584</v>
      </c>
      <c r="D1519" s="119">
        <v>0.89609000000000005</v>
      </c>
      <c r="E1519" s="119">
        <v>0.89609000000000005</v>
      </c>
      <c r="F1519" s="119">
        <v>0.89609000000000005</v>
      </c>
      <c r="G1519" s="119">
        <v>0.89609000000000005</v>
      </c>
      <c r="H1519" s="119">
        <v>-1.2400149999999999E-3</v>
      </c>
      <c r="I1519" s="119">
        <v>-0.13818939999999999</v>
      </c>
    </row>
    <row r="1520" spans="1:9" x14ac:dyDescent="0.15">
      <c r="A1520" s="115" t="s">
        <v>526</v>
      </c>
      <c r="B1520" s="115" t="s">
        <v>527</v>
      </c>
      <c r="C1520" s="121">
        <v>39587</v>
      </c>
      <c r="D1520" s="119">
        <v>0.89381999999999995</v>
      </c>
      <c r="E1520" s="119">
        <v>0.89381999999999995</v>
      </c>
      <c r="F1520" s="119">
        <v>0.89381999999999995</v>
      </c>
      <c r="G1520" s="119">
        <v>0.89381999999999995</v>
      </c>
      <c r="H1520" s="119">
        <v>-2.2699830000000002E-3</v>
      </c>
      <c r="I1520" s="119">
        <v>-0.25332090000000002</v>
      </c>
    </row>
    <row r="1521" spans="1:9" x14ac:dyDescent="0.15">
      <c r="A1521" s="115" t="s">
        <v>526</v>
      </c>
      <c r="B1521" s="115" t="s">
        <v>527</v>
      </c>
      <c r="C1521" s="121">
        <v>39588</v>
      </c>
      <c r="D1521" s="119">
        <v>0.89459999999999995</v>
      </c>
      <c r="E1521" s="119">
        <v>0.89459999999999995</v>
      </c>
      <c r="F1521" s="119">
        <v>0.89459999999999995</v>
      </c>
      <c r="G1521" s="119">
        <v>0.89459999999999995</v>
      </c>
      <c r="H1521" s="119">
        <v>7.7992679999999996E-4</v>
      </c>
      <c r="I1521" s="119">
        <v>8.7257699999999994E-2</v>
      </c>
    </row>
    <row r="1522" spans="1:9" x14ac:dyDescent="0.15">
      <c r="A1522" s="115" t="s">
        <v>526</v>
      </c>
      <c r="B1522" s="115" t="s">
        <v>527</v>
      </c>
      <c r="C1522" s="121">
        <v>39589</v>
      </c>
      <c r="D1522" s="119">
        <v>0.89217999999999997</v>
      </c>
      <c r="E1522" s="119">
        <v>0.89217999999999997</v>
      </c>
      <c r="F1522" s="119">
        <v>0.89217999999999997</v>
      </c>
      <c r="G1522" s="119">
        <v>0.89217999999999997</v>
      </c>
      <c r="H1522" s="119">
        <v>-2.4199489999999998E-3</v>
      </c>
      <c r="I1522" s="119">
        <v>-0.27050619999999997</v>
      </c>
    </row>
    <row r="1523" spans="1:9" x14ac:dyDescent="0.15">
      <c r="A1523" s="115" t="s">
        <v>526</v>
      </c>
      <c r="B1523" s="115" t="s">
        <v>527</v>
      </c>
      <c r="C1523" s="121">
        <v>39590</v>
      </c>
      <c r="D1523" s="119">
        <v>0.89012999999999998</v>
      </c>
      <c r="E1523" s="119">
        <v>0.89012999999999998</v>
      </c>
      <c r="F1523" s="119">
        <v>0.89012999999999998</v>
      </c>
      <c r="G1523" s="119">
        <v>0.89012999999999998</v>
      </c>
      <c r="H1523" s="119">
        <v>-2.0500420000000002E-3</v>
      </c>
      <c r="I1523" s="119">
        <v>-0.22977900000000001</v>
      </c>
    </row>
    <row r="1524" spans="1:9" x14ac:dyDescent="0.15">
      <c r="A1524" s="115" t="s">
        <v>526</v>
      </c>
      <c r="B1524" s="115" t="s">
        <v>527</v>
      </c>
      <c r="C1524" s="121">
        <v>39591</v>
      </c>
      <c r="D1524" s="119">
        <v>0.89093999999999995</v>
      </c>
      <c r="E1524" s="119">
        <v>0.89093999999999995</v>
      </c>
      <c r="F1524" s="119">
        <v>0.89093999999999995</v>
      </c>
      <c r="G1524" s="119">
        <v>0.89093999999999995</v>
      </c>
      <c r="H1524" s="119">
        <v>8.1002709999999998E-4</v>
      </c>
      <c r="I1524" s="119">
        <v>9.1000999999999999E-2</v>
      </c>
    </row>
    <row r="1525" spans="1:9" x14ac:dyDescent="0.15">
      <c r="A1525" s="115" t="s">
        <v>526</v>
      </c>
      <c r="B1525" s="115" t="s">
        <v>527</v>
      </c>
      <c r="C1525" s="121">
        <v>39594</v>
      </c>
      <c r="D1525" s="119">
        <v>0.88946999999999998</v>
      </c>
      <c r="E1525" s="119">
        <v>0.88946999999999998</v>
      </c>
      <c r="F1525" s="119">
        <v>0.88946999999999998</v>
      </c>
      <c r="G1525" s="119">
        <v>0.88946999999999998</v>
      </c>
      <c r="H1525" s="119">
        <v>-1.4700290000000001E-3</v>
      </c>
      <c r="I1525" s="119">
        <v>-0.16499759999999999</v>
      </c>
    </row>
    <row r="1526" spans="1:9" x14ac:dyDescent="0.15">
      <c r="A1526" s="115" t="s">
        <v>526</v>
      </c>
      <c r="B1526" s="115" t="s">
        <v>527</v>
      </c>
      <c r="C1526" s="121">
        <v>39595</v>
      </c>
      <c r="D1526" s="119">
        <v>0.88971</v>
      </c>
      <c r="E1526" s="119">
        <v>0.88971</v>
      </c>
      <c r="F1526" s="119">
        <v>0.88971</v>
      </c>
      <c r="G1526" s="119">
        <v>0.88971</v>
      </c>
      <c r="H1526" s="119">
        <v>2.4002790000000001E-4</v>
      </c>
      <c r="I1526" s="119">
        <v>2.6985499999999999E-2</v>
      </c>
    </row>
    <row r="1527" spans="1:9" x14ac:dyDescent="0.15">
      <c r="A1527" s="115" t="s">
        <v>526</v>
      </c>
      <c r="B1527" s="115" t="s">
        <v>527</v>
      </c>
      <c r="C1527" s="121">
        <v>39596</v>
      </c>
      <c r="D1527" s="119">
        <v>0.88920999999999994</v>
      </c>
      <c r="E1527" s="119">
        <v>0.88920999999999994</v>
      </c>
      <c r="F1527" s="119">
        <v>0.88920999999999994</v>
      </c>
      <c r="G1527" s="119">
        <v>0.88920999999999994</v>
      </c>
      <c r="H1527" s="119">
        <v>-5.0002339999999997E-4</v>
      </c>
      <c r="I1527" s="119">
        <v>-5.6200710000000001E-2</v>
      </c>
    </row>
    <row r="1528" spans="1:9" x14ac:dyDescent="0.15">
      <c r="A1528" s="115" t="s">
        <v>526</v>
      </c>
      <c r="B1528" s="115" t="s">
        <v>527</v>
      </c>
      <c r="C1528" s="121">
        <v>39597</v>
      </c>
      <c r="D1528" s="119">
        <v>0.88929000000000002</v>
      </c>
      <c r="E1528" s="119">
        <v>0.88929000000000002</v>
      </c>
      <c r="F1528" s="119">
        <v>0.88929000000000002</v>
      </c>
      <c r="G1528" s="119">
        <v>0.88929000000000002</v>
      </c>
      <c r="H1528" s="119">
        <v>8.0049039999999995E-5</v>
      </c>
      <c r="I1528" s="119">
        <v>9.0022650000000006E-3</v>
      </c>
    </row>
    <row r="1529" spans="1:9" x14ac:dyDescent="0.15">
      <c r="A1529" s="115" t="s">
        <v>526</v>
      </c>
      <c r="B1529" s="115" t="s">
        <v>527</v>
      </c>
      <c r="C1529" s="121">
        <v>39598</v>
      </c>
      <c r="D1529" s="119">
        <v>0.89026000000000005</v>
      </c>
      <c r="E1529" s="119">
        <v>0.89026000000000005</v>
      </c>
      <c r="F1529" s="119">
        <v>0.89026000000000005</v>
      </c>
      <c r="G1529" s="119">
        <v>0.89026000000000005</v>
      </c>
      <c r="H1529" s="119">
        <v>9.6994639999999999E-4</v>
      </c>
      <c r="I1529" s="119">
        <v>0.10906970000000001</v>
      </c>
    </row>
    <row r="1530" spans="1:9" x14ac:dyDescent="0.15">
      <c r="A1530" s="115" t="s">
        <v>526</v>
      </c>
      <c r="B1530" s="115" t="s">
        <v>527</v>
      </c>
      <c r="C1530" s="121">
        <v>39601</v>
      </c>
      <c r="D1530" s="119">
        <v>0.88880999999999999</v>
      </c>
      <c r="E1530" s="119">
        <v>0.88880999999999999</v>
      </c>
      <c r="F1530" s="119">
        <v>0.88880999999999999</v>
      </c>
      <c r="G1530" s="119">
        <v>0.88880999999999999</v>
      </c>
      <c r="H1530" s="119">
        <v>-1.4500019999999999E-3</v>
      </c>
      <c r="I1530" s="119">
        <v>-0.16287399999999999</v>
      </c>
    </row>
    <row r="1531" spans="1:9" x14ac:dyDescent="0.15">
      <c r="A1531" s="115" t="s">
        <v>526</v>
      </c>
      <c r="B1531" s="115" t="s">
        <v>527</v>
      </c>
      <c r="C1531" s="121">
        <v>39602</v>
      </c>
      <c r="D1531" s="119">
        <v>0.88793</v>
      </c>
      <c r="E1531" s="119">
        <v>0.88793</v>
      </c>
      <c r="F1531" s="119">
        <v>0.88793</v>
      </c>
      <c r="G1531" s="119">
        <v>0.88793</v>
      </c>
      <c r="H1531" s="119">
        <v>-8.8000299999999997E-4</v>
      </c>
      <c r="I1531" s="119">
        <v>-9.9009130000000001E-2</v>
      </c>
    </row>
    <row r="1532" spans="1:9" x14ac:dyDescent="0.15">
      <c r="A1532" s="115" t="s">
        <v>526</v>
      </c>
      <c r="B1532" s="115" t="s">
        <v>527</v>
      </c>
      <c r="C1532" s="121">
        <v>39603</v>
      </c>
      <c r="D1532" s="119">
        <v>0.88859999999999995</v>
      </c>
      <c r="E1532" s="119">
        <v>0.88859999999999995</v>
      </c>
      <c r="F1532" s="119">
        <v>0.88859999999999995</v>
      </c>
      <c r="G1532" s="119">
        <v>0.88859999999999995</v>
      </c>
      <c r="H1532" s="119">
        <v>6.7001579999999999E-4</v>
      </c>
      <c r="I1532" s="119">
        <v>7.545818E-2</v>
      </c>
    </row>
    <row r="1533" spans="1:9" x14ac:dyDescent="0.15">
      <c r="A1533" s="115" t="s">
        <v>526</v>
      </c>
      <c r="B1533" s="115" t="s">
        <v>527</v>
      </c>
      <c r="C1533" s="121">
        <v>39604</v>
      </c>
      <c r="D1533" s="119">
        <v>0.88876999999999995</v>
      </c>
      <c r="E1533" s="119">
        <v>0.88876999999999995</v>
      </c>
      <c r="F1533" s="119">
        <v>0.88876999999999995</v>
      </c>
      <c r="G1533" s="119">
        <v>0.88876999999999995</v>
      </c>
      <c r="H1533" s="119">
        <v>1.699924E-4</v>
      </c>
      <c r="I1533" s="119">
        <v>1.9130370000000001E-2</v>
      </c>
    </row>
    <row r="1534" spans="1:9" x14ac:dyDescent="0.15">
      <c r="A1534" s="115" t="s">
        <v>526</v>
      </c>
      <c r="B1534" s="115" t="s">
        <v>527</v>
      </c>
      <c r="C1534" s="121">
        <v>39605</v>
      </c>
      <c r="D1534" s="119">
        <v>0.88675999999999999</v>
      </c>
      <c r="E1534" s="119">
        <v>0.88675999999999999</v>
      </c>
      <c r="F1534" s="119">
        <v>0.88675999999999999</v>
      </c>
      <c r="G1534" s="119">
        <v>0.88675999999999999</v>
      </c>
      <c r="H1534" s="119">
        <v>-2.0099879999999999E-3</v>
      </c>
      <c r="I1534" s="119">
        <v>-0.22615389999999999</v>
      </c>
    </row>
    <row r="1535" spans="1:9" x14ac:dyDescent="0.15">
      <c r="A1535" s="115" t="s">
        <v>526</v>
      </c>
      <c r="B1535" s="115" t="s">
        <v>527</v>
      </c>
      <c r="C1535" s="121">
        <v>39609</v>
      </c>
      <c r="D1535" s="119">
        <v>0.88607000000000002</v>
      </c>
      <c r="E1535" s="119">
        <v>0.88607000000000002</v>
      </c>
      <c r="F1535" s="119">
        <v>0.88607000000000002</v>
      </c>
      <c r="G1535" s="119">
        <v>0.88607000000000002</v>
      </c>
      <c r="H1535" s="119">
        <v>-6.8998340000000005E-4</v>
      </c>
      <c r="I1535" s="119">
        <v>-7.780948E-2</v>
      </c>
    </row>
    <row r="1536" spans="1:9" x14ac:dyDescent="0.15">
      <c r="A1536" s="115" t="s">
        <v>526</v>
      </c>
      <c r="B1536" s="115" t="s">
        <v>527</v>
      </c>
      <c r="C1536" s="121">
        <v>39610</v>
      </c>
      <c r="D1536" s="119">
        <v>0.88617000000000001</v>
      </c>
      <c r="E1536" s="119">
        <v>0.88617000000000001</v>
      </c>
      <c r="F1536" s="119">
        <v>0.88617000000000001</v>
      </c>
      <c r="G1536" s="119">
        <v>0.88617000000000001</v>
      </c>
      <c r="H1536" s="119">
        <v>9.9956990000000005E-5</v>
      </c>
      <c r="I1536" s="119">
        <v>1.128094E-2</v>
      </c>
    </row>
    <row r="1537" spans="1:9" x14ac:dyDescent="0.15">
      <c r="A1537" s="115" t="s">
        <v>526</v>
      </c>
      <c r="B1537" s="115" t="s">
        <v>527</v>
      </c>
      <c r="C1537" s="121">
        <v>39611</v>
      </c>
      <c r="D1537" s="119">
        <v>0.88378000000000001</v>
      </c>
      <c r="E1537" s="119">
        <v>0.88378000000000001</v>
      </c>
      <c r="F1537" s="119">
        <v>0.88378000000000001</v>
      </c>
      <c r="G1537" s="119">
        <v>0.88378000000000001</v>
      </c>
      <c r="H1537" s="119">
        <v>-2.3899669999999998E-3</v>
      </c>
      <c r="I1537" s="119">
        <v>-0.2696963</v>
      </c>
    </row>
    <row r="1538" spans="1:9" x14ac:dyDescent="0.15">
      <c r="A1538" s="115" t="s">
        <v>526</v>
      </c>
      <c r="B1538" s="115" t="s">
        <v>527</v>
      </c>
      <c r="C1538" s="121">
        <v>39612</v>
      </c>
      <c r="D1538" s="119">
        <v>0.88344</v>
      </c>
      <c r="E1538" s="119">
        <v>0.88344</v>
      </c>
      <c r="F1538" s="119">
        <v>0.88344</v>
      </c>
      <c r="G1538" s="119">
        <v>0.88344</v>
      </c>
      <c r="H1538" s="119">
        <v>-3.3998490000000003E-4</v>
      </c>
      <c r="I1538" s="119">
        <v>-3.8469400000000001E-2</v>
      </c>
    </row>
    <row r="1539" spans="1:9" x14ac:dyDescent="0.15">
      <c r="A1539" s="115" t="s">
        <v>526</v>
      </c>
      <c r="B1539" s="115" t="s">
        <v>527</v>
      </c>
      <c r="C1539" s="121">
        <v>39615</v>
      </c>
      <c r="D1539" s="119">
        <v>0.88349</v>
      </c>
      <c r="E1539" s="119">
        <v>0.88349</v>
      </c>
      <c r="F1539" s="119">
        <v>0.88349</v>
      </c>
      <c r="G1539" s="119">
        <v>0.88349</v>
      </c>
      <c r="H1539" s="119">
        <v>4.9948689999999998E-5</v>
      </c>
      <c r="I1539" s="119">
        <v>5.6538860000000003E-3</v>
      </c>
    </row>
    <row r="1540" spans="1:9" x14ac:dyDescent="0.15">
      <c r="A1540" s="115" t="s">
        <v>526</v>
      </c>
      <c r="B1540" s="115" t="s">
        <v>527</v>
      </c>
      <c r="C1540" s="121">
        <v>39616</v>
      </c>
      <c r="D1540" s="119">
        <v>0.88244999999999996</v>
      </c>
      <c r="E1540" s="119">
        <v>0.88244999999999996</v>
      </c>
      <c r="F1540" s="119">
        <v>0.88244999999999996</v>
      </c>
      <c r="G1540" s="119">
        <v>0.88244999999999996</v>
      </c>
      <c r="H1540" s="119">
        <v>-1.039922E-3</v>
      </c>
      <c r="I1540" s="119">
        <v>-0.1177062</v>
      </c>
    </row>
    <row r="1541" spans="1:9" x14ac:dyDescent="0.15">
      <c r="A1541" s="115" t="s">
        <v>526</v>
      </c>
      <c r="B1541" s="115" t="s">
        <v>527</v>
      </c>
      <c r="C1541" s="121">
        <v>39617</v>
      </c>
      <c r="D1541" s="119">
        <v>0.88129999999999997</v>
      </c>
      <c r="E1541" s="119">
        <v>0.88129999999999997</v>
      </c>
      <c r="F1541" s="119">
        <v>0.88129999999999997</v>
      </c>
      <c r="G1541" s="119">
        <v>0.88129999999999997</v>
      </c>
      <c r="H1541" s="119">
        <v>-1.150072E-3</v>
      </c>
      <c r="I1541" s="119">
        <v>-0.1303271</v>
      </c>
    </row>
    <row r="1542" spans="1:9" x14ac:dyDescent="0.15">
      <c r="A1542" s="115" t="s">
        <v>526</v>
      </c>
      <c r="B1542" s="115" t="s">
        <v>527</v>
      </c>
      <c r="C1542" s="121">
        <v>39618</v>
      </c>
      <c r="D1542" s="119">
        <v>0.88151000000000002</v>
      </c>
      <c r="E1542" s="119">
        <v>0.88151000000000002</v>
      </c>
      <c r="F1542" s="119">
        <v>0.88151000000000002</v>
      </c>
      <c r="G1542" s="119">
        <v>0.88151000000000002</v>
      </c>
      <c r="H1542" s="119">
        <v>2.100468E-4</v>
      </c>
      <c r="I1542" s="119">
        <v>2.3833739999999999E-2</v>
      </c>
    </row>
    <row r="1543" spans="1:9" x14ac:dyDescent="0.15">
      <c r="A1543" s="115" t="s">
        <v>526</v>
      </c>
      <c r="B1543" s="115" t="s">
        <v>527</v>
      </c>
      <c r="C1543" s="121">
        <v>39619</v>
      </c>
      <c r="D1543" s="119">
        <v>0.88158990000000004</v>
      </c>
      <c r="E1543" s="119">
        <v>0.88158990000000004</v>
      </c>
      <c r="F1543" s="119">
        <v>0.88158990000000004</v>
      </c>
      <c r="G1543" s="119">
        <v>0.88158990000000004</v>
      </c>
      <c r="H1543" s="119">
        <v>7.9929830000000004E-5</v>
      </c>
      <c r="I1543" s="119">
        <v>9.0673760000000003E-3</v>
      </c>
    </row>
    <row r="1544" spans="1:9" x14ac:dyDescent="0.15">
      <c r="A1544" s="115" t="s">
        <v>526</v>
      </c>
      <c r="B1544" s="115" t="s">
        <v>527</v>
      </c>
      <c r="C1544" s="121">
        <v>39622</v>
      </c>
      <c r="D1544" s="119">
        <v>0.87988999999999995</v>
      </c>
      <c r="E1544" s="119">
        <v>0.87988999999999995</v>
      </c>
      <c r="F1544" s="119">
        <v>0.87988999999999995</v>
      </c>
      <c r="G1544" s="119">
        <v>0.87988999999999995</v>
      </c>
      <c r="H1544" s="119">
        <v>-1.6999840000000001E-3</v>
      </c>
      <c r="I1544" s="119">
        <v>-0.19283159999999999</v>
      </c>
    </row>
    <row r="1545" spans="1:9" x14ac:dyDescent="0.15">
      <c r="A1545" s="115" t="s">
        <v>526</v>
      </c>
      <c r="B1545" s="115" t="s">
        <v>527</v>
      </c>
      <c r="C1545" s="121">
        <v>39623</v>
      </c>
      <c r="D1545" s="119">
        <v>0.88041000000000003</v>
      </c>
      <c r="E1545" s="119">
        <v>0.88041000000000003</v>
      </c>
      <c r="F1545" s="119">
        <v>0.88041000000000003</v>
      </c>
      <c r="G1545" s="119">
        <v>0.88041000000000003</v>
      </c>
      <c r="H1545" s="119">
        <v>5.2005050000000004E-4</v>
      </c>
      <c r="I1545" s="119">
        <v>5.9104039999999997E-2</v>
      </c>
    </row>
    <row r="1546" spans="1:9" x14ac:dyDescent="0.15">
      <c r="A1546" s="115" t="s">
        <v>526</v>
      </c>
      <c r="B1546" s="115" t="s">
        <v>527</v>
      </c>
      <c r="C1546" s="121">
        <v>39624</v>
      </c>
      <c r="D1546" s="119">
        <v>0.87963999999999998</v>
      </c>
      <c r="E1546" s="119">
        <v>0.87963999999999998</v>
      </c>
      <c r="F1546" s="119">
        <v>0.87963999999999998</v>
      </c>
      <c r="G1546" s="119">
        <v>0.87963999999999998</v>
      </c>
      <c r="H1546" s="119">
        <v>-7.7003239999999995E-4</v>
      </c>
      <c r="I1546" s="119">
        <v>-8.7462929999999994E-2</v>
      </c>
    </row>
    <row r="1547" spans="1:9" x14ac:dyDescent="0.15">
      <c r="A1547" s="115" t="s">
        <v>526</v>
      </c>
      <c r="B1547" s="115" t="s">
        <v>527</v>
      </c>
      <c r="C1547" s="121">
        <v>39625</v>
      </c>
      <c r="D1547" s="119">
        <v>0.87917000000000001</v>
      </c>
      <c r="E1547" s="119">
        <v>0.87917000000000001</v>
      </c>
      <c r="F1547" s="119">
        <v>0.87917000000000001</v>
      </c>
      <c r="G1547" s="119">
        <v>0.87917000000000001</v>
      </c>
      <c r="H1547" s="119">
        <v>-4.6998260000000002E-4</v>
      </c>
      <c r="I1547" s="119">
        <v>-5.3428969999999999E-2</v>
      </c>
    </row>
    <row r="1548" spans="1:9" x14ac:dyDescent="0.15">
      <c r="A1548" s="115" t="s">
        <v>526</v>
      </c>
      <c r="B1548" s="115" t="s">
        <v>527</v>
      </c>
      <c r="C1548" s="121">
        <v>39626</v>
      </c>
      <c r="D1548" s="119">
        <v>0.87939999999999996</v>
      </c>
      <c r="E1548" s="119">
        <v>0.87939999999999996</v>
      </c>
      <c r="F1548" s="119">
        <v>0.87939999999999996</v>
      </c>
      <c r="G1548" s="119">
        <v>0.87939999999999996</v>
      </c>
      <c r="H1548" s="119">
        <v>2.300143E-4</v>
      </c>
      <c r="I1548" s="119">
        <v>2.6162669999999999E-2</v>
      </c>
    </row>
    <row r="1549" spans="1:9" x14ac:dyDescent="0.15">
      <c r="A1549" s="115" t="s">
        <v>526</v>
      </c>
      <c r="B1549" s="115" t="s">
        <v>527</v>
      </c>
      <c r="C1549" s="121">
        <v>39629</v>
      </c>
      <c r="D1549" s="119">
        <v>0.87917000000000001</v>
      </c>
      <c r="E1549" s="119">
        <v>0.87917000000000001</v>
      </c>
      <c r="F1549" s="119">
        <v>0.87917000000000001</v>
      </c>
      <c r="G1549" s="119">
        <v>0.87917000000000001</v>
      </c>
      <c r="H1549" s="119">
        <v>-2.300143E-4</v>
      </c>
      <c r="I1549" s="119">
        <v>-2.615582E-2</v>
      </c>
    </row>
    <row r="1550" spans="1:9" x14ac:dyDescent="0.15">
      <c r="A1550" s="115" t="s">
        <v>526</v>
      </c>
      <c r="B1550" s="115" t="s">
        <v>527</v>
      </c>
      <c r="C1550" s="121">
        <v>39630</v>
      </c>
      <c r="D1550" s="119">
        <v>0.87978000000000001</v>
      </c>
      <c r="E1550" s="119">
        <v>0.87978000000000001</v>
      </c>
      <c r="F1550" s="119">
        <v>0.87978000000000001</v>
      </c>
      <c r="G1550" s="119">
        <v>0.87978000000000001</v>
      </c>
      <c r="H1550" s="119">
        <v>6.0999389999999995E-4</v>
      </c>
      <c r="I1550" s="119">
        <v>6.9382940000000004E-2</v>
      </c>
    </row>
    <row r="1551" spans="1:9" x14ac:dyDescent="0.15">
      <c r="A1551" s="115" t="s">
        <v>526</v>
      </c>
      <c r="B1551" s="115" t="s">
        <v>527</v>
      </c>
      <c r="C1551" s="121">
        <v>39631</v>
      </c>
      <c r="D1551" s="119">
        <v>0.87995000000000001</v>
      </c>
      <c r="E1551" s="119">
        <v>0.87995000000000001</v>
      </c>
      <c r="F1551" s="119">
        <v>0.87995000000000001</v>
      </c>
      <c r="G1551" s="119">
        <v>0.87995000000000001</v>
      </c>
      <c r="H1551" s="119">
        <v>1.700521E-4</v>
      </c>
      <c r="I1551" s="119">
        <v>1.9328930000000001E-2</v>
      </c>
    </row>
    <row r="1552" spans="1:9" x14ac:dyDescent="0.15">
      <c r="A1552" s="115" t="s">
        <v>526</v>
      </c>
      <c r="B1552" s="115" t="s">
        <v>527</v>
      </c>
      <c r="C1552" s="121">
        <v>39632</v>
      </c>
      <c r="D1552" s="119">
        <v>0.87870999999999999</v>
      </c>
      <c r="E1552" s="119">
        <v>0.87870999999999999</v>
      </c>
      <c r="F1552" s="119">
        <v>0.87870999999999999</v>
      </c>
      <c r="G1552" s="119">
        <v>0.87870999999999999</v>
      </c>
      <c r="H1552" s="119">
        <v>-1.2400149999999999E-3</v>
      </c>
      <c r="I1552" s="119">
        <v>-0.14091880000000001</v>
      </c>
    </row>
    <row r="1553" spans="1:9" x14ac:dyDescent="0.15">
      <c r="A1553" s="115" t="s">
        <v>526</v>
      </c>
      <c r="B1553" s="115" t="s">
        <v>527</v>
      </c>
      <c r="C1553" s="121">
        <v>39633</v>
      </c>
      <c r="D1553" s="119">
        <v>0.88009000000000004</v>
      </c>
      <c r="E1553" s="119">
        <v>0.88009000000000004</v>
      </c>
      <c r="F1553" s="119">
        <v>0.88009000000000004</v>
      </c>
      <c r="G1553" s="119">
        <v>0.88009000000000004</v>
      </c>
      <c r="H1553" s="119">
        <v>1.379967E-3</v>
      </c>
      <c r="I1553" s="119">
        <v>0.15704460000000001</v>
      </c>
    </row>
    <row r="1554" spans="1:9" x14ac:dyDescent="0.15">
      <c r="A1554" s="115" t="s">
        <v>526</v>
      </c>
      <c r="B1554" s="115" t="s">
        <v>527</v>
      </c>
      <c r="C1554" s="121">
        <v>39636</v>
      </c>
      <c r="D1554" s="119">
        <v>0.87927999999999995</v>
      </c>
      <c r="E1554" s="119">
        <v>0.87927999999999995</v>
      </c>
      <c r="F1554" s="119">
        <v>0.87927999999999995</v>
      </c>
      <c r="G1554" s="119">
        <v>0.87927999999999995</v>
      </c>
      <c r="H1554" s="119">
        <v>-8.0996750000000004E-4</v>
      </c>
      <c r="I1554" s="119">
        <v>-9.2032349999999999E-2</v>
      </c>
    </row>
    <row r="1555" spans="1:9" x14ac:dyDescent="0.15">
      <c r="A1555" s="115" t="s">
        <v>526</v>
      </c>
      <c r="B1555" s="115" t="s">
        <v>527</v>
      </c>
      <c r="C1555" s="121">
        <v>39637</v>
      </c>
      <c r="D1555" s="119">
        <v>0.87905</v>
      </c>
      <c r="E1555" s="119">
        <v>0.87905</v>
      </c>
      <c r="F1555" s="119">
        <v>0.87905</v>
      </c>
      <c r="G1555" s="119">
        <v>0.87905</v>
      </c>
      <c r="H1555" s="119">
        <v>-2.300143E-4</v>
      </c>
      <c r="I1555" s="119">
        <v>-2.6159390000000001E-2</v>
      </c>
    </row>
    <row r="1556" spans="1:9" x14ac:dyDescent="0.15">
      <c r="A1556" s="115" t="s">
        <v>526</v>
      </c>
      <c r="B1556" s="115" t="s">
        <v>527</v>
      </c>
      <c r="C1556" s="121">
        <v>39638</v>
      </c>
      <c r="D1556" s="119">
        <v>0.87963999999999998</v>
      </c>
      <c r="E1556" s="119">
        <v>0.87963999999999998</v>
      </c>
      <c r="F1556" s="119">
        <v>0.87963999999999998</v>
      </c>
      <c r="G1556" s="119">
        <v>0.87963999999999998</v>
      </c>
      <c r="H1556" s="119">
        <v>5.8996679999999998E-4</v>
      </c>
      <c r="I1556" s="119">
        <v>6.7114129999999994E-2</v>
      </c>
    </row>
    <row r="1557" spans="1:9" x14ac:dyDescent="0.15">
      <c r="A1557" s="115" t="s">
        <v>526</v>
      </c>
      <c r="B1557" s="115" t="s">
        <v>527</v>
      </c>
      <c r="C1557" s="121">
        <v>39639</v>
      </c>
      <c r="D1557" s="119">
        <v>0.87787000000000004</v>
      </c>
      <c r="E1557" s="119">
        <v>0.87787000000000004</v>
      </c>
      <c r="F1557" s="119">
        <v>0.87787000000000004</v>
      </c>
      <c r="G1557" s="119">
        <v>0.87787000000000004</v>
      </c>
      <c r="H1557" s="119">
        <v>-1.7699599999999999E-3</v>
      </c>
      <c r="I1557" s="119">
        <v>-0.20121410000000001</v>
      </c>
    </row>
    <row r="1558" spans="1:9" x14ac:dyDescent="0.15">
      <c r="A1558" s="115" t="s">
        <v>526</v>
      </c>
      <c r="B1558" s="115" t="s">
        <v>527</v>
      </c>
      <c r="C1558" s="121">
        <v>39640</v>
      </c>
      <c r="D1558" s="119">
        <v>0.87658999999999998</v>
      </c>
      <c r="E1558" s="119">
        <v>0.87658999999999998</v>
      </c>
      <c r="F1558" s="119">
        <v>0.87658999999999998</v>
      </c>
      <c r="G1558" s="119">
        <v>0.87658999999999998</v>
      </c>
      <c r="H1558" s="119">
        <v>-1.280069E-3</v>
      </c>
      <c r="I1558" s="119">
        <v>-0.14581540000000001</v>
      </c>
    </row>
    <row r="1559" spans="1:9" x14ac:dyDescent="0.15">
      <c r="A1559" s="115" t="s">
        <v>526</v>
      </c>
      <c r="B1559" s="115" t="s">
        <v>527</v>
      </c>
      <c r="C1559" s="121">
        <v>39643</v>
      </c>
      <c r="D1559" s="119">
        <v>0.87480000000000002</v>
      </c>
      <c r="E1559" s="119">
        <v>0.87480000000000002</v>
      </c>
      <c r="F1559" s="119">
        <v>0.87480000000000002</v>
      </c>
      <c r="G1559" s="119">
        <v>0.87480000000000002</v>
      </c>
      <c r="H1559" s="119">
        <v>-1.789927E-3</v>
      </c>
      <c r="I1559" s="119">
        <v>-0.20419209999999999</v>
      </c>
    </row>
    <row r="1560" spans="1:9" x14ac:dyDescent="0.15">
      <c r="A1560" s="115" t="s">
        <v>526</v>
      </c>
      <c r="B1560" s="115" t="s">
        <v>527</v>
      </c>
      <c r="C1560" s="121">
        <v>39644</v>
      </c>
      <c r="D1560" s="119">
        <v>0.87453000000000003</v>
      </c>
      <c r="E1560" s="119">
        <v>0.87453000000000003</v>
      </c>
      <c r="F1560" s="119">
        <v>0.87453000000000003</v>
      </c>
      <c r="G1560" s="119">
        <v>0.87453000000000003</v>
      </c>
      <c r="H1560" s="119">
        <v>-2.7000899999999998E-4</v>
      </c>
      <c r="I1560" s="119">
        <v>-3.086523E-2</v>
      </c>
    </row>
    <row r="1561" spans="1:9" x14ac:dyDescent="0.15">
      <c r="A1561" s="115" t="s">
        <v>526</v>
      </c>
      <c r="B1561" s="115" t="s">
        <v>527</v>
      </c>
      <c r="C1561" s="121">
        <v>39645</v>
      </c>
      <c r="D1561" s="119">
        <v>0.87358000000000002</v>
      </c>
      <c r="E1561" s="119">
        <v>0.87358000000000002</v>
      </c>
      <c r="F1561" s="119">
        <v>0.87358000000000002</v>
      </c>
      <c r="G1561" s="119">
        <v>0.87358000000000002</v>
      </c>
      <c r="H1561" s="119">
        <v>-9.4997880000000003E-4</v>
      </c>
      <c r="I1561" s="119">
        <v>-0.1086274</v>
      </c>
    </row>
    <row r="1562" spans="1:9" x14ac:dyDescent="0.15">
      <c r="A1562" s="115" t="s">
        <v>526</v>
      </c>
      <c r="B1562" s="115" t="s">
        <v>527</v>
      </c>
      <c r="C1562" s="121">
        <v>39646</v>
      </c>
      <c r="D1562" s="119">
        <v>0.87434000000000001</v>
      </c>
      <c r="E1562" s="119">
        <v>0.87434000000000001</v>
      </c>
      <c r="F1562" s="119">
        <v>0.87434000000000001</v>
      </c>
      <c r="G1562" s="119">
        <v>0.87434000000000001</v>
      </c>
      <c r="H1562" s="119">
        <v>7.5995920000000001E-4</v>
      </c>
      <c r="I1562" s="119">
        <v>8.699366E-2</v>
      </c>
    </row>
    <row r="1563" spans="1:9" x14ac:dyDescent="0.15">
      <c r="A1563" s="115" t="s">
        <v>526</v>
      </c>
      <c r="B1563" s="115" t="s">
        <v>527</v>
      </c>
      <c r="C1563" s="121">
        <v>39647</v>
      </c>
      <c r="D1563" s="119">
        <v>0.87504990000000005</v>
      </c>
      <c r="E1563" s="119">
        <v>0.87504990000000005</v>
      </c>
      <c r="F1563" s="119">
        <v>0.87504990000000005</v>
      </c>
      <c r="G1563" s="119">
        <v>0.87504990000000005</v>
      </c>
      <c r="H1563" s="119">
        <v>7.0995089999999997E-4</v>
      </c>
      <c r="I1563" s="119">
        <v>8.1198500000000007E-2</v>
      </c>
    </row>
    <row r="1564" spans="1:9" x14ac:dyDescent="0.15">
      <c r="A1564" s="115" t="s">
        <v>526</v>
      </c>
      <c r="B1564" s="115" t="s">
        <v>527</v>
      </c>
      <c r="C1564" s="121">
        <v>39650</v>
      </c>
      <c r="D1564" s="119">
        <v>0.87548999999999999</v>
      </c>
      <c r="E1564" s="119">
        <v>0.87548999999999999</v>
      </c>
      <c r="F1564" s="119">
        <v>0.87548999999999999</v>
      </c>
      <c r="G1564" s="119">
        <v>0.87548999999999999</v>
      </c>
      <c r="H1564" s="119">
        <v>4.4006109999999998E-4</v>
      </c>
      <c r="I1564" s="119">
        <v>5.0289819999999999E-2</v>
      </c>
    </row>
    <row r="1565" spans="1:9" x14ac:dyDescent="0.15">
      <c r="A1565" s="115" t="s">
        <v>526</v>
      </c>
      <c r="B1565" s="115" t="s">
        <v>527</v>
      </c>
      <c r="C1565" s="121">
        <v>39651</v>
      </c>
      <c r="D1565" s="119">
        <v>0.87483999999999995</v>
      </c>
      <c r="E1565" s="119">
        <v>0.87483999999999995</v>
      </c>
      <c r="F1565" s="119">
        <v>0.87483999999999995</v>
      </c>
      <c r="G1565" s="119">
        <v>0.87483999999999995</v>
      </c>
      <c r="H1565" s="119">
        <v>-6.4998870000000002E-4</v>
      </c>
      <c r="I1565" s="119">
        <v>-7.4242840000000004E-2</v>
      </c>
    </row>
    <row r="1566" spans="1:9" x14ac:dyDescent="0.15">
      <c r="A1566" s="115" t="s">
        <v>526</v>
      </c>
      <c r="B1566" s="115" t="s">
        <v>527</v>
      </c>
      <c r="C1566" s="121">
        <v>39652</v>
      </c>
      <c r="D1566" s="119">
        <v>0.87565999999999999</v>
      </c>
      <c r="E1566" s="119">
        <v>0.87565999999999999</v>
      </c>
      <c r="F1566" s="119">
        <v>0.87565999999999999</v>
      </c>
      <c r="G1566" s="119">
        <v>0.87565999999999999</v>
      </c>
      <c r="H1566" s="119">
        <v>8.1998110000000004E-4</v>
      </c>
      <c r="I1566" s="119">
        <v>9.3729270000000003E-2</v>
      </c>
    </row>
    <row r="1567" spans="1:9" x14ac:dyDescent="0.15">
      <c r="A1567" s="115" t="s">
        <v>526</v>
      </c>
      <c r="B1567" s="115" t="s">
        <v>527</v>
      </c>
      <c r="C1567" s="121">
        <v>39653</v>
      </c>
      <c r="D1567" s="119">
        <v>0.87551999999999996</v>
      </c>
      <c r="E1567" s="119">
        <v>0.87551999999999996</v>
      </c>
      <c r="F1567" s="119">
        <v>0.87551999999999996</v>
      </c>
      <c r="G1567" s="119">
        <v>0.87551999999999996</v>
      </c>
      <c r="H1567" s="119">
        <v>-1.4001129999999999E-4</v>
      </c>
      <c r="I1567" s="119">
        <v>-1.598923E-2</v>
      </c>
    </row>
    <row r="1568" spans="1:9" x14ac:dyDescent="0.15">
      <c r="A1568" s="115" t="s">
        <v>526</v>
      </c>
      <c r="B1568" s="115" t="s">
        <v>527</v>
      </c>
      <c r="C1568" s="121">
        <v>39654</v>
      </c>
      <c r="D1568" s="119">
        <v>0.87511000000000005</v>
      </c>
      <c r="E1568" s="119">
        <v>0.87511000000000005</v>
      </c>
      <c r="F1568" s="119">
        <v>0.87511000000000005</v>
      </c>
      <c r="G1568" s="119">
        <v>0.87511000000000005</v>
      </c>
      <c r="H1568" s="119">
        <v>-4.0996069999999998E-4</v>
      </c>
      <c r="I1568" s="119">
        <v>-4.6824829999999998E-2</v>
      </c>
    </row>
    <row r="1569" spans="1:9" x14ac:dyDescent="0.15">
      <c r="A1569" s="115" t="s">
        <v>526</v>
      </c>
      <c r="B1569" s="115" t="s">
        <v>527</v>
      </c>
      <c r="C1569" s="121">
        <v>39657</v>
      </c>
      <c r="D1569" s="119">
        <v>0.87544999999999995</v>
      </c>
      <c r="E1569" s="119">
        <v>0.87544999999999995</v>
      </c>
      <c r="F1569" s="119">
        <v>0.87544999999999995</v>
      </c>
      <c r="G1569" s="119">
        <v>0.87544999999999995</v>
      </c>
      <c r="H1569" s="119">
        <v>3.3992529999999998E-4</v>
      </c>
      <c r="I1569" s="119">
        <v>3.8843719999999998E-2</v>
      </c>
    </row>
    <row r="1570" spans="1:9" x14ac:dyDescent="0.15">
      <c r="A1570" s="115" t="s">
        <v>526</v>
      </c>
      <c r="B1570" s="115" t="s">
        <v>527</v>
      </c>
      <c r="C1570" s="121">
        <v>39658</v>
      </c>
      <c r="D1570" s="119">
        <v>0.87439</v>
      </c>
      <c r="E1570" s="119">
        <v>0.87439</v>
      </c>
      <c r="F1570" s="119">
        <v>0.87439</v>
      </c>
      <c r="G1570" s="119">
        <v>0.87439</v>
      </c>
      <c r="H1570" s="119">
        <v>-1.0599489999999999E-3</v>
      </c>
      <c r="I1570" s="119">
        <v>-0.1210748</v>
      </c>
    </row>
    <row r="1571" spans="1:9" x14ac:dyDescent="0.15">
      <c r="A1571" s="115" t="s">
        <v>526</v>
      </c>
      <c r="B1571" s="115" t="s">
        <v>527</v>
      </c>
      <c r="C1571" s="121">
        <v>39659</v>
      </c>
      <c r="D1571" s="119">
        <v>0.87605010000000005</v>
      </c>
      <c r="E1571" s="119">
        <v>0.87605010000000005</v>
      </c>
      <c r="F1571" s="119">
        <v>0.87605010000000005</v>
      </c>
      <c r="G1571" s="119">
        <v>0.87605010000000005</v>
      </c>
      <c r="H1571" s="119">
        <v>1.660049E-3</v>
      </c>
      <c r="I1571" s="119">
        <v>0.1898522</v>
      </c>
    </row>
    <row r="1572" spans="1:9" x14ac:dyDescent="0.15">
      <c r="A1572" s="115" t="s">
        <v>526</v>
      </c>
      <c r="B1572" s="115" t="s">
        <v>527</v>
      </c>
      <c r="C1572" s="121">
        <v>39660</v>
      </c>
      <c r="D1572" s="119">
        <v>0.87646999999999997</v>
      </c>
      <c r="E1572" s="119">
        <v>0.87646999999999997</v>
      </c>
      <c r="F1572" s="119">
        <v>0.87646999999999997</v>
      </c>
      <c r="G1572" s="119">
        <v>0.87646999999999997</v>
      </c>
      <c r="H1572" s="119">
        <v>4.1997429999999998E-4</v>
      </c>
      <c r="I1572" s="119">
        <v>4.7939540000000003E-2</v>
      </c>
    </row>
    <row r="1573" spans="1:9" x14ac:dyDescent="0.15">
      <c r="A1573" s="115" t="s">
        <v>526</v>
      </c>
      <c r="B1573" s="115" t="s">
        <v>527</v>
      </c>
      <c r="C1573" s="121">
        <v>39661</v>
      </c>
      <c r="D1573" s="119">
        <v>0.87695000000000001</v>
      </c>
      <c r="E1573" s="119">
        <v>0.87695000000000001</v>
      </c>
      <c r="F1573" s="119">
        <v>0.87695000000000001</v>
      </c>
      <c r="G1573" s="119">
        <v>0.87695000000000001</v>
      </c>
      <c r="H1573" s="119">
        <v>4.7999620000000002E-4</v>
      </c>
      <c r="I1573" s="119">
        <v>5.4764699999999999E-2</v>
      </c>
    </row>
    <row r="1574" spans="1:9" x14ac:dyDescent="0.15">
      <c r="A1574" s="115" t="s">
        <v>526</v>
      </c>
      <c r="B1574" s="115" t="s">
        <v>527</v>
      </c>
      <c r="C1574" s="121">
        <v>39664</v>
      </c>
      <c r="D1574" s="119">
        <v>0.87741000000000002</v>
      </c>
      <c r="E1574" s="119">
        <v>0.87741000000000002</v>
      </c>
      <c r="F1574" s="119">
        <v>0.87741000000000002</v>
      </c>
      <c r="G1574" s="119">
        <v>0.87741000000000002</v>
      </c>
      <c r="H1574" s="119">
        <v>4.5996900000000001E-4</v>
      </c>
      <c r="I1574" s="119">
        <v>5.2450999999999998E-2</v>
      </c>
    </row>
    <row r="1575" spans="1:9" x14ac:dyDescent="0.15">
      <c r="A1575" s="115" t="s">
        <v>526</v>
      </c>
      <c r="B1575" s="115" t="s">
        <v>527</v>
      </c>
      <c r="C1575" s="121">
        <v>39665</v>
      </c>
      <c r="D1575" s="119">
        <v>0.87775999999999998</v>
      </c>
      <c r="E1575" s="119">
        <v>0.87775999999999998</v>
      </c>
      <c r="F1575" s="119">
        <v>0.87775999999999998</v>
      </c>
      <c r="G1575" s="119">
        <v>0.87775999999999998</v>
      </c>
      <c r="H1575" s="119">
        <v>3.4999850000000003E-4</v>
      </c>
      <c r="I1575" s="119">
        <v>3.9889960000000002E-2</v>
      </c>
    </row>
    <row r="1576" spans="1:9" x14ac:dyDescent="0.15">
      <c r="A1576" s="115" t="s">
        <v>526</v>
      </c>
      <c r="B1576" s="115" t="s">
        <v>527</v>
      </c>
      <c r="C1576" s="121">
        <v>39666</v>
      </c>
      <c r="D1576" s="119">
        <v>0.87802000000000002</v>
      </c>
      <c r="E1576" s="119">
        <v>0.87802000000000002</v>
      </c>
      <c r="F1576" s="119">
        <v>0.87802000000000002</v>
      </c>
      <c r="G1576" s="119">
        <v>0.87802000000000002</v>
      </c>
      <c r="H1576" s="119">
        <v>2.6005510000000001E-4</v>
      </c>
      <c r="I1576" s="119">
        <v>2.9627130000000002E-2</v>
      </c>
    </row>
    <row r="1577" spans="1:9" x14ac:dyDescent="0.15">
      <c r="A1577" s="115" t="s">
        <v>526</v>
      </c>
      <c r="B1577" s="115" t="s">
        <v>527</v>
      </c>
      <c r="C1577" s="121">
        <v>39667</v>
      </c>
      <c r="D1577" s="119">
        <v>0.87838000000000005</v>
      </c>
      <c r="E1577" s="119">
        <v>0.87838000000000005</v>
      </c>
      <c r="F1577" s="119">
        <v>0.87838000000000005</v>
      </c>
      <c r="G1577" s="119">
        <v>0.87838000000000005</v>
      </c>
      <c r="H1577" s="119">
        <v>3.599524E-4</v>
      </c>
      <c r="I1577" s="119">
        <v>4.099593E-2</v>
      </c>
    </row>
    <row r="1578" spans="1:9" x14ac:dyDescent="0.15">
      <c r="A1578" s="115" t="s">
        <v>526</v>
      </c>
      <c r="B1578" s="115" t="s">
        <v>527</v>
      </c>
      <c r="C1578" s="121">
        <v>39668</v>
      </c>
      <c r="D1578" s="119">
        <v>0.87868000000000002</v>
      </c>
      <c r="E1578" s="119">
        <v>0.87868000000000002</v>
      </c>
      <c r="F1578" s="119">
        <v>0.87868000000000002</v>
      </c>
      <c r="G1578" s="119">
        <v>0.87868000000000002</v>
      </c>
      <c r="H1578" s="119">
        <v>2.9999019999999999E-4</v>
      </c>
      <c r="I1578" s="119">
        <v>3.4152660000000001E-2</v>
      </c>
    </row>
    <row r="1579" spans="1:9" x14ac:dyDescent="0.15">
      <c r="A1579" s="115" t="s">
        <v>526</v>
      </c>
      <c r="B1579" s="115" t="s">
        <v>527</v>
      </c>
      <c r="C1579" s="121">
        <v>39671</v>
      </c>
      <c r="D1579" s="119">
        <v>0.87851999999999997</v>
      </c>
      <c r="E1579" s="119">
        <v>0.87851999999999997</v>
      </c>
      <c r="F1579" s="119">
        <v>0.87851999999999997</v>
      </c>
      <c r="G1579" s="119">
        <v>0.87851999999999997</v>
      </c>
      <c r="H1579" s="119">
        <v>-1.600385E-4</v>
      </c>
      <c r="I1579" s="119">
        <v>-1.8213509999999999E-2</v>
      </c>
    </row>
    <row r="1580" spans="1:9" x14ac:dyDescent="0.15">
      <c r="A1580" s="115" t="s">
        <v>526</v>
      </c>
      <c r="B1580" s="115" t="s">
        <v>527</v>
      </c>
      <c r="C1580" s="121">
        <v>39672</v>
      </c>
      <c r="D1580" s="119">
        <v>0.87907999999999997</v>
      </c>
      <c r="E1580" s="119">
        <v>0.87907999999999997</v>
      </c>
      <c r="F1580" s="119">
        <v>0.87907999999999997</v>
      </c>
      <c r="G1580" s="119">
        <v>0.87907999999999997</v>
      </c>
      <c r="H1580" s="119">
        <v>5.6004519999999997E-4</v>
      </c>
      <c r="I1580" s="119">
        <v>6.3748719999999995E-2</v>
      </c>
    </row>
    <row r="1581" spans="1:9" x14ac:dyDescent="0.15">
      <c r="A1581" s="115" t="s">
        <v>526</v>
      </c>
      <c r="B1581" s="115" t="s">
        <v>527</v>
      </c>
      <c r="C1581" s="121">
        <v>39673</v>
      </c>
      <c r="D1581" s="119">
        <v>0.87904000000000004</v>
      </c>
      <c r="E1581" s="119">
        <v>0.87904000000000004</v>
      </c>
      <c r="F1581" s="119">
        <v>0.87904000000000004</v>
      </c>
      <c r="G1581" s="119">
        <v>0.87904000000000004</v>
      </c>
      <c r="H1581" s="119">
        <v>-3.999472E-5</v>
      </c>
      <c r="I1581" s="119">
        <v>-4.5496099999999999E-3</v>
      </c>
    </row>
    <row r="1582" spans="1:9" x14ac:dyDescent="0.15">
      <c r="A1582" s="115" t="s">
        <v>526</v>
      </c>
      <c r="B1582" s="115" t="s">
        <v>527</v>
      </c>
      <c r="C1582" s="121">
        <v>39674</v>
      </c>
      <c r="D1582" s="119">
        <v>0.87894000000000005</v>
      </c>
      <c r="E1582" s="119">
        <v>0.87894000000000005</v>
      </c>
      <c r="F1582" s="119">
        <v>0.87894000000000005</v>
      </c>
      <c r="G1582" s="119">
        <v>0.87894000000000005</v>
      </c>
      <c r="H1582" s="119">
        <v>-1.000166E-4</v>
      </c>
      <c r="I1582" s="119">
        <v>-1.137793E-2</v>
      </c>
    </row>
    <row r="1583" spans="1:9" x14ac:dyDescent="0.15">
      <c r="A1583" s="115" t="s">
        <v>526</v>
      </c>
      <c r="B1583" s="115" t="s">
        <v>527</v>
      </c>
      <c r="C1583" s="121">
        <v>39675</v>
      </c>
      <c r="D1583" s="119">
        <v>0.87875000000000003</v>
      </c>
      <c r="E1583" s="119">
        <v>0.87875000000000003</v>
      </c>
      <c r="F1583" s="119">
        <v>0.87875000000000003</v>
      </c>
      <c r="G1583" s="119">
        <v>0.87875000000000003</v>
      </c>
      <c r="H1583" s="119">
        <v>-1.8996E-4</v>
      </c>
      <c r="I1583" s="119">
        <v>-2.16124E-2</v>
      </c>
    </row>
    <row r="1584" spans="1:9" x14ac:dyDescent="0.15">
      <c r="A1584" s="115" t="s">
        <v>526</v>
      </c>
      <c r="B1584" s="115" t="s">
        <v>527</v>
      </c>
      <c r="C1584" s="121">
        <v>39678</v>
      </c>
      <c r="D1584" s="119">
        <v>0.87882009999999999</v>
      </c>
      <c r="E1584" s="119">
        <v>0.87882009999999999</v>
      </c>
      <c r="F1584" s="119">
        <v>0.87882009999999999</v>
      </c>
      <c r="G1584" s="119">
        <v>0.87882009999999999</v>
      </c>
      <c r="H1584" s="119">
        <v>7.0035459999999994E-5</v>
      </c>
      <c r="I1584" s="119">
        <v>7.9698949999999994E-3</v>
      </c>
    </row>
    <row r="1585" spans="1:9" x14ac:dyDescent="0.15">
      <c r="A1585" s="115" t="s">
        <v>526</v>
      </c>
      <c r="B1585" s="115" t="s">
        <v>527</v>
      </c>
      <c r="C1585" s="121">
        <v>39679</v>
      </c>
      <c r="D1585" s="119">
        <v>0.87800999999999996</v>
      </c>
      <c r="E1585" s="119">
        <v>0.87800999999999996</v>
      </c>
      <c r="F1585" s="119">
        <v>0.87800999999999996</v>
      </c>
      <c r="G1585" s="119">
        <v>0.87800999999999996</v>
      </c>
      <c r="H1585" s="119">
        <v>-8.1002709999999998E-4</v>
      </c>
      <c r="I1585" s="119">
        <v>-9.2172119999999996E-2</v>
      </c>
    </row>
    <row r="1586" spans="1:9" x14ac:dyDescent="0.15">
      <c r="A1586" s="115" t="s">
        <v>526</v>
      </c>
      <c r="B1586" s="115" t="s">
        <v>527</v>
      </c>
      <c r="C1586" s="121">
        <v>39680</v>
      </c>
      <c r="D1586" s="119">
        <v>0.87734000000000001</v>
      </c>
      <c r="E1586" s="119">
        <v>0.87734000000000001</v>
      </c>
      <c r="F1586" s="119">
        <v>0.87734000000000001</v>
      </c>
      <c r="G1586" s="119">
        <v>0.87734000000000001</v>
      </c>
      <c r="H1586" s="119">
        <v>-6.7001579999999999E-4</v>
      </c>
      <c r="I1586" s="119">
        <v>-7.6310719999999999E-2</v>
      </c>
    </row>
    <row r="1587" spans="1:9" x14ac:dyDescent="0.15">
      <c r="A1587" s="115" t="s">
        <v>526</v>
      </c>
      <c r="B1587" s="115" t="s">
        <v>527</v>
      </c>
      <c r="C1587" s="121">
        <v>39681</v>
      </c>
      <c r="D1587" s="119">
        <v>0.87734000000000001</v>
      </c>
      <c r="E1587" s="119">
        <v>0.87734000000000001</v>
      </c>
      <c r="F1587" s="119">
        <v>0.87734000000000001</v>
      </c>
      <c r="G1587" s="119">
        <v>0.87734000000000001</v>
      </c>
      <c r="H1587" s="119">
        <v>0</v>
      </c>
      <c r="I1587" s="119">
        <v>0</v>
      </c>
    </row>
    <row r="1588" spans="1:9" x14ac:dyDescent="0.15">
      <c r="A1588" s="115" t="s">
        <v>526</v>
      </c>
      <c r="B1588" s="115" t="s">
        <v>527</v>
      </c>
      <c r="C1588" s="121">
        <v>39682</v>
      </c>
      <c r="D1588" s="119">
        <v>0.87551999999999996</v>
      </c>
      <c r="E1588" s="119">
        <v>0.87551999999999996</v>
      </c>
      <c r="F1588" s="119">
        <v>0.87551999999999996</v>
      </c>
      <c r="G1588" s="119">
        <v>0.87551999999999996</v>
      </c>
      <c r="H1588" s="119">
        <v>-1.820028E-3</v>
      </c>
      <c r="I1588" s="119">
        <v>-0.20744840000000001</v>
      </c>
    </row>
    <row r="1589" spans="1:9" x14ac:dyDescent="0.15">
      <c r="A1589" s="115" t="s">
        <v>526</v>
      </c>
      <c r="B1589" s="115" t="s">
        <v>527</v>
      </c>
      <c r="C1589" s="121">
        <v>39685</v>
      </c>
      <c r="D1589" s="119">
        <v>0.87602000000000002</v>
      </c>
      <c r="E1589" s="119">
        <v>0.87602000000000002</v>
      </c>
      <c r="F1589" s="119">
        <v>0.87602000000000002</v>
      </c>
      <c r="G1589" s="119">
        <v>0.87602000000000002</v>
      </c>
      <c r="H1589" s="119">
        <v>4.9996380000000003E-4</v>
      </c>
      <c r="I1589" s="119">
        <v>5.7104780000000001E-2</v>
      </c>
    </row>
    <row r="1590" spans="1:9" x14ac:dyDescent="0.15">
      <c r="A1590" s="115" t="s">
        <v>526</v>
      </c>
      <c r="B1590" s="115" t="s">
        <v>527</v>
      </c>
      <c r="C1590" s="121">
        <v>39686</v>
      </c>
      <c r="D1590" s="119">
        <v>0.87597999999999998</v>
      </c>
      <c r="E1590" s="119">
        <v>0.87597999999999998</v>
      </c>
      <c r="F1590" s="119">
        <v>0.87597999999999998</v>
      </c>
      <c r="G1590" s="119">
        <v>0.87597999999999998</v>
      </c>
      <c r="H1590" s="119">
        <v>-3.9935109999999997E-5</v>
      </c>
      <c r="I1590" s="119">
        <v>-4.5586990000000003E-3</v>
      </c>
    </row>
    <row r="1591" spans="1:9" x14ac:dyDescent="0.15">
      <c r="A1591" s="115" t="s">
        <v>526</v>
      </c>
      <c r="B1591" s="115" t="s">
        <v>527</v>
      </c>
      <c r="C1591" s="121">
        <v>39687</v>
      </c>
      <c r="D1591" s="119">
        <v>0.87627999999999995</v>
      </c>
      <c r="E1591" s="119">
        <v>0.87627999999999995</v>
      </c>
      <c r="F1591" s="119">
        <v>0.87627999999999995</v>
      </c>
      <c r="G1591" s="119">
        <v>0.87627999999999995</v>
      </c>
      <c r="H1591" s="119">
        <v>2.9999019999999999E-4</v>
      </c>
      <c r="I1591" s="119">
        <v>3.4246239999999997E-2</v>
      </c>
    </row>
    <row r="1592" spans="1:9" x14ac:dyDescent="0.15">
      <c r="A1592" s="115" t="s">
        <v>526</v>
      </c>
      <c r="B1592" s="115" t="s">
        <v>527</v>
      </c>
      <c r="C1592" s="121">
        <v>39688</v>
      </c>
      <c r="D1592" s="119">
        <v>0.87514000000000003</v>
      </c>
      <c r="E1592" s="119">
        <v>0.87514000000000003</v>
      </c>
      <c r="F1592" s="119">
        <v>0.87514000000000003</v>
      </c>
      <c r="G1592" s="119">
        <v>0.87514000000000003</v>
      </c>
      <c r="H1592" s="119">
        <v>-1.1399979999999999E-3</v>
      </c>
      <c r="I1592" s="119">
        <v>-0.13009519999999999</v>
      </c>
    </row>
    <row r="1593" spans="1:9" x14ac:dyDescent="0.15">
      <c r="A1593" s="115" t="s">
        <v>526</v>
      </c>
      <c r="B1593" s="115" t="s">
        <v>527</v>
      </c>
      <c r="C1593" s="121">
        <v>39689</v>
      </c>
      <c r="D1593" s="119">
        <v>0.87531999999999999</v>
      </c>
      <c r="E1593" s="119">
        <v>0.87531999999999999</v>
      </c>
      <c r="F1593" s="119">
        <v>0.87531999999999999</v>
      </c>
      <c r="G1593" s="119">
        <v>0.87531999999999999</v>
      </c>
      <c r="H1593" s="119">
        <v>1.799464E-4</v>
      </c>
      <c r="I1593" s="119">
        <v>2.056202E-2</v>
      </c>
    </row>
    <row r="1594" spans="1:9" x14ac:dyDescent="0.15">
      <c r="A1594" s="115" t="s">
        <v>526</v>
      </c>
      <c r="B1594" s="115" t="s">
        <v>527</v>
      </c>
      <c r="C1594" s="121">
        <v>39692</v>
      </c>
      <c r="D1594" s="119">
        <v>0.87529000000000001</v>
      </c>
      <c r="E1594" s="119">
        <v>0.87529000000000001</v>
      </c>
      <c r="F1594" s="119">
        <v>0.87529000000000001</v>
      </c>
      <c r="G1594" s="119">
        <v>0.87529000000000001</v>
      </c>
      <c r="H1594" s="119">
        <v>-2.9981139999999999E-5</v>
      </c>
      <c r="I1594" s="119">
        <v>-3.4251630000000002E-3</v>
      </c>
    </row>
    <row r="1595" spans="1:9" x14ac:dyDescent="0.15">
      <c r="A1595" s="115" t="s">
        <v>526</v>
      </c>
      <c r="B1595" s="115" t="s">
        <v>527</v>
      </c>
      <c r="C1595" s="121">
        <v>39693</v>
      </c>
      <c r="D1595" s="119">
        <v>0.87577000000000005</v>
      </c>
      <c r="E1595" s="119">
        <v>0.87577000000000005</v>
      </c>
      <c r="F1595" s="119">
        <v>0.87577000000000005</v>
      </c>
      <c r="G1595" s="119">
        <v>0.87577000000000005</v>
      </c>
      <c r="H1595" s="119">
        <v>4.8005580000000001E-4</v>
      </c>
      <c r="I1595" s="119">
        <v>5.4845339999999999E-2</v>
      </c>
    </row>
    <row r="1596" spans="1:9" x14ac:dyDescent="0.15">
      <c r="A1596" s="115" t="s">
        <v>526</v>
      </c>
      <c r="B1596" s="115" t="s">
        <v>527</v>
      </c>
      <c r="C1596" s="121">
        <v>39694</v>
      </c>
      <c r="D1596" s="119">
        <v>0.87595000000000001</v>
      </c>
      <c r="E1596" s="119">
        <v>0.87595000000000001</v>
      </c>
      <c r="F1596" s="119">
        <v>0.87595000000000001</v>
      </c>
      <c r="G1596" s="119">
        <v>0.87595000000000001</v>
      </c>
      <c r="H1596" s="119">
        <v>1.80006E-4</v>
      </c>
      <c r="I1596" s="119">
        <v>2.0554030000000001E-2</v>
      </c>
    </row>
    <row r="1597" spans="1:9" x14ac:dyDescent="0.15">
      <c r="A1597" s="115" t="s">
        <v>526</v>
      </c>
      <c r="B1597" s="115" t="s">
        <v>527</v>
      </c>
      <c r="C1597" s="121">
        <v>39695</v>
      </c>
      <c r="D1597" s="119">
        <v>0.87614999999999998</v>
      </c>
      <c r="E1597" s="119">
        <v>0.87614999999999998</v>
      </c>
      <c r="F1597" s="119">
        <v>0.87614999999999998</v>
      </c>
      <c r="G1597" s="119">
        <v>0.87614999999999998</v>
      </c>
      <c r="H1597" s="119">
        <v>1.9991400000000001E-4</v>
      </c>
      <c r="I1597" s="119">
        <v>2.2822530000000001E-2</v>
      </c>
    </row>
    <row r="1598" spans="1:9" x14ac:dyDescent="0.15">
      <c r="A1598" s="115" t="s">
        <v>526</v>
      </c>
      <c r="B1598" s="115" t="s">
        <v>527</v>
      </c>
      <c r="C1598" s="121">
        <v>39696</v>
      </c>
      <c r="D1598" s="119">
        <v>0.87661</v>
      </c>
      <c r="E1598" s="119">
        <v>0.87661</v>
      </c>
      <c r="F1598" s="119">
        <v>0.87661</v>
      </c>
      <c r="G1598" s="119">
        <v>0.87661</v>
      </c>
      <c r="H1598" s="119">
        <v>4.6008829999999998E-4</v>
      </c>
      <c r="I1598" s="119">
        <v>5.2512499999999997E-2</v>
      </c>
    </row>
    <row r="1599" spans="1:9" x14ac:dyDescent="0.15">
      <c r="A1599" s="115" t="s">
        <v>526</v>
      </c>
      <c r="B1599" s="115" t="s">
        <v>527</v>
      </c>
      <c r="C1599" s="121">
        <v>39699</v>
      </c>
      <c r="D1599" s="119">
        <v>0.87680999999999998</v>
      </c>
      <c r="E1599" s="119">
        <v>0.87680999999999998</v>
      </c>
      <c r="F1599" s="119">
        <v>0.87680999999999998</v>
      </c>
      <c r="G1599" s="119">
        <v>0.87680999999999998</v>
      </c>
      <c r="H1599" s="119">
        <v>1.9997360000000001E-4</v>
      </c>
      <c r="I1599" s="119">
        <v>2.281215E-2</v>
      </c>
    </row>
    <row r="1600" spans="1:9" x14ac:dyDescent="0.15">
      <c r="A1600" s="115" t="s">
        <v>526</v>
      </c>
      <c r="B1600" s="115" t="s">
        <v>527</v>
      </c>
      <c r="C1600" s="121">
        <v>39700</v>
      </c>
      <c r="D1600" s="119">
        <v>0.87673000000000001</v>
      </c>
      <c r="E1600" s="119">
        <v>0.87673000000000001</v>
      </c>
      <c r="F1600" s="119">
        <v>0.87673000000000001</v>
      </c>
      <c r="G1600" s="119">
        <v>0.87673000000000001</v>
      </c>
      <c r="H1600" s="119">
        <v>-8.0049039999999995E-5</v>
      </c>
      <c r="I1600" s="119">
        <v>-9.1295760000000004E-3</v>
      </c>
    </row>
    <row r="1601" spans="1:9" x14ac:dyDescent="0.15">
      <c r="A1601" s="115" t="s">
        <v>526</v>
      </c>
      <c r="B1601" s="115" t="s">
        <v>527</v>
      </c>
      <c r="C1601" s="121">
        <v>39701</v>
      </c>
      <c r="D1601" s="119">
        <v>0.87697999999999998</v>
      </c>
      <c r="E1601" s="119">
        <v>0.87697999999999998</v>
      </c>
      <c r="F1601" s="119">
        <v>0.87697999999999998</v>
      </c>
      <c r="G1601" s="119">
        <v>0.87697999999999998</v>
      </c>
      <c r="H1601" s="119">
        <v>2.5004150000000001E-4</v>
      </c>
      <c r="I1601" s="119">
        <v>2.8519780000000002E-2</v>
      </c>
    </row>
    <row r="1602" spans="1:9" x14ac:dyDescent="0.15">
      <c r="A1602" s="115" t="s">
        <v>526</v>
      </c>
      <c r="B1602" s="115" t="s">
        <v>527</v>
      </c>
      <c r="C1602" s="121">
        <v>39702</v>
      </c>
      <c r="D1602" s="119">
        <v>0.87773000000000001</v>
      </c>
      <c r="E1602" s="119">
        <v>0.87773000000000001</v>
      </c>
      <c r="F1602" s="119">
        <v>0.87773000000000001</v>
      </c>
      <c r="G1602" s="119">
        <v>0.87773000000000001</v>
      </c>
      <c r="H1602" s="119">
        <v>7.5000520000000005E-4</v>
      </c>
      <c r="I1602" s="119">
        <v>8.5521360000000005E-2</v>
      </c>
    </row>
    <row r="1603" spans="1:9" x14ac:dyDescent="0.15">
      <c r="A1603" s="115" t="s">
        <v>526</v>
      </c>
      <c r="B1603" s="115" t="s">
        <v>527</v>
      </c>
      <c r="C1603" s="121">
        <v>39703</v>
      </c>
      <c r="D1603" s="119">
        <v>0.87788999999999995</v>
      </c>
      <c r="E1603" s="119">
        <v>0.87788999999999995</v>
      </c>
      <c r="F1603" s="119">
        <v>0.87788999999999995</v>
      </c>
      <c r="G1603" s="119">
        <v>0.87788999999999995</v>
      </c>
      <c r="H1603" s="119">
        <v>1.599789E-4</v>
      </c>
      <c r="I1603" s="119">
        <v>1.8226429999999998E-2</v>
      </c>
    </row>
    <row r="1604" spans="1:9" x14ac:dyDescent="0.15">
      <c r="A1604" s="115" t="s">
        <v>526</v>
      </c>
      <c r="B1604" s="115" t="s">
        <v>527</v>
      </c>
      <c r="C1604" s="121">
        <v>39707</v>
      </c>
      <c r="D1604" s="119">
        <v>0.87553000000000003</v>
      </c>
      <c r="E1604" s="119">
        <v>0.87553000000000003</v>
      </c>
      <c r="F1604" s="119">
        <v>0.87553000000000003</v>
      </c>
      <c r="G1604" s="119">
        <v>0.87553000000000003</v>
      </c>
      <c r="H1604" s="119">
        <v>-2.3599860000000001E-3</v>
      </c>
      <c r="I1604" s="119">
        <v>-0.26882479999999997</v>
      </c>
    </row>
    <row r="1605" spans="1:9" x14ac:dyDescent="0.15">
      <c r="A1605" s="115" t="s">
        <v>526</v>
      </c>
      <c r="B1605" s="115" t="s">
        <v>527</v>
      </c>
      <c r="C1605" s="121">
        <v>39708</v>
      </c>
      <c r="D1605" s="119">
        <v>0.87756000000000001</v>
      </c>
      <c r="E1605" s="119">
        <v>0.87756000000000001</v>
      </c>
      <c r="F1605" s="119">
        <v>0.87756000000000001</v>
      </c>
      <c r="G1605" s="119">
        <v>0.87756000000000001</v>
      </c>
      <c r="H1605" s="119">
        <v>2.029955E-3</v>
      </c>
      <c r="I1605" s="119">
        <v>0.23185449999999999</v>
      </c>
    </row>
    <row r="1606" spans="1:9" x14ac:dyDescent="0.15">
      <c r="A1606" s="115" t="s">
        <v>526</v>
      </c>
      <c r="B1606" s="115" t="s">
        <v>527</v>
      </c>
      <c r="C1606" s="121">
        <v>39709</v>
      </c>
      <c r="D1606" s="119">
        <v>0.87651999999999997</v>
      </c>
      <c r="E1606" s="119">
        <v>0.87651999999999997</v>
      </c>
      <c r="F1606" s="119">
        <v>0.87651999999999997</v>
      </c>
      <c r="G1606" s="119">
        <v>0.87651999999999997</v>
      </c>
      <c r="H1606" s="119">
        <v>-1.0399820000000001E-3</v>
      </c>
      <c r="I1606" s="119">
        <v>-0.1185084</v>
      </c>
    </row>
    <row r="1607" spans="1:9" x14ac:dyDescent="0.15">
      <c r="A1607" s="115" t="s">
        <v>526</v>
      </c>
      <c r="B1607" s="115" t="s">
        <v>527</v>
      </c>
      <c r="C1607" s="121">
        <v>39710</v>
      </c>
      <c r="D1607" s="119">
        <v>0.87722999999999995</v>
      </c>
      <c r="E1607" s="119">
        <v>0.87722999999999995</v>
      </c>
      <c r="F1607" s="119">
        <v>0.87722999999999995</v>
      </c>
      <c r="G1607" s="119">
        <v>0.87722999999999995</v>
      </c>
      <c r="H1607" s="119">
        <v>7.1001050000000002E-4</v>
      </c>
      <c r="I1607" s="119">
        <v>8.1003350000000002E-2</v>
      </c>
    </row>
    <row r="1608" spans="1:9" x14ac:dyDescent="0.15">
      <c r="A1608" s="115" t="s">
        <v>526</v>
      </c>
      <c r="B1608" s="115" t="s">
        <v>527</v>
      </c>
      <c r="C1608" s="121">
        <v>39713</v>
      </c>
      <c r="D1608" s="119">
        <v>0.87727999999999995</v>
      </c>
      <c r="E1608" s="119">
        <v>0.87727999999999995</v>
      </c>
      <c r="F1608" s="119">
        <v>0.87727999999999995</v>
      </c>
      <c r="G1608" s="119">
        <v>0.87727999999999995</v>
      </c>
      <c r="H1608" s="119">
        <v>5.00083E-5</v>
      </c>
      <c r="I1608" s="119">
        <v>5.7007059999999998E-3</v>
      </c>
    </row>
    <row r="1609" spans="1:9" x14ac:dyDescent="0.15">
      <c r="A1609" s="115" t="s">
        <v>526</v>
      </c>
      <c r="B1609" s="115" t="s">
        <v>527</v>
      </c>
      <c r="C1609" s="121">
        <v>39714</v>
      </c>
      <c r="D1609" s="119">
        <v>0.87561990000000001</v>
      </c>
      <c r="E1609" s="119">
        <v>0.87561990000000001</v>
      </c>
      <c r="F1609" s="119">
        <v>0.87561990000000001</v>
      </c>
      <c r="G1609" s="119">
        <v>0.87561990000000001</v>
      </c>
      <c r="H1609" s="119">
        <v>-1.660049E-3</v>
      </c>
      <c r="I1609" s="119">
        <v>-0.1892268</v>
      </c>
    </row>
    <row r="1610" spans="1:9" x14ac:dyDescent="0.15">
      <c r="A1610" s="115" t="s">
        <v>526</v>
      </c>
      <c r="B1610" s="115" t="s">
        <v>527</v>
      </c>
      <c r="C1610" s="121">
        <v>39715</v>
      </c>
      <c r="D1610" s="119">
        <v>0.87756000000000001</v>
      </c>
      <c r="E1610" s="119">
        <v>0.87756000000000001</v>
      </c>
      <c r="F1610" s="119">
        <v>0.87756000000000001</v>
      </c>
      <c r="G1610" s="119">
        <v>0.87756000000000001</v>
      </c>
      <c r="H1610" s="119">
        <v>1.9400120000000001E-3</v>
      </c>
      <c r="I1610" s="119">
        <v>0.2215587</v>
      </c>
    </row>
    <row r="1611" spans="1:9" x14ac:dyDescent="0.15">
      <c r="A1611" s="115" t="s">
        <v>526</v>
      </c>
      <c r="B1611" s="115" t="s">
        <v>527</v>
      </c>
      <c r="C1611" s="121">
        <v>39716</v>
      </c>
      <c r="D1611" s="119">
        <v>0.87804000000000004</v>
      </c>
      <c r="E1611" s="119">
        <v>0.87804000000000004</v>
      </c>
      <c r="F1611" s="119">
        <v>0.87804000000000004</v>
      </c>
      <c r="G1611" s="119">
        <v>0.87804000000000004</v>
      </c>
      <c r="H1611" s="119">
        <v>4.8005580000000001E-4</v>
      </c>
      <c r="I1611" s="119">
        <v>5.4703479999999999E-2</v>
      </c>
    </row>
    <row r="1612" spans="1:9" x14ac:dyDescent="0.15">
      <c r="A1612" s="115" t="s">
        <v>526</v>
      </c>
      <c r="B1612" s="115" t="s">
        <v>527</v>
      </c>
      <c r="C1612" s="121">
        <v>39717</v>
      </c>
      <c r="D1612" s="119">
        <v>0.87653999999999999</v>
      </c>
      <c r="E1612" s="119">
        <v>0.87653999999999999</v>
      </c>
      <c r="F1612" s="119">
        <v>0.87653999999999999</v>
      </c>
      <c r="G1612" s="119">
        <v>0.87653999999999999</v>
      </c>
      <c r="H1612" s="119">
        <v>-1.50001E-3</v>
      </c>
      <c r="I1612" s="119">
        <v>-0.17083619999999999</v>
      </c>
    </row>
    <row r="1613" spans="1:9" x14ac:dyDescent="0.15">
      <c r="A1613" s="115" t="s">
        <v>526</v>
      </c>
      <c r="B1613" s="115" t="s">
        <v>527</v>
      </c>
      <c r="C1613" s="121">
        <v>39727</v>
      </c>
      <c r="D1613" s="119">
        <v>0.87902999999999998</v>
      </c>
      <c r="E1613" s="119">
        <v>0.87902999999999998</v>
      </c>
      <c r="F1613" s="119">
        <v>0.87902999999999998</v>
      </c>
      <c r="G1613" s="119">
        <v>0.87902999999999998</v>
      </c>
      <c r="H1613" s="119">
        <v>2.4899840000000002E-3</v>
      </c>
      <c r="I1613" s="119">
        <v>0.28406959999999998</v>
      </c>
    </row>
    <row r="1614" spans="1:9" x14ac:dyDescent="0.15">
      <c r="A1614" s="115" t="s">
        <v>526</v>
      </c>
      <c r="B1614" s="115" t="s">
        <v>527</v>
      </c>
      <c r="C1614" s="121">
        <v>39728</v>
      </c>
      <c r="D1614" s="119">
        <v>0.87944999999999995</v>
      </c>
      <c r="E1614" s="119">
        <v>0.87944999999999995</v>
      </c>
      <c r="F1614" s="119">
        <v>0.87944999999999995</v>
      </c>
      <c r="G1614" s="119">
        <v>0.87944999999999995</v>
      </c>
      <c r="H1614" s="119">
        <v>4.2003389999999998E-4</v>
      </c>
      <c r="I1614" s="119">
        <v>4.7783800000000001E-2</v>
      </c>
    </row>
    <row r="1615" spans="1:9" x14ac:dyDescent="0.15">
      <c r="A1615" s="115" t="s">
        <v>526</v>
      </c>
      <c r="B1615" s="115" t="s">
        <v>527</v>
      </c>
      <c r="C1615" s="121">
        <v>39729</v>
      </c>
      <c r="D1615" s="119">
        <v>0.87900999999999996</v>
      </c>
      <c r="E1615" s="119">
        <v>0.87900999999999996</v>
      </c>
      <c r="F1615" s="119">
        <v>0.87900999999999996</v>
      </c>
      <c r="G1615" s="119">
        <v>0.87900999999999996</v>
      </c>
      <c r="H1615" s="119">
        <v>-4.4000149999999999E-4</v>
      </c>
      <c r="I1615" s="119">
        <v>-5.0031440000000003E-2</v>
      </c>
    </row>
    <row r="1616" spans="1:9" x14ac:dyDescent="0.15">
      <c r="A1616" s="115" t="s">
        <v>526</v>
      </c>
      <c r="B1616" s="115" t="s">
        <v>527</v>
      </c>
      <c r="C1616" s="121">
        <v>39730</v>
      </c>
      <c r="D1616" s="119">
        <v>0.87958999999999998</v>
      </c>
      <c r="E1616" s="119">
        <v>0.87958999999999998</v>
      </c>
      <c r="F1616" s="119">
        <v>0.87958999999999998</v>
      </c>
      <c r="G1616" s="119">
        <v>0.87958999999999998</v>
      </c>
      <c r="H1616" s="119">
        <v>5.7995319999999998E-4</v>
      </c>
      <c r="I1616" s="119">
        <v>6.5977999999999995E-2</v>
      </c>
    </row>
    <row r="1617" spans="1:9" x14ac:dyDescent="0.15">
      <c r="A1617" s="115" t="s">
        <v>526</v>
      </c>
      <c r="B1617" s="115" t="s">
        <v>527</v>
      </c>
      <c r="C1617" s="121">
        <v>39731</v>
      </c>
      <c r="D1617" s="119">
        <v>0.88005999999999995</v>
      </c>
      <c r="E1617" s="119">
        <v>0.88005999999999995</v>
      </c>
      <c r="F1617" s="119">
        <v>0.88005999999999995</v>
      </c>
      <c r="G1617" s="119">
        <v>0.88005999999999995</v>
      </c>
      <c r="H1617" s="119">
        <v>4.6998260000000002E-4</v>
      </c>
      <c r="I1617" s="119">
        <v>5.3432010000000002E-2</v>
      </c>
    </row>
    <row r="1618" spans="1:9" x14ac:dyDescent="0.15">
      <c r="A1618" s="115" t="s">
        <v>526</v>
      </c>
      <c r="B1618" s="115" t="s">
        <v>527</v>
      </c>
      <c r="C1618" s="121">
        <v>39734</v>
      </c>
      <c r="D1618" s="119">
        <v>0.87983</v>
      </c>
      <c r="E1618" s="119">
        <v>0.87983</v>
      </c>
      <c r="F1618" s="119">
        <v>0.87983</v>
      </c>
      <c r="G1618" s="119">
        <v>0.87983</v>
      </c>
      <c r="H1618" s="119">
        <v>-2.2995470000000001E-4</v>
      </c>
      <c r="I1618" s="119">
        <v>-2.612944E-2</v>
      </c>
    </row>
    <row r="1619" spans="1:9" x14ac:dyDescent="0.15">
      <c r="A1619" s="115" t="s">
        <v>526</v>
      </c>
      <c r="B1619" s="115" t="s">
        <v>527</v>
      </c>
      <c r="C1619" s="121">
        <v>39735</v>
      </c>
      <c r="D1619" s="119">
        <v>0.87956999999999996</v>
      </c>
      <c r="E1619" s="119">
        <v>0.87956999999999996</v>
      </c>
      <c r="F1619" s="119">
        <v>0.87956999999999996</v>
      </c>
      <c r="G1619" s="119">
        <v>0.87956999999999996</v>
      </c>
      <c r="H1619" s="119">
        <v>-2.5999550000000001E-4</v>
      </c>
      <c r="I1619" s="119">
        <v>-2.9550650000000001E-2</v>
      </c>
    </row>
    <row r="1620" spans="1:9" x14ac:dyDescent="0.15">
      <c r="A1620" s="115" t="s">
        <v>526</v>
      </c>
      <c r="B1620" s="115" t="s">
        <v>527</v>
      </c>
      <c r="C1620" s="121">
        <v>39736</v>
      </c>
      <c r="D1620" s="119">
        <v>0.87978990000000001</v>
      </c>
      <c r="E1620" s="119">
        <v>0.87978990000000001</v>
      </c>
      <c r="F1620" s="119">
        <v>0.87978990000000001</v>
      </c>
      <c r="G1620" s="119">
        <v>0.87978990000000001</v>
      </c>
      <c r="H1620" s="119">
        <v>2.1994110000000001E-4</v>
      </c>
      <c r="I1620" s="119">
        <v>2.5005530000000002E-2</v>
      </c>
    </row>
    <row r="1621" spans="1:9" x14ac:dyDescent="0.15">
      <c r="A1621" s="115" t="s">
        <v>526</v>
      </c>
      <c r="B1621" s="115" t="s">
        <v>527</v>
      </c>
      <c r="C1621" s="121">
        <v>39737</v>
      </c>
      <c r="D1621" s="119">
        <v>0.88035010000000002</v>
      </c>
      <c r="E1621" s="119">
        <v>0.88035010000000002</v>
      </c>
      <c r="F1621" s="119">
        <v>0.88035010000000002</v>
      </c>
      <c r="G1621" s="119">
        <v>0.88035010000000002</v>
      </c>
      <c r="H1621" s="119">
        <v>5.6010480000000002E-4</v>
      </c>
      <c r="I1621" s="119">
        <v>6.3663479999999995E-2</v>
      </c>
    </row>
    <row r="1622" spans="1:9" x14ac:dyDescent="0.15">
      <c r="A1622" s="115" t="s">
        <v>526</v>
      </c>
      <c r="B1622" s="115" t="s">
        <v>527</v>
      </c>
      <c r="C1622" s="121">
        <v>39738</v>
      </c>
      <c r="D1622" s="119">
        <v>0.88061990000000001</v>
      </c>
      <c r="E1622" s="119">
        <v>0.88061990000000001</v>
      </c>
      <c r="F1622" s="119">
        <v>0.88061990000000001</v>
      </c>
      <c r="G1622" s="119">
        <v>0.88061990000000001</v>
      </c>
      <c r="H1622" s="119">
        <v>2.6988979999999999E-4</v>
      </c>
      <c r="I1622" s="119">
        <v>3.06571E-2</v>
      </c>
    </row>
    <row r="1623" spans="1:9" x14ac:dyDescent="0.15">
      <c r="A1623" s="115" t="s">
        <v>526</v>
      </c>
      <c r="B1623" s="115" t="s">
        <v>527</v>
      </c>
      <c r="C1623" s="121">
        <v>39741</v>
      </c>
      <c r="D1623" s="119">
        <v>0.88048000000000004</v>
      </c>
      <c r="E1623" s="119">
        <v>0.88048000000000004</v>
      </c>
      <c r="F1623" s="119">
        <v>0.88048000000000004</v>
      </c>
      <c r="G1623" s="119">
        <v>0.88048000000000004</v>
      </c>
      <c r="H1623" s="119">
        <v>-1.399517E-4</v>
      </c>
      <c r="I1623" s="119">
        <v>-1.5892409999999999E-2</v>
      </c>
    </row>
    <row r="1624" spans="1:9" x14ac:dyDescent="0.15">
      <c r="A1624" s="115" t="s">
        <v>526</v>
      </c>
      <c r="B1624" s="115" t="s">
        <v>527</v>
      </c>
      <c r="C1624" s="121">
        <v>39742</v>
      </c>
      <c r="D1624" s="119">
        <v>0.88061990000000001</v>
      </c>
      <c r="E1624" s="119">
        <v>0.88061990000000001</v>
      </c>
      <c r="F1624" s="119">
        <v>0.88061990000000001</v>
      </c>
      <c r="G1624" s="119">
        <v>0.88061990000000001</v>
      </c>
      <c r="H1624" s="119">
        <v>1.399517E-4</v>
      </c>
      <c r="I1624" s="119">
        <v>1.5894930000000002E-2</v>
      </c>
    </row>
    <row r="1625" spans="1:9" x14ac:dyDescent="0.15">
      <c r="A1625" s="115" t="s">
        <v>526</v>
      </c>
      <c r="B1625" s="115" t="s">
        <v>527</v>
      </c>
      <c r="C1625" s="121">
        <v>39743</v>
      </c>
      <c r="D1625" s="119">
        <v>0.88126000000000004</v>
      </c>
      <c r="E1625" s="119">
        <v>0.88126000000000004</v>
      </c>
      <c r="F1625" s="119">
        <v>0.88126000000000004</v>
      </c>
      <c r="G1625" s="119">
        <v>0.88126000000000004</v>
      </c>
      <c r="H1625" s="119">
        <v>6.4003469999999996E-4</v>
      </c>
      <c r="I1625" s="119">
        <v>7.2680010000000003E-2</v>
      </c>
    </row>
    <row r="1626" spans="1:9" x14ac:dyDescent="0.15">
      <c r="A1626" s="115" t="s">
        <v>526</v>
      </c>
      <c r="B1626" s="115" t="s">
        <v>527</v>
      </c>
      <c r="C1626" s="121">
        <v>39744</v>
      </c>
      <c r="D1626" s="119">
        <v>0.88173000000000001</v>
      </c>
      <c r="E1626" s="119">
        <v>0.88173000000000001</v>
      </c>
      <c r="F1626" s="119">
        <v>0.88173000000000001</v>
      </c>
      <c r="G1626" s="119">
        <v>0.88173000000000001</v>
      </c>
      <c r="H1626" s="119">
        <v>4.6998260000000002E-4</v>
      </c>
      <c r="I1626" s="119">
        <v>5.3330759999999998E-2</v>
      </c>
    </row>
    <row r="1627" spans="1:9" x14ac:dyDescent="0.15">
      <c r="A1627" s="115" t="s">
        <v>526</v>
      </c>
      <c r="B1627" s="115" t="s">
        <v>527</v>
      </c>
      <c r="C1627" s="121">
        <v>39745</v>
      </c>
      <c r="D1627" s="119">
        <v>0.88146999999999998</v>
      </c>
      <c r="E1627" s="119">
        <v>0.88146999999999998</v>
      </c>
      <c r="F1627" s="119">
        <v>0.88146999999999998</v>
      </c>
      <c r="G1627" s="119">
        <v>0.88146999999999998</v>
      </c>
      <c r="H1627" s="119">
        <v>-2.5993590000000002E-4</v>
      </c>
      <c r="I1627" s="119">
        <v>-2.948021E-2</v>
      </c>
    </row>
    <row r="1628" spans="1:9" x14ac:dyDescent="0.15">
      <c r="A1628" s="115" t="s">
        <v>526</v>
      </c>
      <c r="B1628" s="115" t="s">
        <v>527</v>
      </c>
      <c r="C1628" s="121">
        <v>39748</v>
      </c>
      <c r="D1628" s="119">
        <v>0.88177000000000005</v>
      </c>
      <c r="E1628" s="119">
        <v>0.88177000000000005</v>
      </c>
      <c r="F1628" s="119">
        <v>0.88177000000000005</v>
      </c>
      <c r="G1628" s="119">
        <v>0.88177000000000005</v>
      </c>
      <c r="H1628" s="119">
        <v>2.9999019999999999E-4</v>
      </c>
      <c r="I1628" s="119">
        <v>3.4032939999999998E-2</v>
      </c>
    </row>
    <row r="1629" spans="1:9" x14ac:dyDescent="0.15">
      <c r="A1629" s="115" t="s">
        <v>526</v>
      </c>
      <c r="B1629" s="115" t="s">
        <v>527</v>
      </c>
      <c r="C1629" s="121">
        <v>39749</v>
      </c>
      <c r="D1629" s="119">
        <v>0.88192999999999999</v>
      </c>
      <c r="E1629" s="119">
        <v>0.88192999999999999</v>
      </c>
      <c r="F1629" s="119">
        <v>0.88192999999999999</v>
      </c>
      <c r="G1629" s="119">
        <v>0.88192999999999999</v>
      </c>
      <c r="H1629" s="119">
        <v>1.599789E-4</v>
      </c>
      <c r="I1629" s="119">
        <v>1.814292E-2</v>
      </c>
    </row>
    <row r="1630" spans="1:9" x14ac:dyDescent="0.15">
      <c r="A1630" s="115" t="s">
        <v>526</v>
      </c>
      <c r="B1630" s="115" t="s">
        <v>527</v>
      </c>
      <c r="C1630" s="121">
        <v>39750</v>
      </c>
      <c r="D1630" s="119">
        <v>0.88112000000000001</v>
      </c>
      <c r="E1630" s="119">
        <v>0.88112000000000001</v>
      </c>
      <c r="F1630" s="119">
        <v>0.88112000000000001</v>
      </c>
      <c r="G1630" s="119">
        <v>0.88112000000000001</v>
      </c>
      <c r="H1630" s="119">
        <v>-8.1002709999999998E-4</v>
      </c>
      <c r="I1630" s="119">
        <v>-9.1847100000000001E-2</v>
      </c>
    </row>
    <row r="1631" spans="1:9" x14ac:dyDescent="0.15">
      <c r="A1631" s="115" t="s">
        <v>526</v>
      </c>
      <c r="B1631" s="115" t="s">
        <v>527</v>
      </c>
      <c r="C1631" s="121">
        <v>39751</v>
      </c>
      <c r="D1631" s="119">
        <v>0.88065000000000004</v>
      </c>
      <c r="E1631" s="119">
        <v>0.88065000000000004</v>
      </c>
      <c r="F1631" s="119">
        <v>0.88065000000000004</v>
      </c>
      <c r="G1631" s="119">
        <v>0.88065000000000004</v>
      </c>
      <c r="H1631" s="119">
        <v>-4.6992300000000002E-4</v>
      </c>
      <c r="I1631" s="119">
        <v>-5.333247E-2</v>
      </c>
    </row>
    <row r="1632" spans="1:9" x14ac:dyDescent="0.15">
      <c r="A1632" s="115" t="s">
        <v>526</v>
      </c>
      <c r="B1632" s="115" t="s">
        <v>527</v>
      </c>
      <c r="C1632" s="121">
        <v>39752</v>
      </c>
      <c r="D1632" s="119">
        <v>0.88055000000000005</v>
      </c>
      <c r="E1632" s="119">
        <v>0.88055000000000005</v>
      </c>
      <c r="F1632" s="119">
        <v>0.88055000000000005</v>
      </c>
      <c r="G1632" s="119">
        <v>0.88055000000000005</v>
      </c>
      <c r="H1632" s="119">
        <v>-1.000166E-4</v>
      </c>
      <c r="I1632" s="119">
        <v>-1.135713E-2</v>
      </c>
    </row>
    <row r="1633" spans="1:9" x14ac:dyDescent="0.15">
      <c r="A1633" s="115" t="s">
        <v>526</v>
      </c>
      <c r="B1633" s="115" t="s">
        <v>527</v>
      </c>
      <c r="C1633" s="121">
        <v>39755</v>
      </c>
      <c r="D1633" s="119">
        <v>0.88095000000000001</v>
      </c>
      <c r="E1633" s="119">
        <v>0.88095000000000001</v>
      </c>
      <c r="F1633" s="119">
        <v>0.88095000000000001</v>
      </c>
      <c r="G1633" s="119">
        <v>0.88095000000000001</v>
      </c>
      <c r="H1633" s="119">
        <v>4.0000680000000001E-4</v>
      </c>
      <c r="I1633" s="119">
        <v>4.5426920000000003E-2</v>
      </c>
    </row>
    <row r="1634" spans="1:9" x14ac:dyDescent="0.15">
      <c r="A1634" s="115" t="s">
        <v>526</v>
      </c>
      <c r="B1634" s="115" t="s">
        <v>527</v>
      </c>
      <c r="C1634" s="121">
        <v>39756</v>
      </c>
      <c r="D1634" s="119">
        <v>0.88071999999999995</v>
      </c>
      <c r="E1634" s="119">
        <v>0.88071999999999995</v>
      </c>
      <c r="F1634" s="119">
        <v>0.88071999999999995</v>
      </c>
      <c r="G1634" s="119">
        <v>0.88071999999999995</v>
      </c>
      <c r="H1634" s="119">
        <v>-2.300739E-4</v>
      </c>
      <c r="I1634" s="119">
        <v>-2.6116569999999999E-2</v>
      </c>
    </row>
    <row r="1635" spans="1:9" x14ac:dyDescent="0.15">
      <c r="A1635" s="115" t="s">
        <v>526</v>
      </c>
      <c r="B1635" s="115" t="s">
        <v>527</v>
      </c>
      <c r="C1635" s="121">
        <v>39757</v>
      </c>
      <c r="D1635" s="119">
        <v>0.88039000000000001</v>
      </c>
      <c r="E1635" s="119">
        <v>0.88039000000000001</v>
      </c>
      <c r="F1635" s="119">
        <v>0.88039000000000001</v>
      </c>
      <c r="G1635" s="119">
        <v>0.88039000000000001</v>
      </c>
      <c r="H1635" s="119">
        <v>-3.2997130000000002E-4</v>
      </c>
      <c r="I1635" s="119">
        <v>-3.7466090000000001E-2</v>
      </c>
    </row>
    <row r="1636" spans="1:9" x14ac:dyDescent="0.15">
      <c r="A1636" s="115" t="s">
        <v>526</v>
      </c>
      <c r="B1636" s="115" t="s">
        <v>527</v>
      </c>
      <c r="C1636" s="121">
        <v>39758</v>
      </c>
      <c r="D1636" s="119">
        <v>0.88061</v>
      </c>
      <c r="E1636" s="119">
        <v>0.88061</v>
      </c>
      <c r="F1636" s="119">
        <v>0.88061</v>
      </c>
      <c r="G1636" s="119">
        <v>0.88061</v>
      </c>
      <c r="H1636" s="119">
        <v>2.200007E-4</v>
      </c>
      <c r="I1636" s="119">
        <v>2.4989009999999999E-2</v>
      </c>
    </row>
    <row r="1637" spans="1:9" x14ac:dyDescent="0.15">
      <c r="A1637" s="115" t="s">
        <v>526</v>
      </c>
      <c r="B1637" s="115" t="s">
        <v>527</v>
      </c>
      <c r="C1637" s="121">
        <v>39759</v>
      </c>
      <c r="D1637" s="119">
        <v>0.88095000000000001</v>
      </c>
      <c r="E1637" s="119">
        <v>0.88095000000000001</v>
      </c>
      <c r="F1637" s="119">
        <v>0.88095000000000001</v>
      </c>
      <c r="G1637" s="119">
        <v>0.88095000000000001</v>
      </c>
      <c r="H1637" s="119">
        <v>3.4004450000000002E-4</v>
      </c>
      <c r="I1637" s="119">
        <v>3.861465E-2</v>
      </c>
    </row>
    <row r="1638" spans="1:9" x14ac:dyDescent="0.15">
      <c r="A1638" s="115" t="s">
        <v>526</v>
      </c>
      <c r="B1638" s="115" t="s">
        <v>527</v>
      </c>
      <c r="C1638" s="121">
        <v>39762</v>
      </c>
      <c r="D1638" s="119">
        <v>0.88063999999999998</v>
      </c>
      <c r="E1638" s="119">
        <v>0.88063999999999998</v>
      </c>
      <c r="F1638" s="119">
        <v>0.88063999999999998</v>
      </c>
      <c r="G1638" s="119">
        <v>0.88063999999999998</v>
      </c>
      <c r="H1638" s="119">
        <v>-3.1000379999999999E-4</v>
      </c>
      <c r="I1638" s="119">
        <v>-3.5189709999999999E-2</v>
      </c>
    </row>
    <row r="1639" spans="1:9" x14ac:dyDescent="0.15">
      <c r="A1639" s="115" t="s">
        <v>526</v>
      </c>
      <c r="B1639" s="115" t="s">
        <v>527</v>
      </c>
      <c r="C1639" s="121">
        <v>39763</v>
      </c>
      <c r="D1639" s="119">
        <v>0.88082000000000005</v>
      </c>
      <c r="E1639" s="119">
        <v>0.88082000000000005</v>
      </c>
      <c r="F1639" s="119">
        <v>0.88082000000000005</v>
      </c>
      <c r="G1639" s="119">
        <v>0.88082000000000005</v>
      </c>
      <c r="H1639" s="119">
        <v>1.80006E-4</v>
      </c>
      <c r="I1639" s="119">
        <v>2.0440360000000001E-2</v>
      </c>
    </row>
    <row r="1640" spans="1:9" x14ac:dyDescent="0.15">
      <c r="A1640" s="115" t="s">
        <v>526</v>
      </c>
      <c r="B1640" s="115" t="s">
        <v>527</v>
      </c>
      <c r="C1640" s="121">
        <v>39764</v>
      </c>
      <c r="D1640" s="119">
        <v>0.88112999999999997</v>
      </c>
      <c r="E1640" s="119">
        <v>0.88112999999999997</v>
      </c>
      <c r="F1640" s="119">
        <v>0.88112999999999997</v>
      </c>
      <c r="G1640" s="119">
        <v>0.88112999999999997</v>
      </c>
      <c r="H1640" s="119">
        <v>3.099442E-4</v>
      </c>
      <c r="I1640" s="119">
        <v>3.5188129999999998E-2</v>
      </c>
    </row>
    <row r="1641" spans="1:9" x14ac:dyDescent="0.15">
      <c r="A1641" s="115" t="s">
        <v>526</v>
      </c>
      <c r="B1641" s="115" t="s">
        <v>527</v>
      </c>
      <c r="C1641" s="121">
        <v>39765</v>
      </c>
      <c r="D1641" s="119">
        <v>0.88114999999999999</v>
      </c>
      <c r="E1641" s="119">
        <v>0.88114999999999999</v>
      </c>
      <c r="F1641" s="119">
        <v>0.88114999999999999</v>
      </c>
      <c r="G1641" s="119">
        <v>0.88114999999999999</v>
      </c>
      <c r="H1641" s="119">
        <v>2.0027160000000001E-5</v>
      </c>
      <c r="I1641" s="119">
        <v>2.272895E-3</v>
      </c>
    </row>
    <row r="1642" spans="1:9" x14ac:dyDescent="0.15">
      <c r="A1642" s="115" t="s">
        <v>526</v>
      </c>
      <c r="B1642" s="115" t="s">
        <v>527</v>
      </c>
      <c r="C1642" s="121">
        <v>39766</v>
      </c>
      <c r="D1642" s="119">
        <v>0.88109000000000004</v>
      </c>
      <c r="E1642" s="119">
        <v>0.88109000000000004</v>
      </c>
      <c r="F1642" s="119">
        <v>0.88109000000000004</v>
      </c>
      <c r="G1642" s="119">
        <v>0.88109000000000004</v>
      </c>
      <c r="H1642" s="119">
        <v>-6.0021880000000001E-5</v>
      </c>
      <c r="I1642" s="119">
        <v>-6.8117660000000003E-3</v>
      </c>
    </row>
    <row r="1643" spans="1:9" x14ac:dyDescent="0.15">
      <c r="A1643" s="115" t="s">
        <v>526</v>
      </c>
      <c r="B1643" s="115" t="s">
        <v>527</v>
      </c>
      <c r="C1643" s="121">
        <v>39769</v>
      </c>
      <c r="D1643" s="119">
        <v>0.88129000000000002</v>
      </c>
      <c r="E1643" s="119">
        <v>0.88129000000000002</v>
      </c>
      <c r="F1643" s="119">
        <v>0.88129000000000002</v>
      </c>
      <c r="G1643" s="119">
        <v>0.88129000000000002</v>
      </c>
      <c r="H1643" s="119">
        <v>1.9997360000000001E-4</v>
      </c>
      <c r="I1643" s="119">
        <v>2.269616E-2</v>
      </c>
    </row>
    <row r="1644" spans="1:9" x14ac:dyDescent="0.15">
      <c r="A1644" s="115" t="s">
        <v>526</v>
      </c>
      <c r="B1644" s="115" t="s">
        <v>527</v>
      </c>
      <c r="C1644" s="121">
        <v>39770</v>
      </c>
      <c r="D1644" s="119">
        <v>0.88100000000000001</v>
      </c>
      <c r="E1644" s="119">
        <v>0.88100000000000001</v>
      </c>
      <c r="F1644" s="119">
        <v>0.88100000000000001</v>
      </c>
      <c r="G1644" s="119">
        <v>0.88100000000000001</v>
      </c>
      <c r="H1644" s="119">
        <v>-2.8997659999999999E-4</v>
      </c>
      <c r="I1644" s="119">
        <v>-3.290365E-2</v>
      </c>
    </row>
    <row r="1645" spans="1:9" x14ac:dyDescent="0.15">
      <c r="A1645" s="115" t="s">
        <v>526</v>
      </c>
      <c r="B1645" s="115" t="s">
        <v>527</v>
      </c>
      <c r="C1645" s="121">
        <v>39771</v>
      </c>
      <c r="D1645" s="119">
        <v>0.88117999999999996</v>
      </c>
      <c r="E1645" s="119">
        <v>0.88117999999999996</v>
      </c>
      <c r="F1645" s="119">
        <v>0.88117999999999996</v>
      </c>
      <c r="G1645" s="119">
        <v>0.88117999999999996</v>
      </c>
      <c r="H1645" s="119">
        <v>1.80006E-4</v>
      </c>
      <c r="I1645" s="119">
        <v>2.043201E-2</v>
      </c>
    </row>
    <row r="1646" spans="1:9" x14ac:dyDescent="0.15">
      <c r="A1646" s="115" t="s">
        <v>526</v>
      </c>
      <c r="B1646" s="115" t="s">
        <v>527</v>
      </c>
      <c r="C1646" s="121">
        <v>39772</v>
      </c>
      <c r="D1646" s="119">
        <v>0.88136000000000003</v>
      </c>
      <c r="E1646" s="119">
        <v>0.88136000000000003</v>
      </c>
      <c r="F1646" s="119">
        <v>0.88136000000000003</v>
      </c>
      <c r="G1646" s="119">
        <v>0.88136000000000003</v>
      </c>
      <c r="H1646" s="119">
        <v>1.80006E-4</v>
      </c>
      <c r="I1646" s="119">
        <v>2.0427839999999999E-2</v>
      </c>
    </row>
    <row r="1647" spans="1:9" x14ac:dyDescent="0.15">
      <c r="A1647" s="115" t="s">
        <v>526</v>
      </c>
      <c r="B1647" s="115" t="s">
        <v>527</v>
      </c>
      <c r="C1647" s="121">
        <v>39773</v>
      </c>
      <c r="D1647" s="119">
        <v>0.88149999999999995</v>
      </c>
      <c r="E1647" s="119">
        <v>0.88149999999999995</v>
      </c>
      <c r="F1647" s="119">
        <v>0.88149999999999995</v>
      </c>
      <c r="G1647" s="119">
        <v>0.88149999999999995</v>
      </c>
      <c r="H1647" s="119">
        <v>1.4001129999999999E-4</v>
      </c>
      <c r="I1647" s="119">
        <v>1.588583E-2</v>
      </c>
    </row>
    <row r="1648" spans="1:9" x14ac:dyDescent="0.15">
      <c r="A1648" s="115" t="s">
        <v>526</v>
      </c>
      <c r="B1648" s="115" t="s">
        <v>527</v>
      </c>
      <c r="C1648" s="121">
        <v>39776</v>
      </c>
      <c r="D1648" s="119">
        <v>0.88119009999999998</v>
      </c>
      <c r="E1648" s="119">
        <v>0.88119009999999998</v>
      </c>
      <c r="F1648" s="119">
        <v>0.88119009999999998</v>
      </c>
      <c r="G1648" s="119">
        <v>0.88119009999999998</v>
      </c>
      <c r="H1648" s="119">
        <v>-3.099442E-4</v>
      </c>
      <c r="I1648" s="119">
        <v>-3.5160990000000003E-2</v>
      </c>
    </row>
    <row r="1649" spans="1:9" x14ac:dyDescent="0.15">
      <c r="A1649" s="115" t="s">
        <v>526</v>
      </c>
      <c r="B1649" s="115" t="s">
        <v>527</v>
      </c>
      <c r="C1649" s="121">
        <v>39777</v>
      </c>
      <c r="D1649" s="119">
        <v>0.88073999999999997</v>
      </c>
      <c r="E1649" s="119">
        <v>0.88073999999999997</v>
      </c>
      <c r="F1649" s="119">
        <v>0.88073999999999997</v>
      </c>
      <c r="G1649" s="119">
        <v>0.88073999999999997</v>
      </c>
      <c r="H1649" s="119">
        <v>-4.5007469999999998E-4</v>
      </c>
      <c r="I1649" s="119">
        <v>-5.1075780000000001E-2</v>
      </c>
    </row>
    <row r="1650" spans="1:9" x14ac:dyDescent="0.15">
      <c r="A1650" s="115" t="s">
        <v>526</v>
      </c>
      <c r="B1650" s="115" t="s">
        <v>527</v>
      </c>
      <c r="C1650" s="121">
        <v>39778</v>
      </c>
      <c r="D1650" s="119">
        <v>0.88019000000000003</v>
      </c>
      <c r="E1650" s="119">
        <v>0.88019000000000003</v>
      </c>
      <c r="F1650" s="119">
        <v>0.88019000000000003</v>
      </c>
      <c r="G1650" s="119">
        <v>0.88019000000000003</v>
      </c>
      <c r="H1650" s="119">
        <v>-5.500317E-4</v>
      </c>
      <c r="I1650" s="119">
        <v>-6.2451079999999999E-2</v>
      </c>
    </row>
    <row r="1651" spans="1:9" x14ac:dyDescent="0.15">
      <c r="A1651" s="115" t="s">
        <v>526</v>
      </c>
      <c r="B1651" s="115" t="s">
        <v>527</v>
      </c>
      <c r="C1651" s="121">
        <v>39779</v>
      </c>
      <c r="D1651" s="119">
        <v>0.88068999999999997</v>
      </c>
      <c r="E1651" s="119">
        <v>0.88068999999999997</v>
      </c>
      <c r="F1651" s="119">
        <v>0.88068999999999997</v>
      </c>
      <c r="G1651" s="119">
        <v>0.88068999999999997</v>
      </c>
      <c r="H1651" s="119">
        <v>5.0002339999999997E-4</v>
      </c>
      <c r="I1651" s="119">
        <v>5.6808579999999997E-2</v>
      </c>
    </row>
    <row r="1652" spans="1:9" x14ac:dyDescent="0.15">
      <c r="A1652" s="115" t="s">
        <v>526</v>
      </c>
      <c r="B1652" s="115" t="s">
        <v>527</v>
      </c>
      <c r="C1652" s="121">
        <v>39780</v>
      </c>
      <c r="D1652" s="119">
        <v>0.88158990000000004</v>
      </c>
      <c r="E1652" s="119">
        <v>0.88158990000000004</v>
      </c>
      <c r="F1652" s="119">
        <v>0.88158990000000004</v>
      </c>
      <c r="G1652" s="119">
        <v>0.88158990000000004</v>
      </c>
      <c r="H1652" s="119">
        <v>8.999705E-4</v>
      </c>
      <c r="I1652" s="119">
        <v>0.1021893</v>
      </c>
    </row>
    <row r="1653" spans="1:9" x14ac:dyDescent="0.15">
      <c r="A1653" s="115" t="s">
        <v>526</v>
      </c>
      <c r="B1653" s="115" t="s">
        <v>527</v>
      </c>
      <c r="C1653" s="121">
        <v>39783</v>
      </c>
      <c r="D1653" s="119">
        <v>0.88390000000000002</v>
      </c>
      <c r="E1653" s="119">
        <v>0.88390000000000002</v>
      </c>
      <c r="F1653" s="119">
        <v>0.88390000000000002</v>
      </c>
      <c r="G1653" s="119">
        <v>0.88390000000000002</v>
      </c>
      <c r="H1653" s="119">
        <v>2.3100379999999999E-3</v>
      </c>
      <c r="I1653" s="119">
        <v>0.26203080000000001</v>
      </c>
    </row>
    <row r="1654" spans="1:9" x14ac:dyDescent="0.15">
      <c r="A1654" s="115" t="s">
        <v>526</v>
      </c>
      <c r="B1654" s="115" t="s">
        <v>527</v>
      </c>
      <c r="C1654" s="121">
        <v>39784</v>
      </c>
      <c r="D1654" s="119">
        <v>0.88412999999999997</v>
      </c>
      <c r="E1654" s="119">
        <v>0.88412999999999997</v>
      </c>
      <c r="F1654" s="119">
        <v>0.88412999999999997</v>
      </c>
      <c r="G1654" s="119">
        <v>0.88412999999999997</v>
      </c>
      <c r="H1654" s="119">
        <v>2.300143E-4</v>
      </c>
      <c r="I1654" s="119">
        <v>2.602266E-2</v>
      </c>
    </row>
    <row r="1655" spans="1:9" x14ac:dyDescent="0.15">
      <c r="A1655" s="115" t="s">
        <v>526</v>
      </c>
      <c r="B1655" s="115" t="s">
        <v>527</v>
      </c>
      <c r="C1655" s="121">
        <v>39785</v>
      </c>
      <c r="D1655" s="119">
        <v>0.88363999999999998</v>
      </c>
      <c r="E1655" s="119">
        <v>0.88363999999999998</v>
      </c>
      <c r="F1655" s="119">
        <v>0.88363999999999998</v>
      </c>
      <c r="G1655" s="119">
        <v>0.88363999999999998</v>
      </c>
      <c r="H1655" s="119">
        <v>-4.9000979999999997E-4</v>
      </c>
      <c r="I1655" s="119">
        <v>-5.5422819999999998E-2</v>
      </c>
    </row>
    <row r="1656" spans="1:9" x14ac:dyDescent="0.15">
      <c r="A1656" s="115" t="s">
        <v>526</v>
      </c>
      <c r="B1656" s="115" t="s">
        <v>527</v>
      </c>
      <c r="C1656" s="121">
        <v>39786</v>
      </c>
      <c r="D1656" s="119">
        <v>0.88369010000000003</v>
      </c>
      <c r="E1656" s="119">
        <v>0.88369010000000003</v>
      </c>
      <c r="F1656" s="119">
        <v>0.88369010000000003</v>
      </c>
      <c r="G1656" s="119">
        <v>0.88369010000000003</v>
      </c>
      <c r="H1656" s="119">
        <v>5.0067900000000002E-5</v>
      </c>
      <c r="I1656" s="119">
        <v>5.6660970000000001E-3</v>
      </c>
    </row>
    <row r="1657" spans="1:9" x14ac:dyDescent="0.15">
      <c r="A1657" s="115" t="s">
        <v>526</v>
      </c>
      <c r="B1657" s="115" t="s">
        <v>527</v>
      </c>
      <c r="C1657" s="121">
        <v>39787</v>
      </c>
      <c r="D1657" s="119">
        <v>0.88344999999999996</v>
      </c>
      <c r="E1657" s="119">
        <v>0.88344999999999996</v>
      </c>
      <c r="F1657" s="119">
        <v>0.88344999999999996</v>
      </c>
      <c r="G1657" s="119">
        <v>0.88344999999999996</v>
      </c>
      <c r="H1657" s="119">
        <v>-2.4002790000000001E-4</v>
      </c>
      <c r="I1657" s="119">
        <v>-2.7161999999999999E-2</v>
      </c>
    </row>
    <row r="1658" spans="1:9" x14ac:dyDescent="0.15">
      <c r="A1658" s="115" t="s">
        <v>526</v>
      </c>
      <c r="B1658" s="115" t="s">
        <v>527</v>
      </c>
      <c r="C1658" s="121">
        <v>39790</v>
      </c>
      <c r="D1658" s="119">
        <v>0.88385999999999998</v>
      </c>
      <c r="E1658" s="119">
        <v>0.88385999999999998</v>
      </c>
      <c r="F1658" s="119">
        <v>0.88385999999999998</v>
      </c>
      <c r="G1658" s="119">
        <v>0.88385999999999998</v>
      </c>
      <c r="H1658" s="119">
        <v>4.0996069999999998E-4</v>
      </c>
      <c r="I1658" s="119">
        <v>4.6404519999999998E-2</v>
      </c>
    </row>
    <row r="1659" spans="1:9" x14ac:dyDescent="0.15">
      <c r="A1659" s="115" t="s">
        <v>526</v>
      </c>
      <c r="B1659" s="115" t="s">
        <v>527</v>
      </c>
      <c r="C1659" s="121">
        <v>39791</v>
      </c>
      <c r="D1659" s="119">
        <v>0.88349999999999995</v>
      </c>
      <c r="E1659" s="119">
        <v>0.88349999999999995</v>
      </c>
      <c r="F1659" s="119">
        <v>0.88349999999999995</v>
      </c>
      <c r="G1659" s="119">
        <v>0.88349999999999995</v>
      </c>
      <c r="H1659" s="119">
        <v>-3.6001209999999997E-4</v>
      </c>
      <c r="I1659" s="119">
        <v>-4.0731799999999999E-2</v>
      </c>
    </row>
    <row r="1660" spans="1:9" x14ac:dyDescent="0.15">
      <c r="A1660" s="115" t="s">
        <v>526</v>
      </c>
      <c r="B1660" s="115" t="s">
        <v>527</v>
      </c>
      <c r="C1660" s="121">
        <v>39792</v>
      </c>
      <c r="D1660" s="119">
        <v>0.88349</v>
      </c>
      <c r="E1660" s="119">
        <v>0.88349</v>
      </c>
      <c r="F1660" s="119">
        <v>0.88349</v>
      </c>
      <c r="G1660" s="119">
        <v>0.88349</v>
      </c>
      <c r="H1660" s="119">
        <v>-1.001358E-5</v>
      </c>
      <c r="I1660" s="119">
        <v>-1.133399E-3</v>
      </c>
    </row>
    <row r="1661" spans="1:9" x14ac:dyDescent="0.15">
      <c r="A1661" s="115" t="s">
        <v>526</v>
      </c>
      <c r="B1661" s="115" t="s">
        <v>527</v>
      </c>
      <c r="C1661" s="121">
        <v>39793</v>
      </c>
      <c r="D1661" s="119">
        <v>0.88346999999999998</v>
      </c>
      <c r="E1661" s="119">
        <v>0.88346999999999998</v>
      </c>
      <c r="F1661" s="119">
        <v>0.88346999999999998</v>
      </c>
      <c r="G1661" s="119">
        <v>0.88346999999999998</v>
      </c>
      <c r="H1661" s="119">
        <v>-1.9967559999999999E-5</v>
      </c>
      <c r="I1661" s="119">
        <v>-2.2600770000000001E-3</v>
      </c>
    </row>
    <row r="1662" spans="1:9" x14ac:dyDescent="0.15">
      <c r="A1662" s="115" t="s">
        <v>526</v>
      </c>
      <c r="B1662" s="115" t="s">
        <v>527</v>
      </c>
      <c r="C1662" s="121">
        <v>39794</v>
      </c>
      <c r="D1662" s="119">
        <v>0.88321000000000005</v>
      </c>
      <c r="E1662" s="119">
        <v>0.88321000000000005</v>
      </c>
      <c r="F1662" s="119">
        <v>0.88321000000000005</v>
      </c>
      <c r="G1662" s="119">
        <v>0.88321000000000005</v>
      </c>
      <c r="H1662" s="119">
        <v>-2.5999550000000001E-4</v>
      </c>
      <c r="I1662" s="119">
        <v>-2.9428900000000001E-2</v>
      </c>
    </row>
    <row r="1663" spans="1:9" x14ac:dyDescent="0.15">
      <c r="A1663" s="115" t="s">
        <v>526</v>
      </c>
      <c r="B1663" s="115" t="s">
        <v>527</v>
      </c>
      <c r="C1663" s="121">
        <v>39797</v>
      </c>
      <c r="D1663" s="119">
        <v>0.8831</v>
      </c>
      <c r="E1663" s="119">
        <v>0.8831</v>
      </c>
      <c r="F1663" s="119">
        <v>0.8831</v>
      </c>
      <c r="G1663" s="119">
        <v>0.8831</v>
      </c>
      <c r="H1663" s="119">
        <v>-1.100302E-4</v>
      </c>
      <c r="I1663" s="119">
        <v>-1.245799E-2</v>
      </c>
    </row>
    <row r="1664" spans="1:9" x14ac:dyDescent="0.15">
      <c r="A1664" s="115" t="s">
        <v>526</v>
      </c>
      <c r="B1664" s="115" t="s">
        <v>527</v>
      </c>
      <c r="C1664" s="121">
        <v>39798</v>
      </c>
      <c r="D1664" s="119">
        <v>0.88297999999999999</v>
      </c>
      <c r="E1664" s="119">
        <v>0.88297999999999999</v>
      </c>
      <c r="F1664" s="119">
        <v>0.88297999999999999</v>
      </c>
      <c r="G1664" s="119">
        <v>0.88297999999999999</v>
      </c>
      <c r="H1664" s="119">
        <v>-1.199841E-4</v>
      </c>
      <c r="I1664" s="119">
        <v>-1.35867E-2</v>
      </c>
    </row>
    <row r="1665" spans="1:9" x14ac:dyDescent="0.15">
      <c r="A1665" s="115" t="s">
        <v>526</v>
      </c>
      <c r="B1665" s="115" t="s">
        <v>527</v>
      </c>
      <c r="C1665" s="121">
        <v>39799</v>
      </c>
      <c r="D1665" s="119">
        <v>0.88195000000000001</v>
      </c>
      <c r="E1665" s="119">
        <v>0.88195000000000001</v>
      </c>
      <c r="F1665" s="119">
        <v>0.88195000000000001</v>
      </c>
      <c r="G1665" s="119">
        <v>0.88195000000000001</v>
      </c>
      <c r="H1665" s="119">
        <v>-1.029968E-3</v>
      </c>
      <c r="I1665" s="119">
        <v>-0.11664679999999999</v>
      </c>
    </row>
    <row r="1666" spans="1:9" x14ac:dyDescent="0.15">
      <c r="A1666" s="115" t="s">
        <v>526</v>
      </c>
      <c r="B1666" s="115" t="s">
        <v>527</v>
      </c>
      <c r="C1666" s="121">
        <v>39800</v>
      </c>
      <c r="D1666" s="119">
        <v>0.88156999999999996</v>
      </c>
      <c r="E1666" s="119">
        <v>0.88156999999999996</v>
      </c>
      <c r="F1666" s="119">
        <v>0.88156999999999996</v>
      </c>
      <c r="G1666" s="119">
        <v>0.88156999999999996</v>
      </c>
      <c r="H1666" s="119">
        <v>-3.800392E-4</v>
      </c>
      <c r="I1666" s="119">
        <v>-4.3090789999999997E-2</v>
      </c>
    </row>
    <row r="1667" spans="1:9" x14ac:dyDescent="0.15">
      <c r="A1667" s="115" t="s">
        <v>526</v>
      </c>
      <c r="B1667" s="115" t="s">
        <v>527</v>
      </c>
      <c r="C1667" s="121">
        <v>39801</v>
      </c>
      <c r="D1667" s="119">
        <v>0.88200999999999996</v>
      </c>
      <c r="E1667" s="119">
        <v>0.88200999999999996</v>
      </c>
      <c r="F1667" s="119">
        <v>0.88200999999999996</v>
      </c>
      <c r="G1667" s="119">
        <v>0.88200999999999996</v>
      </c>
      <c r="H1667" s="119">
        <v>4.4000149999999999E-4</v>
      </c>
      <c r="I1667" s="119">
        <v>4.9911120000000003E-2</v>
      </c>
    </row>
    <row r="1668" spans="1:9" x14ac:dyDescent="0.15">
      <c r="A1668" s="115" t="s">
        <v>526</v>
      </c>
      <c r="B1668" s="115" t="s">
        <v>527</v>
      </c>
      <c r="C1668" s="121">
        <v>39804</v>
      </c>
      <c r="D1668" s="119">
        <v>0.88224999999999998</v>
      </c>
      <c r="E1668" s="119">
        <v>0.88224999999999998</v>
      </c>
      <c r="F1668" s="119">
        <v>0.88224999999999998</v>
      </c>
      <c r="G1668" s="119">
        <v>0.88224999999999998</v>
      </c>
      <c r="H1668" s="119">
        <v>2.4002790000000001E-4</v>
      </c>
      <c r="I1668" s="119">
        <v>2.721374E-2</v>
      </c>
    </row>
    <row r="1669" spans="1:9" x14ac:dyDescent="0.15">
      <c r="A1669" s="115" t="s">
        <v>526</v>
      </c>
      <c r="B1669" s="115" t="s">
        <v>527</v>
      </c>
      <c r="C1669" s="121">
        <v>39805</v>
      </c>
      <c r="D1669" s="119">
        <v>0.88241000000000003</v>
      </c>
      <c r="E1669" s="119">
        <v>0.88241000000000003</v>
      </c>
      <c r="F1669" s="119">
        <v>0.88241000000000003</v>
      </c>
      <c r="G1669" s="119">
        <v>0.88241000000000003</v>
      </c>
      <c r="H1669" s="119">
        <v>1.599789E-4</v>
      </c>
      <c r="I1669" s="119">
        <v>1.8133050000000001E-2</v>
      </c>
    </row>
    <row r="1670" spans="1:9" x14ac:dyDescent="0.15">
      <c r="A1670" s="115" t="s">
        <v>526</v>
      </c>
      <c r="B1670" s="115" t="s">
        <v>527</v>
      </c>
      <c r="C1670" s="121">
        <v>39806</v>
      </c>
      <c r="D1670" s="119">
        <v>0.88253000000000004</v>
      </c>
      <c r="E1670" s="119">
        <v>0.88253000000000004</v>
      </c>
      <c r="F1670" s="119">
        <v>0.88253000000000004</v>
      </c>
      <c r="G1670" s="119">
        <v>0.88253000000000004</v>
      </c>
      <c r="H1670" s="119">
        <v>1.199841E-4</v>
      </c>
      <c r="I1670" s="119">
        <v>1.359732E-2</v>
      </c>
    </row>
    <row r="1671" spans="1:9" x14ac:dyDescent="0.15">
      <c r="A1671" s="115" t="s">
        <v>526</v>
      </c>
      <c r="B1671" s="115" t="s">
        <v>527</v>
      </c>
      <c r="C1671" s="121">
        <v>39807</v>
      </c>
      <c r="D1671" s="119">
        <v>0.88210999999999995</v>
      </c>
      <c r="E1671" s="119">
        <v>0.88210999999999995</v>
      </c>
      <c r="F1671" s="119">
        <v>0.88210999999999995</v>
      </c>
      <c r="G1671" s="119">
        <v>0.88210999999999995</v>
      </c>
      <c r="H1671" s="119">
        <v>-4.1997429999999998E-4</v>
      </c>
      <c r="I1671" s="119">
        <v>-4.7587539999999998E-2</v>
      </c>
    </row>
    <row r="1672" spans="1:9" x14ac:dyDescent="0.15">
      <c r="A1672" s="115" t="s">
        <v>526</v>
      </c>
      <c r="B1672" s="115" t="s">
        <v>527</v>
      </c>
      <c r="C1672" s="121">
        <v>39808</v>
      </c>
      <c r="D1672" s="119">
        <v>0.88204000000000005</v>
      </c>
      <c r="E1672" s="119">
        <v>0.88204000000000005</v>
      </c>
      <c r="F1672" s="119">
        <v>0.88204000000000005</v>
      </c>
      <c r="G1672" s="119">
        <v>0.88204000000000005</v>
      </c>
      <c r="H1672" s="119">
        <v>-6.9975849999999999E-5</v>
      </c>
      <c r="I1672" s="119">
        <v>-7.9327809999999999E-3</v>
      </c>
    </row>
    <row r="1673" spans="1:9" x14ac:dyDescent="0.15">
      <c r="A1673" s="115" t="s">
        <v>526</v>
      </c>
      <c r="B1673" s="115" t="s">
        <v>527</v>
      </c>
      <c r="C1673" s="121">
        <v>39811</v>
      </c>
      <c r="D1673" s="119">
        <v>0.88197000000000003</v>
      </c>
      <c r="E1673" s="119">
        <v>0.88197000000000003</v>
      </c>
      <c r="F1673" s="119">
        <v>0.88197000000000003</v>
      </c>
      <c r="G1673" s="119">
        <v>0.88197000000000003</v>
      </c>
      <c r="H1673" s="119">
        <v>-7.0035459999999994E-5</v>
      </c>
      <c r="I1673" s="119">
        <v>-7.9401679999999992E-3</v>
      </c>
    </row>
    <row r="1674" spans="1:9" x14ac:dyDescent="0.15">
      <c r="A1674" s="115" t="s">
        <v>526</v>
      </c>
      <c r="B1674" s="115" t="s">
        <v>527</v>
      </c>
      <c r="C1674" s="121">
        <v>39812</v>
      </c>
      <c r="D1674" s="119">
        <v>0.88195000000000001</v>
      </c>
      <c r="E1674" s="119">
        <v>0.88195000000000001</v>
      </c>
      <c r="F1674" s="119">
        <v>0.88195000000000001</v>
      </c>
      <c r="G1674" s="119">
        <v>0.88195000000000001</v>
      </c>
      <c r="H1674" s="119">
        <v>-1.9967559999999999E-5</v>
      </c>
      <c r="I1674" s="119">
        <v>-2.2639719999999999E-3</v>
      </c>
    </row>
    <row r="1675" spans="1:9" x14ac:dyDescent="0.15">
      <c r="A1675" s="115" t="s">
        <v>526</v>
      </c>
      <c r="B1675" s="115" t="s">
        <v>527</v>
      </c>
      <c r="C1675" s="121">
        <v>39813</v>
      </c>
      <c r="D1675" s="119">
        <v>0.88189010000000001</v>
      </c>
      <c r="E1675" s="119">
        <v>0.88189010000000001</v>
      </c>
      <c r="F1675" s="119">
        <v>0.88189010000000001</v>
      </c>
      <c r="G1675" s="119">
        <v>0.88189010000000001</v>
      </c>
      <c r="H1675" s="119">
        <v>-5.9962269999999998E-5</v>
      </c>
      <c r="I1675" s="119">
        <v>-6.7988290000000002E-3</v>
      </c>
    </row>
    <row r="1676" spans="1:9" x14ac:dyDescent="0.15">
      <c r="A1676" s="115" t="s">
        <v>526</v>
      </c>
      <c r="B1676" s="115" t="s">
        <v>527</v>
      </c>
      <c r="C1676" s="121">
        <v>39818</v>
      </c>
      <c r="D1676" s="119">
        <v>0.88205</v>
      </c>
      <c r="E1676" s="119">
        <v>0.88205</v>
      </c>
      <c r="F1676" s="119">
        <v>0.88205</v>
      </c>
      <c r="G1676" s="119">
        <v>0.88205</v>
      </c>
      <c r="H1676" s="119">
        <v>1.599789E-4</v>
      </c>
      <c r="I1676" s="119">
        <v>1.8140449999999999E-2</v>
      </c>
    </row>
    <row r="1677" spans="1:9" x14ac:dyDescent="0.15">
      <c r="A1677" s="115" t="s">
        <v>526</v>
      </c>
      <c r="B1677" s="115" t="s">
        <v>527</v>
      </c>
      <c r="C1677" s="121">
        <v>39819</v>
      </c>
      <c r="D1677" s="119">
        <v>0.88195999999999997</v>
      </c>
      <c r="E1677" s="119">
        <v>0.88195999999999997</v>
      </c>
      <c r="F1677" s="119">
        <v>0.88195999999999997</v>
      </c>
      <c r="G1677" s="119">
        <v>0.88195999999999997</v>
      </c>
      <c r="H1677" s="119">
        <v>-9.0062619999999995E-5</v>
      </c>
      <c r="I1677" s="119">
        <v>-1.02106E-2</v>
      </c>
    </row>
    <row r="1678" spans="1:9" x14ac:dyDescent="0.15">
      <c r="A1678" s="115" t="s">
        <v>526</v>
      </c>
      <c r="B1678" s="115" t="s">
        <v>527</v>
      </c>
      <c r="C1678" s="121">
        <v>39820</v>
      </c>
      <c r="D1678" s="119">
        <v>0.88200999999999996</v>
      </c>
      <c r="E1678" s="119">
        <v>0.88200999999999996</v>
      </c>
      <c r="F1678" s="119">
        <v>0.88200999999999996</v>
      </c>
      <c r="G1678" s="119">
        <v>0.88200999999999996</v>
      </c>
      <c r="H1678" s="119">
        <v>5.00083E-5</v>
      </c>
      <c r="I1678" s="119">
        <v>5.6701319999999996E-3</v>
      </c>
    </row>
    <row r="1679" spans="1:9" x14ac:dyDescent="0.15">
      <c r="A1679" s="115" t="s">
        <v>526</v>
      </c>
      <c r="B1679" s="115" t="s">
        <v>527</v>
      </c>
      <c r="C1679" s="121">
        <v>39821</v>
      </c>
      <c r="D1679" s="119">
        <v>0.88197000000000003</v>
      </c>
      <c r="E1679" s="119">
        <v>0.88197000000000003</v>
      </c>
      <c r="F1679" s="119">
        <v>0.88197000000000003</v>
      </c>
      <c r="G1679" s="119">
        <v>0.88197000000000003</v>
      </c>
      <c r="H1679" s="119">
        <v>-3.999472E-5</v>
      </c>
      <c r="I1679" s="119">
        <v>-4.5344970000000002E-3</v>
      </c>
    </row>
    <row r="1680" spans="1:9" x14ac:dyDescent="0.15">
      <c r="A1680" s="115" t="s">
        <v>526</v>
      </c>
      <c r="B1680" s="115" t="s">
        <v>527</v>
      </c>
      <c r="C1680" s="121">
        <v>39822</v>
      </c>
      <c r="D1680" s="119">
        <v>0.88127</v>
      </c>
      <c r="E1680" s="119">
        <v>0.88127</v>
      </c>
      <c r="F1680" s="119">
        <v>0.88127</v>
      </c>
      <c r="G1680" s="119">
        <v>0.88127</v>
      </c>
      <c r="H1680" s="119">
        <v>-6.9999690000000002E-4</v>
      </c>
      <c r="I1680" s="119">
        <v>-7.9367439999999997E-2</v>
      </c>
    </row>
    <row r="1681" spans="1:9" x14ac:dyDescent="0.15">
      <c r="A1681" s="115" t="s">
        <v>526</v>
      </c>
      <c r="B1681" s="115" t="s">
        <v>527</v>
      </c>
      <c r="C1681" s="121">
        <v>39825</v>
      </c>
      <c r="D1681" s="119">
        <v>0.88146000000000002</v>
      </c>
      <c r="E1681" s="119">
        <v>0.88146000000000002</v>
      </c>
      <c r="F1681" s="119">
        <v>0.88146000000000002</v>
      </c>
      <c r="G1681" s="119">
        <v>0.88146000000000002</v>
      </c>
      <c r="H1681" s="119">
        <v>1.900196E-4</v>
      </c>
      <c r="I1681" s="119">
        <v>2.1562020000000001E-2</v>
      </c>
    </row>
    <row r="1682" spans="1:9" x14ac:dyDescent="0.15">
      <c r="A1682" s="115" t="s">
        <v>526</v>
      </c>
      <c r="B1682" s="115" t="s">
        <v>527</v>
      </c>
      <c r="C1682" s="121">
        <v>39826</v>
      </c>
      <c r="D1682" s="119">
        <v>0.88192999999999999</v>
      </c>
      <c r="E1682" s="119">
        <v>0.88192999999999999</v>
      </c>
      <c r="F1682" s="119">
        <v>0.88192999999999999</v>
      </c>
      <c r="G1682" s="119">
        <v>0.88192999999999999</v>
      </c>
      <c r="H1682" s="119">
        <v>4.6998260000000002E-4</v>
      </c>
      <c r="I1682" s="119">
        <v>5.3318659999999997E-2</v>
      </c>
    </row>
    <row r="1683" spans="1:9" x14ac:dyDescent="0.15">
      <c r="A1683" s="115" t="s">
        <v>526</v>
      </c>
      <c r="B1683" s="115" t="s">
        <v>527</v>
      </c>
      <c r="C1683" s="121">
        <v>39827</v>
      </c>
      <c r="D1683" s="119">
        <v>0.88177000000000005</v>
      </c>
      <c r="E1683" s="119">
        <v>0.88177000000000005</v>
      </c>
      <c r="F1683" s="119">
        <v>0.88177000000000005</v>
      </c>
      <c r="G1683" s="119">
        <v>0.88177000000000005</v>
      </c>
      <c r="H1683" s="119">
        <v>-1.599789E-4</v>
      </c>
      <c r="I1683" s="119">
        <v>-1.813963E-2</v>
      </c>
    </row>
    <row r="1684" spans="1:9" x14ac:dyDescent="0.15">
      <c r="A1684" s="115" t="s">
        <v>526</v>
      </c>
      <c r="B1684" s="115" t="s">
        <v>527</v>
      </c>
      <c r="C1684" s="121">
        <v>39828</v>
      </c>
      <c r="D1684" s="119">
        <v>0.88158000000000003</v>
      </c>
      <c r="E1684" s="119">
        <v>0.88158000000000003</v>
      </c>
      <c r="F1684" s="119">
        <v>0.88158000000000003</v>
      </c>
      <c r="G1684" s="119">
        <v>0.88158000000000003</v>
      </c>
      <c r="H1684" s="119">
        <v>-1.900196E-4</v>
      </c>
      <c r="I1684" s="119">
        <v>-2.1549789999999999E-2</v>
      </c>
    </row>
    <row r="1685" spans="1:9" x14ac:dyDescent="0.15">
      <c r="A1685" s="115" t="s">
        <v>526</v>
      </c>
      <c r="B1685" s="115" t="s">
        <v>527</v>
      </c>
      <c r="C1685" s="121">
        <v>39829</v>
      </c>
      <c r="D1685" s="119">
        <v>0.88129999999999997</v>
      </c>
      <c r="E1685" s="119">
        <v>0.88129999999999997</v>
      </c>
      <c r="F1685" s="119">
        <v>0.88129999999999997</v>
      </c>
      <c r="G1685" s="119">
        <v>0.88129999999999997</v>
      </c>
      <c r="H1685" s="119">
        <v>-2.8002259999999998E-4</v>
      </c>
      <c r="I1685" s="119">
        <v>-3.1763720000000002E-2</v>
      </c>
    </row>
    <row r="1686" spans="1:9" x14ac:dyDescent="0.15">
      <c r="A1686" s="115" t="s">
        <v>526</v>
      </c>
      <c r="B1686" s="115" t="s">
        <v>527</v>
      </c>
      <c r="C1686" s="121">
        <v>39832</v>
      </c>
      <c r="D1686" s="119">
        <v>0.88097999999999999</v>
      </c>
      <c r="E1686" s="119">
        <v>0.88097999999999999</v>
      </c>
      <c r="F1686" s="119">
        <v>0.88097999999999999</v>
      </c>
      <c r="G1686" s="119">
        <v>0.88097999999999999</v>
      </c>
      <c r="H1686" s="119">
        <v>-3.1995770000000002E-4</v>
      </c>
      <c r="I1686" s="119">
        <v>-3.6305200000000003E-2</v>
      </c>
    </row>
    <row r="1687" spans="1:9" x14ac:dyDescent="0.15">
      <c r="A1687" s="115" t="s">
        <v>526</v>
      </c>
      <c r="B1687" s="115" t="s">
        <v>527</v>
      </c>
      <c r="C1687" s="121">
        <v>39833</v>
      </c>
      <c r="D1687" s="119">
        <v>0.88146999999999998</v>
      </c>
      <c r="E1687" s="119">
        <v>0.88146999999999998</v>
      </c>
      <c r="F1687" s="119">
        <v>0.88146999999999998</v>
      </c>
      <c r="G1687" s="119">
        <v>0.88146999999999998</v>
      </c>
      <c r="H1687" s="119">
        <v>4.9000979999999997E-4</v>
      </c>
      <c r="I1687" s="119">
        <v>5.5620990000000002E-2</v>
      </c>
    </row>
    <row r="1688" spans="1:9" x14ac:dyDescent="0.15">
      <c r="A1688" s="115" t="s">
        <v>526</v>
      </c>
      <c r="B1688" s="115" t="s">
        <v>527</v>
      </c>
      <c r="C1688" s="121">
        <v>39834</v>
      </c>
      <c r="D1688" s="119">
        <v>0.88151999999999997</v>
      </c>
      <c r="E1688" s="119">
        <v>0.88151999999999997</v>
      </c>
      <c r="F1688" s="119">
        <v>0.88151999999999997</v>
      </c>
      <c r="G1688" s="119">
        <v>0.88151999999999997</v>
      </c>
      <c r="H1688" s="119">
        <v>5.00083E-5</v>
      </c>
      <c r="I1688" s="119">
        <v>5.6732839999999998E-3</v>
      </c>
    </row>
    <row r="1689" spans="1:9" x14ac:dyDescent="0.15">
      <c r="A1689" s="115" t="s">
        <v>526</v>
      </c>
      <c r="B1689" s="115" t="s">
        <v>527</v>
      </c>
      <c r="C1689" s="121">
        <v>39835</v>
      </c>
      <c r="D1689" s="119">
        <v>0.88119999999999998</v>
      </c>
      <c r="E1689" s="119">
        <v>0.88119999999999998</v>
      </c>
      <c r="F1689" s="119">
        <v>0.88119999999999998</v>
      </c>
      <c r="G1689" s="119">
        <v>0.88119999999999998</v>
      </c>
      <c r="H1689" s="119">
        <v>-3.2001730000000002E-4</v>
      </c>
      <c r="I1689" s="119">
        <v>-3.6302899999999999E-2</v>
      </c>
    </row>
    <row r="1690" spans="1:9" x14ac:dyDescent="0.15">
      <c r="A1690" s="115" t="s">
        <v>526</v>
      </c>
      <c r="B1690" s="115" t="s">
        <v>527</v>
      </c>
      <c r="C1690" s="121">
        <v>39836</v>
      </c>
      <c r="D1690" s="119">
        <v>0.88127</v>
      </c>
      <c r="E1690" s="119">
        <v>0.88127</v>
      </c>
      <c r="F1690" s="119">
        <v>0.88127</v>
      </c>
      <c r="G1690" s="119">
        <v>0.88127</v>
      </c>
      <c r="H1690" s="119">
        <v>6.9975849999999999E-5</v>
      </c>
      <c r="I1690" s="119">
        <v>7.9409730000000005E-3</v>
      </c>
    </row>
    <row r="1691" spans="1:9" x14ac:dyDescent="0.15">
      <c r="A1691" s="115" t="s">
        <v>526</v>
      </c>
      <c r="B1691" s="115" t="s">
        <v>527</v>
      </c>
      <c r="C1691" s="121">
        <v>39846</v>
      </c>
      <c r="D1691" s="119">
        <v>0.88197000000000003</v>
      </c>
      <c r="E1691" s="119">
        <v>0.88197000000000003</v>
      </c>
      <c r="F1691" s="119">
        <v>0.88197000000000003</v>
      </c>
      <c r="G1691" s="119">
        <v>0.88197000000000003</v>
      </c>
      <c r="H1691" s="119">
        <v>6.9999690000000002E-4</v>
      </c>
      <c r="I1691" s="119">
        <v>7.9430479999999998E-2</v>
      </c>
    </row>
    <row r="1692" spans="1:9" x14ac:dyDescent="0.15">
      <c r="A1692" s="115" t="s">
        <v>526</v>
      </c>
      <c r="B1692" s="115" t="s">
        <v>527</v>
      </c>
      <c r="C1692" s="121">
        <v>39847</v>
      </c>
      <c r="D1692" s="119">
        <v>0.88205</v>
      </c>
      <c r="E1692" s="119">
        <v>0.88205</v>
      </c>
      <c r="F1692" s="119">
        <v>0.88205</v>
      </c>
      <c r="G1692" s="119">
        <v>0.88205</v>
      </c>
      <c r="H1692" s="119">
        <v>8.0049039999999995E-5</v>
      </c>
      <c r="I1692" s="119">
        <v>9.0761629999999999E-3</v>
      </c>
    </row>
    <row r="1693" spans="1:9" x14ac:dyDescent="0.15">
      <c r="A1693" s="115" t="s">
        <v>526</v>
      </c>
      <c r="B1693" s="115" t="s">
        <v>527</v>
      </c>
      <c r="C1693" s="121">
        <v>39848</v>
      </c>
      <c r="D1693" s="119">
        <v>0.88148000000000004</v>
      </c>
      <c r="E1693" s="119">
        <v>0.88148000000000004</v>
      </c>
      <c r="F1693" s="119">
        <v>0.88148000000000004</v>
      </c>
      <c r="G1693" s="119">
        <v>0.88148000000000004</v>
      </c>
      <c r="H1693" s="119">
        <v>-5.6999920000000003E-4</v>
      </c>
      <c r="I1693" s="119">
        <v>-6.4622100000000002E-2</v>
      </c>
    </row>
    <row r="1694" spans="1:9" x14ac:dyDescent="0.15">
      <c r="A1694" s="115" t="s">
        <v>526</v>
      </c>
      <c r="B1694" s="115" t="s">
        <v>527</v>
      </c>
      <c r="C1694" s="121">
        <v>39849</v>
      </c>
      <c r="D1694" s="119">
        <v>0.88158000000000003</v>
      </c>
      <c r="E1694" s="119">
        <v>0.88158000000000003</v>
      </c>
      <c r="F1694" s="119">
        <v>0.88158000000000003</v>
      </c>
      <c r="G1694" s="119">
        <v>0.88158000000000003</v>
      </c>
      <c r="H1694" s="119">
        <v>9.9956990000000005E-5</v>
      </c>
      <c r="I1694" s="119">
        <v>1.133968E-2</v>
      </c>
    </row>
    <row r="1695" spans="1:9" x14ac:dyDescent="0.15">
      <c r="A1695" s="115" t="s">
        <v>526</v>
      </c>
      <c r="B1695" s="115" t="s">
        <v>527</v>
      </c>
      <c r="C1695" s="121">
        <v>39850</v>
      </c>
      <c r="D1695" s="119">
        <v>0.8817199</v>
      </c>
      <c r="E1695" s="119">
        <v>0.8817199</v>
      </c>
      <c r="F1695" s="119">
        <v>0.8817199</v>
      </c>
      <c r="G1695" s="119">
        <v>0.8817199</v>
      </c>
      <c r="H1695" s="119">
        <v>1.399517E-4</v>
      </c>
      <c r="I1695" s="119">
        <v>1.58751E-2</v>
      </c>
    </row>
    <row r="1696" spans="1:9" x14ac:dyDescent="0.15">
      <c r="A1696" s="115" t="s">
        <v>526</v>
      </c>
      <c r="B1696" s="115" t="s">
        <v>527</v>
      </c>
      <c r="C1696" s="121">
        <v>39853</v>
      </c>
      <c r="D1696" s="119">
        <v>0.88144</v>
      </c>
      <c r="E1696" s="119">
        <v>0.88144</v>
      </c>
      <c r="F1696" s="119">
        <v>0.88144</v>
      </c>
      <c r="G1696" s="119">
        <v>0.88144</v>
      </c>
      <c r="H1696" s="119">
        <v>-2.7996299999999999E-4</v>
      </c>
      <c r="I1696" s="119">
        <v>-3.1751920000000003E-2</v>
      </c>
    </row>
    <row r="1697" spans="1:9" x14ac:dyDescent="0.15">
      <c r="A1697" s="115" t="s">
        <v>526</v>
      </c>
      <c r="B1697" s="115" t="s">
        <v>527</v>
      </c>
      <c r="C1697" s="121">
        <v>39854</v>
      </c>
      <c r="D1697" s="119">
        <v>0.88139000000000001</v>
      </c>
      <c r="E1697" s="119">
        <v>0.88139000000000001</v>
      </c>
      <c r="F1697" s="119">
        <v>0.88139000000000001</v>
      </c>
      <c r="G1697" s="119">
        <v>0.88139000000000001</v>
      </c>
      <c r="H1697" s="119">
        <v>-5.00083E-5</v>
      </c>
      <c r="I1697" s="119">
        <v>-5.6734769999999997E-3</v>
      </c>
    </row>
    <row r="1698" spans="1:9" x14ac:dyDescent="0.15">
      <c r="A1698" s="115" t="s">
        <v>526</v>
      </c>
      <c r="B1698" s="115" t="s">
        <v>527</v>
      </c>
      <c r="C1698" s="121">
        <v>39855</v>
      </c>
      <c r="D1698" s="119">
        <v>0.88149999999999995</v>
      </c>
      <c r="E1698" s="119">
        <v>0.88149999999999995</v>
      </c>
      <c r="F1698" s="119">
        <v>0.88149999999999995</v>
      </c>
      <c r="G1698" s="119">
        <v>0.88149999999999995</v>
      </c>
      <c r="H1698" s="119">
        <v>1.100302E-4</v>
      </c>
      <c r="I1698" s="119">
        <v>1.248371E-2</v>
      </c>
    </row>
    <row r="1699" spans="1:9" x14ac:dyDescent="0.15">
      <c r="A1699" s="115" t="s">
        <v>526</v>
      </c>
      <c r="B1699" s="115" t="s">
        <v>527</v>
      </c>
      <c r="C1699" s="121">
        <v>39856</v>
      </c>
      <c r="D1699" s="119">
        <v>0.88144990000000001</v>
      </c>
      <c r="E1699" s="119">
        <v>0.88144990000000001</v>
      </c>
      <c r="F1699" s="119">
        <v>0.88144990000000001</v>
      </c>
      <c r="G1699" s="119">
        <v>0.88144990000000001</v>
      </c>
      <c r="H1699" s="119">
        <v>-5.0067900000000002E-5</v>
      </c>
      <c r="I1699" s="119">
        <v>-5.6798530000000003E-3</v>
      </c>
    </row>
    <row r="1700" spans="1:9" x14ac:dyDescent="0.15">
      <c r="A1700" s="115" t="s">
        <v>526</v>
      </c>
      <c r="B1700" s="115" t="s">
        <v>527</v>
      </c>
      <c r="C1700" s="121">
        <v>39857</v>
      </c>
      <c r="D1700" s="119">
        <v>0.88148000000000004</v>
      </c>
      <c r="E1700" s="119">
        <v>0.88148000000000004</v>
      </c>
      <c r="F1700" s="119">
        <v>0.88148000000000004</v>
      </c>
      <c r="G1700" s="119">
        <v>0.88148000000000004</v>
      </c>
      <c r="H1700" s="119">
        <v>3.0100350000000001E-5</v>
      </c>
      <c r="I1700" s="119">
        <v>3.4148669999999998E-3</v>
      </c>
    </row>
    <row r="1701" spans="1:9" x14ac:dyDescent="0.15">
      <c r="A1701" s="115" t="s">
        <v>526</v>
      </c>
      <c r="B1701" s="115" t="s">
        <v>527</v>
      </c>
      <c r="C1701" s="121">
        <v>39860</v>
      </c>
      <c r="D1701" s="119">
        <v>0.88148000000000004</v>
      </c>
      <c r="E1701" s="119">
        <v>0.88148000000000004</v>
      </c>
      <c r="F1701" s="119">
        <v>0.88148000000000004</v>
      </c>
      <c r="G1701" s="119">
        <v>0.88148000000000004</v>
      </c>
      <c r="H1701" s="119">
        <v>0</v>
      </c>
      <c r="I1701" s="119">
        <v>0</v>
      </c>
    </row>
    <row r="1702" spans="1:9" x14ac:dyDescent="0.15">
      <c r="A1702" s="115" t="s">
        <v>526</v>
      </c>
      <c r="B1702" s="115" t="s">
        <v>527</v>
      </c>
      <c r="C1702" s="121">
        <v>39861</v>
      </c>
      <c r="D1702" s="119">
        <v>0.88149</v>
      </c>
      <c r="E1702" s="119">
        <v>0.88149</v>
      </c>
      <c r="F1702" s="119">
        <v>0.88149</v>
      </c>
      <c r="G1702" s="119">
        <v>0.88149</v>
      </c>
      <c r="H1702" s="119">
        <v>9.9539759999999992E-6</v>
      </c>
      <c r="I1702" s="119">
        <v>1.129234E-3</v>
      </c>
    </row>
    <row r="1703" spans="1:9" x14ac:dyDescent="0.15">
      <c r="A1703" s="115" t="s">
        <v>526</v>
      </c>
      <c r="B1703" s="115" t="s">
        <v>527</v>
      </c>
      <c r="C1703" s="121">
        <v>39862</v>
      </c>
      <c r="D1703" s="119">
        <v>0.88156000000000001</v>
      </c>
      <c r="E1703" s="119">
        <v>0.88156000000000001</v>
      </c>
      <c r="F1703" s="119">
        <v>0.88156000000000001</v>
      </c>
      <c r="G1703" s="119">
        <v>0.88156000000000001</v>
      </c>
      <c r="H1703" s="119">
        <v>6.9975849999999999E-5</v>
      </c>
      <c r="I1703" s="119">
        <v>7.9383609999999997E-3</v>
      </c>
    </row>
    <row r="1704" spans="1:9" x14ac:dyDescent="0.15">
      <c r="A1704" s="115" t="s">
        <v>526</v>
      </c>
      <c r="B1704" s="115" t="s">
        <v>527</v>
      </c>
      <c r="C1704" s="121">
        <v>39863</v>
      </c>
      <c r="D1704" s="119">
        <v>0.88153999999999999</v>
      </c>
      <c r="E1704" s="119">
        <v>0.88153999999999999</v>
      </c>
      <c r="F1704" s="119">
        <v>0.88153999999999999</v>
      </c>
      <c r="G1704" s="119">
        <v>0.88153999999999999</v>
      </c>
      <c r="H1704" s="119">
        <v>-1.9967559999999999E-5</v>
      </c>
      <c r="I1704" s="119">
        <v>-2.2650249999999999E-3</v>
      </c>
    </row>
    <row r="1705" spans="1:9" x14ac:dyDescent="0.15">
      <c r="A1705" s="115" t="s">
        <v>526</v>
      </c>
      <c r="B1705" s="115" t="s">
        <v>527</v>
      </c>
      <c r="C1705" s="121">
        <v>39864</v>
      </c>
      <c r="D1705" s="119">
        <v>0.88151000000000002</v>
      </c>
      <c r="E1705" s="119">
        <v>0.88151000000000002</v>
      </c>
      <c r="F1705" s="119">
        <v>0.88151000000000002</v>
      </c>
      <c r="G1705" s="119">
        <v>0.88151000000000002</v>
      </c>
      <c r="H1705" s="119">
        <v>-2.9981139999999999E-5</v>
      </c>
      <c r="I1705" s="119">
        <v>-3.4009959999999999E-3</v>
      </c>
    </row>
    <row r="1706" spans="1:9" x14ac:dyDescent="0.15">
      <c r="A1706" s="115" t="s">
        <v>526</v>
      </c>
      <c r="B1706" s="115" t="s">
        <v>527</v>
      </c>
      <c r="C1706" s="121">
        <v>39867</v>
      </c>
      <c r="D1706" s="119">
        <v>0.88132999999999995</v>
      </c>
      <c r="E1706" s="119">
        <v>0.88132999999999995</v>
      </c>
      <c r="F1706" s="119">
        <v>0.88132999999999995</v>
      </c>
      <c r="G1706" s="119">
        <v>0.88132999999999995</v>
      </c>
      <c r="H1706" s="119">
        <v>-1.80006E-4</v>
      </c>
      <c r="I1706" s="119">
        <v>-2.0420190000000001E-2</v>
      </c>
    </row>
    <row r="1707" spans="1:9" x14ac:dyDescent="0.15">
      <c r="A1707" s="115" t="s">
        <v>526</v>
      </c>
      <c r="B1707" s="115" t="s">
        <v>527</v>
      </c>
      <c r="C1707" s="121">
        <v>39868</v>
      </c>
      <c r="D1707" s="119">
        <v>0.88166999999999995</v>
      </c>
      <c r="E1707" s="119">
        <v>0.88166999999999995</v>
      </c>
      <c r="F1707" s="119">
        <v>0.88166999999999995</v>
      </c>
      <c r="G1707" s="119">
        <v>0.88166999999999995</v>
      </c>
      <c r="H1707" s="119">
        <v>3.3998490000000003E-4</v>
      </c>
      <c r="I1707" s="119">
        <v>3.8576340000000001E-2</v>
      </c>
    </row>
    <row r="1708" spans="1:9" x14ac:dyDescent="0.15">
      <c r="A1708" s="115" t="s">
        <v>526</v>
      </c>
      <c r="B1708" s="115" t="s">
        <v>527</v>
      </c>
      <c r="C1708" s="121">
        <v>39869</v>
      </c>
      <c r="D1708" s="119">
        <v>0.88170999999999999</v>
      </c>
      <c r="E1708" s="119">
        <v>0.88170999999999999</v>
      </c>
      <c r="F1708" s="119">
        <v>0.88170999999999999</v>
      </c>
      <c r="G1708" s="119">
        <v>0.88170999999999999</v>
      </c>
      <c r="H1708" s="119">
        <v>3.999472E-5</v>
      </c>
      <c r="I1708" s="119">
        <v>4.5362450000000004E-3</v>
      </c>
    </row>
    <row r="1709" spans="1:9" x14ac:dyDescent="0.15">
      <c r="A1709" s="115" t="s">
        <v>526</v>
      </c>
      <c r="B1709" s="115" t="s">
        <v>527</v>
      </c>
      <c r="C1709" s="121">
        <v>39870</v>
      </c>
      <c r="D1709" s="119">
        <v>0.88173000000000001</v>
      </c>
      <c r="E1709" s="119">
        <v>0.88173000000000001</v>
      </c>
      <c r="F1709" s="119">
        <v>0.88173000000000001</v>
      </c>
      <c r="G1709" s="119">
        <v>0.88173000000000001</v>
      </c>
      <c r="H1709" s="119">
        <v>1.9967559999999999E-5</v>
      </c>
      <c r="I1709" s="119">
        <v>2.2646400000000001E-3</v>
      </c>
    </row>
    <row r="1710" spans="1:9" x14ac:dyDescent="0.15">
      <c r="A1710" s="115" t="s">
        <v>526</v>
      </c>
      <c r="B1710" s="115" t="s">
        <v>527</v>
      </c>
      <c r="C1710" s="121">
        <v>39871</v>
      </c>
      <c r="D1710" s="119">
        <v>0.88182000000000005</v>
      </c>
      <c r="E1710" s="119">
        <v>0.88182000000000005</v>
      </c>
      <c r="F1710" s="119">
        <v>0.88182000000000005</v>
      </c>
      <c r="G1710" s="119">
        <v>0.88182000000000005</v>
      </c>
      <c r="H1710" s="119">
        <v>9.0003009999999999E-5</v>
      </c>
      <c r="I1710" s="119">
        <v>1.0207549999999999E-2</v>
      </c>
    </row>
    <row r="1711" spans="1:9" x14ac:dyDescent="0.15">
      <c r="A1711" s="115" t="s">
        <v>526</v>
      </c>
      <c r="B1711" s="115" t="s">
        <v>527</v>
      </c>
      <c r="C1711" s="121">
        <v>39874</v>
      </c>
      <c r="D1711" s="119">
        <v>0.88161</v>
      </c>
      <c r="E1711" s="119">
        <v>0.88161</v>
      </c>
      <c r="F1711" s="119">
        <v>0.88161</v>
      </c>
      <c r="G1711" s="119">
        <v>0.88161</v>
      </c>
      <c r="H1711" s="119">
        <v>-2.0992760000000001E-4</v>
      </c>
      <c r="I1711" s="119">
        <v>-2.3806170000000001E-2</v>
      </c>
    </row>
    <row r="1712" spans="1:9" x14ac:dyDescent="0.15">
      <c r="A1712" s="115" t="s">
        <v>526</v>
      </c>
      <c r="B1712" s="115" t="s">
        <v>527</v>
      </c>
      <c r="C1712" s="121">
        <v>39875</v>
      </c>
      <c r="D1712" s="119">
        <v>0.88161</v>
      </c>
      <c r="E1712" s="119">
        <v>0.88161</v>
      </c>
      <c r="F1712" s="119">
        <v>0.88161</v>
      </c>
      <c r="G1712" s="119">
        <v>0.88161</v>
      </c>
      <c r="H1712" s="119">
        <v>0</v>
      </c>
      <c r="I1712" s="119">
        <v>0</v>
      </c>
    </row>
    <row r="1713" spans="1:9" x14ac:dyDescent="0.15">
      <c r="A1713" s="115" t="s">
        <v>526</v>
      </c>
      <c r="B1713" s="115" t="s">
        <v>527</v>
      </c>
      <c r="C1713" s="121">
        <v>39876</v>
      </c>
      <c r="D1713" s="119">
        <v>0.88156999999999996</v>
      </c>
      <c r="E1713" s="119">
        <v>0.88156999999999996</v>
      </c>
      <c r="F1713" s="119">
        <v>0.88156999999999996</v>
      </c>
      <c r="G1713" s="119">
        <v>0.88156999999999996</v>
      </c>
      <c r="H1713" s="119">
        <v>-4.0054320000000002E-5</v>
      </c>
      <c r="I1713" s="119">
        <v>-4.543315E-3</v>
      </c>
    </row>
    <row r="1714" spans="1:9" x14ac:dyDescent="0.15">
      <c r="A1714" s="115" t="s">
        <v>526</v>
      </c>
      <c r="B1714" s="115" t="s">
        <v>527</v>
      </c>
      <c r="C1714" s="121">
        <v>39877</v>
      </c>
      <c r="D1714" s="119">
        <v>0.88107999999999997</v>
      </c>
      <c r="E1714" s="119">
        <v>0.88107999999999997</v>
      </c>
      <c r="F1714" s="119">
        <v>0.88107999999999997</v>
      </c>
      <c r="G1714" s="119">
        <v>0.88107999999999997</v>
      </c>
      <c r="H1714" s="119">
        <v>-4.8995020000000002E-4</v>
      </c>
      <c r="I1714" s="119">
        <v>-5.5577000000000001E-2</v>
      </c>
    </row>
    <row r="1715" spans="1:9" x14ac:dyDescent="0.15">
      <c r="A1715" s="115" t="s">
        <v>526</v>
      </c>
      <c r="B1715" s="115" t="s">
        <v>527</v>
      </c>
      <c r="C1715" s="121">
        <v>39878</v>
      </c>
      <c r="D1715" s="119">
        <v>0.88132999999999995</v>
      </c>
      <c r="E1715" s="119">
        <v>0.88132999999999995</v>
      </c>
      <c r="F1715" s="119">
        <v>0.88132999999999995</v>
      </c>
      <c r="G1715" s="119">
        <v>0.88132999999999995</v>
      </c>
      <c r="H1715" s="119">
        <v>2.4998190000000001E-4</v>
      </c>
      <c r="I1715" s="119">
        <v>2.8372209999999998E-2</v>
      </c>
    </row>
    <row r="1716" spans="1:9" x14ac:dyDescent="0.15">
      <c r="A1716" s="115" t="s">
        <v>526</v>
      </c>
      <c r="B1716" s="115" t="s">
        <v>527</v>
      </c>
      <c r="C1716" s="121">
        <v>39881</v>
      </c>
      <c r="D1716" s="119">
        <v>0.88132999999999995</v>
      </c>
      <c r="E1716" s="119">
        <v>0.88132999999999995</v>
      </c>
      <c r="F1716" s="119">
        <v>0.88132999999999995</v>
      </c>
      <c r="G1716" s="119">
        <v>0.88132999999999995</v>
      </c>
      <c r="H1716" s="119">
        <v>0</v>
      </c>
      <c r="I1716" s="119">
        <v>0</v>
      </c>
    </row>
    <row r="1717" spans="1:9" x14ac:dyDescent="0.15">
      <c r="A1717" s="115" t="s">
        <v>526</v>
      </c>
      <c r="B1717" s="115" t="s">
        <v>527</v>
      </c>
      <c r="C1717" s="121">
        <v>39882</v>
      </c>
      <c r="D1717" s="119">
        <v>0.88132010000000005</v>
      </c>
      <c r="E1717" s="119">
        <v>0.88132010000000005</v>
      </c>
      <c r="F1717" s="119">
        <v>0.88132010000000005</v>
      </c>
      <c r="G1717" s="119">
        <v>0.88132010000000005</v>
      </c>
      <c r="H1717" s="119">
        <v>-9.9539759999999992E-6</v>
      </c>
      <c r="I1717" s="119">
        <v>-1.1294269999999999E-3</v>
      </c>
    </row>
    <row r="1718" spans="1:9" x14ac:dyDescent="0.15">
      <c r="A1718" s="115" t="s">
        <v>526</v>
      </c>
      <c r="B1718" s="115" t="s">
        <v>527</v>
      </c>
      <c r="C1718" s="121">
        <v>39883</v>
      </c>
      <c r="D1718" s="119">
        <v>0.88119009999999998</v>
      </c>
      <c r="E1718" s="119">
        <v>0.88119009999999998</v>
      </c>
      <c r="F1718" s="119">
        <v>0.88119009999999998</v>
      </c>
      <c r="G1718" s="119">
        <v>0.88119009999999998</v>
      </c>
      <c r="H1718" s="119">
        <v>-1.2999769999999999E-4</v>
      </c>
      <c r="I1718" s="119">
        <v>-1.4750340000000001E-2</v>
      </c>
    </row>
    <row r="1719" spans="1:9" x14ac:dyDescent="0.15">
      <c r="A1719" s="115" t="s">
        <v>526</v>
      </c>
      <c r="B1719" s="115" t="s">
        <v>527</v>
      </c>
      <c r="C1719" s="121">
        <v>39884</v>
      </c>
      <c r="D1719" s="119">
        <v>0.88116000000000005</v>
      </c>
      <c r="E1719" s="119">
        <v>0.88116000000000005</v>
      </c>
      <c r="F1719" s="119">
        <v>0.88116000000000005</v>
      </c>
      <c r="G1719" s="119">
        <v>0.88116000000000005</v>
      </c>
      <c r="H1719" s="119">
        <v>-3.0100350000000001E-5</v>
      </c>
      <c r="I1719" s="119">
        <v>-3.4158740000000002E-3</v>
      </c>
    </row>
    <row r="1720" spans="1:9" x14ac:dyDescent="0.15">
      <c r="A1720" s="115" t="s">
        <v>526</v>
      </c>
      <c r="B1720" s="115" t="s">
        <v>527</v>
      </c>
      <c r="C1720" s="121">
        <v>39885</v>
      </c>
      <c r="D1720" s="119">
        <v>0.88127999999999995</v>
      </c>
      <c r="E1720" s="119">
        <v>0.88127999999999995</v>
      </c>
      <c r="F1720" s="119">
        <v>0.88127999999999995</v>
      </c>
      <c r="G1720" s="119">
        <v>0.88127999999999995</v>
      </c>
      <c r="H1720" s="119">
        <v>1.200438E-4</v>
      </c>
      <c r="I1720" s="119">
        <v>1.3623379999999999E-2</v>
      </c>
    </row>
    <row r="1721" spans="1:9" x14ac:dyDescent="0.15">
      <c r="A1721" s="115" t="s">
        <v>526</v>
      </c>
      <c r="B1721" s="115" t="s">
        <v>527</v>
      </c>
      <c r="C1721" s="121">
        <v>39888</v>
      </c>
      <c r="D1721" s="119">
        <v>0.88161</v>
      </c>
      <c r="E1721" s="119">
        <v>0.88161</v>
      </c>
      <c r="F1721" s="119">
        <v>0.88161</v>
      </c>
      <c r="G1721" s="119">
        <v>0.88161</v>
      </c>
      <c r="H1721" s="119">
        <v>3.3003090000000002E-4</v>
      </c>
      <c r="I1721" s="119">
        <v>3.7449040000000003E-2</v>
      </c>
    </row>
    <row r="1722" spans="1:9" x14ac:dyDescent="0.15">
      <c r="A1722" s="115" t="s">
        <v>526</v>
      </c>
      <c r="B1722" s="115" t="s">
        <v>527</v>
      </c>
      <c r="C1722" s="121">
        <v>39889</v>
      </c>
      <c r="D1722" s="119">
        <v>0.88134000000000001</v>
      </c>
      <c r="E1722" s="119">
        <v>0.88134000000000001</v>
      </c>
      <c r="F1722" s="119">
        <v>0.88134000000000001</v>
      </c>
      <c r="G1722" s="119">
        <v>0.88134000000000001</v>
      </c>
      <c r="H1722" s="119">
        <v>-2.7000899999999998E-4</v>
      </c>
      <c r="I1722" s="119">
        <v>-3.0626810000000001E-2</v>
      </c>
    </row>
    <row r="1723" spans="1:9" x14ac:dyDescent="0.15">
      <c r="A1723" s="115" t="s">
        <v>526</v>
      </c>
      <c r="B1723" s="115" t="s">
        <v>527</v>
      </c>
      <c r="C1723" s="121">
        <v>39890</v>
      </c>
      <c r="D1723" s="119">
        <v>0.88126000000000004</v>
      </c>
      <c r="E1723" s="119">
        <v>0.88126000000000004</v>
      </c>
      <c r="F1723" s="119">
        <v>0.88126000000000004</v>
      </c>
      <c r="G1723" s="119">
        <v>0.88126000000000004</v>
      </c>
      <c r="H1723" s="119">
        <v>-8.0049039999999995E-5</v>
      </c>
      <c r="I1723" s="119">
        <v>-9.0826510000000006E-3</v>
      </c>
    </row>
    <row r="1724" spans="1:9" x14ac:dyDescent="0.15">
      <c r="A1724" s="115" t="s">
        <v>526</v>
      </c>
      <c r="B1724" s="115" t="s">
        <v>527</v>
      </c>
      <c r="C1724" s="121">
        <v>39891</v>
      </c>
      <c r="D1724" s="119">
        <v>0.88107000000000002</v>
      </c>
      <c r="E1724" s="119">
        <v>0.88107000000000002</v>
      </c>
      <c r="F1724" s="119">
        <v>0.88107000000000002</v>
      </c>
      <c r="G1724" s="119">
        <v>0.88107000000000002</v>
      </c>
      <c r="H1724" s="119">
        <v>-1.8996E-4</v>
      </c>
      <c r="I1724" s="119">
        <v>-2.1555499999999998E-2</v>
      </c>
    </row>
    <row r="1725" spans="1:9" x14ac:dyDescent="0.15">
      <c r="A1725" s="115" t="s">
        <v>526</v>
      </c>
      <c r="B1725" s="115" t="s">
        <v>527</v>
      </c>
      <c r="C1725" s="121">
        <v>39892</v>
      </c>
      <c r="D1725" s="119">
        <v>0.88101989999999997</v>
      </c>
      <c r="E1725" s="119">
        <v>0.88101989999999997</v>
      </c>
      <c r="F1725" s="119">
        <v>0.88101989999999997</v>
      </c>
      <c r="G1725" s="119">
        <v>0.88101989999999997</v>
      </c>
      <c r="H1725" s="119">
        <v>-5.0067900000000002E-5</v>
      </c>
      <c r="I1725" s="119">
        <v>-5.6826239999999998E-3</v>
      </c>
    </row>
    <row r="1726" spans="1:9" x14ac:dyDescent="0.15">
      <c r="A1726" s="115" t="s">
        <v>526</v>
      </c>
      <c r="B1726" s="115" t="s">
        <v>527</v>
      </c>
      <c r="C1726" s="121">
        <v>39895</v>
      </c>
      <c r="D1726" s="119">
        <v>0.88132010000000005</v>
      </c>
      <c r="E1726" s="119">
        <v>0.88132010000000005</v>
      </c>
      <c r="F1726" s="119">
        <v>0.88132010000000005</v>
      </c>
      <c r="G1726" s="119">
        <v>0.88132010000000005</v>
      </c>
      <c r="H1726" s="119">
        <v>3.0010939999999998E-4</v>
      </c>
      <c r="I1726" s="119">
        <v>3.4063860000000001E-2</v>
      </c>
    </row>
    <row r="1727" spans="1:9" x14ac:dyDescent="0.15">
      <c r="A1727" s="115" t="s">
        <v>526</v>
      </c>
      <c r="B1727" s="115" t="s">
        <v>527</v>
      </c>
      <c r="C1727" s="121">
        <v>39896</v>
      </c>
      <c r="D1727" s="119">
        <v>0.88127999999999995</v>
      </c>
      <c r="E1727" s="119">
        <v>0.88127999999999995</v>
      </c>
      <c r="F1727" s="119">
        <v>0.88127999999999995</v>
      </c>
      <c r="G1727" s="119">
        <v>0.88127999999999995</v>
      </c>
      <c r="H1727" s="119">
        <v>-4.0054320000000002E-5</v>
      </c>
      <c r="I1727" s="119">
        <v>-4.5448099999999998E-3</v>
      </c>
    </row>
    <row r="1728" spans="1:9" x14ac:dyDescent="0.15">
      <c r="A1728" s="115" t="s">
        <v>526</v>
      </c>
      <c r="B1728" s="115" t="s">
        <v>527</v>
      </c>
      <c r="C1728" s="121">
        <v>39897</v>
      </c>
      <c r="D1728" s="119">
        <v>0.88163000000000002</v>
      </c>
      <c r="E1728" s="119">
        <v>0.88163000000000002</v>
      </c>
      <c r="F1728" s="119">
        <v>0.88163000000000002</v>
      </c>
      <c r="G1728" s="119">
        <v>0.88163000000000002</v>
      </c>
      <c r="H1728" s="119">
        <v>3.4999850000000003E-4</v>
      </c>
      <c r="I1728" s="119">
        <v>3.971479E-2</v>
      </c>
    </row>
    <row r="1729" spans="1:9" x14ac:dyDescent="0.15">
      <c r="A1729" s="115" t="s">
        <v>526</v>
      </c>
      <c r="B1729" s="115" t="s">
        <v>527</v>
      </c>
      <c r="C1729" s="121">
        <v>39898</v>
      </c>
      <c r="D1729" s="119">
        <v>0.88154999999999994</v>
      </c>
      <c r="E1729" s="119">
        <v>0.88154999999999994</v>
      </c>
      <c r="F1729" s="119">
        <v>0.88154999999999994</v>
      </c>
      <c r="G1729" s="119">
        <v>0.88154999999999994</v>
      </c>
      <c r="H1729" s="119">
        <v>-7.9989429999999999E-5</v>
      </c>
      <c r="I1729" s="119">
        <v>-9.0729030000000002E-3</v>
      </c>
    </row>
    <row r="1730" spans="1:9" x14ac:dyDescent="0.15">
      <c r="A1730" s="115" t="s">
        <v>526</v>
      </c>
      <c r="B1730" s="115" t="s">
        <v>527</v>
      </c>
      <c r="C1730" s="121">
        <v>39899</v>
      </c>
      <c r="D1730" s="119">
        <v>0.88149999999999995</v>
      </c>
      <c r="E1730" s="119">
        <v>0.88149999999999995</v>
      </c>
      <c r="F1730" s="119">
        <v>0.88149999999999995</v>
      </c>
      <c r="G1730" s="119">
        <v>0.88149999999999995</v>
      </c>
      <c r="H1730" s="119">
        <v>-5.00083E-5</v>
      </c>
      <c r="I1730" s="119">
        <v>-5.6727690000000002E-3</v>
      </c>
    </row>
    <row r="1731" spans="1:9" x14ac:dyDescent="0.15">
      <c r="A1731" s="115" t="s">
        <v>526</v>
      </c>
      <c r="B1731" s="115" t="s">
        <v>527</v>
      </c>
      <c r="C1731" s="121">
        <v>39902</v>
      </c>
      <c r="D1731" s="119">
        <v>0.88178999999999996</v>
      </c>
      <c r="E1731" s="119">
        <v>0.88178999999999996</v>
      </c>
      <c r="F1731" s="119">
        <v>0.88178999999999996</v>
      </c>
      <c r="G1731" s="119">
        <v>0.88178999999999996</v>
      </c>
      <c r="H1731" s="119">
        <v>2.8997659999999999E-4</v>
      </c>
      <c r="I1731" s="119">
        <v>3.2895809999999998E-2</v>
      </c>
    </row>
    <row r="1732" spans="1:9" x14ac:dyDescent="0.15">
      <c r="A1732" s="115" t="s">
        <v>526</v>
      </c>
      <c r="B1732" s="115" t="s">
        <v>527</v>
      </c>
      <c r="C1732" s="121">
        <v>39903</v>
      </c>
      <c r="D1732" s="119">
        <v>0.88202999999999998</v>
      </c>
      <c r="E1732" s="119">
        <v>0.88202999999999998</v>
      </c>
      <c r="F1732" s="119">
        <v>0.88202999999999998</v>
      </c>
      <c r="G1732" s="119">
        <v>0.88202999999999998</v>
      </c>
      <c r="H1732" s="119">
        <v>2.4002790000000001E-4</v>
      </c>
      <c r="I1732" s="119">
        <v>2.722053E-2</v>
      </c>
    </row>
    <row r="1733" spans="1:9" x14ac:dyDescent="0.15">
      <c r="A1733" s="115" t="s">
        <v>526</v>
      </c>
      <c r="B1733" s="115" t="s">
        <v>527</v>
      </c>
      <c r="C1733" s="121">
        <v>39904</v>
      </c>
      <c r="D1733" s="119">
        <v>0.88183999999999996</v>
      </c>
      <c r="E1733" s="119">
        <v>0.88183999999999996</v>
      </c>
      <c r="F1733" s="119">
        <v>0.88183999999999996</v>
      </c>
      <c r="G1733" s="119">
        <v>0.88183999999999996</v>
      </c>
      <c r="H1733" s="119">
        <v>-1.900196E-4</v>
      </c>
      <c r="I1733" s="119">
        <v>-2.1543440000000001E-2</v>
      </c>
    </row>
    <row r="1734" spans="1:9" x14ac:dyDescent="0.15">
      <c r="A1734" s="115" t="s">
        <v>526</v>
      </c>
      <c r="B1734" s="115" t="s">
        <v>527</v>
      </c>
      <c r="C1734" s="121">
        <v>39905</v>
      </c>
      <c r="D1734" s="119">
        <v>0.88178999999999996</v>
      </c>
      <c r="E1734" s="119">
        <v>0.88178999999999996</v>
      </c>
      <c r="F1734" s="119">
        <v>0.88178999999999996</v>
      </c>
      <c r="G1734" s="119">
        <v>0.88178999999999996</v>
      </c>
      <c r="H1734" s="119">
        <v>-5.00083E-5</v>
      </c>
      <c r="I1734" s="119">
        <v>-5.670904E-3</v>
      </c>
    </row>
    <row r="1735" spans="1:9" x14ac:dyDescent="0.15">
      <c r="A1735" s="115" t="s">
        <v>526</v>
      </c>
      <c r="B1735" s="115" t="s">
        <v>527</v>
      </c>
      <c r="C1735" s="121">
        <v>39906</v>
      </c>
      <c r="D1735" s="119">
        <v>0.88151999999999997</v>
      </c>
      <c r="E1735" s="119">
        <v>0.88151999999999997</v>
      </c>
      <c r="F1735" s="119">
        <v>0.88151999999999997</v>
      </c>
      <c r="G1735" s="119">
        <v>0.88151999999999997</v>
      </c>
      <c r="H1735" s="119">
        <v>-2.6994939999999999E-4</v>
      </c>
      <c r="I1735" s="119">
        <v>-3.06138E-2</v>
      </c>
    </row>
    <row r="1736" spans="1:9" x14ac:dyDescent="0.15">
      <c r="A1736" s="115" t="s">
        <v>526</v>
      </c>
      <c r="B1736" s="115" t="s">
        <v>527</v>
      </c>
      <c r="C1736" s="121">
        <v>39910</v>
      </c>
      <c r="D1736" s="119">
        <v>0.88170000000000004</v>
      </c>
      <c r="E1736" s="119">
        <v>0.88170000000000004</v>
      </c>
      <c r="F1736" s="119">
        <v>0.88170000000000004</v>
      </c>
      <c r="G1736" s="119">
        <v>0.88170000000000004</v>
      </c>
      <c r="H1736" s="119">
        <v>1.799464E-4</v>
      </c>
      <c r="I1736" s="119">
        <v>2.0413199999999999E-2</v>
      </c>
    </row>
    <row r="1737" spans="1:9" x14ac:dyDescent="0.15">
      <c r="A1737" s="115" t="s">
        <v>526</v>
      </c>
      <c r="B1737" s="115" t="s">
        <v>527</v>
      </c>
      <c r="C1737" s="121">
        <v>39911</v>
      </c>
      <c r="D1737" s="119">
        <v>0.88210999999999995</v>
      </c>
      <c r="E1737" s="119">
        <v>0.88210999999999995</v>
      </c>
      <c r="F1737" s="119">
        <v>0.88210999999999995</v>
      </c>
      <c r="G1737" s="119">
        <v>0.88210999999999995</v>
      </c>
      <c r="H1737" s="119">
        <v>4.1002040000000001E-4</v>
      </c>
      <c r="I1737" s="119">
        <v>4.6503389999999999E-2</v>
      </c>
    </row>
    <row r="1738" spans="1:9" x14ac:dyDescent="0.15">
      <c r="A1738" s="115" t="s">
        <v>526</v>
      </c>
      <c r="B1738" s="115" t="s">
        <v>527</v>
      </c>
      <c r="C1738" s="121">
        <v>39912</v>
      </c>
      <c r="D1738" s="119">
        <v>0.88199000000000005</v>
      </c>
      <c r="E1738" s="119">
        <v>0.88199000000000005</v>
      </c>
      <c r="F1738" s="119">
        <v>0.88199000000000005</v>
      </c>
      <c r="G1738" s="119">
        <v>0.88199000000000005</v>
      </c>
      <c r="H1738" s="119">
        <v>-1.200438E-4</v>
      </c>
      <c r="I1738" s="119">
        <v>-1.360871E-2</v>
      </c>
    </row>
    <row r="1739" spans="1:9" x14ac:dyDescent="0.15">
      <c r="A1739" s="115" t="s">
        <v>526</v>
      </c>
      <c r="B1739" s="115" t="s">
        <v>527</v>
      </c>
      <c r="C1739" s="121">
        <v>39913</v>
      </c>
      <c r="D1739" s="119">
        <v>0.88185999999999998</v>
      </c>
      <c r="E1739" s="119">
        <v>0.88185999999999998</v>
      </c>
      <c r="F1739" s="119">
        <v>0.88185999999999998</v>
      </c>
      <c r="G1739" s="119">
        <v>0.88185999999999998</v>
      </c>
      <c r="H1739" s="119">
        <v>-1.2999769999999999E-4</v>
      </c>
      <c r="I1739" s="119">
        <v>-1.473914E-2</v>
      </c>
    </row>
    <row r="1740" spans="1:9" x14ac:dyDescent="0.15">
      <c r="A1740" s="115" t="s">
        <v>526</v>
      </c>
      <c r="B1740" s="115" t="s">
        <v>527</v>
      </c>
      <c r="C1740" s="121">
        <v>39916</v>
      </c>
      <c r="D1740" s="119">
        <v>0.88161999999999996</v>
      </c>
      <c r="E1740" s="119">
        <v>0.88161999999999996</v>
      </c>
      <c r="F1740" s="119">
        <v>0.88161999999999996</v>
      </c>
      <c r="G1740" s="119">
        <v>0.88161999999999996</v>
      </c>
      <c r="H1740" s="119">
        <v>-2.3990869999999999E-4</v>
      </c>
      <c r="I1740" s="119">
        <v>-2.7204849999999999E-2</v>
      </c>
    </row>
    <row r="1741" spans="1:9" x14ac:dyDescent="0.15">
      <c r="A1741" s="115" t="s">
        <v>526</v>
      </c>
      <c r="B1741" s="115" t="s">
        <v>527</v>
      </c>
      <c r="C1741" s="121">
        <v>39917</v>
      </c>
      <c r="D1741" s="119">
        <v>0.88116000000000005</v>
      </c>
      <c r="E1741" s="119">
        <v>0.88116000000000005</v>
      </c>
      <c r="F1741" s="119">
        <v>0.88116000000000005</v>
      </c>
      <c r="G1741" s="119">
        <v>0.88116000000000005</v>
      </c>
      <c r="H1741" s="119">
        <v>-4.6008829999999998E-4</v>
      </c>
      <c r="I1741" s="119">
        <v>-5.2186679999999999E-2</v>
      </c>
    </row>
    <row r="1742" spans="1:9" x14ac:dyDescent="0.15">
      <c r="A1742" s="115" t="s">
        <v>526</v>
      </c>
      <c r="B1742" s="115" t="s">
        <v>527</v>
      </c>
      <c r="C1742" s="121">
        <v>39918</v>
      </c>
      <c r="D1742" s="119">
        <v>0.88117000000000001</v>
      </c>
      <c r="E1742" s="119">
        <v>0.88117000000000001</v>
      </c>
      <c r="F1742" s="119">
        <v>0.88117000000000001</v>
      </c>
      <c r="G1742" s="119">
        <v>0.88117000000000001</v>
      </c>
      <c r="H1742" s="119">
        <v>1.001358E-5</v>
      </c>
      <c r="I1742" s="119">
        <v>1.1364089999999999E-3</v>
      </c>
    </row>
    <row r="1743" spans="1:9" x14ac:dyDescent="0.15">
      <c r="A1743" s="115" t="s">
        <v>526</v>
      </c>
      <c r="B1743" s="115" t="s">
        <v>527</v>
      </c>
      <c r="C1743" s="121">
        <v>39919</v>
      </c>
      <c r="D1743" s="119">
        <v>0.88127999999999995</v>
      </c>
      <c r="E1743" s="119">
        <v>0.88127999999999995</v>
      </c>
      <c r="F1743" s="119">
        <v>0.88127999999999995</v>
      </c>
      <c r="G1743" s="119">
        <v>0.88127999999999995</v>
      </c>
      <c r="H1743" s="119">
        <v>1.100302E-4</v>
      </c>
      <c r="I1743" s="119">
        <v>1.2486830000000001E-2</v>
      </c>
    </row>
    <row r="1744" spans="1:9" x14ac:dyDescent="0.15">
      <c r="A1744" s="115" t="s">
        <v>526</v>
      </c>
      <c r="B1744" s="115" t="s">
        <v>527</v>
      </c>
      <c r="C1744" s="121">
        <v>39920</v>
      </c>
      <c r="D1744" s="119">
        <v>0.88139999999999996</v>
      </c>
      <c r="E1744" s="119">
        <v>0.88139999999999996</v>
      </c>
      <c r="F1744" s="119">
        <v>0.88139999999999996</v>
      </c>
      <c r="G1744" s="119">
        <v>0.88139999999999996</v>
      </c>
      <c r="H1744" s="119">
        <v>1.199841E-4</v>
      </c>
      <c r="I1744" s="119">
        <v>1.361476E-2</v>
      </c>
    </row>
    <row r="1745" spans="1:9" x14ac:dyDescent="0.15">
      <c r="A1745" s="115" t="s">
        <v>526</v>
      </c>
      <c r="B1745" s="115" t="s">
        <v>527</v>
      </c>
      <c r="C1745" s="121">
        <v>39923</v>
      </c>
      <c r="D1745" s="119">
        <v>0.88166</v>
      </c>
      <c r="E1745" s="119">
        <v>0.88166</v>
      </c>
      <c r="F1745" s="119">
        <v>0.88166</v>
      </c>
      <c r="G1745" s="119">
        <v>0.88166</v>
      </c>
      <c r="H1745" s="119">
        <v>2.5999550000000001E-4</v>
      </c>
      <c r="I1745" s="119">
        <v>2.9498010000000002E-2</v>
      </c>
    </row>
    <row r="1746" spans="1:9" x14ac:dyDescent="0.15">
      <c r="A1746" s="115" t="s">
        <v>526</v>
      </c>
      <c r="B1746" s="115" t="s">
        <v>527</v>
      </c>
      <c r="C1746" s="121">
        <v>39924</v>
      </c>
      <c r="D1746" s="119">
        <v>0.88180000000000003</v>
      </c>
      <c r="E1746" s="119">
        <v>0.88180000000000003</v>
      </c>
      <c r="F1746" s="119">
        <v>0.88180000000000003</v>
      </c>
      <c r="G1746" s="119">
        <v>0.88180000000000003</v>
      </c>
      <c r="H1746" s="119">
        <v>1.4001129999999999E-4</v>
      </c>
      <c r="I1746" s="119">
        <v>1.5880419999999999E-2</v>
      </c>
    </row>
    <row r="1747" spans="1:9" x14ac:dyDescent="0.15">
      <c r="A1747" s="115" t="s">
        <v>526</v>
      </c>
      <c r="B1747" s="115" t="s">
        <v>527</v>
      </c>
      <c r="C1747" s="121">
        <v>39925</v>
      </c>
      <c r="D1747" s="119">
        <v>0.88134000000000001</v>
      </c>
      <c r="E1747" s="119">
        <v>0.88134000000000001</v>
      </c>
      <c r="F1747" s="119">
        <v>0.88134000000000001</v>
      </c>
      <c r="G1747" s="119">
        <v>0.88134000000000001</v>
      </c>
      <c r="H1747" s="119">
        <v>-4.5996900000000001E-4</v>
      </c>
      <c r="I1747" s="119">
        <v>-5.2162510000000002E-2</v>
      </c>
    </row>
    <row r="1748" spans="1:9" x14ac:dyDescent="0.15">
      <c r="A1748" s="115" t="s">
        <v>526</v>
      </c>
      <c r="B1748" s="115" t="s">
        <v>527</v>
      </c>
      <c r="C1748" s="121">
        <v>39926</v>
      </c>
      <c r="D1748" s="119">
        <v>0.88119999999999998</v>
      </c>
      <c r="E1748" s="119">
        <v>0.88119999999999998</v>
      </c>
      <c r="F1748" s="119">
        <v>0.88119999999999998</v>
      </c>
      <c r="G1748" s="119">
        <v>0.88119999999999998</v>
      </c>
      <c r="H1748" s="119">
        <v>-1.4001129999999999E-4</v>
      </c>
      <c r="I1748" s="119">
        <v>-1.5886190000000001E-2</v>
      </c>
    </row>
    <row r="1749" spans="1:9" x14ac:dyDescent="0.15">
      <c r="A1749" s="115" t="s">
        <v>526</v>
      </c>
      <c r="B1749" s="115" t="s">
        <v>527</v>
      </c>
      <c r="C1749" s="121">
        <v>39927</v>
      </c>
      <c r="D1749" s="119">
        <v>0.88092999999999999</v>
      </c>
      <c r="E1749" s="119">
        <v>0.88092999999999999</v>
      </c>
      <c r="F1749" s="119">
        <v>0.88092999999999999</v>
      </c>
      <c r="G1749" s="119">
        <v>0.88092999999999999</v>
      </c>
      <c r="H1749" s="119">
        <v>-2.7000899999999998E-4</v>
      </c>
      <c r="I1749" s="119">
        <v>-3.0641060000000001E-2</v>
      </c>
    </row>
    <row r="1750" spans="1:9" x14ac:dyDescent="0.15">
      <c r="A1750" s="115" t="s">
        <v>526</v>
      </c>
      <c r="B1750" s="115" t="s">
        <v>527</v>
      </c>
      <c r="C1750" s="121">
        <v>39930</v>
      </c>
      <c r="D1750" s="119">
        <v>0.88065000000000004</v>
      </c>
      <c r="E1750" s="119">
        <v>0.88065000000000004</v>
      </c>
      <c r="F1750" s="119">
        <v>0.88065000000000004</v>
      </c>
      <c r="G1750" s="119">
        <v>0.88065000000000004</v>
      </c>
      <c r="H1750" s="119">
        <v>-2.7996299999999999E-4</v>
      </c>
      <c r="I1750" s="119">
        <v>-3.1780389999999999E-2</v>
      </c>
    </row>
    <row r="1751" spans="1:9" x14ac:dyDescent="0.15">
      <c r="A1751" s="115" t="s">
        <v>526</v>
      </c>
      <c r="B1751" s="115" t="s">
        <v>527</v>
      </c>
      <c r="C1751" s="121">
        <v>39931</v>
      </c>
      <c r="D1751" s="119">
        <v>0.88093999999999995</v>
      </c>
      <c r="E1751" s="119">
        <v>0.88093999999999995</v>
      </c>
      <c r="F1751" s="119">
        <v>0.88093999999999995</v>
      </c>
      <c r="G1751" s="119">
        <v>0.88093999999999995</v>
      </c>
      <c r="H1751" s="119">
        <v>2.8997659999999999E-4</v>
      </c>
      <c r="I1751" s="119">
        <v>3.2927560000000002E-2</v>
      </c>
    </row>
    <row r="1752" spans="1:9" x14ac:dyDescent="0.15">
      <c r="A1752" s="115" t="s">
        <v>526</v>
      </c>
      <c r="B1752" s="115" t="s">
        <v>527</v>
      </c>
      <c r="C1752" s="121">
        <v>39932</v>
      </c>
      <c r="D1752" s="119">
        <v>0.88077000000000005</v>
      </c>
      <c r="E1752" s="119">
        <v>0.88077000000000005</v>
      </c>
      <c r="F1752" s="119">
        <v>0.88077000000000005</v>
      </c>
      <c r="G1752" s="119">
        <v>0.88077000000000005</v>
      </c>
      <c r="H1752" s="119">
        <v>-1.699924E-4</v>
      </c>
      <c r="I1752" s="119">
        <v>-1.9296710000000002E-2</v>
      </c>
    </row>
    <row r="1753" spans="1:9" x14ac:dyDescent="0.15">
      <c r="A1753" s="115" t="s">
        <v>526</v>
      </c>
      <c r="B1753" s="115" t="s">
        <v>527</v>
      </c>
      <c r="C1753" s="121">
        <v>39933</v>
      </c>
      <c r="D1753" s="119">
        <v>0.88061</v>
      </c>
      <c r="E1753" s="119">
        <v>0.88061</v>
      </c>
      <c r="F1753" s="119">
        <v>0.88061</v>
      </c>
      <c r="G1753" s="119">
        <v>0.88061</v>
      </c>
      <c r="H1753" s="119">
        <v>-1.600385E-4</v>
      </c>
      <c r="I1753" s="119">
        <v>-1.8170289999999999E-2</v>
      </c>
    </row>
    <row r="1754" spans="1:9" x14ac:dyDescent="0.15">
      <c r="A1754" s="115" t="s">
        <v>526</v>
      </c>
      <c r="B1754" s="115" t="s">
        <v>527</v>
      </c>
      <c r="C1754" s="121">
        <v>39937</v>
      </c>
      <c r="D1754" s="119">
        <v>0.88029999999999997</v>
      </c>
      <c r="E1754" s="119">
        <v>0.88029999999999997</v>
      </c>
      <c r="F1754" s="119">
        <v>0.88029999999999997</v>
      </c>
      <c r="G1754" s="119">
        <v>0.88029999999999997</v>
      </c>
      <c r="H1754" s="119">
        <v>-3.1000379999999999E-4</v>
      </c>
      <c r="I1754" s="119">
        <v>-3.52033E-2</v>
      </c>
    </row>
    <row r="1755" spans="1:9" x14ac:dyDescent="0.15">
      <c r="A1755" s="115" t="s">
        <v>526</v>
      </c>
      <c r="B1755" s="115" t="s">
        <v>527</v>
      </c>
      <c r="C1755" s="121">
        <v>39938</v>
      </c>
      <c r="D1755" s="119">
        <v>0.88</v>
      </c>
      <c r="E1755" s="119">
        <v>0.88</v>
      </c>
      <c r="F1755" s="119">
        <v>0.88</v>
      </c>
      <c r="G1755" s="119">
        <v>0.88</v>
      </c>
      <c r="H1755" s="119">
        <v>-2.9999019999999999E-4</v>
      </c>
      <c r="I1755" s="119">
        <v>-3.407818E-2</v>
      </c>
    </row>
    <row r="1756" spans="1:9" x14ac:dyDescent="0.15">
      <c r="A1756" s="115" t="s">
        <v>526</v>
      </c>
      <c r="B1756" s="115" t="s">
        <v>527</v>
      </c>
      <c r="C1756" s="121">
        <v>39939</v>
      </c>
      <c r="D1756" s="119">
        <v>0.88038000000000005</v>
      </c>
      <c r="E1756" s="119">
        <v>0.88038000000000005</v>
      </c>
      <c r="F1756" s="119">
        <v>0.88038000000000005</v>
      </c>
      <c r="G1756" s="119">
        <v>0.88038000000000005</v>
      </c>
      <c r="H1756" s="119">
        <v>3.800392E-4</v>
      </c>
      <c r="I1756" s="119">
        <v>4.3186269999999999E-2</v>
      </c>
    </row>
    <row r="1757" spans="1:9" x14ac:dyDescent="0.15">
      <c r="A1757" s="115" t="s">
        <v>526</v>
      </c>
      <c r="B1757" s="115" t="s">
        <v>527</v>
      </c>
      <c r="C1757" s="121">
        <v>39940</v>
      </c>
      <c r="D1757" s="119">
        <v>0.88036999999999999</v>
      </c>
      <c r="E1757" s="119">
        <v>0.88036999999999999</v>
      </c>
      <c r="F1757" s="119">
        <v>0.88036999999999999</v>
      </c>
      <c r="G1757" s="119">
        <v>0.88036999999999999</v>
      </c>
      <c r="H1757" s="119">
        <v>-1.001358E-5</v>
      </c>
      <c r="I1757" s="119">
        <v>-1.137416E-3</v>
      </c>
    </row>
    <row r="1758" spans="1:9" x14ac:dyDescent="0.15">
      <c r="A1758" s="115" t="s">
        <v>526</v>
      </c>
      <c r="B1758" s="115" t="s">
        <v>527</v>
      </c>
      <c r="C1758" s="121">
        <v>39941</v>
      </c>
      <c r="D1758" s="119">
        <v>0.88024999999999998</v>
      </c>
      <c r="E1758" s="119">
        <v>0.88024999999999998</v>
      </c>
      <c r="F1758" s="119">
        <v>0.88024999999999998</v>
      </c>
      <c r="G1758" s="119">
        <v>0.88024999999999998</v>
      </c>
      <c r="H1758" s="119">
        <v>-1.199841E-4</v>
      </c>
      <c r="I1758" s="119">
        <v>-1.362883E-2</v>
      </c>
    </row>
    <row r="1759" spans="1:9" x14ac:dyDescent="0.15">
      <c r="A1759" s="115" t="s">
        <v>526</v>
      </c>
      <c r="B1759" s="115" t="s">
        <v>527</v>
      </c>
      <c r="C1759" s="121">
        <v>39944</v>
      </c>
      <c r="D1759" s="119">
        <v>0.88024999999999998</v>
      </c>
      <c r="E1759" s="119">
        <v>0.88024999999999998</v>
      </c>
      <c r="F1759" s="119">
        <v>0.88024999999999998</v>
      </c>
      <c r="G1759" s="119">
        <v>0.88024999999999998</v>
      </c>
      <c r="H1759" s="119">
        <v>0</v>
      </c>
      <c r="I1759" s="119">
        <v>0</v>
      </c>
    </row>
    <row r="1760" spans="1:9" x14ac:dyDescent="0.15">
      <c r="A1760" s="115" t="s">
        <v>526</v>
      </c>
      <c r="B1760" s="115" t="s">
        <v>527</v>
      </c>
      <c r="C1760" s="121">
        <v>39945</v>
      </c>
      <c r="D1760" s="119">
        <v>0.88051999999999997</v>
      </c>
      <c r="E1760" s="119">
        <v>0.88051999999999997</v>
      </c>
      <c r="F1760" s="119">
        <v>0.88051999999999997</v>
      </c>
      <c r="G1760" s="119">
        <v>0.88051999999999997</v>
      </c>
      <c r="H1760" s="119">
        <v>2.7000899999999998E-4</v>
      </c>
      <c r="I1760" s="119">
        <v>3.0674130000000001E-2</v>
      </c>
    </row>
    <row r="1761" spans="1:9" x14ac:dyDescent="0.15">
      <c r="A1761" s="115" t="s">
        <v>526</v>
      </c>
      <c r="B1761" s="115" t="s">
        <v>527</v>
      </c>
      <c r="C1761" s="121">
        <v>39946</v>
      </c>
      <c r="D1761" s="119">
        <v>0.88043000000000005</v>
      </c>
      <c r="E1761" s="119">
        <v>0.88043000000000005</v>
      </c>
      <c r="F1761" s="119">
        <v>0.88043000000000005</v>
      </c>
      <c r="G1761" s="119">
        <v>0.88043000000000005</v>
      </c>
      <c r="H1761" s="119">
        <v>-9.0062619999999995E-5</v>
      </c>
      <c r="I1761" s="119">
        <v>-1.0228340000000001E-2</v>
      </c>
    </row>
    <row r="1762" spans="1:9" x14ac:dyDescent="0.15">
      <c r="A1762" s="115" t="s">
        <v>526</v>
      </c>
      <c r="B1762" s="115" t="s">
        <v>527</v>
      </c>
      <c r="C1762" s="121">
        <v>39947</v>
      </c>
      <c r="D1762" s="119">
        <v>0.88058999999999998</v>
      </c>
      <c r="E1762" s="119">
        <v>0.88058999999999998</v>
      </c>
      <c r="F1762" s="119">
        <v>0.88058999999999998</v>
      </c>
      <c r="G1762" s="119">
        <v>0.88058999999999998</v>
      </c>
      <c r="H1762" s="119">
        <v>1.599789E-4</v>
      </c>
      <c r="I1762" s="119">
        <v>1.8170539999999999E-2</v>
      </c>
    </row>
    <row r="1763" spans="1:9" x14ac:dyDescent="0.15">
      <c r="A1763" s="115" t="s">
        <v>526</v>
      </c>
      <c r="B1763" s="115" t="s">
        <v>527</v>
      </c>
      <c r="C1763" s="121">
        <v>39948</v>
      </c>
      <c r="D1763" s="119">
        <v>0.88058000000000003</v>
      </c>
      <c r="E1763" s="119">
        <v>0.88058000000000003</v>
      </c>
      <c r="F1763" s="119">
        <v>0.88058000000000003</v>
      </c>
      <c r="G1763" s="119">
        <v>0.88058000000000003</v>
      </c>
      <c r="H1763" s="119">
        <v>-9.9539759999999992E-6</v>
      </c>
      <c r="I1763" s="119">
        <v>-1.130376E-3</v>
      </c>
    </row>
    <row r="1764" spans="1:9" x14ac:dyDescent="0.15">
      <c r="A1764" s="115" t="s">
        <v>526</v>
      </c>
      <c r="B1764" s="115" t="s">
        <v>527</v>
      </c>
      <c r="C1764" s="121">
        <v>39951</v>
      </c>
      <c r="D1764" s="119">
        <v>0.88073000000000001</v>
      </c>
      <c r="E1764" s="119">
        <v>0.88073000000000001</v>
      </c>
      <c r="F1764" s="119">
        <v>0.88073000000000001</v>
      </c>
      <c r="G1764" s="119">
        <v>0.88073000000000001</v>
      </c>
      <c r="H1764" s="119">
        <v>1.499653E-4</v>
      </c>
      <c r="I1764" s="119">
        <v>1.703029E-2</v>
      </c>
    </row>
    <row r="1765" spans="1:9" x14ac:dyDescent="0.15">
      <c r="A1765" s="115" t="s">
        <v>526</v>
      </c>
      <c r="B1765" s="115" t="s">
        <v>527</v>
      </c>
      <c r="C1765" s="121">
        <v>39952</v>
      </c>
      <c r="D1765" s="119">
        <v>0.88044</v>
      </c>
      <c r="E1765" s="119">
        <v>0.88044</v>
      </c>
      <c r="F1765" s="119">
        <v>0.88044</v>
      </c>
      <c r="G1765" s="119">
        <v>0.88044</v>
      </c>
      <c r="H1765" s="119">
        <v>-2.8997659999999999E-4</v>
      </c>
      <c r="I1765" s="119">
        <v>-3.292457E-2</v>
      </c>
    </row>
    <row r="1766" spans="1:9" x14ac:dyDescent="0.15">
      <c r="A1766" s="115" t="s">
        <v>526</v>
      </c>
      <c r="B1766" s="115" t="s">
        <v>527</v>
      </c>
      <c r="C1766" s="121">
        <v>39953</v>
      </c>
      <c r="D1766" s="119">
        <v>0.88046000000000002</v>
      </c>
      <c r="E1766" s="119">
        <v>0.88046000000000002</v>
      </c>
      <c r="F1766" s="119">
        <v>0.88046000000000002</v>
      </c>
      <c r="G1766" s="119">
        <v>0.88046000000000002</v>
      </c>
      <c r="H1766" s="119">
        <v>1.9967559999999999E-5</v>
      </c>
      <c r="I1766" s="119">
        <v>2.2679060000000001E-3</v>
      </c>
    </row>
    <row r="1767" spans="1:9" x14ac:dyDescent="0.15">
      <c r="A1767" s="115" t="s">
        <v>526</v>
      </c>
      <c r="B1767" s="115" t="s">
        <v>527</v>
      </c>
      <c r="C1767" s="121">
        <v>39954</v>
      </c>
      <c r="D1767" s="119">
        <v>0.88032999999999995</v>
      </c>
      <c r="E1767" s="119">
        <v>0.88032999999999995</v>
      </c>
      <c r="F1767" s="119">
        <v>0.88032999999999995</v>
      </c>
      <c r="G1767" s="119">
        <v>0.88032999999999995</v>
      </c>
      <c r="H1767" s="119">
        <v>-1.2999769999999999E-4</v>
      </c>
      <c r="I1767" s="119">
        <v>-1.476475E-2</v>
      </c>
    </row>
    <row r="1768" spans="1:9" x14ac:dyDescent="0.15">
      <c r="A1768" s="115" t="s">
        <v>526</v>
      </c>
      <c r="B1768" s="115" t="s">
        <v>527</v>
      </c>
      <c r="C1768" s="121">
        <v>39955</v>
      </c>
      <c r="D1768" s="119">
        <v>0.88024000000000002</v>
      </c>
      <c r="E1768" s="119">
        <v>0.88024000000000002</v>
      </c>
      <c r="F1768" s="119">
        <v>0.88024000000000002</v>
      </c>
      <c r="G1768" s="119">
        <v>0.88024000000000002</v>
      </c>
      <c r="H1768" s="119">
        <v>-8.9943410000000004E-5</v>
      </c>
      <c r="I1768" s="119">
        <v>-1.021701E-2</v>
      </c>
    </row>
    <row r="1769" spans="1:9" x14ac:dyDescent="0.15">
      <c r="A1769" s="115" t="s">
        <v>526</v>
      </c>
      <c r="B1769" s="115" t="s">
        <v>527</v>
      </c>
      <c r="C1769" s="121">
        <v>39958</v>
      </c>
      <c r="D1769" s="119">
        <v>0.88022999999999996</v>
      </c>
      <c r="E1769" s="119">
        <v>0.88022999999999996</v>
      </c>
      <c r="F1769" s="119">
        <v>0.88022999999999996</v>
      </c>
      <c r="G1769" s="119">
        <v>0.88022999999999996</v>
      </c>
      <c r="H1769" s="119">
        <v>-1.001358E-5</v>
      </c>
      <c r="I1769" s="119">
        <v>-1.137597E-3</v>
      </c>
    </row>
    <row r="1770" spans="1:9" x14ac:dyDescent="0.15">
      <c r="A1770" s="115" t="s">
        <v>526</v>
      </c>
      <c r="B1770" s="115" t="s">
        <v>527</v>
      </c>
      <c r="C1770" s="121">
        <v>39959</v>
      </c>
      <c r="D1770" s="119">
        <v>0.88095999999999997</v>
      </c>
      <c r="E1770" s="119">
        <v>0.88095999999999997</v>
      </c>
      <c r="F1770" s="119">
        <v>0.88095999999999997</v>
      </c>
      <c r="G1770" s="119">
        <v>0.88095999999999997</v>
      </c>
      <c r="H1770" s="119">
        <v>7.2997809999999998E-4</v>
      </c>
      <c r="I1770" s="119">
        <v>8.2930379999999998E-2</v>
      </c>
    </row>
    <row r="1771" spans="1:9" x14ac:dyDescent="0.15">
      <c r="A1771" s="115" t="s">
        <v>526</v>
      </c>
      <c r="B1771" s="115" t="s">
        <v>527</v>
      </c>
      <c r="C1771" s="121">
        <v>39960</v>
      </c>
      <c r="D1771" s="119">
        <v>0.88129999999999997</v>
      </c>
      <c r="E1771" s="119">
        <v>0.88129999999999997</v>
      </c>
      <c r="F1771" s="119">
        <v>0.88129999999999997</v>
      </c>
      <c r="G1771" s="119">
        <v>0.88129999999999997</v>
      </c>
      <c r="H1771" s="119">
        <v>3.3998490000000003E-4</v>
      </c>
      <c r="I1771" s="119">
        <v>3.8592550000000003E-2</v>
      </c>
    </row>
    <row r="1772" spans="1:9" x14ac:dyDescent="0.15">
      <c r="A1772" s="115" t="s">
        <v>526</v>
      </c>
      <c r="B1772" s="115" t="s">
        <v>527</v>
      </c>
      <c r="C1772" s="121">
        <v>39965</v>
      </c>
      <c r="D1772" s="119">
        <v>0.88134999999999997</v>
      </c>
      <c r="E1772" s="119">
        <v>0.88134999999999997</v>
      </c>
      <c r="F1772" s="119">
        <v>0.88134999999999997</v>
      </c>
      <c r="G1772" s="119">
        <v>0.88134999999999997</v>
      </c>
      <c r="H1772" s="119">
        <v>5.0067900000000002E-5</v>
      </c>
      <c r="I1772" s="119">
        <v>5.6811420000000001E-3</v>
      </c>
    </row>
    <row r="1773" spans="1:9" x14ac:dyDescent="0.15">
      <c r="A1773" s="115" t="s">
        <v>526</v>
      </c>
      <c r="B1773" s="115" t="s">
        <v>527</v>
      </c>
      <c r="C1773" s="121">
        <v>39966</v>
      </c>
      <c r="D1773" s="119">
        <v>0.88124000000000002</v>
      </c>
      <c r="E1773" s="119">
        <v>0.88124000000000002</v>
      </c>
      <c r="F1773" s="119">
        <v>0.88124000000000002</v>
      </c>
      <c r="G1773" s="119">
        <v>0.88124000000000002</v>
      </c>
      <c r="H1773" s="119">
        <v>-1.100302E-4</v>
      </c>
      <c r="I1773" s="119">
        <v>-1.248428E-2</v>
      </c>
    </row>
    <row r="1774" spans="1:9" x14ac:dyDescent="0.15">
      <c r="A1774" s="115" t="s">
        <v>526</v>
      </c>
      <c r="B1774" s="115" t="s">
        <v>527</v>
      </c>
      <c r="C1774" s="121">
        <v>39967</v>
      </c>
      <c r="D1774" s="119">
        <v>0.88110999999999995</v>
      </c>
      <c r="E1774" s="119">
        <v>0.88110999999999995</v>
      </c>
      <c r="F1774" s="119">
        <v>0.88110999999999995</v>
      </c>
      <c r="G1774" s="119">
        <v>0.88110999999999995</v>
      </c>
      <c r="H1774" s="119">
        <v>-1.2999769999999999E-4</v>
      </c>
      <c r="I1774" s="119">
        <v>-1.475168E-2</v>
      </c>
    </row>
    <row r="1775" spans="1:9" x14ac:dyDescent="0.15">
      <c r="A1775" s="115" t="s">
        <v>526</v>
      </c>
      <c r="B1775" s="115" t="s">
        <v>527</v>
      </c>
      <c r="C1775" s="121">
        <v>39968</v>
      </c>
      <c r="D1775" s="119">
        <v>0.88139999999999996</v>
      </c>
      <c r="E1775" s="119">
        <v>0.88139999999999996</v>
      </c>
      <c r="F1775" s="119">
        <v>0.88139999999999996</v>
      </c>
      <c r="G1775" s="119">
        <v>0.88139999999999996</v>
      </c>
      <c r="H1775" s="119">
        <v>2.8997659999999999E-4</v>
      </c>
      <c r="I1775" s="119">
        <v>3.2910370000000001E-2</v>
      </c>
    </row>
    <row r="1776" spans="1:9" x14ac:dyDescent="0.15">
      <c r="A1776" s="115" t="s">
        <v>526</v>
      </c>
      <c r="B1776" s="115" t="s">
        <v>527</v>
      </c>
      <c r="C1776" s="121">
        <v>39969</v>
      </c>
      <c r="D1776" s="119">
        <v>0.88153999999999999</v>
      </c>
      <c r="E1776" s="119">
        <v>0.88153999999999999</v>
      </c>
      <c r="F1776" s="119">
        <v>0.88153999999999999</v>
      </c>
      <c r="G1776" s="119">
        <v>0.88153999999999999</v>
      </c>
      <c r="H1776" s="119">
        <v>1.4001129999999999E-4</v>
      </c>
      <c r="I1776" s="119">
        <v>1.5885110000000001E-2</v>
      </c>
    </row>
    <row r="1777" spans="1:9" x14ac:dyDescent="0.15">
      <c r="A1777" s="115" t="s">
        <v>526</v>
      </c>
      <c r="B1777" s="115" t="s">
        <v>527</v>
      </c>
      <c r="C1777" s="121">
        <v>39972</v>
      </c>
      <c r="D1777" s="119">
        <v>0.88187000000000004</v>
      </c>
      <c r="E1777" s="119">
        <v>0.88187000000000004</v>
      </c>
      <c r="F1777" s="119">
        <v>0.88187000000000004</v>
      </c>
      <c r="G1777" s="119">
        <v>0.88187000000000004</v>
      </c>
      <c r="H1777" s="119">
        <v>3.2997130000000002E-4</v>
      </c>
      <c r="I1777" s="119">
        <v>3.7431239999999998E-2</v>
      </c>
    </row>
    <row r="1778" spans="1:9" x14ac:dyDescent="0.15">
      <c r="A1778" s="115" t="s">
        <v>526</v>
      </c>
      <c r="B1778" s="115" t="s">
        <v>527</v>
      </c>
      <c r="C1778" s="121">
        <v>39973</v>
      </c>
      <c r="D1778" s="119">
        <v>0.88185999999999998</v>
      </c>
      <c r="E1778" s="119">
        <v>0.88185999999999998</v>
      </c>
      <c r="F1778" s="119">
        <v>0.88185999999999998</v>
      </c>
      <c r="G1778" s="119">
        <v>0.88185999999999998</v>
      </c>
      <c r="H1778" s="119">
        <v>-1.001358E-5</v>
      </c>
      <c r="I1778" s="119">
        <v>-1.1354939999999999E-3</v>
      </c>
    </row>
    <row r="1779" spans="1:9" x14ac:dyDescent="0.15">
      <c r="A1779" s="115" t="s">
        <v>526</v>
      </c>
      <c r="B1779" s="115" t="s">
        <v>527</v>
      </c>
      <c r="C1779" s="121">
        <v>39974</v>
      </c>
      <c r="D1779" s="119">
        <v>0.88156000000000001</v>
      </c>
      <c r="E1779" s="119">
        <v>0.88156000000000001</v>
      </c>
      <c r="F1779" s="119">
        <v>0.88156000000000001</v>
      </c>
      <c r="G1779" s="119">
        <v>0.88156000000000001</v>
      </c>
      <c r="H1779" s="119">
        <v>-2.9999019999999999E-4</v>
      </c>
      <c r="I1779" s="119">
        <v>-3.4017890000000002E-2</v>
      </c>
    </row>
    <row r="1780" spans="1:9" x14ac:dyDescent="0.15">
      <c r="A1780" s="115" t="s">
        <v>526</v>
      </c>
      <c r="B1780" s="115" t="s">
        <v>527</v>
      </c>
      <c r="C1780" s="121">
        <v>39975</v>
      </c>
      <c r="D1780" s="119">
        <v>0.88173000000000001</v>
      </c>
      <c r="E1780" s="119">
        <v>0.88173000000000001</v>
      </c>
      <c r="F1780" s="119">
        <v>0.88173000000000001</v>
      </c>
      <c r="G1780" s="119">
        <v>0.88173000000000001</v>
      </c>
      <c r="H1780" s="119">
        <v>1.699924E-4</v>
      </c>
      <c r="I1780" s="119">
        <v>1.9283140000000001E-2</v>
      </c>
    </row>
    <row r="1781" spans="1:9" x14ac:dyDescent="0.15">
      <c r="A1781" s="115" t="s">
        <v>526</v>
      </c>
      <c r="B1781" s="115" t="s">
        <v>527</v>
      </c>
      <c r="C1781" s="121">
        <v>39976</v>
      </c>
      <c r="D1781" s="119">
        <v>0.88149999999999995</v>
      </c>
      <c r="E1781" s="119">
        <v>0.88149999999999995</v>
      </c>
      <c r="F1781" s="119">
        <v>0.88149999999999995</v>
      </c>
      <c r="G1781" s="119">
        <v>0.88149999999999995</v>
      </c>
      <c r="H1781" s="119">
        <v>-2.2995470000000001E-4</v>
      </c>
      <c r="I1781" s="119">
        <v>-2.6079950000000001E-2</v>
      </c>
    </row>
    <row r="1782" spans="1:9" x14ac:dyDescent="0.15">
      <c r="A1782" s="115" t="s">
        <v>526</v>
      </c>
      <c r="B1782" s="115" t="s">
        <v>527</v>
      </c>
      <c r="C1782" s="121">
        <v>39979</v>
      </c>
      <c r="D1782" s="119">
        <v>0.88182000000000005</v>
      </c>
      <c r="E1782" s="119">
        <v>0.88182000000000005</v>
      </c>
      <c r="F1782" s="119">
        <v>0.88182000000000005</v>
      </c>
      <c r="G1782" s="119">
        <v>0.88182000000000005</v>
      </c>
      <c r="H1782" s="119">
        <v>3.1995770000000002E-4</v>
      </c>
      <c r="I1782" s="119">
        <v>3.6296960000000003E-2</v>
      </c>
    </row>
    <row r="1783" spans="1:9" x14ac:dyDescent="0.15">
      <c r="A1783" s="115" t="s">
        <v>526</v>
      </c>
      <c r="B1783" s="115" t="s">
        <v>527</v>
      </c>
      <c r="C1783" s="121">
        <v>39980</v>
      </c>
      <c r="D1783" s="119">
        <v>0.88209000000000004</v>
      </c>
      <c r="E1783" s="119">
        <v>0.88209000000000004</v>
      </c>
      <c r="F1783" s="119">
        <v>0.88209000000000004</v>
      </c>
      <c r="G1783" s="119">
        <v>0.88209000000000004</v>
      </c>
      <c r="H1783" s="119">
        <v>2.7000899999999998E-4</v>
      </c>
      <c r="I1783" s="119">
        <v>3.0619520000000001E-2</v>
      </c>
    </row>
    <row r="1784" spans="1:9" x14ac:dyDescent="0.15">
      <c r="A1784" s="115" t="s">
        <v>526</v>
      </c>
      <c r="B1784" s="115" t="s">
        <v>527</v>
      </c>
      <c r="C1784" s="121">
        <v>39981</v>
      </c>
      <c r="D1784" s="119">
        <v>0.88178999999999996</v>
      </c>
      <c r="E1784" s="119">
        <v>0.88178999999999996</v>
      </c>
      <c r="F1784" s="119">
        <v>0.88178999999999996</v>
      </c>
      <c r="G1784" s="119">
        <v>0.88178999999999996</v>
      </c>
      <c r="H1784" s="119">
        <v>-2.9999019999999999E-4</v>
      </c>
      <c r="I1784" s="119">
        <v>-3.4009020000000001E-2</v>
      </c>
    </row>
    <row r="1785" spans="1:9" x14ac:dyDescent="0.15">
      <c r="A1785" s="115" t="s">
        <v>526</v>
      </c>
      <c r="B1785" s="115" t="s">
        <v>527</v>
      </c>
      <c r="C1785" s="121">
        <v>39982</v>
      </c>
      <c r="D1785" s="119">
        <v>0.88153000000000004</v>
      </c>
      <c r="E1785" s="119">
        <v>0.88153000000000004</v>
      </c>
      <c r="F1785" s="119">
        <v>0.88153000000000004</v>
      </c>
      <c r="G1785" s="119">
        <v>0.88153000000000004</v>
      </c>
      <c r="H1785" s="119">
        <v>-2.5999550000000001E-4</v>
      </c>
      <c r="I1785" s="119">
        <v>-2.9484960000000001E-2</v>
      </c>
    </row>
    <row r="1786" spans="1:9" x14ac:dyDescent="0.15">
      <c r="A1786" s="115" t="s">
        <v>526</v>
      </c>
      <c r="B1786" s="115" t="s">
        <v>527</v>
      </c>
      <c r="C1786" s="121">
        <v>39983</v>
      </c>
      <c r="D1786" s="119">
        <v>0.88173999999999997</v>
      </c>
      <c r="E1786" s="119">
        <v>0.88173999999999997</v>
      </c>
      <c r="F1786" s="119">
        <v>0.88173999999999997</v>
      </c>
      <c r="G1786" s="119">
        <v>0.88173999999999997</v>
      </c>
      <c r="H1786" s="119">
        <v>2.100468E-4</v>
      </c>
      <c r="I1786" s="119">
        <v>2.3827520000000001E-2</v>
      </c>
    </row>
    <row r="1787" spans="1:9" x14ac:dyDescent="0.15">
      <c r="A1787" s="115" t="s">
        <v>526</v>
      </c>
      <c r="B1787" s="115" t="s">
        <v>527</v>
      </c>
      <c r="C1787" s="121">
        <v>39986</v>
      </c>
      <c r="D1787" s="119">
        <v>0.88161999999999996</v>
      </c>
      <c r="E1787" s="119">
        <v>0.88161999999999996</v>
      </c>
      <c r="F1787" s="119">
        <v>0.88161999999999996</v>
      </c>
      <c r="G1787" s="119">
        <v>0.88161999999999996</v>
      </c>
      <c r="H1787" s="119">
        <v>-1.199841E-4</v>
      </c>
      <c r="I1787" s="119">
        <v>-1.3607660000000001E-2</v>
      </c>
    </row>
    <row r="1788" spans="1:9" x14ac:dyDescent="0.15">
      <c r="A1788" s="115" t="s">
        <v>526</v>
      </c>
      <c r="B1788" s="115" t="s">
        <v>527</v>
      </c>
      <c r="C1788" s="121">
        <v>39987</v>
      </c>
      <c r="D1788" s="119">
        <v>0.88170999999999999</v>
      </c>
      <c r="E1788" s="119">
        <v>0.88170999999999999</v>
      </c>
      <c r="F1788" s="119">
        <v>0.88170999999999999</v>
      </c>
      <c r="G1788" s="119">
        <v>0.88170999999999999</v>
      </c>
      <c r="H1788" s="119">
        <v>8.9943410000000004E-5</v>
      </c>
      <c r="I1788" s="119">
        <v>1.0202060000000001E-2</v>
      </c>
    </row>
    <row r="1789" spans="1:9" x14ac:dyDescent="0.15">
      <c r="A1789" s="115" t="s">
        <v>526</v>
      </c>
      <c r="B1789" s="115" t="s">
        <v>527</v>
      </c>
      <c r="C1789" s="121">
        <v>39988</v>
      </c>
      <c r="D1789" s="119">
        <v>0.88146999999999998</v>
      </c>
      <c r="E1789" s="119">
        <v>0.88146999999999998</v>
      </c>
      <c r="F1789" s="119">
        <v>0.88146999999999998</v>
      </c>
      <c r="G1789" s="119">
        <v>0.88146999999999998</v>
      </c>
      <c r="H1789" s="119">
        <v>-2.3996830000000001E-4</v>
      </c>
      <c r="I1789" s="119">
        <v>-2.7216239999999999E-2</v>
      </c>
    </row>
    <row r="1790" spans="1:9" x14ac:dyDescent="0.15">
      <c r="A1790" s="115" t="s">
        <v>526</v>
      </c>
      <c r="B1790" s="115" t="s">
        <v>527</v>
      </c>
      <c r="C1790" s="121">
        <v>39989</v>
      </c>
      <c r="D1790" s="119">
        <v>0.88166999999999995</v>
      </c>
      <c r="E1790" s="119">
        <v>0.88166999999999995</v>
      </c>
      <c r="F1790" s="119">
        <v>0.88166999999999995</v>
      </c>
      <c r="G1790" s="119">
        <v>0.88166999999999995</v>
      </c>
      <c r="H1790" s="119">
        <v>1.9997360000000001E-4</v>
      </c>
      <c r="I1790" s="119">
        <v>2.2686370000000001E-2</v>
      </c>
    </row>
    <row r="1791" spans="1:9" x14ac:dyDescent="0.15">
      <c r="A1791" s="115" t="s">
        <v>526</v>
      </c>
      <c r="B1791" s="115" t="s">
        <v>527</v>
      </c>
      <c r="C1791" s="121">
        <v>39990</v>
      </c>
      <c r="D1791" s="119">
        <v>0.88163999999999998</v>
      </c>
      <c r="E1791" s="119">
        <v>0.88163999999999998</v>
      </c>
      <c r="F1791" s="119">
        <v>0.88163999999999998</v>
      </c>
      <c r="G1791" s="119">
        <v>0.88163999999999998</v>
      </c>
      <c r="H1791" s="119">
        <v>-2.9981139999999999E-5</v>
      </c>
      <c r="I1791" s="119">
        <v>-3.400494E-3</v>
      </c>
    </row>
    <row r="1792" spans="1:9" x14ac:dyDescent="0.15">
      <c r="A1792" s="115" t="s">
        <v>526</v>
      </c>
      <c r="B1792" s="115" t="s">
        <v>527</v>
      </c>
      <c r="C1792" s="121">
        <v>39993</v>
      </c>
      <c r="D1792" s="119">
        <v>0.88149</v>
      </c>
      <c r="E1792" s="119">
        <v>0.88149</v>
      </c>
      <c r="F1792" s="119">
        <v>0.88149</v>
      </c>
      <c r="G1792" s="119">
        <v>0.88149</v>
      </c>
      <c r="H1792" s="119">
        <v>-1.5002489999999999E-4</v>
      </c>
      <c r="I1792" s="119">
        <v>-1.7016570000000002E-2</v>
      </c>
    </row>
    <row r="1793" spans="1:9" x14ac:dyDescent="0.15">
      <c r="A1793" s="115" t="s">
        <v>526</v>
      </c>
      <c r="B1793" s="115" t="s">
        <v>527</v>
      </c>
      <c r="C1793" s="121">
        <v>39994</v>
      </c>
      <c r="D1793" s="119">
        <v>0.88153000000000004</v>
      </c>
      <c r="E1793" s="119">
        <v>0.88153000000000004</v>
      </c>
      <c r="F1793" s="119">
        <v>0.88153000000000004</v>
      </c>
      <c r="G1793" s="119">
        <v>0.88153000000000004</v>
      </c>
      <c r="H1793" s="119">
        <v>3.999472E-5</v>
      </c>
      <c r="I1793" s="119">
        <v>4.5371719999999999E-3</v>
      </c>
    </row>
    <row r="1794" spans="1:9" x14ac:dyDescent="0.15">
      <c r="A1794" s="115" t="s">
        <v>526</v>
      </c>
      <c r="B1794" s="115" t="s">
        <v>527</v>
      </c>
      <c r="C1794" s="121">
        <v>39995</v>
      </c>
      <c r="D1794" s="119">
        <v>0.88160000000000005</v>
      </c>
      <c r="E1794" s="119">
        <v>0.88160000000000005</v>
      </c>
      <c r="F1794" s="119">
        <v>0.88160000000000005</v>
      </c>
      <c r="G1794" s="119">
        <v>0.88160000000000005</v>
      </c>
      <c r="H1794" s="119">
        <v>7.0035459999999994E-5</v>
      </c>
      <c r="I1794" s="119">
        <v>7.9447619999999993E-3</v>
      </c>
    </row>
    <row r="1795" spans="1:9" x14ac:dyDescent="0.15">
      <c r="A1795" s="115" t="s">
        <v>526</v>
      </c>
      <c r="B1795" s="115" t="s">
        <v>527</v>
      </c>
      <c r="C1795" s="121">
        <v>39996</v>
      </c>
      <c r="D1795" s="119">
        <v>0.88138000000000005</v>
      </c>
      <c r="E1795" s="119">
        <v>0.88138000000000005</v>
      </c>
      <c r="F1795" s="119">
        <v>0.88138000000000005</v>
      </c>
      <c r="G1795" s="119">
        <v>0.88138000000000005</v>
      </c>
      <c r="H1795" s="119">
        <v>-2.200007E-4</v>
      </c>
      <c r="I1795" s="119">
        <v>-2.4954710000000001E-2</v>
      </c>
    </row>
    <row r="1796" spans="1:9" x14ac:dyDescent="0.15">
      <c r="A1796" s="115" t="s">
        <v>526</v>
      </c>
      <c r="B1796" s="115" t="s">
        <v>527</v>
      </c>
      <c r="C1796" s="121">
        <v>39997</v>
      </c>
      <c r="D1796" s="119">
        <v>0.88168999999999997</v>
      </c>
      <c r="E1796" s="119">
        <v>0.88168999999999997</v>
      </c>
      <c r="F1796" s="119">
        <v>0.88168999999999997</v>
      </c>
      <c r="G1796" s="119">
        <v>0.88168999999999997</v>
      </c>
      <c r="H1796" s="119">
        <v>3.099442E-4</v>
      </c>
      <c r="I1796" s="119">
        <v>3.5165780000000001E-2</v>
      </c>
    </row>
    <row r="1797" spans="1:9" x14ac:dyDescent="0.15">
      <c r="A1797" s="115" t="s">
        <v>526</v>
      </c>
      <c r="B1797" s="115" t="s">
        <v>527</v>
      </c>
      <c r="C1797" s="121">
        <v>40000</v>
      </c>
      <c r="D1797" s="119">
        <v>0.88163999999999998</v>
      </c>
      <c r="E1797" s="119">
        <v>0.88163999999999998</v>
      </c>
      <c r="F1797" s="119">
        <v>0.88163999999999998</v>
      </c>
      <c r="G1797" s="119">
        <v>0.88163999999999998</v>
      </c>
      <c r="H1797" s="119">
        <v>-4.9948689999999998E-5</v>
      </c>
      <c r="I1797" s="119">
        <v>-5.6651089999999998E-3</v>
      </c>
    </row>
    <row r="1798" spans="1:9" x14ac:dyDescent="0.15">
      <c r="A1798" s="115" t="s">
        <v>526</v>
      </c>
      <c r="B1798" s="115" t="s">
        <v>527</v>
      </c>
      <c r="C1798" s="121">
        <v>40001</v>
      </c>
      <c r="D1798" s="119">
        <v>0.88161</v>
      </c>
      <c r="E1798" s="119">
        <v>0.88161</v>
      </c>
      <c r="F1798" s="119">
        <v>0.88161</v>
      </c>
      <c r="G1798" s="119">
        <v>0.88161</v>
      </c>
      <c r="H1798" s="119">
        <v>-2.9981139999999999E-5</v>
      </c>
      <c r="I1798" s="119">
        <v>-3.4006100000000001E-3</v>
      </c>
    </row>
    <row r="1799" spans="1:9" x14ac:dyDescent="0.15">
      <c r="A1799" s="115" t="s">
        <v>526</v>
      </c>
      <c r="B1799" s="115" t="s">
        <v>527</v>
      </c>
      <c r="C1799" s="121">
        <v>40002</v>
      </c>
      <c r="D1799" s="119">
        <v>0.88173999999999997</v>
      </c>
      <c r="E1799" s="119">
        <v>0.88173999999999997</v>
      </c>
      <c r="F1799" s="119">
        <v>0.88173999999999997</v>
      </c>
      <c r="G1799" s="119">
        <v>0.88173999999999997</v>
      </c>
      <c r="H1799" s="119">
        <v>1.2999769999999999E-4</v>
      </c>
      <c r="I1799" s="119">
        <v>1.474549E-2</v>
      </c>
    </row>
    <row r="1800" spans="1:9" x14ac:dyDescent="0.15">
      <c r="A1800" s="115" t="s">
        <v>526</v>
      </c>
      <c r="B1800" s="115" t="s">
        <v>527</v>
      </c>
      <c r="C1800" s="121">
        <v>40003</v>
      </c>
      <c r="D1800" s="119">
        <v>0.88153999999999999</v>
      </c>
      <c r="E1800" s="119">
        <v>0.88153999999999999</v>
      </c>
      <c r="F1800" s="119">
        <v>0.88153999999999999</v>
      </c>
      <c r="G1800" s="119">
        <v>0.88153999999999999</v>
      </c>
      <c r="H1800" s="119">
        <v>-2.000332E-4</v>
      </c>
      <c r="I1800" s="119">
        <v>-2.2686189999999998E-2</v>
      </c>
    </row>
    <row r="1801" spans="1:9" x14ac:dyDescent="0.15">
      <c r="A1801" s="115" t="s">
        <v>526</v>
      </c>
      <c r="B1801" s="115" t="s">
        <v>527</v>
      </c>
      <c r="C1801" s="121">
        <v>40004</v>
      </c>
      <c r="D1801" s="119">
        <v>0.88141000000000003</v>
      </c>
      <c r="E1801" s="119">
        <v>0.88141000000000003</v>
      </c>
      <c r="F1801" s="119">
        <v>0.88141000000000003</v>
      </c>
      <c r="G1801" s="119">
        <v>0.88141000000000003</v>
      </c>
      <c r="H1801" s="119">
        <v>-1.2999769999999999E-4</v>
      </c>
      <c r="I1801" s="119">
        <v>-1.474666E-2</v>
      </c>
    </row>
    <row r="1802" spans="1:9" x14ac:dyDescent="0.15">
      <c r="A1802" s="115" t="s">
        <v>526</v>
      </c>
      <c r="B1802" s="115" t="s">
        <v>527</v>
      </c>
      <c r="C1802" s="121">
        <v>40007</v>
      </c>
      <c r="D1802" s="119">
        <v>0.88149999999999995</v>
      </c>
      <c r="E1802" s="119">
        <v>0.88149999999999995</v>
      </c>
      <c r="F1802" s="119">
        <v>0.88149999999999995</v>
      </c>
      <c r="G1802" s="119">
        <v>0.88149999999999995</v>
      </c>
      <c r="H1802" s="119">
        <v>9.0003009999999999E-5</v>
      </c>
      <c r="I1802" s="119">
        <v>1.021125E-2</v>
      </c>
    </row>
    <row r="1803" spans="1:9" x14ac:dyDescent="0.15">
      <c r="A1803" s="115" t="s">
        <v>526</v>
      </c>
      <c r="B1803" s="115" t="s">
        <v>527</v>
      </c>
      <c r="C1803" s="121">
        <v>40008</v>
      </c>
      <c r="D1803" s="119">
        <v>0.88166</v>
      </c>
      <c r="E1803" s="119">
        <v>0.88166</v>
      </c>
      <c r="F1803" s="119">
        <v>0.88166</v>
      </c>
      <c r="G1803" s="119">
        <v>0.88166</v>
      </c>
      <c r="H1803" s="119">
        <v>1.599789E-4</v>
      </c>
      <c r="I1803" s="119">
        <v>1.8148480000000002E-2</v>
      </c>
    </row>
    <row r="1804" spans="1:9" x14ac:dyDescent="0.15">
      <c r="A1804" s="115" t="s">
        <v>526</v>
      </c>
      <c r="B1804" s="115" t="s">
        <v>527</v>
      </c>
      <c r="C1804" s="121">
        <v>40009</v>
      </c>
      <c r="D1804" s="119">
        <v>0.88161999999999996</v>
      </c>
      <c r="E1804" s="119">
        <v>0.88161999999999996</v>
      </c>
      <c r="F1804" s="119">
        <v>0.88161999999999996</v>
      </c>
      <c r="G1804" s="119">
        <v>0.88161999999999996</v>
      </c>
      <c r="H1804" s="119">
        <v>-3.9935109999999997E-5</v>
      </c>
      <c r="I1804" s="119">
        <v>-4.5295370000000001E-3</v>
      </c>
    </row>
    <row r="1805" spans="1:9" x14ac:dyDescent="0.15">
      <c r="A1805" s="115" t="s">
        <v>526</v>
      </c>
      <c r="B1805" s="115" t="s">
        <v>527</v>
      </c>
      <c r="C1805" s="121">
        <v>40010</v>
      </c>
      <c r="D1805" s="119">
        <v>0.88146000000000002</v>
      </c>
      <c r="E1805" s="119">
        <v>0.88146000000000002</v>
      </c>
      <c r="F1805" s="119">
        <v>0.88146000000000002</v>
      </c>
      <c r="G1805" s="119">
        <v>0.88146000000000002</v>
      </c>
      <c r="H1805" s="119">
        <v>-1.600385E-4</v>
      </c>
      <c r="I1805" s="119">
        <v>-1.8152769999999999E-2</v>
      </c>
    </row>
    <row r="1806" spans="1:9" x14ac:dyDescent="0.15">
      <c r="A1806" s="115" t="s">
        <v>526</v>
      </c>
      <c r="B1806" s="115" t="s">
        <v>527</v>
      </c>
      <c r="C1806" s="121">
        <v>40011</v>
      </c>
      <c r="D1806" s="119">
        <v>0.88141000000000003</v>
      </c>
      <c r="E1806" s="119">
        <v>0.88141000000000003</v>
      </c>
      <c r="F1806" s="119">
        <v>0.88141000000000003</v>
      </c>
      <c r="G1806" s="119">
        <v>0.88141000000000003</v>
      </c>
      <c r="H1806" s="119">
        <v>-5.00083E-5</v>
      </c>
      <c r="I1806" s="119">
        <v>-5.6733479999999999E-3</v>
      </c>
    </row>
    <row r="1807" spans="1:9" x14ac:dyDescent="0.15">
      <c r="A1807" s="115" t="s">
        <v>526</v>
      </c>
      <c r="B1807" s="115" t="s">
        <v>527</v>
      </c>
      <c r="C1807" s="121">
        <v>40014</v>
      </c>
      <c r="D1807" s="119">
        <v>0.88153999999999999</v>
      </c>
      <c r="E1807" s="119">
        <v>0.88153999999999999</v>
      </c>
      <c r="F1807" s="119">
        <v>0.88153999999999999</v>
      </c>
      <c r="G1807" s="119">
        <v>0.88153999999999999</v>
      </c>
      <c r="H1807" s="119">
        <v>1.2999769999999999E-4</v>
      </c>
      <c r="I1807" s="119">
        <v>1.4748839999999999E-2</v>
      </c>
    </row>
    <row r="1808" spans="1:9" x14ac:dyDescent="0.15">
      <c r="A1808" s="115" t="s">
        <v>526</v>
      </c>
      <c r="B1808" s="115" t="s">
        <v>527</v>
      </c>
      <c r="C1808" s="121">
        <v>40015</v>
      </c>
      <c r="D1808" s="119">
        <v>0.88141999999999998</v>
      </c>
      <c r="E1808" s="119">
        <v>0.88141999999999998</v>
      </c>
      <c r="F1808" s="119">
        <v>0.88141999999999998</v>
      </c>
      <c r="G1808" s="119">
        <v>0.88141999999999998</v>
      </c>
      <c r="H1808" s="119">
        <v>-1.200438E-4</v>
      </c>
      <c r="I1808" s="119">
        <v>-1.3617509999999999E-2</v>
      </c>
    </row>
    <row r="1809" spans="1:9" x14ac:dyDescent="0.15">
      <c r="A1809" s="115" t="s">
        <v>526</v>
      </c>
      <c r="B1809" s="115" t="s">
        <v>527</v>
      </c>
      <c r="C1809" s="121">
        <v>40016</v>
      </c>
      <c r="D1809" s="119">
        <v>0.88139999999999996</v>
      </c>
      <c r="E1809" s="119">
        <v>0.88139999999999996</v>
      </c>
      <c r="F1809" s="119">
        <v>0.88139999999999996</v>
      </c>
      <c r="G1809" s="119">
        <v>0.88139999999999996</v>
      </c>
      <c r="H1809" s="119">
        <v>-1.9967559999999999E-5</v>
      </c>
      <c r="I1809" s="119">
        <v>-2.265385E-3</v>
      </c>
    </row>
    <row r="1810" spans="1:9" x14ac:dyDescent="0.15">
      <c r="A1810" s="115" t="s">
        <v>526</v>
      </c>
      <c r="B1810" s="115" t="s">
        <v>527</v>
      </c>
      <c r="C1810" s="121">
        <v>40017</v>
      </c>
      <c r="D1810" s="119">
        <v>0.88138000000000005</v>
      </c>
      <c r="E1810" s="119">
        <v>0.88138000000000005</v>
      </c>
      <c r="F1810" s="119">
        <v>0.88138000000000005</v>
      </c>
      <c r="G1810" s="119">
        <v>0.88138000000000005</v>
      </c>
      <c r="H1810" s="119">
        <v>-1.9967559999999999E-5</v>
      </c>
      <c r="I1810" s="119">
        <v>-2.265436E-3</v>
      </c>
    </row>
    <row r="1811" spans="1:9" x14ac:dyDescent="0.15">
      <c r="A1811" s="115" t="s">
        <v>526</v>
      </c>
      <c r="B1811" s="115" t="s">
        <v>527</v>
      </c>
      <c r="C1811" s="121">
        <v>40018</v>
      </c>
      <c r="D1811" s="119">
        <v>0.88151999999999997</v>
      </c>
      <c r="E1811" s="119">
        <v>0.88151999999999997</v>
      </c>
      <c r="F1811" s="119">
        <v>0.88151999999999997</v>
      </c>
      <c r="G1811" s="119">
        <v>0.88151999999999997</v>
      </c>
      <c r="H1811" s="119">
        <v>1.4001129999999999E-4</v>
      </c>
      <c r="I1811" s="119">
        <v>1.5885460000000001E-2</v>
      </c>
    </row>
    <row r="1812" spans="1:9" x14ac:dyDescent="0.15">
      <c r="A1812" s="115" t="s">
        <v>526</v>
      </c>
      <c r="B1812" s="115" t="s">
        <v>527</v>
      </c>
      <c r="C1812" s="121">
        <v>40021</v>
      </c>
      <c r="D1812" s="119">
        <v>0.88148000000000004</v>
      </c>
      <c r="E1812" s="119">
        <v>0.88148000000000004</v>
      </c>
      <c r="F1812" s="119">
        <v>0.88148000000000004</v>
      </c>
      <c r="G1812" s="119">
        <v>0.88148000000000004</v>
      </c>
      <c r="H1812" s="119">
        <v>-3.999472E-5</v>
      </c>
      <c r="I1812" s="119">
        <v>-4.5370180000000003E-3</v>
      </c>
    </row>
    <row r="1813" spans="1:9" x14ac:dyDescent="0.15">
      <c r="A1813" s="115" t="s">
        <v>526</v>
      </c>
      <c r="B1813" s="115" t="s">
        <v>527</v>
      </c>
      <c r="C1813" s="121">
        <v>40022</v>
      </c>
      <c r="D1813" s="119">
        <v>0.88139999999999996</v>
      </c>
      <c r="E1813" s="119">
        <v>0.88139999999999996</v>
      </c>
      <c r="F1813" s="119">
        <v>0.88139999999999996</v>
      </c>
      <c r="G1813" s="119">
        <v>0.88139999999999996</v>
      </c>
      <c r="H1813" s="119">
        <v>-8.0049039999999995E-5</v>
      </c>
      <c r="I1813" s="119">
        <v>-9.0812080000000003E-3</v>
      </c>
    </row>
    <row r="1814" spans="1:9" x14ac:dyDescent="0.15">
      <c r="A1814" s="115" t="s">
        <v>526</v>
      </c>
      <c r="B1814" s="115" t="s">
        <v>527</v>
      </c>
      <c r="C1814" s="121">
        <v>40023</v>
      </c>
      <c r="D1814" s="119">
        <v>0.88146999999999998</v>
      </c>
      <c r="E1814" s="119">
        <v>0.88146999999999998</v>
      </c>
      <c r="F1814" s="119">
        <v>0.88146999999999998</v>
      </c>
      <c r="G1814" s="119">
        <v>0.88146999999999998</v>
      </c>
      <c r="H1814" s="119">
        <v>7.0035459999999994E-5</v>
      </c>
      <c r="I1814" s="119">
        <v>7.9459330000000005E-3</v>
      </c>
    </row>
    <row r="1815" spans="1:9" x14ac:dyDescent="0.15">
      <c r="A1815" s="115" t="s">
        <v>526</v>
      </c>
      <c r="B1815" s="115" t="s">
        <v>527</v>
      </c>
      <c r="C1815" s="121">
        <v>40024</v>
      </c>
      <c r="D1815" s="119">
        <v>0.88173999999999997</v>
      </c>
      <c r="E1815" s="119">
        <v>0.88173999999999997</v>
      </c>
      <c r="F1815" s="119">
        <v>0.88173999999999997</v>
      </c>
      <c r="G1815" s="119">
        <v>0.88173999999999997</v>
      </c>
      <c r="H1815" s="119">
        <v>2.7000899999999998E-4</v>
      </c>
      <c r="I1815" s="119">
        <v>3.0631680000000001E-2</v>
      </c>
    </row>
    <row r="1816" spans="1:9" x14ac:dyDescent="0.15">
      <c r="A1816" s="115" t="s">
        <v>526</v>
      </c>
      <c r="B1816" s="115" t="s">
        <v>527</v>
      </c>
      <c r="C1816" s="121">
        <v>40025</v>
      </c>
      <c r="D1816" s="119">
        <v>0.88158000000000003</v>
      </c>
      <c r="E1816" s="119">
        <v>0.88158000000000003</v>
      </c>
      <c r="F1816" s="119">
        <v>0.88158000000000003</v>
      </c>
      <c r="G1816" s="119">
        <v>0.88158000000000003</v>
      </c>
      <c r="H1816" s="119">
        <v>-1.600385E-4</v>
      </c>
      <c r="I1816" s="119">
        <v>-1.8150300000000001E-2</v>
      </c>
    </row>
    <row r="1817" spans="1:9" x14ac:dyDescent="0.15">
      <c r="A1817" s="115" t="s">
        <v>526</v>
      </c>
      <c r="B1817" s="115" t="s">
        <v>527</v>
      </c>
      <c r="C1817" s="121">
        <v>40028</v>
      </c>
      <c r="D1817" s="119">
        <v>0.88141000000000003</v>
      </c>
      <c r="E1817" s="119">
        <v>0.88141000000000003</v>
      </c>
      <c r="F1817" s="119">
        <v>0.88141000000000003</v>
      </c>
      <c r="G1817" s="119">
        <v>0.88141000000000003</v>
      </c>
      <c r="H1817" s="119">
        <v>-1.699924E-4</v>
      </c>
      <c r="I1817" s="119">
        <v>-1.92827E-2</v>
      </c>
    </row>
    <row r="1818" spans="1:9" x14ac:dyDescent="0.15">
      <c r="A1818" s="115" t="s">
        <v>526</v>
      </c>
      <c r="B1818" s="115" t="s">
        <v>527</v>
      </c>
      <c r="C1818" s="121">
        <v>40029</v>
      </c>
      <c r="D1818" s="119">
        <v>0.88132010000000005</v>
      </c>
      <c r="E1818" s="119">
        <v>0.88132010000000005</v>
      </c>
      <c r="F1818" s="119">
        <v>0.88132010000000005</v>
      </c>
      <c r="G1818" s="119">
        <v>0.88132010000000005</v>
      </c>
      <c r="H1818" s="119">
        <v>-8.9943410000000004E-5</v>
      </c>
      <c r="I1818" s="119">
        <v>-1.020449E-2</v>
      </c>
    </row>
    <row r="1819" spans="1:9" x14ac:dyDescent="0.15">
      <c r="A1819" s="115" t="s">
        <v>526</v>
      </c>
      <c r="B1819" s="115" t="s">
        <v>527</v>
      </c>
      <c r="C1819" s="121">
        <v>40030</v>
      </c>
      <c r="D1819" s="119">
        <v>0.88136000000000003</v>
      </c>
      <c r="E1819" s="119">
        <v>0.88136000000000003</v>
      </c>
      <c r="F1819" s="119">
        <v>0.88136000000000003</v>
      </c>
      <c r="G1819" s="119">
        <v>0.88136000000000003</v>
      </c>
      <c r="H1819" s="119">
        <v>3.9935109999999997E-5</v>
      </c>
      <c r="I1819" s="119">
        <v>4.531284E-3</v>
      </c>
    </row>
    <row r="1820" spans="1:9" x14ac:dyDescent="0.15">
      <c r="A1820" s="115" t="s">
        <v>526</v>
      </c>
      <c r="B1820" s="115" t="s">
        <v>527</v>
      </c>
      <c r="C1820" s="121">
        <v>40031</v>
      </c>
      <c r="D1820" s="119">
        <v>0.88134000000000001</v>
      </c>
      <c r="E1820" s="119">
        <v>0.88134000000000001</v>
      </c>
      <c r="F1820" s="119">
        <v>0.88134000000000001</v>
      </c>
      <c r="G1820" s="119">
        <v>0.88134000000000001</v>
      </c>
      <c r="H1820" s="119">
        <v>-1.9967559999999999E-5</v>
      </c>
      <c r="I1820" s="119">
        <v>-2.265539E-3</v>
      </c>
    </row>
    <row r="1821" spans="1:9" x14ac:dyDescent="0.15">
      <c r="A1821" s="115" t="s">
        <v>526</v>
      </c>
      <c r="B1821" s="115" t="s">
        <v>527</v>
      </c>
      <c r="C1821" s="121">
        <v>40032</v>
      </c>
      <c r="D1821" s="119">
        <v>0.88146000000000002</v>
      </c>
      <c r="E1821" s="119">
        <v>0.88146000000000002</v>
      </c>
      <c r="F1821" s="119">
        <v>0.88146000000000002</v>
      </c>
      <c r="G1821" s="119">
        <v>0.88146000000000002</v>
      </c>
      <c r="H1821" s="119">
        <v>1.199841E-4</v>
      </c>
      <c r="I1821" s="119">
        <v>1.361383E-2</v>
      </c>
    </row>
    <row r="1822" spans="1:9" x14ac:dyDescent="0.15">
      <c r="A1822" s="115" t="s">
        <v>526</v>
      </c>
      <c r="B1822" s="115" t="s">
        <v>527</v>
      </c>
      <c r="C1822" s="121">
        <v>40035</v>
      </c>
      <c r="D1822" s="119">
        <v>0.88183</v>
      </c>
      <c r="E1822" s="119">
        <v>0.88183</v>
      </c>
      <c r="F1822" s="119">
        <v>0.88183</v>
      </c>
      <c r="G1822" s="119">
        <v>0.88183</v>
      </c>
      <c r="H1822" s="119">
        <v>3.69966E-4</v>
      </c>
      <c r="I1822" s="119">
        <v>4.1971960000000003E-2</v>
      </c>
    </row>
    <row r="1823" spans="1:9" x14ac:dyDescent="0.15">
      <c r="A1823" s="115" t="s">
        <v>526</v>
      </c>
      <c r="B1823" s="115" t="s">
        <v>527</v>
      </c>
      <c r="C1823" s="121">
        <v>40036</v>
      </c>
      <c r="D1823" s="119">
        <v>0.88192999999999999</v>
      </c>
      <c r="E1823" s="119">
        <v>0.88192999999999999</v>
      </c>
      <c r="F1823" s="119">
        <v>0.88192999999999999</v>
      </c>
      <c r="G1823" s="119">
        <v>0.88192999999999999</v>
      </c>
      <c r="H1823" s="119">
        <v>1.000166E-4</v>
      </c>
      <c r="I1823" s="119">
        <v>1.134194E-2</v>
      </c>
    </row>
    <row r="1824" spans="1:9" x14ac:dyDescent="0.15">
      <c r="A1824" s="115" t="s">
        <v>526</v>
      </c>
      <c r="B1824" s="115" t="s">
        <v>527</v>
      </c>
      <c r="C1824" s="121">
        <v>40037</v>
      </c>
      <c r="D1824" s="119">
        <v>0.88189010000000001</v>
      </c>
      <c r="E1824" s="119">
        <v>0.88189010000000001</v>
      </c>
      <c r="F1824" s="119">
        <v>0.88189010000000001</v>
      </c>
      <c r="G1824" s="119">
        <v>0.88189010000000001</v>
      </c>
      <c r="H1824" s="119">
        <v>-3.9935109999999997E-5</v>
      </c>
      <c r="I1824" s="119">
        <v>-4.5281499999999999E-3</v>
      </c>
    </row>
    <row r="1825" spans="1:9" x14ac:dyDescent="0.15">
      <c r="A1825" s="115" t="s">
        <v>526</v>
      </c>
      <c r="B1825" s="115" t="s">
        <v>527</v>
      </c>
      <c r="C1825" s="121">
        <v>40038</v>
      </c>
      <c r="D1825" s="119">
        <v>0.88177000000000005</v>
      </c>
      <c r="E1825" s="119">
        <v>0.88177000000000005</v>
      </c>
      <c r="F1825" s="119">
        <v>0.88177000000000005</v>
      </c>
      <c r="G1825" s="119">
        <v>0.88177000000000005</v>
      </c>
      <c r="H1825" s="119">
        <v>-1.200438E-4</v>
      </c>
      <c r="I1825" s="119">
        <v>-1.36121E-2</v>
      </c>
    </row>
    <row r="1826" spans="1:9" x14ac:dyDescent="0.15">
      <c r="A1826" s="115" t="s">
        <v>526</v>
      </c>
      <c r="B1826" s="115" t="s">
        <v>527</v>
      </c>
      <c r="C1826" s="121">
        <v>40039</v>
      </c>
      <c r="D1826" s="119">
        <v>0.88158000000000003</v>
      </c>
      <c r="E1826" s="119">
        <v>0.88158000000000003</v>
      </c>
      <c r="F1826" s="119">
        <v>0.88158000000000003</v>
      </c>
      <c r="G1826" s="119">
        <v>0.88158000000000003</v>
      </c>
      <c r="H1826" s="119">
        <v>-1.900196E-4</v>
      </c>
      <c r="I1826" s="119">
        <v>-2.1549789999999999E-2</v>
      </c>
    </row>
    <row r="1827" spans="1:9" x14ac:dyDescent="0.15">
      <c r="A1827" s="115" t="s">
        <v>526</v>
      </c>
      <c r="B1827" s="115" t="s">
        <v>527</v>
      </c>
      <c r="C1827" s="121">
        <v>40042</v>
      </c>
      <c r="D1827" s="119">
        <v>0.88168000000000002</v>
      </c>
      <c r="E1827" s="119">
        <v>0.88168000000000002</v>
      </c>
      <c r="F1827" s="119">
        <v>0.88168000000000002</v>
      </c>
      <c r="G1827" s="119">
        <v>0.88168000000000002</v>
      </c>
      <c r="H1827" s="119">
        <v>1.000166E-4</v>
      </c>
      <c r="I1827" s="119">
        <v>1.134515E-2</v>
      </c>
    </row>
    <row r="1828" spans="1:9" x14ac:dyDescent="0.15">
      <c r="A1828" s="115" t="s">
        <v>526</v>
      </c>
      <c r="B1828" s="115" t="s">
        <v>527</v>
      </c>
      <c r="C1828" s="121">
        <v>40043</v>
      </c>
      <c r="D1828" s="119">
        <v>0.88170999999999999</v>
      </c>
      <c r="E1828" s="119">
        <v>0.88170999999999999</v>
      </c>
      <c r="F1828" s="119">
        <v>0.88170999999999999</v>
      </c>
      <c r="G1828" s="119">
        <v>0.88170999999999999</v>
      </c>
      <c r="H1828" s="119">
        <v>2.9981139999999999E-5</v>
      </c>
      <c r="I1828" s="119">
        <v>3.4004550000000001E-3</v>
      </c>
    </row>
    <row r="1829" spans="1:9" x14ac:dyDescent="0.15">
      <c r="A1829" s="115" t="s">
        <v>526</v>
      </c>
      <c r="B1829" s="115" t="s">
        <v>527</v>
      </c>
      <c r="C1829" s="121">
        <v>40044</v>
      </c>
      <c r="D1829" s="119">
        <v>0.88144</v>
      </c>
      <c r="E1829" s="119">
        <v>0.88144</v>
      </c>
      <c r="F1829" s="119">
        <v>0.88144</v>
      </c>
      <c r="G1829" s="119">
        <v>0.88144</v>
      </c>
      <c r="H1829" s="119">
        <v>-2.7000899999999998E-4</v>
      </c>
      <c r="I1829" s="119">
        <v>-3.0623339999999999E-2</v>
      </c>
    </row>
    <row r="1830" spans="1:9" x14ac:dyDescent="0.15">
      <c r="A1830" s="115" t="s">
        <v>526</v>
      </c>
      <c r="B1830" s="115" t="s">
        <v>527</v>
      </c>
      <c r="C1830" s="121">
        <v>40045</v>
      </c>
      <c r="D1830" s="119">
        <v>0.88134000000000001</v>
      </c>
      <c r="E1830" s="119">
        <v>0.88134000000000001</v>
      </c>
      <c r="F1830" s="119">
        <v>0.88134000000000001</v>
      </c>
      <c r="G1830" s="119">
        <v>0.88134000000000001</v>
      </c>
      <c r="H1830" s="119">
        <v>-9.9956990000000005E-5</v>
      </c>
      <c r="I1830" s="119">
        <v>-1.134019E-2</v>
      </c>
    </row>
    <row r="1831" spans="1:9" x14ac:dyDescent="0.15">
      <c r="A1831" s="115" t="s">
        <v>526</v>
      </c>
      <c r="B1831" s="115" t="s">
        <v>527</v>
      </c>
      <c r="C1831" s="121">
        <v>40046</v>
      </c>
      <c r="D1831" s="119">
        <v>0.88129999999999997</v>
      </c>
      <c r="E1831" s="119">
        <v>0.88129999999999997</v>
      </c>
      <c r="F1831" s="119">
        <v>0.88129999999999997</v>
      </c>
      <c r="G1831" s="119">
        <v>0.88129999999999997</v>
      </c>
      <c r="H1831" s="119">
        <v>-4.0054320000000002E-5</v>
      </c>
      <c r="I1831" s="119">
        <v>-4.5447070000000003E-3</v>
      </c>
    </row>
    <row r="1832" spans="1:9" x14ac:dyDescent="0.15">
      <c r="A1832" s="115" t="s">
        <v>526</v>
      </c>
      <c r="B1832" s="115" t="s">
        <v>527</v>
      </c>
      <c r="C1832" s="121">
        <v>40049</v>
      </c>
      <c r="D1832" s="119">
        <v>0.88127999999999995</v>
      </c>
      <c r="E1832" s="119">
        <v>0.88127999999999995</v>
      </c>
      <c r="F1832" s="119">
        <v>0.88127999999999995</v>
      </c>
      <c r="G1832" s="119">
        <v>0.88127999999999995</v>
      </c>
      <c r="H1832" s="119">
        <v>-1.9967559999999999E-5</v>
      </c>
      <c r="I1832" s="119">
        <v>-2.265693E-3</v>
      </c>
    </row>
    <row r="1833" spans="1:9" x14ac:dyDescent="0.15">
      <c r="A1833" s="115" t="s">
        <v>526</v>
      </c>
      <c r="B1833" s="115" t="s">
        <v>527</v>
      </c>
      <c r="C1833" s="121">
        <v>40050</v>
      </c>
      <c r="D1833" s="119">
        <v>0.88139999999999996</v>
      </c>
      <c r="E1833" s="119">
        <v>0.88139999999999996</v>
      </c>
      <c r="F1833" s="119">
        <v>0.88139999999999996</v>
      </c>
      <c r="G1833" s="119">
        <v>0.88139999999999996</v>
      </c>
      <c r="H1833" s="119">
        <v>1.199841E-4</v>
      </c>
      <c r="I1833" s="119">
        <v>1.361476E-2</v>
      </c>
    </row>
    <row r="1834" spans="1:9" x14ac:dyDescent="0.15">
      <c r="A1834" s="115" t="s">
        <v>526</v>
      </c>
      <c r="B1834" s="115" t="s">
        <v>527</v>
      </c>
      <c r="C1834" s="121">
        <v>40051</v>
      </c>
      <c r="D1834" s="119">
        <v>0.88141999999999998</v>
      </c>
      <c r="E1834" s="119">
        <v>0.88141999999999998</v>
      </c>
      <c r="F1834" s="119">
        <v>0.88141999999999998</v>
      </c>
      <c r="G1834" s="119">
        <v>0.88141999999999998</v>
      </c>
      <c r="H1834" s="119">
        <v>1.9967559999999999E-5</v>
      </c>
      <c r="I1834" s="119">
        <v>2.265436E-3</v>
      </c>
    </row>
    <row r="1835" spans="1:9" x14ac:dyDescent="0.15">
      <c r="A1835" s="115" t="s">
        <v>526</v>
      </c>
      <c r="B1835" s="115" t="s">
        <v>527</v>
      </c>
      <c r="C1835" s="121">
        <v>40052</v>
      </c>
      <c r="D1835" s="119">
        <v>0.88144990000000001</v>
      </c>
      <c r="E1835" s="119">
        <v>0.88144990000000001</v>
      </c>
      <c r="F1835" s="119">
        <v>0.88144990000000001</v>
      </c>
      <c r="G1835" s="119">
        <v>0.88144990000000001</v>
      </c>
      <c r="H1835" s="119">
        <v>2.9981139999999999E-5</v>
      </c>
      <c r="I1835" s="119">
        <v>3.4014589999999999E-3</v>
      </c>
    </row>
    <row r="1836" spans="1:9" x14ac:dyDescent="0.15">
      <c r="A1836" s="115" t="s">
        <v>526</v>
      </c>
      <c r="B1836" s="115" t="s">
        <v>527</v>
      </c>
      <c r="C1836" s="121">
        <v>40053</v>
      </c>
      <c r="D1836" s="119">
        <v>0.88127999999999995</v>
      </c>
      <c r="E1836" s="119">
        <v>0.88127999999999995</v>
      </c>
      <c r="F1836" s="119">
        <v>0.88127999999999995</v>
      </c>
      <c r="G1836" s="119">
        <v>0.88127999999999995</v>
      </c>
      <c r="H1836" s="119">
        <v>-1.699328E-4</v>
      </c>
      <c r="I1836" s="119">
        <v>-1.9278790000000001E-2</v>
      </c>
    </row>
    <row r="1837" spans="1:9" x14ac:dyDescent="0.15">
      <c r="A1837" s="115" t="s">
        <v>526</v>
      </c>
      <c r="B1837" s="115" t="s">
        <v>527</v>
      </c>
      <c r="C1837" s="121">
        <v>40056</v>
      </c>
      <c r="D1837" s="119">
        <v>0.88132999999999995</v>
      </c>
      <c r="E1837" s="119">
        <v>0.88132999999999995</v>
      </c>
      <c r="F1837" s="119">
        <v>0.88132999999999995</v>
      </c>
      <c r="G1837" s="119">
        <v>0.88132999999999995</v>
      </c>
      <c r="H1837" s="119">
        <v>5.00083E-5</v>
      </c>
      <c r="I1837" s="119">
        <v>5.6745069999999996E-3</v>
      </c>
    </row>
    <row r="1838" spans="1:9" x14ac:dyDescent="0.15">
      <c r="A1838" s="115" t="s">
        <v>526</v>
      </c>
      <c r="B1838" s="115" t="s">
        <v>527</v>
      </c>
      <c r="C1838" s="121">
        <v>40057</v>
      </c>
      <c r="D1838" s="119">
        <v>0.88129999999999997</v>
      </c>
      <c r="E1838" s="119">
        <v>0.88129999999999997</v>
      </c>
      <c r="F1838" s="119">
        <v>0.88129999999999997</v>
      </c>
      <c r="G1838" s="119">
        <v>0.88129999999999997</v>
      </c>
      <c r="H1838" s="119">
        <v>-3.0040740000000001E-5</v>
      </c>
      <c r="I1838" s="119">
        <v>-3.4085690000000002E-3</v>
      </c>
    </row>
    <row r="1839" spans="1:9" x14ac:dyDescent="0.15">
      <c r="A1839" s="115" t="s">
        <v>526</v>
      </c>
      <c r="B1839" s="115" t="s">
        <v>527</v>
      </c>
      <c r="C1839" s="121">
        <v>40058</v>
      </c>
      <c r="D1839" s="119">
        <v>0.88138000000000005</v>
      </c>
      <c r="E1839" s="119">
        <v>0.88138000000000005</v>
      </c>
      <c r="F1839" s="119">
        <v>0.88138000000000005</v>
      </c>
      <c r="G1839" s="119">
        <v>0.88138000000000005</v>
      </c>
      <c r="H1839" s="119">
        <v>8.0049039999999995E-5</v>
      </c>
      <c r="I1839" s="119">
        <v>9.0830630000000006E-3</v>
      </c>
    </row>
    <row r="1840" spans="1:9" x14ac:dyDescent="0.15">
      <c r="A1840" s="115" t="s">
        <v>526</v>
      </c>
      <c r="B1840" s="115" t="s">
        <v>527</v>
      </c>
      <c r="C1840" s="121">
        <v>40059</v>
      </c>
      <c r="D1840" s="119">
        <v>0.88124000000000002</v>
      </c>
      <c r="E1840" s="119">
        <v>0.88124000000000002</v>
      </c>
      <c r="F1840" s="119">
        <v>0.88124000000000002</v>
      </c>
      <c r="G1840" s="119">
        <v>0.88124000000000002</v>
      </c>
      <c r="H1840" s="119">
        <v>-1.4001129999999999E-4</v>
      </c>
      <c r="I1840" s="119">
        <v>-1.5885460000000001E-2</v>
      </c>
    </row>
    <row r="1841" spans="1:9" x14ac:dyDescent="0.15">
      <c r="A1841" s="115" t="s">
        <v>526</v>
      </c>
      <c r="B1841" s="115" t="s">
        <v>527</v>
      </c>
      <c r="C1841" s="121">
        <v>40060</v>
      </c>
      <c r="D1841" s="119">
        <v>0.88132010000000005</v>
      </c>
      <c r="E1841" s="119">
        <v>0.88132010000000005</v>
      </c>
      <c r="F1841" s="119">
        <v>0.88132010000000005</v>
      </c>
      <c r="G1841" s="119">
        <v>0.88132010000000005</v>
      </c>
      <c r="H1841" s="119">
        <v>8.0049039999999995E-5</v>
      </c>
      <c r="I1841" s="119">
        <v>9.0836819999999992E-3</v>
      </c>
    </row>
    <row r="1842" spans="1:9" x14ac:dyDescent="0.15">
      <c r="A1842" s="115" t="s">
        <v>526</v>
      </c>
      <c r="B1842" s="115" t="s">
        <v>527</v>
      </c>
      <c r="C1842" s="121">
        <v>40063</v>
      </c>
      <c r="D1842" s="119">
        <v>0.88129999999999997</v>
      </c>
      <c r="E1842" s="119">
        <v>0.88129999999999997</v>
      </c>
      <c r="F1842" s="119">
        <v>0.88129999999999997</v>
      </c>
      <c r="G1842" s="119">
        <v>0.88129999999999997</v>
      </c>
      <c r="H1842" s="119">
        <v>-2.008677E-5</v>
      </c>
      <c r="I1842" s="119">
        <v>-2.2791679999999998E-3</v>
      </c>
    </row>
    <row r="1843" spans="1:9" x14ac:dyDescent="0.15">
      <c r="A1843" s="115" t="s">
        <v>526</v>
      </c>
      <c r="B1843" s="115" t="s">
        <v>527</v>
      </c>
      <c r="C1843" s="121">
        <v>40064</v>
      </c>
      <c r="D1843" s="119">
        <v>0.88124999999999998</v>
      </c>
      <c r="E1843" s="119">
        <v>0.88124999999999998</v>
      </c>
      <c r="F1843" s="119">
        <v>0.88124999999999998</v>
      </c>
      <c r="G1843" s="119">
        <v>0.88124999999999998</v>
      </c>
      <c r="H1843" s="119">
        <v>-4.9948689999999998E-5</v>
      </c>
      <c r="I1843" s="119">
        <v>-5.667615E-3</v>
      </c>
    </row>
    <row r="1844" spans="1:9" x14ac:dyDescent="0.15">
      <c r="A1844" s="115" t="s">
        <v>526</v>
      </c>
      <c r="B1844" s="115" t="s">
        <v>527</v>
      </c>
      <c r="C1844" s="121">
        <v>40065</v>
      </c>
      <c r="D1844" s="119">
        <v>0.88116000000000005</v>
      </c>
      <c r="E1844" s="119">
        <v>0.88116000000000005</v>
      </c>
      <c r="F1844" s="119">
        <v>0.88116000000000005</v>
      </c>
      <c r="G1844" s="119">
        <v>0.88116000000000005</v>
      </c>
      <c r="H1844" s="119">
        <v>-9.0062619999999995E-5</v>
      </c>
      <c r="I1844" s="119">
        <v>-1.0219870000000001E-2</v>
      </c>
    </row>
    <row r="1845" spans="1:9" x14ac:dyDescent="0.15">
      <c r="A1845" s="115" t="s">
        <v>526</v>
      </c>
      <c r="B1845" s="115" t="s">
        <v>527</v>
      </c>
      <c r="C1845" s="121">
        <v>40066</v>
      </c>
      <c r="D1845" s="119">
        <v>0.88109999999999999</v>
      </c>
      <c r="E1845" s="119">
        <v>0.88109999999999999</v>
      </c>
      <c r="F1845" s="119">
        <v>0.88109999999999999</v>
      </c>
      <c r="G1845" s="119">
        <v>0.88109999999999999</v>
      </c>
      <c r="H1845" s="119">
        <v>-5.9962269999999998E-5</v>
      </c>
      <c r="I1845" s="119">
        <v>-6.8049249999999999E-3</v>
      </c>
    </row>
    <row r="1846" spans="1:9" x14ac:dyDescent="0.15">
      <c r="A1846" s="115" t="s">
        <v>526</v>
      </c>
      <c r="B1846" s="115" t="s">
        <v>527</v>
      </c>
      <c r="C1846" s="121">
        <v>40067</v>
      </c>
      <c r="D1846" s="119">
        <v>0.88100999999999996</v>
      </c>
      <c r="E1846" s="119">
        <v>0.88100999999999996</v>
      </c>
      <c r="F1846" s="119">
        <v>0.88100999999999996</v>
      </c>
      <c r="G1846" s="119">
        <v>0.88100999999999996</v>
      </c>
      <c r="H1846" s="119">
        <v>-9.0003009999999999E-5</v>
      </c>
      <c r="I1846" s="119">
        <v>-1.0214849999999999E-2</v>
      </c>
    </row>
    <row r="1847" spans="1:9" x14ac:dyDescent="0.15">
      <c r="A1847" s="115" t="s">
        <v>526</v>
      </c>
      <c r="B1847" s="115" t="s">
        <v>527</v>
      </c>
      <c r="C1847" s="121">
        <v>40070</v>
      </c>
      <c r="D1847" s="119">
        <v>0.88101989999999997</v>
      </c>
      <c r="E1847" s="119">
        <v>0.88101989999999997</v>
      </c>
      <c r="F1847" s="119">
        <v>0.88101989999999997</v>
      </c>
      <c r="G1847" s="119">
        <v>0.88101989999999997</v>
      </c>
      <c r="H1847" s="119">
        <v>9.9539759999999992E-6</v>
      </c>
      <c r="I1847" s="119">
        <v>1.1298370000000001E-3</v>
      </c>
    </row>
    <row r="1848" spans="1:9" x14ac:dyDescent="0.15">
      <c r="A1848" s="115" t="s">
        <v>526</v>
      </c>
      <c r="B1848" s="115" t="s">
        <v>527</v>
      </c>
      <c r="C1848" s="121">
        <v>40071</v>
      </c>
      <c r="D1848" s="119">
        <v>0.88107000000000002</v>
      </c>
      <c r="E1848" s="119">
        <v>0.88107000000000002</v>
      </c>
      <c r="F1848" s="119">
        <v>0.88107000000000002</v>
      </c>
      <c r="G1848" s="119">
        <v>0.88107000000000002</v>
      </c>
      <c r="H1848" s="119">
        <v>5.0067900000000002E-5</v>
      </c>
      <c r="I1848" s="119">
        <v>5.6829480000000002E-3</v>
      </c>
    </row>
    <row r="1849" spans="1:9" x14ac:dyDescent="0.15">
      <c r="A1849" s="115" t="s">
        <v>526</v>
      </c>
      <c r="B1849" s="115" t="s">
        <v>527</v>
      </c>
      <c r="C1849" s="121">
        <v>40072</v>
      </c>
      <c r="D1849" s="119">
        <v>0.88104000000000005</v>
      </c>
      <c r="E1849" s="119">
        <v>0.88104000000000005</v>
      </c>
      <c r="F1849" s="119">
        <v>0.88104000000000005</v>
      </c>
      <c r="G1849" s="119">
        <v>0.88104000000000005</v>
      </c>
      <c r="H1849" s="119">
        <v>-3.0040740000000001E-5</v>
      </c>
      <c r="I1849" s="119">
        <v>-3.4095750000000002E-3</v>
      </c>
    </row>
    <row r="1850" spans="1:9" x14ac:dyDescent="0.15">
      <c r="A1850" s="115" t="s">
        <v>526</v>
      </c>
      <c r="B1850" s="115" t="s">
        <v>527</v>
      </c>
      <c r="C1850" s="121">
        <v>40073</v>
      </c>
      <c r="D1850" s="119">
        <v>0.88092009999999998</v>
      </c>
      <c r="E1850" s="119">
        <v>0.88092009999999998</v>
      </c>
      <c r="F1850" s="119">
        <v>0.88092009999999998</v>
      </c>
      <c r="G1850" s="119">
        <v>0.88092009999999998</v>
      </c>
      <c r="H1850" s="119">
        <v>-1.1992449999999999E-4</v>
      </c>
      <c r="I1850" s="119">
        <v>-1.3611699999999999E-2</v>
      </c>
    </row>
    <row r="1851" spans="1:9" x14ac:dyDescent="0.15">
      <c r="A1851" s="115" t="s">
        <v>526</v>
      </c>
      <c r="B1851" s="115" t="s">
        <v>527</v>
      </c>
      <c r="C1851" s="121">
        <v>40074</v>
      </c>
      <c r="D1851" s="119">
        <v>0.88088</v>
      </c>
      <c r="E1851" s="119">
        <v>0.88088</v>
      </c>
      <c r="F1851" s="119">
        <v>0.88088</v>
      </c>
      <c r="G1851" s="119">
        <v>0.88088</v>
      </c>
      <c r="H1851" s="119">
        <v>-4.0054320000000002E-5</v>
      </c>
      <c r="I1851" s="119">
        <v>-4.5468740000000002E-3</v>
      </c>
    </row>
    <row r="1852" spans="1:9" x14ac:dyDescent="0.15">
      <c r="A1852" s="115" t="s">
        <v>526</v>
      </c>
      <c r="B1852" s="115" t="s">
        <v>527</v>
      </c>
      <c r="C1852" s="121">
        <v>40077</v>
      </c>
      <c r="D1852" s="119">
        <v>0.88095999999999997</v>
      </c>
      <c r="E1852" s="119">
        <v>0.88095999999999997</v>
      </c>
      <c r="F1852" s="119">
        <v>0.88095999999999997</v>
      </c>
      <c r="G1852" s="119">
        <v>0.88095999999999997</v>
      </c>
      <c r="H1852" s="119">
        <v>7.9989429999999999E-5</v>
      </c>
      <c r="I1852" s="119">
        <v>9.0806280000000003E-3</v>
      </c>
    </row>
    <row r="1853" spans="1:9" x14ac:dyDescent="0.15">
      <c r="A1853" s="115" t="s">
        <v>526</v>
      </c>
      <c r="B1853" s="115" t="s">
        <v>527</v>
      </c>
      <c r="C1853" s="121">
        <v>40078</v>
      </c>
      <c r="D1853" s="119">
        <v>0.88109000000000004</v>
      </c>
      <c r="E1853" s="119">
        <v>0.88109000000000004</v>
      </c>
      <c r="F1853" s="119">
        <v>0.88109000000000004</v>
      </c>
      <c r="G1853" s="119">
        <v>0.88109000000000004</v>
      </c>
      <c r="H1853" s="119">
        <v>1.2999769999999999E-4</v>
      </c>
      <c r="I1853" s="119">
        <v>1.475637E-2</v>
      </c>
    </row>
    <row r="1854" spans="1:9" x14ac:dyDescent="0.15">
      <c r="A1854" s="115" t="s">
        <v>526</v>
      </c>
      <c r="B1854" s="115" t="s">
        <v>527</v>
      </c>
      <c r="C1854" s="121">
        <v>40079</v>
      </c>
      <c r="D1854" s="119">
        <v>0.88087000000000004</v>
      </c>
      <c r="E1854" s="119">
        <v>0.88087000000000004</v>
      </c>
      <c r="F1854" s="119">
        <v>0.88087000000000004</v>
      </c>
      <c r="G1854" s="119">
        <v>0.88087000000000004</v>
      </c>
      <c r="H1854" s="119">
        <v>-2.200007E-4</v>
      </c>
      <c r="I1854" s="119">
        <v>-2.4969160000000001E-2</v>
      </c>
    </row>
    <row r="1855" spans="1:9" x14ac:dyDescent="0.15">
      <c r="A1855" s="115" t="s">
        <v>526</v>
      </c>
      <c r="B1855" s="115" t="s">
        <v>527</v>
      </c>
      <c r="C1855" s="121">
        <v>40080</v>
      </c>
      <c r="D1855" s="119">
        <v>0.88095999999999997</v>
      </c>
      <c r="E1855" s="119">
        <v>0.88095999999999997</v>
      </c>
      <c r="F1855" s="119">
        <v>0.88095999999999997</v>
      </c>
      <c r="G1855" s="119">
        <v>0.88095999999999997</v>
      </c>
      <c r="H1855" s="119">
        <v>9.0003009999999999E-5</v>
      </c>
      <c r="I1855" s="119">
        <v>1.0217510000000001E-2</v>
      </c>
    </row>
    <row r="1856" spans="1:9" x14ac:dyDescent="0.15">
      <c r="A1856" s="115" t="s">
        <v>526</v>
      </c>
      <c r="B1856" s="115" t="s">
        <v>527</v>
      </c>
      <c r="C1856" s="121">
        <v>40081</v>
      </c>
      <c r="D1856" s="119">
        <v>0.88107000000000002</v>
      </c>
      <c r="E1856" s="119">
        <v>0.88107000000000002</v>
      </c>
      <c r="F1856" s="119">
        <v>0.88107000000000002</v>
      </c>
      <c r="G1856" s="119">
        <v>0.88107000000000002</v>
      </c>
      <c r="H1856" s="119">
        <v>1.100302E-4</v>
      </c>
      <c r="I1856" s="119">
        <v>1.2489800000000001E-2</v>
      </c>
    </row>
    <row r="1857" spans="1:9" x14ac:dyDescent="0.15">
      <c r="A1857" s="115" t="s">
        <v>526</v>
      </c>
      <c r="B1857" s="115" t="s">
        <v>527</v>
      </c>
      <c r="C1857" s="121">
        <v>40084</v>
      </c>
      <c r="D1857" s="119">
        <v>0.88095999999999997</v>
      </c>
      <c r="E1857" s="119">
        <v>0.88095999999999997</v>
      </c>
      <c r="F1857" s="119">
        <v>0.88095999999999997</v>
      </c>
      <c r="G1857" s="119">
        <v>0.88095999999999997</v>
      </c>
      <c r="H1857" s="119">
        <v>-1.100302E-4</v>
      </c>
      <c r="I1857" s="119">
        <v>-1.2488239999999999E-2</v>
      </c>
    </row>
    <row r="1858" spans="1:9" x14ac:dyDescent="0.15">
      <c r="A1858" s="115" t="s">
        <v>526</v>
      </c>
      <c r="B1858" s="115" t="s">
        <v>527</v>
      </c>
      <c r="C1858" s="121">
        <v>40085</v>
      </c>
      <c r="D1858" s="119">
        <v>0.88112000000000001</v>
      </c>
      <c r="E1858" s="119">
        <v>0.88112000000000001</v>
      </c>
      <c r="F1858" s="119">
        <v>0.88112000000000001</v>
      </c>
      <c r="G1858" s="119">
        <v>0.88112000000000001</v>
      </c>
      <c r="H1858" s="119">
        <v>1.599789E-4</v>
      </c>
      <c r="I1858" s="119">
        <v>1.815961E-2</v>
      </c>
    </row>
    <row r="1859" spans="1:9" x14ac:dyDescent="0.15">
      <c r="A1859" s="115" t="s">
        <v>526</v>
      </c>
      <c r="B1859" s="115" t="s">
        <v>527</v>
      </c>
      <c r="C1859" s="121">
        <v>40086</v>
      </c>
      <c r="D1859" s="119">
        <v>0.88114000000000003</v>
      </c>
      <c r="E1859" s="119">
        <v>0.88114000000000003</v>
      </c>
      <c r="F1859" s="119">
        <v>0.88114000000000003</v>
      </c>
      <c r="G1859" s="119">
        <v>0.88114000000000003</v>
      </c>
      <c r="H1859" s="119">
        <v>2.0027160000000001E-5</v>
      </c>
      <c r="I1859" s="119">
        <v>2.2729209999999998E-3</v>
      </c>
    </row>
    <row r="1860" spans="1:9" x14ac:dyDescent="0.15">
      <c r="A1860" s="115" t="s">
        <v>526</v>
      </c>
      <c r="B1860" s="115" t="s">
        <v>527</v>
      </c>
      <c r="C1860" s="121">
        <v>40095</v>
      </c>
      <c r="D1860" s="119">
        <v>0.88088999999999995</v>
      </c>
      <c r="E1860" s="119">
        <v>0.88088999999999995</v>
      </c>
      <c r="F1860" s="119">
        <v>0.88088999999999995</v>
      </c>
      <c r="G1860" s="119">
        <v>0.88088999999999995</v>
      </c>
      <c r="H1860" s="119">
        <v>-2.5004150000000001E-4</v>
      </c>
      <c r="I1860" s="119">
        <v>-2.8377039999999999E-2</v>
      </c>
    </row>
    <row r="1861" spans="1:9" x14ac:dyDescent="0.15">
      <c r="A1861" s="115" t="s">
        <v>526</v>
      </c>
      <c r="B1861" s="115" t="s">
        <v>527</v>
      </c>
      <c r="C1861" s="121">
        <v>40098</v>
      </c>
      <c r="D1861" s="119">
        <v>0.88095000000000001</v>
      </c>
      <c r="E1861" s="119">
        <v>0.88095000000000001</v>
      </c>
      <c r="F1861" s="119">
        <v>0.88095000000000001</v>
      </c>
      <c r="G1861" s="119">
        <v>0.88095000000000001</v>
      </c>
      <c r="H1861" s="119">
        <v>6.0081480000000003E-5</v>
      </c>
      <c r="I1861" s="119">
        <v>6.8205440000000004E-3</v>
      </c>
    </row>
    <row r="1862" spans="1:9" x14ac:dyDescent="0.15">
      <c r="A1862" s="115" t="s">
        <v>526</v>
      </c>
      <c r="B1862" s="115" t="s">
        <v>527</v>
      </c>
      <c r="C1862" s="121">
        <v>40099</v>
      </c>
      <c r="D1862" s="119">
        <v>0.88088999999999995</v>
      </c>
      <c r="E1862" s="119">
        <v>0.88088999999999995</v>
      </c>
      <c r="F1862" s="119">
        <v>0.88088999999999995</v>
      </c>
      <c r="G1862" s="119">
        <v>0.88088999999999995</v>
      </c>
      <c r="H1862" s="119">
        <v>-6.0081480000000003E-5</v>
      </c>
      <c r="I1862" s="119">
        <v>-6.8200780000000003E-3</v>
      </c>
    </row>
    <row r="1863" spans="1:9" x14ac:dyDescent="0.15">
      <c r="A1863" s="115" t="s">
        <v>526</v>
      </c>
      <c r="B1863" s="115" t="s">
        <v>527</v>
      </c>
      <c r="C1863" s="121">
        <v>40100</v>
      </c>
      <c r="D1863" s="119">
        <v>0.88088</v>
      </c>
      <c r="E1863" s="119">
        <v>0.88088</v>
      </c>
      <c r="F1863" s="119">
        <v>0.88088</v>
      </c>
      <c r="G1863" s="119">
        <v>0.88088</v>
      </c>
      <c r="H1863" s="119">
        <v>-9.9539759999999992E-6</v>
      </c>
      <c r="I1863" s="119">
        <v>-1.1299909999999999E-3</v>
      </c>
    </row>
    <row r="1864" spans="1:9" x14ac:dyDescent="0.15">
      <c r="A1864" s="115" t="s">
        <v>526</v>
      </c>
      <c r="B1864" s="115" t="s">
        <v>527</v>
      </c>
      <c r="C1864" s="121">
        <v>40101</v>
      </c>
      <c r="D1864" s="119">
        <v>0.88085999999999998</v>
      </c>
      <c r="E1864" s="119">
        <v>0.88085999999999998</v>
      </c>
      <c r="F1864" s="119">
        <v>0.88085999999999998</v>
      </c>
      <c r="G1864" s="119">
        <v>0.88085999999999998</v>
      </c>
      <c r="H1864" s="119">
        <v>-2.0027160000000001E-5</v>
      </c>
      <c r="I1864" s="119">
        <v>-2.2735400000000001E-3</v>
      </c>
    </row>
    <row r="1865" spans="1:9" x14ac:dyDescent="0.15">
      <c r="A1865" s="115" t="s">
        <v>526</v>
      </c>
      <c r="B1865" s="115" t="s">
        <v>527</v>
      </c>
      <c r="C1865" s="121">
        <v>40102</v>
      </c>
      <c r="D1865" s="119">
        <v>0.88090000000000002</v>
      </c>
      <c r="E1865" s="119">
        <v>0.88090000000000002</v>
      </c>
      <c r="F1865" s="119">
        <v>0.88090000000000002</v>
      </c>
      <c r="G1865" s="119">
        <v>0.88090000000000002</v>
      </c>
      <c r="H1865" s="119">
        <v>3.999472E-5</v>
      </c>
      <c r="I1865" s="119">
        <v>4.5404169999999997E-3</v>
      </c>
    </row>
    <row r="1866" spans="1:9" x14ac:dyDescent="0.15">
      <c r="A1866" s="115" t="s">
        <v>526</v>
      </c>
      <c r="B1866" s="115" t="s">
        <v>527</v>
      </c>
      <c r="C1866" s="121">
        <v>40105</v>
      </c>
      <c r="D1866" s="119">
        <v>0.88095000000000001</v>
      </c>
      <c r="E1866" s="119">
        <v>0.88095000000000001</v>
      </c>
      <c r="F1866" s="119">
        <v>0.88095000000000001</v>
      </c>
      <c r="G1866" s="119">
        <v>0.88095000000000001</v>
      </c>
      <c r="H1866" s="119">
        <v>5.0067900000000002E-5</v>
      </c>
      <c r="I1866" s="119">
        <v>5.6837220000000004E-3</v>
      </c>
    </row>
    <row r="1867" spans="1:9" x14ac:dyDescent="0.15">
      <c r="A1867" s="115" t="s">
        <v>526</v>
      </c>
      <c r="B1867" s="115" t="s">
        <v>527</v>
      </c>
      <c r="C1867" s="121">
        <v>40106</v>
      </c>
      <c r="D1867" s="119">
        <v>0.88093999999999995</v>
      </c>
      <c r="E1867" s="119">
        <v>0.88093999999999995</v>
      </c>
      <c r="F1867" s="119">
        <v>0.88093999999999995</v>
      </c>
      <c r="G1867" s="119">
        <v>0.88093999999999995</v>
      </c>
      <c r="H1867" s="119">
        <v>-1.001358E-5</v>
      </c>
      <c r="I1867" s="119">
        <v>-1.1366799999999999E-3</v>
      </c>
    </row>
    <row r="1868" spans="1:9" x14ac:dyDescent="0.15">
      <c r="A1868" s="115" t="s">
        <v>526</v>
      </c>
      <c r="B1868" s="115" t="s">
        <v>527</v>
      </c>
      <c r="C1868" s="121">
        <v>40107</v>
      </c>
      <c r="D1868" s="119">
        <v>0.88100000000000001</v>
      </c>
      <c r="E1868" s="119">
        <v>0.88100000000000001</v>
      </c>
      <c r="F1868" s="119">
        <v>0.88100000000000001</v>
      </c>
      <c r="G1868" s="119">
        <v>0.88100000000000001</v>
      </c>
      <c r="H1868" s="119">
        <v>5.9962269999999998E-5</v>
      </c>
      <c r="I1868" s="119">
        <v>6.8066239999999998E-3</v>
      </c>
    </row>
    <row r="1869" spans="1:9" x14ac:dyDescent="0.15">
      <c r="A1869" s="115" t="s">
        <v>526</v>
      </c>
      <c r="B1869" s="115" t="s">
        <v>527</v>
      </c>
      <c r="C1869" s="121">
        <v>40108</v>
      </c>
      <c r="D1869" s="119">
        <v>0.88092009999999998</v>
      </c>
      <c r="E1869" s="119">
        <v>0.88092009999999998</v>
      </c>
      <c r="F1869" s="119">
        <v>0.88092009999999998</v>
      </c>
      <c r="G1869" s="119">
        <v>0.88092009999999998</v>
      </c>
      <c r="H1869" s="119">
        <v>-7.9929830000000004E-5</v>
      </c>
      <c r="I1869" s="119">
        <v>-9.0726250000000008E-3</v>
      </c>
    </row>
    <row r="1870" spans="1:9" x14ac:dyDescent="0.15">
      <c r="A1870" s="115" t="s">
        <v>526</v>
      </c>
      <c r="B1870" s="115" t="s">
        <v>527</v>
      </c>
      <c r="C1870" s="121">
        <v>40109</v>
      </c>
      <c r="D1870" s="119">
        <v>0.88095999999999997</v>
      </c>
      <c r="E1870" s="119">
        <v>0.88095999999999997</v>
      </c>
      <c r="F1870" s="119">
        <v>0.88095999999999997</v>
      </c>
      <c r="G1870" s="119">
        <v>0.88095999999999997</v>
      </c>
      <c r="H1870" s="119">
        <v>3.9935109999999997E-5</v>
      </c>
      <c r="I1870" s="119">
        <v>4.5333409999999998E-3</v>
      </c>
    </row>
    <row r="1871" spans="1:9" x14ac:dyDescent="0.15">
      <c r="A1871" s="115" t="s">
        <v>526</v>
      </c>
      <c r="B1871" s="115" t="s">
        <v>527</v>
      </c>
      <c r="C1871" s="121">
        <v>40112</v>
      </c>
      <c r="D1871" s="119">
        <v>0.88102999999999998</v>
      </c>
      <c r="E1871" s="119">
        <v>0.88102999999999998</v>
      </c>
      <c r="F1871" s="119">
        <v>0.88102999999999998</v>
      </c>
      <c r="G1871" s="119">
        <v>0.88102999999999998</v>
      </c>
      <c r="H1871" s="119">
        <v>6.9975849999999999E-5</v>
      </c>
      <c r="I1871" s="119">
        <v>7.9431369999999994E-3</v>
      </c>
    </row>
    <row r="1872" spans="1:9" x14ac:dyDescent="0.15">
      <c r="A1872" s="115" t="s">
        <v>526</v>
      </c>
      <c r="B1872" s="115" t="s">
        <v>527</v>
      </c>
      <c r="C1872" s="121">
        <v>40113</v>
      </c>
      <c r="D1872" s="119">
        <v>0.88107999999999997</v>
      </c>
      <c r="E1872" s="119">
        <v>0.88107999999999997</v>
      </c>
      <c r="F1872" s="119">
        <v>0.88107999999999997</v>
      </c>
      <c r="G1872" s="119">
        <v>0.88107999999999997</v>
      </c>
      <c r="H1872" s="119">
        <v>5.0067900000000002E-5</v>
      </c>
      <c r="I1872" s="119">
        <v>5.6828829999999997E-3</v>
      </c>
    </row>
    <row r="1873" spans="1:9" x14ac:dyDescent="0.15">
      <c r="A1873" s="115" t="s">
        <v>526</v>
      </c>
      <c r="B1873" s="115" t="s">
        <v>527</v>
      </c>
      <c r="C1873" s="121">
        <v>40114</v>
      </c>
      <c r="D1873" s="119">
        <v>0.88105009999999995</v>
      </c>
      <c r="E1873" s="119">
        <v>0.88105009999999995</v>
      </c>
      <c r="F1873" s="119">
        <v>0.88105009999999995</v>
      </c>
      <c r="G1873" s="119">
        <v>0.88105009999999995</v>
      </c>
      <c r="H1873" s="119">
        <v>-2.9981139999999999E-5</v>
      </c>
      <c r="I1873" s="119">
        <v>-3.4027710000000002E-3</v>
      </c>
    </row>
    <row r="1874" spans="1:9" x14ac:dyDescent="0.15">
      <c r="A1874" s="115" t="s">
        <v>526</v>
      </c>
      <c r="B1874" s="115" t="s">
        <v>527</v>
      </c>
      <c r="C1874" s="121">
        <v>40115</v>
      </c>
      <c r="D1874" s="119">
        <v>0.88109000000000004</v>
      </c>
      <c r="E1874" s="119">
        <v>0.88109000000000004</v>
      </c>
      <c r="F1874" s="119">
        <v>0.88109000000000004</v>
      </c>
      <c r="G1874" s="119">
        <v>0.88109000000000004</v>
      </c>
      <c r="H1874" s="119">
        <v>3.9935109999999997E-5</v>
      </c>
      <c r="I1874" s="119">
        <v>4.5326719999999997E-3</v>
      </c>
    </row>
    <row r="1875" spans="1:9" x14ac:dyDescent="0.15">
      <c r="A1875" s="115" t="s">
        <v>526</v>
      </c>
      <c r="B1875" s="115" t="s">
        <v>527</v>
      </c>
      <c r="C1875" s="121">
        <v>40116</v>
      </c>
      <c r="D1875" s="119">
        <v>0.88101989999999997</v>
      </c>
      <c r="E1875" s="119">
        <v>0.88101989999999997</v>
      </c>
      <c r="F1875" s="119">
        <v>0.88101989999999997</v>
      </c>
      <c r="G1875" s="119">
        <v>0.88101989999999997</v>
      </c>
      <c r="H1875" s="119">
        <v>-7.0035459999999994E-5</v>
      </c>
      <c r="I1875" s="119">
        <v>-7.9487289999999999E-3</v>
      </c>
    </row>
    <row r="1876" spans="1:9" x14ac:dyDescent="0.15">
      <c r="A1876" s="115" t="s">
        <v>526</v>
      </c>
      <c r="B1876" s="115" t="s">
        <v>527</v>
      </c>
      <c r="C1876" s="121">
        <v>40119</v>
      </c>
      <c r="D1876" s="119">
        <v>0.88104000000000005</v>
      </c>
      <c r="E1876" s="119">
        <v>0.88104000000000005</v>
      </c>
      <c r="F1876" s="119">
        <v>0.88104000000000005</v>
      </c>
      <c r="G1876" s="119">
        <v>0.88104000000000005</v>
      </c>
      <c r="H1876" s="119">
        <v>2.0027160000000001E-5</v>
      </c>
      <c r="I1876" s="119">
        <v>2.2731790000000002E-3</v>
      </c>
    </row>
    <row r="1877" spans="1:9" x14ac:dyDescent="0.15">
      <c r="A1877" s="115" t="s">
        <v>526</v>
      </c>
      <c r="B1877" s="115" t="s">
        <v>527</v>
      </c>
      <c r="C1877" s="121">
        <v>40120</v>
      </c>
      <c r="D1877" s="119">
        <v>0.88100000000000001</v>
      </c>
      <c r="E1877" s="119">
        <v>0.88100000000000001</v>
      </c>
      <c r="F1877" s="119">
        <v>0.88100000000000001</v>
      </c>
      <c r="G1877" s="119">
        <v>0.88100000000000001</v>
      </c>
      <c r="H1877" s="119">
        <v>-3.999472E-5</v>
      </c>
      <c r="I1877" s="119">
        <v>-4.5394889999999999E-3</v>
      </c>
    </row>
    <row r="1878" spans="1:9" x14ac:dyDescent="0.15">
      <c r="A1878" s="115" t="s">
        <v>526</v>
      </c>
      <c r="B1878" s="115" t="s">
        <v>527</v>
      </c>
      <c r="C1878" s="121">
        <v>40121</v>
      </c>
      <c r="D1878" s="119">
        <v>0.88100000000000001</v>
      </c>
      <c r="E1878" s="119">
        <v>0.88100000000000001</v>
      </c>
      <c r="F1878" s="119">
        <v>0.88100000000000001</v>
      </c>
      <c r="G1878" s="119">
        <v>0.88100000000000001</v>
      </c>
      <c r="H1878" s="119">
        <v>0</v>
      </c>
      <c r="I1878" s="119">
        <v>0</v>
      </c>
    </row>
    <row r="1879" spans="1:9" x14ac:dyDescent="0.15">
      <c r="A1879" s="115" t="s">
        <v>526</v>
      </c>
      <c r="B1879" s="115" t="s">
        <v>527</v>
      </c>
      <c r="C1879" s="121">
        <v>40122</v>
      </c>
      <c r="D1879" s="119">
        <v>0.88099000000000005</v>
      </c>
      <c r="E1879" s="119">
        <v>0.88099000000000005</v>
      </c>
      <c r="F1879" s="119">
        <v>0.88099000000000005</v>
      </c>
      <c r="G1879" s="119">
        <v>0.88099000000000005</v>
      </c>
      <c r="H1879" s="119">
        <v>-1.001358E-5</v>
      </c>
      <c r="I1879" s="119">
        <v>-1.1366150000000001E-3</v>
      </c>
    </row>
    <row r="1880" spans="1:9" x14ac:dyDescent="0.15">
      <c r="A1880" s="115" t="s">
        <v>526</v>
      </c>
      <c r="B1880" s="115" t="s">
        <v>527</v>
      </c>
      <c r="C1880" s="121">
        <v>40123</v>
      </c>
      <c r="D1880" s="119">
        <v>0.88097000000000003</v>
      </c>
      <c r="E1880" s="119">
        <v>0.88097000000000003</v>
      </c>
      <c r="F1880" s="119">
        <v>0.88097000000000003</v>
      </c>
      <c r="G1880" s="119">
        <v>0.88097000000000003</v>
      </c>
      <c r="H1880" s="119">
        <v>-1.9967559999999999E-5</v>
      </c>
      <c r="I1880" s="119">
        <v>-2.2664909999999998E-3</v>
      </c>
    </row>
    <row r="1881" spans="1:9" x14ac:dyDescent="0.15">
      <c r="A1881" s="115" t="s">
        <v>526</v>
      </c>
      <c r="B1881" s="115" t="s">
        <v>527</v>
      </c>
      <c r="C1881" s="121">
        <v>40126</v>
      </c>
      <c r="D1881" s="119">
        <v>0.88093999999999995</v>
      </c>
      <c r="E1881" s="119">
        <v>0.88093999999999995</v>
      </c>
      <c r="F1881" s="119">
        <v>0.88093999999999995</v>
      </c>
      <c r="G1881" s="119">
        <v>0.88093999999999995</v>
      </c>
      <c r="H1881" s="119">
        <v>-2.9981139999999999E-5</v>
      </c>
      <c r="I1881" s="119">
        <v>-3.4031959999999998E-3</v>
      </c>
    </row>
    <row r="1882" spans="1:9" x14ac:dyDescent="0.15">
      <c r="A1882" s="115" t="s">
        <v>526</v>
      </c>
      <c r="B1882" s="115" t="s">
        <v>527</v>
      </c>
      <c r="C1882" s="121">
        <v>40127</v>
      </c>
      <c r="D1882" s="119">
        <v>0.88087000000000004</v>
      </c>
      <c r="E1882" s="119">
        <v>0.88087000000000004</v>
      </c>
      <c r="F1882" s="119">
        <v>0.88087000000000004</v>
      </c>
      <c r="G1882" s="119">
        <v>0.88087000000000004</v>
      </c>
      <c r="H1882" s="119">
        <v>-7.0035459999999994E-5</v>
      </c>
      <c r="I1882" s="119">
        <v>-7.9500820000000007E-3</v>
      </c>
    </row>
    <row r="1883" spans="1:9" x14ac:dyDescent="0.15">
      <c r="A1883" s="115" t="s">
        <v>526</v>
      </c>
      <c r="B1883" s="115" t="s">
        <v>527</v>
      </c>
      <c r="C1883" s="121">
        <v>40128</v>
      </c>
      <c r="D1883" s="119">
        <v>0.88085999999999998</v>
      </c>
      <c r="E1883" s="119">
        <v>0.88085999999999998</v>
      </c>
      <c r="F1883" s="119">
        <v>0.88085999999999998</v>
      </c>
      <c r="G1883" s="119">
        <v>0.88085999999999998</v>
      </c>
      <c r="H1883" s="119">
        <v>-1.001358E-5</v>
      </c>
      <c r="I1883" s="119">
        <v>-1.1367829999999999E-3</v>
      </c>
    </row>
    <row r="1884" spans="1:9" x14ac:dyDescent="0.15">
      <c r="A1884" s="115" t="s">
        <v>526</v>
      </c>
      <c r="B1884" s="115" t="s">
        <v>527</v>
      </c>
      <c r="C1884" s="121">
        <v>40129</v>
      </c>
      <c r="D1884" s="119">
        <v>0.88087000000000004</v>
      </c>
      <c r="E1884" s="119">
        <v>0.88087000000000004</v>
      </c>
      <c r="F1884" s="119">
        <v>0.88087000000000004</v>
      </c>
      <c r="G1884" s="119">
        <v>0.88087000000000004</v>
      </c>
      <c r="H1884" s="119">
        <v>1.001358E-5</v>
      </c>
      <c r="I1884" s="119">
        <v>1.136796E-3</v>
      </c>
    </row>
    <row r="1885" spans="1:9" x14ac:dyDescent="0.15">
      <c r="A1885" s="115" t="s">
        <v>526</v>
      </c>
      <c r="B1885" s="115" t="s">
        <v>527</v>
      </c>
      <c r="C1885" s="121">
        <v>40130</v>
      </c>
      <c r="D1885" s="119">
        <v>0.88093999999999995</v>
      </c>
      <c r="E1885" s="119">
        <v>0.88093999999999995</v>
      </c>
      <c r="F1885" s="119">
        <v>0.88093999999999995</v>
      </c>
      <c r="G1885" s="119">
        <v>0.88093999999999995</v>
      </c>
      <c r="H1885" s="119">
        <v>7.0035459999999994E-5</v>
      </c>
      <c r="I1885" s="119">
        <v>7.9507150000000006E-3</v>
      </c>
    </row>
    <row r="1886" spans="1:9" x14ac:dyDescent="0.15">
      <c r="A1886" s="115" t="s">
        <v>526</v>
      </c>
      <c r="B1886" s="115" t="s">
        <v>527</v>
      </c>
      <c r="C1886" s="121">
        <v>40133</v>
      </c>
      <c r="D1886" s="119">
        <v>0.88092009999999998</v>
      </c>
      <c r="E1886" s="119">
        <v>0.88092009999999998</v>
      </c>
      <c r="F1886" s="119">
        <v>0.88092009999999998</v>
      </c>
      <c r="G1886" s="119">
        <v>0.88092009999999998</v>
      </c>
      <c r="H1886" s="119">
        <v>-1.9967559999999999E-5</v>
      </c>
      <c r="I1886" s="119">
        <v>-2.2666190000000001E-3</v>
      </c>
    </row>
    <row r="1887" spans="1:9" x14ac:dyDescent="0.15">
      <c r="A1887" s="115" t="s">
        <v>526</v>
      </c>
      <c r="B1887" s="115" t="s">
        <v>527</v>
      </c>
      <c r="C1887" s="121">
        <v>40134</v>
      </c>
      <c r="D1887" s="119">
        <v>0.88090999999999997</v>
      </c>
      <c r="E1887" s="119">
        <v>0.88090999999999997</v>
      </c>
      <c r="F1887" s="119">
        <v>0.88090999999999997</v>
      </c>
      <c r="G1887" s="119">
        <v>0.88090999999999997</v>
      </c>
      <c r="H1887" s="119">
        <v>-1.001358E-5</v>
      </c>
      <c r="I1887" s="119">
        <v>-1.1367180000000001E-3</v>
      </c>
    </row>
    <row r="1888" spans="1:9" x14ac:dyDescent="0.15">
      <c r="A1888" s="115" t="s">
        <v>526</v>
      </c>
      <c r="B1888" s="115" t="s">
        <v>527</v>
      </c>
      <c r="C1888" s="121">
        <v>40135</v>
      </c>
      <c r="D1888" s="119">
        <v>0.88095999999999997</v>
      </c>
      <c r="E1888" s="119">
        <v>0.88095999999999997</v>
      </c>
      <c r="F1888" s="119">
        <v>0.88095999999999997</v>
      </c>
      <c r="G1888" s="119">
        <v>0.88095999999999997</v>
      </c>
      <c r="H1888" s="119">
        <v>4.9948689999999998E-5</v>
      </c>
      <c r="I1888" s="119">
        <v>5.6701240000000003E-3</v>
      </c>
    </row>
    <row r="1889" spans="1:9" x14ac:dyDescent="0.15">
      <c r="A1889" s="115" t="s">
        <v>526</v>
      </c>
      <c r="B1889" s="115" t="s">
        <v>527</v>
      </c>
      <c r="C1889" s="121">
        <v>40136</v>
      </c>
      <c r="D1889" s="119">
        <v>0.88095000000000001</v>
      </c>
      <c r="E1889" s="119">
        <v>0.88095000000000001</v>
      </c>
      <c r="F1889" s="119">
        <v>0.88095000000000001</v>
      </c>
      <c r="G1889" s="119">
        <v>0.88095000000000001</v>
      </c>
      <c r="H1889" s="119">
        <v>-9.9539759999999992E-6</v>
      </c>
      <c r="I1889" s="119">
        <v>-1.129901E-3</v>
      </c>
    </row>
    <row r="1890" spans="1:9" x14ac:dyDescent="0.15">
      <c r="A1890" s="115" t="s">
        <v>526</v>
      </c>
      <c r="B1890" s="115" t="s">
        <v>527</v>
      </c>
      <c r="C1890" s="121">
        <v>40137</v>
      </c>
      <c r="D1890" s="119">
        <v>0.88100000000000001</v>
      </c>
      <c r="E1890" s="119">
        <v>0.88100000000000001</v>
      </c>
      <c r="F1890" s="119">
        <v>0.88100000000000001</v>
      </c>
      <c r="G1890" s="119">
        <v>0.88100000000000001</v>
      </c>
      <c r="H1890" s="119">
        <v>4.9948689999999998E-5</v>
      </c>
      <c r="I1890" s="119">
        <v>5.6698670000000003E-3</v>
      </c>
    </row>
    <row r="1891" spans="1:9" x14ac:dyDescent="0.15">
      <c r="A1891" s="115" t="s">
        <v>526</v>
      </c>
      <c r="B1891" s="115" t="s">
        <v>527</v>
      </c>
      <c r="C1891" s="121">
        <v>40140</v>
      </c>
      <c r="D1891" s="119">
        <v>0.88099000000000005</v>
      </c>
      <c r="E1891" s="119">
        <v>0.88099000000000005</v>
      </c>
      <c r="F1891" s="119">
        <v>0.88099000000000005</v>
      </c>
      <c r="G1891" s="119">
        <v>0.88099000000000005</v>
      </c>
      <c r="H1891" s="119">
        <v>-1.001358E-5</v>
      </c>
      <c r="I1891" s="119">
        <v>-1.1366150000000001E-3</v>
      </c>
    </row>
    <row r="1892" spans="1:9" x14ac:dyDescent="0.15">
      <c r="A1892" s="115" t="s">
        <v>526</v>
      </c>
      <c r="B1892" s="115" t="s">
        <v>527</v>
      </c>
      <c r="C1892" s="121">
        <v>40141</v>
      </c>
      <c r="D1892" s="119">
        <v>0.88097000000000003</v>
      </c>
      <c r="E1892" s="119">
        <v>0.88097000000000003</v>
      </c>
      <c r="F1892" s="119">
        <v>0.88097000000000003</v>
      </c>
      <c r="G1892" s="119">
        <v>0.88097000000000003</v>
      </c>
      <c r="H1892" s="119">
        <v>-1.9967559999999999E-5</v>
      </c>
      <c r="I1892" s="119">
        <v>-2.2664909999999998E-3</v>
      </c>
    </row>
    <row r="1893" spans="1:9" x14ac:dyDescent="0.15">
      <c r="A1893" s="115" t="s">
        <v>526</v>
      </c>
      <c r="B1893" s="115" t="s">
        <v>527</v>
      </c>
      <c r="C1893" s="121">
        <v>40142</v>
      </c>
      <c r="D1893" s="119">
        <v>0.88095999999999997</v>
      </c>
      <c r="E1893" s="119">
        <v>0.88095999999999997</v>
      </c>
      <c r="F1893" s="119">
        <v>0.88095999999999997</v>
      </c>
      <c r="G1893" s="119">
        <v>0.88095999999999997</v>
      </c>
      <c r="H1893" s="119">
        <v>-1.001358E-5</v>
      </c>
      <c r="I1893" s="119">
        <v>-1.136654E-3</v>
      </c>
    </row>
    <row r="1894" spans="1:9" x14ac:dyDescent="0.15">
      <c r="A1894" s="115" t="s">
        <v>526</v>
      </c>
      <c r="B1894" s="115" t="s">
        <v>527</v>
      </c>
      <c r="C1894" s="121">
        <v>40143</v>
      </c>
      <c r="D1894" s="119">
        <v>0.88087000000000004</v>
      </c>
      <c r="E1894" s="119">
        <v>0.88087000000000004</v>
      </c>
      <c r="F1894" s="119">
        <v>0.88087000000000004</v>
      </c>
      <c r="G1894" s="119">
        <v>0.88087000000000004</v>
      </c>
      <c r="H1894" s="119">
        <v>-9.0003009999999999E-5</v>
      </c>
      <c r="I1894" s="119">
        <v>-1.021647E-2</v>
      </c>
    </row>
    <row r="1895" spans="1:9" x14ac:dyDescent="0.15">
      <c r="A1895" s="115" t="s">
        <v>526</v>
      </c>
      <c r="B1895" s="115" t="s">
        <v>527</v>
      </c>
      <c r="C1895" s="121">
        <v>40144</v>
      </c>
      <c r="D1895" s="119">
        <v>0.88085999999999998</v>
      </c>
      <c r="E1895" s="119">
        <v>0.88085999999999998</v>
      </c>
      <c r="F1895" s="119">
        <v>0.88085999999999998</v>
      </c>
      <c r="G1895" s="119">
        <v>0.88085999999999998</v>
      </c>
      <c r="H1895" s="119">
        <v>-1.001358E-5</v>
      </c>
      <c r="I1895" s="119">
        <v>-1.1367829999999999E-3</v>
      </c>
    </row>
    <row r="1896" spans="1:9" x14ac:dyDescent="0.15">
      <c r="A1896" s="115" t="s">
        <v>526</v>
      </c>
      <c r="B1896" s="115" t="s">
        <v>527</v>
      </c>
      <c r="C1896" s="121">
        <v>40147</v>
      </c>
      <c r="D1896" s="119">
        <v>0.88090999999999997</v>
      </c>
      <c r="E1896" s="119">
        <v>0.88090999999999997</v>
      </c>
      <c r="F1896" s="119">
        <v>0.88090999999999997</v>
      </c>
      <c r="G1896" s="119">
        <v>0.88090999999999997</v>
      </c>
      <c r="H1896" s="119">
        <v>5.0067900000000002E-5</v>
      </c>
      <c r="I1896" s="119">
        <v>5.6839789999999996E-3</v>
      </c>
    </row>
    <row r="1897" spans="1:9" x14ac:dyDescent="0.15">
      <c r="A1897" s="115" t="s">
        <v>526</v>
      </c>
      <c r="B1897" s="115" t="s">
        <v>527</v>
      </c>
      <c r="C1897" s="121">
        <v>40148</v>
      </c>
      <c r="D1897" s="119">
        <v>0.88088999999999995</v>
      </c>
      <c r="E1897" s="119">
        <v>0.88088999999999995</v>
      </c>
      <c r="F1897" s="119">
        <v>0.88088999999999995</v>
      </c>
      <c r="G1897" s="119">
        <v>0.88088999999999995</v>
      </c>
      <c r="H1897" s="119">
        <v>-2.008677E-5</v>
      </c>
      <c r="I1897" s="119">
        <v>-2.2802289999999999E-3</v>
      </c>
    </row>
    <row r="1898" spans="1:9" x14ac:dyDescent="0.15">
      <c r="A1898" s="115" t="s">
        <v>526</v>
      </c>
      <c r="B1898" s="115" t="s">
        <v>527</v>
      </c>
      <c r="C1898" s="121">
        <v>40149</v>
      </c>
      <c r="D1898" s="119">
        <v>0.88085999999999998</v>
      </c>
      <c r="E1898" s="119">
        <v>0.88085999999999998</v>
      </c>
      <c r="F1898" s="119">
        <v>0.88085999999999998</v>
      </c>
      <c r="G1898" s="119">
        <v>0.88085999999999998</v>
      </c>
      <c r="H1898" s="119">
        <v>-2.9981139999999999E-5</v>
      </c>
      <c r="I1898" s="119">
        <v>-3.4035049999999998E-3</v>
      </c>
    </row>
    <row r="1899" spans="1:9" x14ac:dyDescent="0.15">
      <c r="A1899" s="115" t="s">
        <v>526</v>
      </c>
      <c r="B1899" s="115" t="s">
        <v>527</v>
      </c>
      <c r="C1899" s="121">
        <v>40150</v>
      </c>
      <c r="D1899" s="119">
        <v>0.88090000000000002</v>
      </c>
      <c r="E1899" s="119">
        <v>0.88090000000000002</v>
      </c>
      <c r="F1899" s="119">
        <v>0.88090000000000002</v>
      </c>
      <c r="G1899" s="119">
        <v>0.88090000000000002</v>
      </c>
      <c r="H1899" s="119">
        <v>3.999472E-5</v>
      </c>
      <c r="I1899" s="119">
        <v>4.5404169999999997E-3</v>
      </c>
    </row>
    <row r="1900" spans="1:9" x14ac:dyDescent="0.15">
      <c r="A1900" s="115" t="s">
        <v>526</v>
      </c>
      <c r="B1900" s="115" t="s">
        <v>527</v>
      </c>
      <c r="C1900" s="121">
        <v>40151</v>
      </c>
      <c r="D1900" s="119">
        <v>0.88092009999999998</v>
      </c>
      <c r="E1900" s="119">
        <v>0.88092009999999998</v>
      </c>
      <c r="F1900" s="119">
        <v>0.88092009999999998</v>
      </c>
      <c r="G1900" s="119">
        <v>0.88092009999999998</v>
      </c>
      <c r="H1900" s="119">
        <v>2.008677E-5</v>
      </c>
      <c r="I1900" s="119">
        <v>2.2802550000000001E-3</v>
      </c>
    </row>
    <row r="1901" spans="1:9" x14ac:dyDescent="0.15">
      <c r="A1901" s="115" t="s">
        <v>526</v>
      </c>
      <c r="B1901" s="115" t="s">
        <v>527</v>
      </c>
      <c r="C1901" s="121">
        <v>40154</v>
      </c>
      <c r="D1901" s="119">
        <v>0.88097999999999999</v>
      </c>
      <c r="E1901" s="119">
        <v>0.88097999999999999</v>
      </c>
      <c r="F1901" s="119">
        <v>0.88097999999999999</v>
      </c>
      <c r="G1901" s="119">
        <v>0.88097999999999999</v>
      </c>
      <c r="H1901" s="119">
        <v>5.9962269999999998E-5</v>
      </c>
      <c r="I1901" s="119">
        <v>6.8067780000000003E-3</v>
      </c>
    </row>
    <row r="1902" spans="1:9" x14ac:dyDescent="0.15">
      <c r="A1902" s="115" t="s">
        <v>526</v>
      </c>
      <c r="B1902" s="115" t="s">
        <v>527</v>
      </c>
      <c r="C1902" s="121">
        <v>40155</v>
      </c>
      <c r="D1902" s="119">
        <v>0.88097999999999999</v>
      </c>
      <c r="E1902" s="119">
        <v>0.88097999999999999</v>
      </c>
      <c r="F1902" s="119">
        <v>0.88097999999999999</v>
      </c>
      <c r="G1902" s="119">
        <v>0.88097999999999999</v>
      </c>
      <c r="H1902" s="119">
        <v>0</v>
      </c>
      <c r="I1902" s="119">
        <v>0</v>
      </c>
    </row>
    <row r="1903" spans="1:9" x14ac:dyDescent="0.15">
      <c r="A1903" s="115" t="s">
        <v>526</v>
      </c>
      <c r="B1903" s="115" t="s">
        <v>527</v>
      </c>
      <c r="C1903" s="121">
        <v>40156</v>
      </c>
      <c r="D1903" s="119">
        <v>0.88095000000000001</v>
      </c>
      <c r="E1903" s="119">
        <v>0.88095000000000001</v>
      </c>
      <c r="F1903" s="119">
        <v>0.88095000000000001</v>
      </c>
      <c r="G1903" s="119">
        <v>0.88095000000000001</v>
      </c>
      <c r="H1903" s="119">
        <v>-2.9981139999999999E-5</v>
      </c>
      <c r="I1903" s="119">
        <v>-3.403157E-3</v>
      </c>
    </row>
    <row r="1904" spans="1:9" x14ac:dyDescent="0.15">
      <c r="A1904" s="115" t="s">
        <v>526</v>
      </c>
      <c r="B1904" s="115" t="s">
        <v>527</v>
      </c>
      <c r="C1904" s="121">
        <v>40157</v>
      </c>
      <c r="D1904" s="119">
        <v>0.88092999999999999</v>
      </c>
      <c r="E1904" s="119">
        <v>0.88092999999999999</v>
      </c>
      <c r="F1904" s="119">
        <v>0.88092999999999999</v>
      </c>
      <c r="G1904" s="119">
        <v>0.88092999999999999</v>
      </c>
      <c r="H1904" s="119">
        <v>-2.0027160000000001E-5</v>
      </c>
      <c r="I1904" s="119">
        <v>-2.273359E-3</v>
      </c>
    </row>
    <row r="1905" spans="1:9" x14ac:dyDescent="0.15">
      <c r="A1905" s="115" t="s">
        <v>526</v>
      </c>
      <c r="B1905" s="115" t="s">
        <v>527</v>
      </c>
      <c r="C1905" s="121">
        <v>40158</v>
      </c>
      <c r="D1905" s="119">
        <v>0.88092999999999999</v>
      </c>
      <c r="E1905" s="119">
        <v>0.88092999999999999</v>
      </c>
      <c r="F1905" s="119">
        <v>0.88092999999999999</v>
      </c>
      <c r="G1905" s="119">
        <v>0.88092999999999999</v>
      </c>
      <c r="H1905" s="119">
        <v>0</v>
      </c>
      <c r="I1905" s="119">
        <v>0</v>
      </c>
    </row>
    <row r="1906" spans="1:9" x14ac:dyDescent="0.15">
      <c r="A1906" s="115" t="s">
        <v>526</v>
      </c>
      <c r="B1906" s="115" t="s">
        <v>527</v>
      </c>
      <c r="C1906" s="121">
        <v>40161</v>
      </c>
      <c r="D1906" s="119">
        <v>0.88092999999999999</v>
      </c>
      <c r="E1906" s="119">
        <v>0.88092999999999999</v>
      </c>
      <c r="F1906" s="119">
        <v>0.88092999999999999</v>
      </c>
      <c r="G1906" s="119">
        <v>0.88092999999999999</v>
      </c>
      <c r="H1906" s="119">
        <v>0</v>
      </c>
      <c r="I1906" s="119">
        <v>0</v>
      </c>
    </row>
    <row r="1907" spans="1:9" x14ac:dyDescent="0.15">
      <c r="A1907" s="115" t="s">
        <v>526</v>
      </c>
      <c r="B1907" s="115" t="s">
        <v>527</v>
      </c>
      <c r="C1907" s="121">
        <v>40162</v>
      </c>
      <c r="D1907" s="119">
        <v>0.88078000000000001</v>
      </c>
      <c r="E1907" s="119">
        <v>0.88078000000000001</v>
      </c>
      <c r="F1907" s="119">
        <v>0.88078000000000001</v>
      </c>
      <c r="G1907" s="119">
        <v>0.88078000000000001</v>
      </c>
      <c r="H1907" s="119">
        <v>-1.499653E-4</v>
      </c>
      <c r="I1907" s="119">
        <v>-1.702352E-2</v>
      </c>
    </row>
    <row r="1908" spans="1:9" x14ac:dyDescent="0.15">
      <c r="A1908" s="115" t="s">
        <v>526</v>
      </c>
      <c r="B1908" s="115" t="s">
        <v>527</v>
      </c>
      <c r="C1908" s="121">
        <v>40163</v>
      </c>
      <c r="D1908" s="119">
        <v>0.88058000000000003</v>
      </c>
      <c r="E1908" s="119">
        <v>0.88058000000000003</v>
      </c>
      <c r="F1908" s="119">
        <v>0.88058000000000003</v>
      </c>
      <c r="G1908" s="119">
        <v>0.88058000000000003</v>
      </c>
      <c r="H1908" s="119">
        <v>-2.000332E-4</v>
      </c>
      <c r="I1908" s="119">
        <v>-2.2710910000000001E-2</v>
      </c>
    </row>
    <row r="1909" spans="1:9" x14ac:dyDescent="0.15">
      <c r="A1909" s="115" t="s">
        <v>526</v>
      </c>
      <c r="B1909" s="115" t="s">
        <v>527</v>
      </c>
      <c r="C1909" s="121">
        <v>40164</v>
      </c>
      <c r="D1909" s="119">
        <v>0.88065000000000004</v>
      </c>
      <c r="E1909" s="119">
        <v>0.88065000000000004</v>
      </c>
      <c r="F1909" s="119">
        <v>0.88065000000000004</v>
      </c>
      <c r="G1909" s="119">
        <v>0.88065000000000004</v>
      </c>
      <c r="H1909" s="119">
        <v>7.0035459999999994E-5</v>
      </c>
      <c r="I1909" s="119">
        <v>7.9533329999999999E-3</v>
      </c>
    </row>
    <row r="1910" spans="1:9" x14ac:dyDescent="0.15">
      <c r="A1910" s="115" t="s">
        <v>526</v>
      </c>
      <c r="B1910" s="115" t="s">
        <v>527</v>
      </c>
      <c r="C1910" s="121">
        <v>40165</v>
      </c>
      <c r="D1910" s="119">
        <v>0.88035010000000002</v>
      </c>
      <c r="E1910" s="119">
        <v>0.88035010000000002</v>
      </c>
      <c r="F1910" s="119">
        <v>0.88035010000000002</v>
      </c>
      <c r="G1910" s="119">
        <v>0.88035010000000002</v>
      </c>
      <c r="H1910" s="119">
        <v>-2.9999019999999999E-4</v>
      </c>
      <c r="I1910" s="119">
        <v>-3.4064629999999999E-2</v>
      </c>
    </row>
    <row r="1911" spans="1:9" x14ac:dyDescent="0.15">
      <c r="A1911" s="115" t="s">
        <v>526</v>
      </c>
      <c r="B1911" s="115" t="s">
        <v>527</v>
      </c>
      <c r="C1911" s="121">
        <v>40168</v>
      </c>
      <c r="D1911" s="119">
        <v>0.88029999999999997</v>
      </c>
      <c r="E1911" s="119">
        <v>0.88029999999999997</v>
      </c>
      <c r="F1911" s="119">
        <v>0.88029999999999997</v>
      </c>
      <c r="G1911" s="119">
        <v>0.88029999999999997</v>
      </c>
      <c r="H1911" s="119">
        <v>-5.0067900000000002E-5</v>
      </c>
      <c r="I1911" s="119">
        <v>-5.6872720000000002E-3</v>
      </c>
    </row>
    <row r="1912" spans="1:9" x14ac:dyDescent="0.15">
      <c r="A1912" s="115" t="s">
        <v>526</v>
      </c>
      <c r="B1912" s="115" t="s">
        <v>527</v>
      </c>
      <c r="C1912" s="121">
        <v>40169</v>
      </c>
      <c r="D1912" s="119">
        <v>0.88049010000000005</v>
      </c>
      <c r="E1912" s="119">
        <v>0.88049010000000005</v>
      </c>
      <c r="F1912" s="119">
        <v>0.88049010000000005</v>
      </c>
      <c r="G1912" s="119">
        <v>0.88049010000000005</v>
      </c>
      <c r="H1912" s="119">
        <v>1.9007919999999999E-4</v>
      </c>
      <c r="I1912" s="119">
        <v>2.1592549999999999E-2</v>
      </c>
    </row>
    <row r="1913" spans="1:9" x14ac:dyDescent="0.15">
      <c r="A1913" s="115" t="s">
        <v>526</v>
      </c>
      <c r="B1913" s="115" t="s">
        <v>527</v>
      </c>
      <c r="C1913" s="121">
        <v>40170</v>
      </c>
      <c r="D1913" s="119">
        <v>0.88053999999999999</v>
      </c>
      <c r="E1913" s="119">
        <v>0.88053999999999999</v>
      </c>
      <c r="F1913" s="119">
        <v>0.88053999999999999</v>
      </c>
      <c r="G1913" s="119">
        <v>0.88053999999999999</v>
      </c>
      <c r="H1913" s="119">
        <v>4.9948689999999998E-5</v>
      </c>
      <c r="I1913" s="119">
        <v>5.6728289999999999E-3</v>
      </c>
    </row>
    <row r="1914" spans="1:9" x14ac:dyDescent="0.15">
      <c r="A1914" s="115" t="s">
        <v>526</v>
      </c>
      <c r="B1914" s="115" t="s">
        <v>527</v>
      </c>
      <c r="C1914" s="121">
        <v>40171</v>
      </c>
      <c r="D1914" s="119">
        <v>0.88068000000000002</v>
      </c>
      <c r="E1914" s="119">
        <v>0.88068000000000002</v>
      </c>
      <c r="F1914" s="119">
        <v>0.88068000000000002</v>
      </c>
      <c r="G1914" s="119">
        <v>0.88068000000000002</v>
      </c>
      <c r="H1914" s="119">
        <v>1.4001129999999999E-4</v>
      </c>
      <c r="I1914" s="119">
        <v>1.5900620000000001E-2</v>
      </c>
    </row>
    <row r="1915" spans="1:9" x14ac:dyDescent="0.15">
      <c r="A1915" s="115" t="s">
        <v>526</v>
      </c>
      <c r="B1915" s="115" t="s">
        <v>527</v>
      </c>
      <c r="C1915" s="121">
        <v>40172</v>
      </c>
      <c r="D1915" s="119">
        <v>0.88039000000000001</v>
      </c>
      <c r="E1915" s="119">
        <v>0.88039000000000001</v>
      </c>
      <c r="F1915" s="119">
        <v>0.88039000000000001</v>
      </c>
      <c r="G1915" s="119">
        <v>0.88039000000000001</v>
      </c>
      <c r="H1915" s="119">
        <v>-2.9003619999999999E-4</v>
      </c>
      <c r="I1915" s="119">
        <v>-3.2933209999999997E-2</v>
      </c>
    </row>
    <row r="1916" spans="1:9" x14ac:dyDescent="0.15">
      <c r="A1916" s="115" t="s">
        <v>526</v>
      </c>
      <c r="B1916" s="115" t="s">
        <v>527</v>
      </c>
      <c r="C1916" s="121">
        <v>40175</v>
      </c>
      <c r="D1916" s="119">
        <v>0.88049999999999995</v>
      </c>
      <c r="E1916" s="119">
        <v>0.88049999999999995</v>
      </c>
      <c r="F1916" s="119">
        <v>0.88049999999999995</v>
      </c>
      <c r="G1916" s="119">
        <v>0.88049999999999995</v>
      </c>
      <c r="H1916" s="119">
        <v>1.100302E-4</v>
      </c>
      <c r="I1916" s="119">
        <v>1.2497889999999999E-2</v>
      </c>
    </row>
    <row r="1917" spans="1:9" x14ac:dyDescent="0.15">
      <c r="A1917" s="115" t="s">
        <v>526</v>
      </c>
      <c r="B1917" s="115" t="s">
        <v>527</v>
      </c>
      <c r="C1917" s="121">
        <v>40176</v>
      </c>
      <c r="D1917" s="119">
        <v>0.88029999999999997</v>
      </c>
      <c r="E1917" s="119">
        <v>0.88029999999999997</v>
      </c>
      <c r="F1917" s="119">
        <v>0.88029999999999997</v>
      </c>
      <c r="G1917" s="119">
        <v>0.88029999999999997</v>
      </c>
      <c r="H1917" s="119">
        <v>-2.000332E-4</v>
      </c>
      <c r="I1917" s="119">
        <v>-2.2718140000000001E-2</v>
      </c>
    </row>
    <row r="1918" spans="1:9" x14ac:dyDescent="0.15">
      <c r="A1918" s="115" t="s">
        <v>526</v>
      </c>
      <c r="B1918" s="115" t="s">
        <v>527</v>
      </c>
      <c r="C1918" s="121">
        <v>40177</v>
      </c>
      <c r="D1918" s="119">
        <v>0.88046000000000002</v>
      </c>
      <c r="E1918" s="119">
        <v>0.88046000000000002</v>
      </c>
      <c r="F1918" s="119">
        <v>0.88046000000000002</v>
      </c>
      <c r="G1918" s="119">
        <v>0.88046000000000002</v>
      </c>
      <c r="H1918" s="119">
        <v>1.599789E-4</v>
      </c>
      <c r="I1918" s="119">
        <v>1.817322E-2</v>
      </c>
    </row>
    <row r="1919" spans="1:9" x14ac:dyDescent="0.15">
      <c r="A1919" s="115" t="s">
        <v>526</v>
      </c>
      <c r="B1919" s="115" t="s">
        <v>527</v>
      </c>
      <c r="C1919" s="121">
        <v>40178</v>
      </c>
      <c r="D1919" s="119">
        <v>0.88048000000000004</v>
      </c>
      <c r="E1919" s="119">
        <v>0.88048000000000004</v>
      </c>
      <c r="F1919" s="119">
        <v>0.88048000000000004</v>
      </c>
      <c r="G1919" s="119">
        <v>0.88048000000000004</v>
      </c>
      <c r="H1919" s="119">
        <v>2.0027160000000001E-5</v>
      </c>
      <c r="I1919" s="119">
        <v>2.2746250000000002E-3</v>
      </c>
    </row>
    <row r="1920" spans="1:9" x14ac:dyDescent="0.15">
      <c r="A1920" s="115" t="s">
        <v>526</v>
      </c>
      <c r="B1920" s="115" t="s">
        <v>527</v>
      </c>
      <c r="C1920" s="121">
        <v>40182</v>
      </c>
      <c r="D1920" s="119">
        <v>0.88039000000000001</v>
      </c>
      <c r="E1920" s="119">
        <v>0.88039000000000001</v>
      </c>
      <c r="F1920" s="119">
        <v>0.88039000000000001</v>
      </c>
      <c r="G1920" s="119">
        <v>0.88039000000000001</v>
      </c>
      <c r="H1920" s="119">
        <v>-9.0003009999999999E-5</v>
      </c>
      <c r="I1920" s="119">
        <v>-1.022204E-2</v>
      </c>
    </row>
    <row r="1921" spans="1:9" x14ac:dyDescent="0.15">
      <c r="A1921" s="115" t="s">
        <v>526</v>
      </c>
      <c r="B1921" s="115" t="s">
        <v>527</v>
      </c>
      <c r="C1921" s="121">
        <v>40183</v>
      </c>
      <c r="D1921" s="119">
        <v>0.88029000000000002</v>
      </c>
      <c r="E1921" s="119">
        <v>0.88029000000000002</v>
      </c>
      <c r="F1921" s="119">
        <v>0.88029000000000002</v>
      </c>
      <c r="G1921" s="119">
        <v>0.88029000000000002</v>
      </c>
      <c r="H1921" s="119">
        <v>-1.000166E-4</v>
      </c>
      <c r="I1921" s="119">
        <v>-1.1360490000000001E-2</v>
      </c>
    </row>
    <row r="1922" spans="1:9" x14ac:dyDescent="0.15">
      <c r="A1922" s="115" t="s">
        <v>526</v>
      </c>
      <c r="B1922" s="115" t="s">
        <v>527</v>
      </c>
      <c r="C1922" s="121">
        <v>40184</v>
      </c>
      <c r="D1922" s="119">
        <v>0.88026000000000004</v>
      </c>
      <c r="E1922" s="119">
        <v>0.88026000000000004</v>
      </c>
      <c r="F1922" s="119">
        <v>0.88026000000000004</v>
      </c>
      <c r="G1922" s="119">
        <v>0.88026000000000004</v>
      </c>
      <c r="H1922" s="119">
        <v>-2.9981139999999999E-5</v>
      </c>
      <c r="I1922" s="119">
        <v>-3.4058249999999999E-3</v>
      </c>
    </row>
    <row r="1923" spans="1:9" x14ac:dyDescent="0.15">
      <c r="A1923" s="115" t="s">
        <v>526</v>
      </c>
      <c r="B1923" s="115" t="s">
        <v>527</v>
      </c>
      <c r="C1923" s="121">
        <v>40185</v>
      </c>
      <c r="D1923" s="119">
        <v>0.88046999999999997</v>
      </c>
      <c r="E1923" s="119">
        <v>0.88046999999999997</v>
      </c>
      <c r="F1923" s="119">
        <v>0.88046999999999997</v>
      </c>
      <c r="G1923" s="119">
        <v>0.88046999999999997</v>
      </c>
      <c r="H1923" s="119">
        <v>2.0998720000000001E-4</v>
      </c>
      <c r="I1923" s="119">
        <v>2.3855129999999999E-2</v>
      </c>
    </row>
    <row r="1924" spans="1:9" x14ac:dyDescent="0.15">
      <c r="A1924" s="115" t="s">
        <v>526</v>
      </c>
      <c r="B1924" s="115" t="s">
        <v>527</v>
      </c>
      <c r="C1924" s="121">
        <v>40186</v>
      </c>
      <c r="D1924" s="119">
        <v>0.88036000000000003</v>
      </c>
      <c r="E1924" s="119">
        <v>0.88036000000000003</v>
      </c>
      <c r="F1924" s="119">
        <v>0.88036000000000003</v>
      </c>
      <c r="G1924" s="119">
        <v>0.88036000000000003</v>
      </c>
      <c r="H1924" s="119">
        <v>-1.0997059999999999E-4</v>
      </c>
      <c r="I1924" s="119">
        <v>-1.2489979999999999E-2</v>
      </c>
    </row>
    <row r="1925" spans="1:9" x14ac:dyDescent="0.15">
      <c r="A1925" s="115" t="s">
        <v>526</v>
      </c>
      <c r="B1925" s="115" t="s">
        <v>527</v>
      </c>
      <c r="C1925" s="121">
        <v>40189</v>
      </c>
      <c r="D1925" s="119">
        <v>0.88035010000000002</v>
      </c>
      <c r="E1925" s="119">
        <v>0.88035010000000002</v>
      </c>
      <c r="F1925" s="119">
        <v>0.88035010000000002</v>
      </c>
      <c r="G1925" s="119">
        <v>0.88035010000000002</v>
      </c>
      <c r="H1925" s="119">
        <v>-9.9539759999999992E-6</v>
      </c>
      <c r="I1925" s="119">
        <v>-1.130671E-3</v>
      </c>
    </row>
    <row r="1926" spans="1:9" x14ac:dyDescent="0.15">
      <c r="A1926" s="115" t="s">
        <v>526</v>
      </c>
      <c r="B1926" s="115" t="s">
        <v>527</v>
      </c>
      <c r="C1926" s="121">
        <v>40190</v>
      </c>
      <c r="D1926" s="119">
        <v>0.88039999999999996</v>
      </c>
      <c r="E1926" s="119">
        <v>0.88039999999999996</v>
      </c>
      <c r="F1926" s="119">
        <v>0.88039999999999996</v>
      </c>
      <c r="G1926" s="119">
        <v>0.88039999999999996</v>
      </c>
      <c r="H1926" s="119">
        <v>4.9948689999999998E-5</v>
      </c>
      <c r="I1926" s="119">
        <v>5.6737309999999996E-3</v>
      </c>
    </row>
    <row r="1927" spans="1:9" x14ac:dyDescent="0.15">
      <c r="A1927" s="115" t="s">
        <v>526</v>
      </c>
      <c r="B1927" s="115" t="s">
        <v>527</v>
      </c>
      <c r="C1927" s="121">
        <v>40191</v>
      </c>
      <c r="D1927" s="119">
        <v>0.88036999999999999</v>
      </c>
      <c r="E1927" s="119">
        <v>0.88036999999999999</v>
      </c>
      <c r="F1927" s="119">
        <v>0.88036999999999999</v>
      </c>
      <c r="G1927" s="119">
        <v>0.88036999999999999</v>
      </c>
      <c r="H1927" s="119">
        <v>-2.9981139999999999E-5</v>
      </c>
      <c r="I1927" s="119">
        <v>-3.4053989999999999E-3</v>
      </c>
    </row>
    <row r="1928" spans="1:9" x14ac:dyDescent="0.15">
      <c r="A1928" s="115" t="s">
        <v>526</v>
      </c>
      <c r="B1928" s="115" t="s">
        <v>527</v>
      </c>
      <c r="C1928" s="121">
        <v>40192</v>
      </c>
      <c r="D1928" s="119">
        <v>0.88027999999999995</v>
      </c>
      <c r="E1928" s="119">
        <v>0.88027999999999995</v>
      </c>
      <c r="F1928" s="119">
        <v>0.88027999999999995</v>
      </c>
      <c r="G1928" s="119">
        <v>0.88027999999999995</v>
      </c>
      <c r="H1928" s="119">
        <v>-9.0003009999999999E-5</v>
      </c>
      <c r="I1928" s="119">
        <v>-1.0223319999999999E-2</v>
      </c>
    </row>
    <row r="1929" spans="1:9" x14ac:dyDescent="0.15">
      <c r="A1929" s="115" t="s">
        <v>526</v>
      </c>
      <c r="B1929" s="115" t="s">
        <v>527</v>
      </c>
      <c r="C1929" s="121">
        <v>40193</v>
      </c>
      <c r="D1929" s="119">
        <v>0.87994000000000006</v>
      </c>
      <c r="E1929" s="119">
        <v>0.87994000000000006</v>
      </c>
      <c r="F1929" s="119">
        <v>0.87994000000000006</v>
      </c>
      <c r="G1929" s="119">
        <v>0.87994000000000006</v>
      </c>
      <c r="H1929" s="119">
        <v>-3.3998490000000003E-4</v>
      </c>
      <c r="I1929" s="119">
        <v>-3.8622360000000001E-2</v>
      </c>
    </row>
    <row r="1930" spans="1:9" x14ac:dyDescent="0.15">
      <c r="A1930" s="115" t="s">
        <v>526</v>
      </c>
      <c r="B1930" s="115" t="s">
        <v>527</v>
      </c>
      <c r="C1930" s="121">
        <v>40196</v>
      </c>
      <c r="D1930" s="119">
        <v>0.87975000000000003</v>
      </c>
      <c r="E1930" s="119">
        <v>0.87975000000000003</v>
      </c>
      <c r="F1930" s="119">
        <v>0.87975000000000003</v>
      </c>
      <c r="G1930" s="119">
        <v>0.87975000000000003</v>
      </c>
      <c r="H1930" s="119">
        <v>-1.900196E-4</v>
      </c>
      <c r="I1930" s="119">
        <v>-2.159461E-2</v>
      </c>
    </row>
    <row r="1931" spans="1:9" x14ac:dyDescent="0.15">
      <c r="A1931" s="115" t="s">
        <v>526</v>
      </c>
      <c r="B1931" s="115" t="s">
        <v>527</v>
      </c>
      <c r="C1931" s="121">
        <v>40197</v>
      </c>
      <c r="D1931" s="119">
        <v>0.87939000000000001</v>
      </c>
      <c r="E1931" s="119">
        <v>0.87939000000000001</v>
      </c>
      <c r="F1931" s="119">
        <v>0.87939000000000001</v>
      </c>
      <c r="G1931" s="119">
        <v>0.87939000000000001</v>
      </c>
      <c r="H1931" s="119">
        <v>-3.6001209999999997E-4</v>
      </c>
      <c r="I1931" s="119">
        <v>-4.0922090000000001E-2</v>
      </c>
    </row>
    <row r="1932" spans="1:9" x14ac:dyDescent="0.15">
      <c r="A1932" s="115" t="s">
        <v>526</v>
      </c>
      <c r="B1932" s="115" t="s">
        <v>527</v>
      </c>
      <c r="C1932" s="121">
        <v>40198</v>
      </c>
      <c r="D1932" s="119">
        <v>0.87951000000000001</v>
      </c>
      <c r="E1932" s="119">
        <v>0.87951000000000001</v>
      </c>
      <c r="F1932" s="119">
        <v>0.87951000000000001</v>
      </c>
      <c r="G1932" s="119">
        <v>0.87951000000000001</v>
      </c>
      <c r="H1932" s="119">
        <v>1.199841E-4</v>
      </c>
      <c r="I1932" s="119">
        <v>1.364402E-2</v>
      </c>
    </row>
    <row r="1933" spans="1:9" x14ac:dyDescent="0.15">
      <c r="A1933" s="115" t="s">
        <v>526</v>
      </c>
      <c r="B1933" s="115" t="s">
        <v>527</v>
      </c>
      <c r="C1933" s="121">
        <v>40199</v>
      </c>
      <c r="D1933" s="119">
        <v>0.87890000000000001</v>
      </c>
      <c r="E1933" s="119">
        <v>0.87890000000000001</v>
      </c>
      <c r="F1933" s="119">
        <v>0.87890000000000001</v>
      </c>
      <c r="G1933" s="119">
        <v>0.87890000000000001</v>
      </c>
      <c r="H1933" s="119">
        <v>-6.0999389999999995E-4</v>
      </c>
      <c r="I1933" s="119">
        <v>-6.9356109999999999E-2</v>
      </c>
    </row>
    <row r="1934" spans="1:9" x14ac:dyDescent="0.15">
      <c r="A1934" s="115" t="s">
        <v>526</v>
      </c>
      <c r="B1934" s="115" t="s">
        <v>527</v>
      </c>
      <c r="C1934" s="121">
        <v>40200</v>
      </c>
      <c r="D1934" s="119">
        <v>0.87844999999999995</v>
      </c>
      <c r="E1934" s="119">
        <v>0.87844999999999995</v>
      </c>
      <c r="F1934" s="119">
        <v>0.87844999999999995</v>
      </c>
      <c r="G1934" s="119">
        <v>0.87844999999999995</v>
      </c>
      <c r="H1934" s="119">
        <v>-4.4995549999999999E-4</v>
      </c>
      <c r="I1934" s="119">
        <v>-5.1195299999999999E-2</v>
      </c>
    </row>
    <row r="1935" spans="1:9" x14ac:dyDescent="0.15">
      <c r="A1935" s="115" t="s">
        <v>526</v>
      </c>
      <c r="B1935" s="115" t="s">
        <v>527</v>
      </c>
      <c r="C1935" s="121">
        <v>40203</v>
      </c>
      <c r="D1935" s="119">
        <v>0.87833000000000006</v>
      </c>
      <c r="E1935" s="119">
        <v>0.87833000000000006</v>
      </c>
      <c r="F1935" s="119">
        <v>0.87833000000000006</v>
      </c>
      <c r="G1935" s="119">
        <v>0.87833000000000006</v>
      </c>
      <c r="H1935" s="119">
        <v>-1.200438E-4</v>
      </c>
      <c r="I1935" s="119">
        <v>-1.3665409999999999E-2</v>
      </c>
    </row>
    <row r="1936" spans="1:9" x14ac:dyDescent="0.15">
      <c r="A1936" s="115" t="s">
        <v>526</v>
      </c>
      <c r="B1936" s="115" t="s">
        <v>527</v>
      </c>
      <c r="C1936" s="121">
        <v>40204</v>
      </c>
      <c r="D1936" s="119">
        <v>0.87887000000000004</v>
      </c>
      <c r="E1936" s="119">
        <v>0.87887000000000004</v>
      </c>
      <c r="F1936" s="119">
        <v>0.87887000000000004</v>
      </c>
      <c r="G1936" s="119">
        <v>0.87887000000000004</v>
      </c>
      <c r="H1936" s="119">
        <v>5.400181E-4</v>
      </c>
      <c r="I1936" s="119">
        <v>6.1482370000000001E-2</v>
      </c>
    </row>
    <row r="1937" spans="1:9" x14ac:dyDescent="0.15">
      <c r="A1937" s="115" t="s">
        <v>526</v>
      </c>
      <c r="B1937" s="115" t="s">
        <v>527</v>
      </c>
      <c r="C1937" s="121">
        <v>40205</v>
      </c>
      <c r="D1937" s="119">
        <v>0.87799000000000005</v>
      </c>
      <c r="E1937" s="119">
        <v>0.87799000000000005</v>
      </c>
      <c r="F1937" s="119">
        <v>0.87799000000000005</v>
      </c>
      <c r="G1937" s="119">
        <v>0.87799000000000005</v>
      </c>
      <c r="H1937" s="119">
        <v>-8.8000299999999997E-4</v>
      </c>
      <c r="I1937" s="119">
        <v>-0.10012890000000001</v>
      </c>
    </row>
    <row r="1938" spans="1:9" x14ac:dyDescent="0.15">
      <c r="A1938" s="115" t="s">
        <v>526</v>
      </c>
      <c r="B1938" s="115" t="s">
        <v>527</v>
      </c>
      <c r="C1938" s="121">
        <v>40206</v>
      </c>
      <c r="D1938" s="119">
        <v>0.87799000000000005</v>
      </c>
      <c r="E1938" s="119">
        <v>0.87799000000000005</v>
      </c>
      <c r="F1938" s="119">
        <v>0.87799000000000005</v>
      </c>
      <c r="G1938" s="119">
        <v>0.87799000000000005</v>
      </c>
      <c r="H1938" s="119">
        <v>0</v>
      </c>
      <c r="I1938" s="119">
        <v>0</v>
      </c>
    </row>
    <row r="1939" spans="1:9" x14ac:dyDescent="0.15">
      <c r="A1939" s="115" t="s">
        <v>526</v>
      </c>
      <c r="B1939" s="115" t="s">
        <v>527</v>
      </c>
      <c r="C1939" s="121">
        <v>40207</v>
      </c>
      <c r="D1939" s="119">
        <v>0.87834000000000001</v>
      </c>
      <c r="E1939" s="119">
        <v>0.87834000000000001</v>
      </c>
      <c r="F1939" s="119">
        <v>0.87834000000000001</v>
      </c>
      <c r="G1939" s="119">
        <v>0.87834000000000001</v>
      </c>
      <c r="H1939" s="119">
        <v>3.4999850000000003E-4</v>
      </c>
      <c r="I1939" s="119">
        <v>3.9863610000000001E-2</v>
      </c>
    </row>
    <row r="1940" spans="1:9" x14ac:dyDescent="0.15">
      <c r="A1940" s="115" t="s">
        <v>526</v>
      </c>
      <c r="B1940" s="115" t="s">
        <v>527</v>
      </c>
      <c r="C1940" s="121">
        <v>40210</v>
      </c>
      <c r="D1940" s="119">
        <v>0.87902000000000002</v>
      </c>
      <c r="E1940" s="119">
        <v>0.87902000000000002</v>
      </c>
      <c r="F1940" s="119">
        <v>0.87902000000000002</v>
      </c>
      <c r="G1940" s="119">
        <v>0.87902000000000002</v>
      </c>
      <c r="H1940" s="119">
        <v>6.7996980000000005E-4</v>
      </c>
      <c r="I1940" s="119">
        <v>7.7415319999999996E-2</v>
      </c>
    </row>
    <row r="1941" spans="1:9" x14ac:dyDescent="0.15">
      <c r="A1941" s="115" t="s">
        <v>526</v>
      </c>
      <c r="B1941" s="115" t="s">
        <v>527</v>
      </c>
      <c r="C1941" s="121">
        <v>40211</v>
      </c>
      <c r="D1941" s="119">
        <v>0.87888999999999995</v>
      </c>
      <c r="E1941" s="119">
        <v>0.87888999999999995</v>
      </c>
      <c r="F1941" s="119">
        <v>0.87888999999999995</v>
      </c>
      <c r="G1941" s="119">
        <v>0.87888999999999995</v>
      </c>
      <c r="H1941" s="119">
        <v>-1.2999769999999999E-4</v>
      </c>
      <c r="I1941" s="119">
        <v>-1.478894E-2</v>
      </c>
    </row>
    <row r="1942" spans="1:9" x14ac:dyDescent="0.15">
      <c r="A1942" s="115" t="s">
        <v>526</v>
      </c>
      <c r="B1942" s="115" t="s">
        <v>527</v>
      </c>
      <c r="C1942" s="121">
        <v>40212</v>
      </c>
      <c r="D1942" s="119">
        <v>0.87900999999999996</v>
      </c>
      <c r="E1942" s="119">
        <v>0.87900999999999996</v>
      </c>
      <c r="F1942" s="119">
        <v>0.87900999999999996</v>
      </c>
      <c r="G1942" s="119">
        <v>0.87900999999999996</v>
      </c>
      <c r="H1942" s="119">
        <v>1.200438E-4</v>
      </c>
      <c r="I1942" s="119">
        <v>1.365856E-2</v>
      </c>
    </row>
    <row r="1943" spans="1:9" x14ac:dyDescent="0.15">
      <c r="A1943" s="115" t="s">
        <v>526</v>
      </c>
      <c r="B1943" s="115" t="s">
        <v>527</v>
      </c>
      <c r="C1943" s="121">
        <v>40213</v>
      </c>
      <c r="D1943" s="119">
        <v>0.879</v>
      </c>
      <c r="E1943" s="119">
        <v>0.879</v>
      </c>
      <c r="F1943" s="119">
        <v>0.879</v>
      </c>
      <c r="G1943" s="119">
        <v>0.879</v>
      </c>
      <c r="H1943" s="119">
        <v>-1.001358E-5</v>
      </c>
      <c r="I1943" s="119">
        <v>-1.139188E-3</v>
      </c>
    </row>
    <row r="1944" spans="1:9" x14ac:dyDescent="0.15">
      <c r="A1944" s="115" t="s">
        <v>526</v>
      </c>
      <c r="B1944" s="115" t="s">
        <v>527</v>
      </c>
      <c r="C1944" s="121">
        <v>40214</v>
      </c>
      <c r="D1944" s="119">
        <v>0.87860000000000005</v>
      </c>
      <c r="E1944" s="119">
        <v>0.87860000000000005</v>
      </c>
      <c r="F1944" s="119">
        <v>0.87860000000000005</v>
      </c>
      <c r="G1944" s="119">
        <v>0.87860000000000005</v>
      </c>
      <c r="H1944" s="119">
        <v>-4.0000680000000001E-4</v>
      </c>
      <c r="I1944" s="119">
        <v>-4.5507029999999997E-2</v>
      </c>
    </row>
    <row r="1945" spans="1:9" x14ac:dyDescent="0.15">
      <c r="A1945" s="115" t="s">
        <v>526</v>
      </c>
      <c r="B1945" s="115" t="s">
        <v>527</v>
      </c>
      <c r="C1945" s="121">
        <v>40217</v>
      </c>
      <c r="D1945" s="119">
        <v>0.87853999999999999</v>
      </c>
      <c r="E1945" s="119">
        <v>0.87853999999999999</v>
      </c>
      <c r="F1945" s="119">
        <v>0.87853999999999999</v>
      </c>
      <c r="G1945" s="119">
        <v>0.87853999999999999</v>
      </c>
      <c r="H1945" s="119">
        <v>-6.0021880000000001E-5</v>
      </c>
      <c r="I1945" s="119">
        <v>-6.831536E-3</v>
      </c>
    </row>
    <row r="1946" spans="1:9" x14ac:dyDescent="0.15">
      <c r="A1946" s="115" t="s">
        <v>526</v>
      </c>
      <c r="B1946" s="115" t="s">
        <v>527</v>
      </c>
      <c r="C1946" s="121">
        <v>40218</v>
      </c>
      <c r="D1946" s="119">
        <v>0.87853999999999999</v>
      </c>
      <c r="E1946" s="119">
        <v>0.87853999999999999</v>
      </c>
      <c r="F1946" s="119">
        <v>0.87853999999999999</v>
      </c>
      <c r="G1946" s="119">
        <v>0.87853999999999999</v>
      </c>
      <c r="H1946" s="119">
        <v>0</v>
      </c>
      <c r="I1946" s="119">
        <v>0</v>
      </c>
    </row>
    <row r="1947" spans="1:9" x14ac:dyDescent="0.15">
      <c r="A1947" s="115" t="s">
        <v>526</v>
      </c>
      <c r="B1947" s="115" t="s">
        <v>527</v>
      </c>
      <c r="C1947" s="121">
        <v>40219</v>
      </c>
      <c r="D1947" s="119">
        <v>0.87875999999999999</v>
      </c>
      <c r="E1947" s="119">
        <v>0.87875999999999999</v>
      </c>
      <c r="F1947" s="119">
        <v>0.87875999999999999</v>
      </c>
      <c r="G1947" s="119">
        <v>0.87875999999999999</v>
      </c>
      <c r="H1947" s="119">
        <v>2.200007E-4</v>
      </c>
      <c r="I1947" s="119">
        <v>2.5041629999999999E-2</v>
      </c>
    </row>
    <row r="1948" spans="1:9" x14ac:dyDescent="0.15">
      <c r="A1948" s="115" t="s">
        <v>526</v>
      </c>
      <c r="B1948" s="115" t="s">
        <v>527</v>
      </c>
      <c r="C1948" s="121">
        <v>40220</v>
      </c>
      <c r="D1948" s="119">
        <v>0.87866999999999995</v>
      </c>
      <c r="E1948" s="119">
        <v>0.87866999999999995</v>
      </c>
      <c r="F1948" s="119">
        <v>0.87866999999999995</v>
      </c>
      <c r="G1948" s="119">
        <v>0.87866999999999995</v>
      </c>
      <c r="H1948" s="119">
        <v>-9.0003009999999999E-5</v>
      </c>
      <c r="I1948" s="119">
        <v>-1.0242050000000001E-2</v>
      </c>
    </row>
    <row r="1949" spans="1:9" x14ac:dyDescent="0.15">
      <c r="A1949" s="115" t="s">
        <v>526</v>
      </c>
      <c r="B1949" s="115" t="s">
        <v>527</v>
      </c>
      <c r="C1949" s="121">
        <v>40221</v>
      </c>
      <c r="D1949" s="119">
        <v>0.87873000000000001</v>
      </c>
      <c r="E1949" s="119">
        <v>0.87873000000000001</v>
      </c>
      <c r="F1949" s="119">
        <v>0.87873000000000001</v>
      </c>
      <c r="G1949" s="119">
        <v>0.87873000000000001</v>
      </c>
      <c r="H1949" s="119">
        <v>6.0021880000000001E-5</v>
      </c>
      <c r="I1949" s="119">
        <v>6.8309920000000001E-3</v>
      </c>
    </row>
    <row r="1950" spans="1:9" x14ac:dyDescent="0.15">
      <c r="A1950" s="115" t="s">
        <v>526</v>
      </c>
      <c r="B1950" s="115" t="s">
        <v>527</v>
      </c>
      <c r="C1950" s="121">
        <v>40231</v>
      </c>
      <c r="D1950" s="119">
        <v>0.87914000000000003</v>
      </c>
      <c r="E1950" s="119">
        <v>0.87914000000000003</v>
      </c>
      <c r="F1950" s="119">
        <v>0.87914000000000003</v>
      </c>
      <c r="G1950" s="119">
        <v>0.87914000000000003</v>
      </c>
      <c r="H1950" s="119">
        <v>4.1002040000000001E-4</v>
      </c>
      <c r="I1950" s="119">
        <v>4.6660559999999997E-2</v>
      </c>
    </row>
    <row r="1951" spans="1:9" x14ac:dyDescent="0.15">
      <c r="A1951" s="115" t="s">
        <v>526</v>
      </c>
      <c r="B1951" s="115" t="s">
        <v>527</v>
      </c>
      <c r="C1951" s="121">
        <v>40232</v>
      </c>
      <c r="D1951" s="119">
        <v>0.87941999999999998</v>
      </c>
      <c r="E1951" s="119">
        <v>0.87941999999999998</v>
      </c>
      <c r="F1951" s="119">
        <v>0.87941999999999998</v>
      </c>
      <c r="G1951" s="119">
        <v>0.87941999999999998</v>
      </c>
      <c r="H1951" s="119">
        <v>2.8002259999999998E-4</v>
      </c>
      <c r="I1951" s="119">
        <v>3.1851879999999999E-2</v>
      </c>
    </row>
    <row r="1952" spans="1:9" x14ac:dyDescent="0.15">
      <c r="A1952" s="115" t="s">
        <v>526</v>
      </c>
      <c r="B1952" s="115" t="s">
        <v>527</v>
      </c>
      <c r="C1952" s="121">
        <v>40233</v>
      </c>
      <c r="D1952" s="119">
        <v>0.87941999999999998</v>
      </c>
      <c r="E1952" s="119">
        <v>0.87941999999999998</v>
      </c>
      <c r="F1952" s="119">
        <v>0.87941999999999998</v>
      </c>
      <c r="G1952" s="119">
        <v>0.87941999999999998</v>
      </c>
      <c r="H1952" s="119">
        <v>0</v>
      </c>
      <c r="I1952" s="119">
        <v>0</v>
      </c>
    </row>
    <row r="1953" spans="1:9" x14ac:dyDescent="0.15">
      <c r="A1953" s="115" t="s">
        <v>526</v>
      </c>
      <c r="B1953" s="115" t="s">
        <v>527</v>
      </c>
      <c r="C1953" s="121">
        <v>40234</v>
      </c>
      <c r="D1953" s="119">
        <v>0.87924000000000002</v>
      </c>
      <c r="E1953" s="119">
        <v>0.87924000000000002</v>
      </c>
      <c r="F1953" s="119">
        <v>0.87924000000000002</v>
      </c>
      <c r="G1953" s="119">
        <v>0.87924000000000002</v>
      </c>
      <c r="H1953" s="119">
        <v>-1.80006E-4</v>
      </c>
      <c r="I1953" s="119">
        <v>-2.0468719999999999E-2</v>
      </c>
    </row>
    <row r="1954" spans="1:9" x14ac:dyDescent="0.15">
      <c r="A1954" s="115" t="s">
        <v>526</v>
      </c>
      <c r="B1954" s="115" t="s">
        <v>527</v>
      </c>
      <c r="C1954" s="121">
        <v>40235</v>
      </c>
      <c r="D1954" s="119">
        <v>0.87929999999999997</v>
      </c>
      <c r="E1954" s="119">
        <v>0.87929999999999997</v>
      </c>
      <c r="F1954" s="119">
        <v>0.87929999999999997</v>
      </c>
      <c r="G1954" s="119">
        <v>0.87929999999999997</v>
      </c>
      <c r="H1954" s="119">
        <v>5.9962269999999998E-5</v>
      </c>
      <c r="I1954" s="119">
        <v>6.8197839999999997E-3</v>
      </c>
    </row>
    <row r="1955" spans="1:9" x14ac:dyDescent="0.15">
      <c r="A1955" s="115" t="s">
        <v>526</v>
      </c>
      <c r="B1955" s="115" t="s">
        <v>527</v>
      </c>
      <c r="C1955" s="121">
        <v>40238</v>
      </c>
      <c r="D1955" s="119">
        <v>0.87948999999999999</v>
      </c>
      <c r="E1955" s="119">
        <v>0.87948999999999999</v>
      </c>
      <c r="F1955" s="119">
        <v>0.87948999999999999</v>
      </c>
      <c r="G1955" s="119">
        <v>0.87948999999999999</v>
      </c>
      <c r="H1955" s="119">
        <v>1.8996E-4</v>
      </c>
      <c r="I1955" s="119">
        <v>2.1603549999999999E-2</v>
      </c>
    </row>
    <row r="1956" spans="1:9" x14ac:dyDescent="0.15">
      <c r="A1956" s="115" t="s">
        <v>526</v>
      </c>
      <c r="B1956" s="115" t="s">
        <v>527</v>
      </c>
      <c r="C1956" s="121">
        <v>40239</v>
      </c>
      <c r="D1956" s="119">
        <v>0.87919000000000003</v>
      </c>
      <c r="E1956" s="119">
        <v>0.87919000000000003</v>
      </c>
      <c r="F1956" s="119">
        <v>0.87919000000000003</v>
      </c>
      <c r="G1956" s="119">
        <v>0.87919000000000003</v>
      </c>
      <c r="H1956" s="119">
        <v>-2.9999019999999999E-4</v>
      </c>
      <c r="I1956" s="119">
        <v>-3.4109559999999997E-2</v>
      </c>
    </row>
    <row r="1957" spans="1:9" x14ac:dyDescent="0.15">
      <c r="A1957" s="115" t="s">
        <v>526</v>
      </c>
      <c r="B1957" s="115" t="s">
        <v>527</v>
      </c>
      <c r="C1957" s="121">
        <v>40240</v>
      </c>
      <c r="D1957" s="119">
        <v>0.87939000000000001</v>
      </c>
      <c r="E1957" s="119">
        <v>0.87939000000000001</v>
      </c>
      <c r="F1957" s="119">
        <v>0.87939000000000001</v>
      </c>
      <c r="G1957" s="119">
        <v>0.87939000000000001</v>
      </c>
      <c r="H1957" s="119">
        <v>2.000332E-4</v>
      </c>
      <c r="I1957" s="119">
        <v>2.275199E-2</v>
      </c>
    </row>
    <row r="1958" spans="1:9" x14ac:dyDescent="0.15">
      <c r="A1958" s="115" t="s">
        <v>526</v>
      </c>
      <c r="B1958" s="115" t="s">
        <v>527</v>
      </c>
      <c r="C1958" s="121">
        <v>40241</v>
      </c>
      <c r="D1958" s="119">
        <v>0.87939999999999996</v>
      </c>
      <c r="E1958" s="119">
        <v>0.87939999999999996</v>
      </c>
      <c r="F1958" s="119">
        <v>0.87939999999999996</v>
      </c>
      <c r="G1958" s="119">
        <v>0.87939999999999996</v>
      </c>
      <c r="H1958" s="119">
        <v>1.001358E-5</v>
      </c>
      <c r="I1958" s="119">
        <v>1.138696E-3</v>
      </c>
    </row>
    <row r="1959" spans="1:9" x14ac:dyDescent="0.15">
      <c r="A1959" s="115" t="s">
        <v>526</v>
      </c>
      <c r="B1959" s="115" t="s">
        <v>527</v>
      </c>
      <c r="C1959" s="121">
        <v>40242</v>
      </c>
      <c r="D1959" s="119">
        <v>0.87934990000000002</v>
      </c>
      <c r="E1959" s="119">
        <v>0.87934990000000002</v>
      </c>
      <c r="F1959" s="119">
        <v>0.87934990000000002</v>
      </c>
      <c r="G1959" s="119">
        <v>0.87934990000000002</v>
      </c>
      <c r="H1959" s="119">
        <v>-5.0067900000000002E-5</v>
      </c>
      <c r="I1959" s="119">
        <v>-5.6934159999999998E-3</v>
      </c>
    </row>
    <row r="1960" spans="1:9" x14ac:dyDescent="0.15">
      <c r="A1960" s="115" t="s">
        <v>526</v>
      </c>
      <c r="B1960" s="115" t="s">
        <v>527</v>
      </c>
      <c r="C1960" s="121">
        <v>40245</v>
      </c>
      <c r="D1960" s="119">
        <v>0.87949999999999995</v>
      </c>
      <c r="E1960" s="119">
        <v>0.87949999999999995</v>
      </c>
      <c r="F1960" s="119">
        <v>0.87949999999999995</v>
      </c>
      <c r="G1960" s="119">
        <v>0.87949999999999995</v>
      </c>
      <c r="H1960" s="119">
        <v>1.5002489999999999E-4</v>
      </c>
      <c r="I1960" s="119">
        <v>1.7060889999999999E-2</v>
      </c>
    </row>
    <row r="1961" spans="1:9" x14ac:dyDescent="0.15">
      <c r="A1961" s="115" t="s">
        <v>526</v>
      </c>
      <c r="B1961" s="115" t="s">
        <v>527</v>
      </c>
      <c r="C1961" s="121">
        <v>40246</v>
      </c>
      <c r="D1961" s="119">
        <v>0.87985999999999998</v>
      </c>
      <c r="E1961" s="119">
        <v>0.87985999999999998</v>
      </c>
      <c r="F1961" s="119">
        <v>0.87985999999999998</v>
      </c>
      <c r="G1961" s="119">
        <v>0.87985999999999998</v>
      </c>
      <c r="H1961" s="119">
        <v>3.6001209999999997E-4</v>
      </c>
      <c r="I1961" s="119">
        <v>4.093372E-2</v>
      </c>
    </row>
    <row r="1962" spans="1:9" x14ac:dyDescent="0.15">
      <c r="A1962" s="115" t="s">
        <v>526</v>
      </c>
      <c r="B1962" s="115" t="s">
        <v>527</v>
      </c>
      <c r="C1962" s="121">
        <v>40247</v>
      </c>
      <c r="D1962" s="119">
        <v>0.87970000000000004</v>
      </c>
      <c r="E1962" s="119">
        <v>0.87970000000000004</v>
      </c>
      <c r="F1962" s="119">
        <v>0.87970000000000004</v>
      </c>
      <c r="G1962" s="119">
        <v>0.87970000000000004</v>
      </c>
      <c r="H1962" s="119">
        <v>-1.599789E-4</v>
      </c>
      <c r="I1962" s="119">
        <v>-1.818231E-2</v>
      </c>
    </row>
    <row r="1963" spans="1:9" x14ac:dyDescent="0.15">
      <c r="A1963" s="115" t="s">
        <v>526</v>
      </c>
      <c r="B1963" s="115" t="s">
        <v>527</v>
      </c>
      <c r="C1963" s="121">
        <v>40248</v>
      </c>
      <c r="D1963" s="119">
        <v>0.87983999999999996</v>
      </c>
      <c r="E1963" s="119">
        <v>0.87983999999999996</v>
      </c>
      <c r="F1963" s="119">
        <v>0.87983999999999996</v>
      </c>
      <c r="G1963" s="119">
        <v>0.87983999999999996</v>
      </c>
      <c r="H1963" s="119">
        <v>1.4001129999999999E-4</v>
      </c>
      <c r="I1963" s="119">
        <v>1.5915800000000001E-2</v>
      </c>
    </row>
    <row r="1964" spans="1:9" x14ac:dyDescent="0.15">
      <c r="A1964" s="115" t="s">
        <v>526</v>
      </c>
      <c r="B1964" s="115" t="s">
        <v>527</v>
      </c>
      <c r="C1964" s="121">
        <v>40249</v>
      </c>
      <c r="D1964" s="119">
        <v>0.87970000000000004</v>
      </c>
      <c r="E1964" s="119">
        <v>0.87970000000000004</v>
      </c>
      <c r="F1964" s="119">
        <v>0.87970000000000004</v>
      </c>
      <c r="G1964" s="119">
        <v>0.87970000000000004</v>
      </c>
      <c r="H1964" s="119">
        <v>-1.4001129999999999E-4</v>
      </c>
      <c r="I1964" s="119">
        <v>-1.591327E-2</v>
      </c>
    </row>
    <row r="1965" spans="1:9" x14ac:dyDescent="0.15">
      <c r="A1965" s="115" t="s">
        <v>526</v>
      </c>
      <c r="B1965" s="115" t="s">
        <v>527</v>
      </c>
      <c r="C1965" s="121">
        <v>40252</v>
      </c>
      <c r="D1965" s="119">
        <v>0.87990000000000002</v>
      </c>
      <c r="E1965" s="119">
        <v>0.87990000000000002</v>
      </c>
      <c r="F1965" s="119">
        <v>0.87990000000000002</v>
      </c>
      <c r="G1965" s="119">
        <v>0.87990000000000002</v>
      </c>
      <c r="H1965" s="119">
        <v>1.9997360000000001E-4</v>
      </c>
      <c r="I1965" s="119">
        <v>2.2732019999999999E-2</v>
      </c>
    </row>
    <row r="1966" spans="1:9" x14ac:dyDescent="0.15">
      <c r="A1966" s="115" t="s">
        <v>526</v>
      </c>
      <c r="B1966" s="115" t="s">
        <v>527</v>
      </c>
      <c r="C1966" s="121">
        <v>40253</v>
      </c>
      <c r="D1966" s="119">
        <v>0.87980999999999998</v>
      </c>
      <c r="E1966" s="119">
        <v>0.87980999999999998</v>
      </c>
      <c r="F1966" s="119">
        <v>0.87980999999999998</v>
      </c>
      <c r="G1966" s="119">
        <v>0.87980999999999998</v>
      </c>
      <c r="H1966" s="119">
        <v>-8.9943410000000004E-5</v>
      </c>
      <c r="I1966" s="119">
        <v>-1.0222E-2</v>
      </c>
    </row>
    <row r="1967" spans="1:9" x14ac:dyDescent="0.15">
      <c r="A1967" s="115" t="s">
        <v>526</v>
      </c>
      <c r="B1967" s="115" t="s">
        <v>527</v>
      </c>
      <c r="C1967" s="121">
        <v>40254</v>
      </c>
      <c r="D1967" s="119">
        <v>0.87961</v>
      </c>
      <c r="E1967" s="119">
        <v>0.87961</v>
      </c>
      <c r="F1967" s="119">
        <v>0.87961</v>
      </c>
      <c r="G1967" s="119">
        <v>0.87961</v>
      </c>
      <c r="H1967" s="119">
        <v>-2.000332E-4</v>
      </c>
      <c r="I1967" s="119">
        <v>-2.2735950000000001E-2</v>
      </c>
    </row>
    <row r="1968" spans="1:9" x14ac:dyDescent="0.15">
      <c r="A1968" s="115" t="s">
        <v>526</v>
      </c>
      <c r="B1968" s="115" t="s">
        <v>527</v>
      </c>
      <c r="C1968" s="121">
        <v>40255</v>
      </c>
      <c r="D1968" s="119">
        <v>0.87949999999999995</v>
      </c>
      <c r="E1968" s="119">
        <v>0.87949999999999995</v>
      </c>
      <c r="F1968" s="119">
        <v>0.87949999999999995</v>
      </c>
      <c r="G1968" s="119">
        <v>0.87949999999999995</v>
      </c>
      <c r="H1968" s="119">
        <v>-1.100302E-4</v>
      </c>
      <c r="I1968" s="119">
        <v>-1.2508969999999999E-2</v>
      </c>
    </row>
    <row r="1969" spans="1:9" x14ac:dyDescent="0.15">
      <c r="A1969" s="115" t="s">
        <v>526</v>
      </c>
      <c r="B1969" s="115" t="s">
        <v>527</v>
      </c>
      <c r="C1969" s="121">
        <v>40256</v>
      </c>
      <c r="D1969" s="119">
        <v>0.87961999999999996</v>
      </c>
      <c r="E1969" s="119">
        <v>0.87961999999999996</v>
      </c>
      <c r="F1969" s="119">
        <v>0.87961999999999996</v>
      </c>
      <c r="G1969" s="119">
        <v>0.87961999999999996</v>
      </c>
      <c r="H1969" s="119">
        <v>1.199841E-4</v>
      </c>
      <c r="I1969" s="119">
        <v>1.364231E-2</v>
      </c>
    </row>
    <row r="1970" spans="1:9" x14ac:dyDescent="0.15">
      <c r="A1970" s="115" t="s">
        <v>526</v>
      </c>
      <c r="B1970" s="115" t="s">
        <v>527</v>
      </c>
      <c r="C1970" s="121">
        <v>40259</v>
      </c>
      <c r="D1970" s="119">
        <v>0.87971999999999995</v>
      </c>
      <c r="E1970" s="119">
        <v>0.87971999999999995</v>
      </c>
      <c r="F1970" s="119">
        <v>0.87971999999999995</v>
      </c>
      <c r="G1970" s="119">
        <v>0.87971999999999995</v>
      </c>
      <c r="H1970" s="119">
        <v>1.000166E-4</v>
      </c>
      <c r="I1970" s="119">
        <v>1.1370430000000001E-2</v>
      </c>
    </row>
    <row r="1971" spans="1:9" x14ac:dyDescent="0.15">
      <c r="A1971" s="115" t="s">
        <v>526</v>
      </c>
      <c r="B1971" s="115" t="s">
        <v>527</v>
      </c>
      <c r="C1971" s="121">
        <v>40260</v>
      </c>
      <c r="D1971" s="119">
        <v>0.87956999999999996</v>
      </c>
      <c r="E1971" s="119">
        <v>0.87956999999999996</v>
      </c>
      <c r="F1971" s="119">
        <v>0.87956999999999996</v>
      </c>
      <c r="G1971" s="119">
        <v>0.87956999999999996</v>
      </c>
      <c r="H1971" s="119">
        <v>-1.499653E-4</v>
      </c>
      <c r="I1971" s="119">
        <v>-1.7046929999999998E-2</v>
      </c>
    </row>
    <row r="1972" spans="1:9" x14ac:dyDescent="0.15">
      <c r="A1972" s="115" t="s">
        <v>526</v>
      </c>
      <c r="B1972" s="115" t="s">
        <v>527</v>
      </c>
      <c r="C1972" s="121">
        <v>40261</v>
      </c>
      <c r="D1972" s="119">
        <v>0.87944</v>
      </c>
      <c r="E1972" s="119">
        <v>0.87944</v>
      </c>
      <c r="F1972" s="119">
        <v>0.87944</v>
      </c>
      <c r="G1972" s="119">
        <v>0.87944</v>
      </c>
      <c r="H1972" s="119">
        <v>-1.2999769999999999E-4</v>
      </c>
      <c r="I1972" s="119">
        <v>-1.477969E-2</v>
      </c>
    </row>
    <row r="1973" spans="1:9" x14ac:dyDescent="0.15">
      <c r="A1973" s="115" t="s">
        <v>526</v>
      </c>
      <c r="B1973" s="115" t="s">
        <v>527</v>
      </c>
      <c r="C1973" s="121">
        <v>40262</v>
      </c>
      <c r="D1973" s="119">
        <v>0.87956000000000001</v>
      </c>
      <c r="E1973" s="119">
        <v>0.87956000000000001</v>
      </c>
      <c r="F1973" s="119">
        <v>0.87956000000000001</v>
      </c>
      <c r="G1973" s="119">
        <v>0.87956000000000001</v>
      </c>
      <c r="H1973" s="119">
        <v>1.199841E-4</v>
      </c>
      <c r="I1973" s="119">
        <v>1.3643239999999999E-2</v>
      </c>
    </row>
    <row r="1974" spans="1:9" x14ac:dyDescent="0.15">
      <c r="A1974" s="115" t="s">
        <v>526</v>
      </c>
      <c r="B1974" s="115" t="s">
        <v>527</v>
      </c>
      <c r="C1974" s="121">
        <v>40263</v>
      </c>
      <c r="D1974" s="119">
        <v>0.87958000000000003</v>
      </c>
      <c r="E1974" s="119">
        <v>0.87958000000000003</v>
      </c>
      <c r="F1974" s="119">
        <v>0.87958000000000003</v>
      </c>
      <c r="G1974" s="119">
        <v>0.87958000000000003</v>
      </c>
      <c r="H1974" s="119">
        <v>2.0027160000000001E-5</v>
      </c>
      <c r="I1974" s="119">
        <v>2.2769520000000001E-3</v>
      </c>
    </row>
    <row r="1975" spans="1:9" x14ac:dyDescent="0.15">
      <c r="A1975" s="115" t="s">
        <v>526</v>
      </c>
      <c r="B1975" s="115" t="s">
        <v>527</v>
      </c>
      <c r="C1975" s="121">
        <v>40266</v>
      </c>
      <c r="D1975" s="119">
        <v>0.87927999999999995</v>
      </c>
      <c r="E1975" s="119">
        <v>0.87927999999999995</v>
      </c>
      <c r="F1975" s="119">
        <v>0.87927999999999995</v>
      </c>
      <c r="G1975" s="119">
        <v>0.87927999999999995</v>
      </c>
      <c r="H1975" s="119">
        <v>-2.9999019999999999E-4</v>
      </c>
      <c r="I1975" s="119">
        <v>-3.4106070000000002E-2</v>
      </c>
    </row>
    <row r="1976" spans="1:9" x14ac:dyDescent="0.15">
      <c r="A1976" s="115" t="s">
        <v>526</v>
      </c>
      <c r="B1976" s="115" t="s">
        <v>527</v>
      </c>
      <c r="C1976" s="121">
        <v>40267</v>
      </c>
      <c r="D1976" s="119">
        <v>0.87926000000000004</v>
      </c>
      <c r="E1976" s="119">
        <v>0.87926000000000004</v>
      </c>
      <c r="F1976" s="119">
        <v>0.87926000000000004</v>
      </c>
      <c r="G1976" s="119">
        <v>0.87926000000000004</v>
      </c>
      <c r="H1976" s="119">
        <v>-2.0027160000000001E-5</v>
      </c>
      <c r="I1976" s="119">
        <v>-2.2776770000000001E-3</v>
      </c>
    </row>
    <row r="1977" spans="1:9" x14ac:dyDescent="0.15">
      <c r="A1977" s="115" t="s">
        <v>526</v>
      </c>
      <c r="B1977" s="115" t="s">
        <v>527</v>
      </c>
      <c r="C1977" s="121">
        <v>40268</v>
      </c>
      <c r="D1977" s="119">
        <v>0.87921990000000005</v>
      </c>
      <c r="E1977" s="119">
        <v>0.87921990000000005</v>
      </c>
      <c r="F1977" s="119">
        <v>0.87921990000000005</v>
      </c>
      <c r="G1977" s="119">
        <v>0.87921990000000005</v>
      </c>
      <c r="H1977" s="119">
        <v>-4.0054320000000002E-5</v>
      </c>
      <c r="I1977" s="119">
        <v>-4.5554580000000001E-3</v>
      </c>
    </row>
    <row r="1978" spans="1:9" x14ac:dyDescent="0.15">
      <c r="A1978" s="115" t="s">
        <v>526</v>
      </c>
      <c r="B1978" s="115" t="s">
        <v>527</v>
      </c>
      <c r="C1978" s="121">
        <v>40269</v>
      </c>
      <c r="D1978" s="119">
        <v>0.87916000000000005</v>
      </c>
      <c r="E1978" s="119">
        <v>0.87916000000000005</v>
      </c>
      <c r="F1978" s="119">
        <v>0.87916000000000005</v>
      </c>
      <c r="G1978" s="119">
        <v>0.87916000000000005</v>
      </c>
      <c r="H1978" s="119">
        <v>-5.9962269999999998E-5</v>
      </c>
      <c r="I1978" s="119">
        <v>-6.81994E-3</v>
      </c>
    </row>
    <row r="1979" spans="1:9" x14ac:dyDescent="0.15">
      <c r="A1979" s="115" t="s">
        <v>526</v>
      </c>
      <c r="B1979" s="115" t="s">
        <v>527</v>
      </c>
      <c r="C1979" s="121">
        <v>40270</v>
      </c>
      <c r="D1979" s="119">
        <v>0.87883999999999995</v>
      </c>
      <c r="E1979" s="119">
        <v>0.87883999999999995</v>
      </c>
      <c r="F1979" s="119">
        <v>0.87883999999999995</v>
      </c>
      <c r="G1979" s="119">
        <v>0.87883999999999995</v>
      </c>
      <c r="H1979" s="119">
        <v>-3.1995770000000002E-4</v>
      </c>
      <c r="I1979" s="119">
        <v>-3.639357E-2</v>
      </c>
    </row>
    <row r="1980" spans="1:9" x14ac:dyDescent="0.15">
      <c r="A1980" s="115" t="s">
        <v>526</v>
      </c>
      <c r="B1980" s="115" t="s">
        <v>527</v>
      </c>
      <c r="C1980" s="121">
        <v>40274</v>
      </c>
      <c r="D1980" s="119">
        <v>0.87897999999999998</v>
      </c>
      <c r="E1980" s="119">
        <v>0.87897999999999998</v>
      </c>
      <c r="F1980" s="119">
        <v>0.87897999999999998</v>
      </c>
      <c r="G1980" s="119">
        <v>0.87897999999999998</v>
      </c>
      <c r="H1980" s="119">
        <v>1.4001129999999999E-4</v>
      </c>
      <c r="I1980" s="119">
        <v>1.5931379999999998E-2</v>
      </c>
    </row>
    <row r="1981" spans="1:9" x14ac:dyDescent="0.15">
      <c r="A1981" s="115" t="s">
        <v>526</v>
      </c>
      <c r="B1981" s="115" t="s">
        <v>527</v>
      </c>
      <c r="C1981" s="121">
        <v>40275</v>
      </c>
      <c r="D1981" s="119">
        <v>0.87916000000000005</v>
      </c>
      <c r="E1981" s="119">
        <v>0.87916000000000005</v>
      </c>
      <c r="F1981" s="119">
        <v>0.87916000000000005</v>
      </c>
      <c r="G1981" s="119">
        <v>0.87916000000000005</v>
      </c>
      <c r="H1981" s="119">
        <v>1.799464E-4</v>
      </c>
      <c r="I1981" s="119">
        <v>2.0472190000000001E-2</v>
      </c>
    </row>
    <row r="1982" spans="1:9" x14ac:dyDescent="0.15">
      <c r="A1982" s="115" t="s">
        <v>526</v>
      </c>
      <c r="B1982" s="115" t="s">
        <v>527</v>
      </c>
      <c r="C1982" s="121">
        <v>40276</v>
      </c>
      <c r="D1982" s="119">
        <v>0.87946000000000002</v>
      </c>
      <c r="E1982" s="119">
        <v>0.87946000000000002</v>
      </c>
      <c r="F1982" s="119">
        <v>0.87946000000000002</v>
      </c>
      <c r="G1982" s="119">
        <v>0.87946000000000002</v>
      </c>
      <c r="H1982" s="119">
        <v>2.9999019999999999E-4</v>
      </c>
      <c r="I1982" s="119">
        <v>3.4122369999999999E-2</v>
      </c>
    </row>
    <row r="1983" spans="1:9" x14ac:dyDescent="0.15">
      <c r="A1983" s="115" t="s">
        <v>526</v>
      </c>
      <c r="B1983" s="115" t="s">
        <v>527</v>
      </c>
      <c r="C1983" s="121">
        <v>40277</v>
      </c>
      <c r="D1983" s="119">
        <v>0.87973000000000001</v>
      </c>
      <c r="E1983" s="119">
        <v>0.87973000000000001</v>
      </c>
      <c r="F1983" s="119">
        <v>0.87973000000000001</v>
      </c>
      <c r="G1983" s="119">
        <v>0.87973000000000001</v>
      </c>
      <c r="H1983" s="119">
        <v>2.7000899999999998E-4</v>
      </c>
      <c r="I1983" s="119">
        <v>3.070169E-2</v>
      </c>
    </row>
    <row r="1984" spans="1:9" x14ac:dyDescent="0.15">
      <c r="A1984" s="115" t="s">
        <v>526</v>
      </c>
      <c r="B1984" s="115" t="s">
        <v>527</v>
      </c>
      <c r="C1984" s="121">
        <v>40280</v>
      </c>
      <c r="D1984" s="119">
        <v>0.88</v>
      </c>
      <c r="E1984" s="119">
        <v>0.88</v>
      </c>
      <c r="F1984" s="119">
        <v>0.88</v>
      </c>
      <c r="G1984" s="119">
        <v>0.88</v>
      </c>
      <c r="H1984" s="119">
        <v>2.7000899999999998E-4</v>
      </c>
      <c r="I1984" s="119">
        <v>3.0692259999999999E-2</v>
      </c>
    </row>
    <row r="1985" spans="1:9" x14ac:dyDescent="0.15">
      <c r="A1985" s="115" t="s">
        <v>526</v>
      </c>
      <c r="B1985" s="115" t="s">
        <v>527</v>
      </c>
      <c r="C1985" s="121">
        <v>40281</v>
      </c>
      <c r="D1985" s="119">
        <v>0.87956999999999996</v>
      </c>
      <c r="E1985" s="119">
        <v>0.87956999999999996</v>
      </c>
      <c r="F1985" s="119">
        <v>0.87956999999999996</v>
      </c>
      <c r="G1985" s="119">
        <v>0.87956999999999996</v>
      </c>
      <c r="H1985" s="119">
        <v>-4.2998789999999998E-4</v>
      </c>
      <c r="I1985" s="119">
        <v>-4.8862259999999998E-2</v>
      </c>
    </row>
    <row r="1986" spans="1:9" x14ac:dyDescent="0.15">
      <c r="A1986" s="115" t="s">
        <v>526</v>
      </c>
      <c r="B1986" s="115" t="s">
        <v>527</v>
      </c>
      <c r="C1986" s="121">
        <v>40282</v>
      </c>
      <c r="D1986" s="119">
        <v>0.87975000000000003</v>
      </c>
      <c r="E1986" s="119">
        <v>0.87975000000000003</v>
      </c>
      <c r="F1986" s="119">
        <v>0.87975000000000003</v>
      </c>
      <c r="G1986" s="119">
        <v>0.87975000000000003</v>
      </c>
      <c r="H1986" s="119">
        <v>1.80006E-4</v>
      </c>
      <c r="I1986" s="119">
        <v>2.0465230000000001E-2</v>
      </c>
    </row>
    <row r="1987" spans="1:9" x14ac:dyDescent="0.15">
      <c r="A1987" s="115" t="s">
        <v>526</v>
      </c>
      <c r="B1987" s="115" t="s">
        <v>527</v>
      </c>
      <c r="C1987" s="121">
        <v>40283</v>
      </c>
      <c r="D1987" s="119">
        <v>0.87953000000000003</v>
      </c>
      <c r="E1987" s="119">
        <v>0.87953000000000003</v>
      </c>
      <c r="F1987" s="119">
        <v>0.87953000000000003</v>
      </c>
      <c r="G1987" s="119">
        <v>0.87953000000000003</v>
      </c>
      <c r="H1987" s="119">
        <v>-2.200007E-4</v>
      </c>
      <c r="I1987" s="119">
        <v>-2.5007189999999999E-2</v>
      </c>
    </row>
    <row r="1988" spans="1:9" x14ac:dyDescent="0.15">
      <c r="A1988" s="115" t="s">
        <v>526</v>
      </c>
      <c r="B1988" s="115" t="s">
        <v>527</v>
      </c>
      <c r="C1988" s="121">
        <v>40284</v>
      </c>
      <c r="D1988" s="119">
        <v>0.87953000000000003</v>
      </c>
      <c r="E1988" s="119">
        <v>0.87953000000000003</v>
      </c>
      <c r="F1988" s="119">
        <v>0.87953000000000003</v>
      </c>
      <c r="G1988" s="119">
        <v>0.87953000000000003</v>
      </c>
      <c r="H1988" s="119">
        <v>0</v>
      </c>
      <c r="I1988" s="119">
        <v>0</v>
      </c>
    </row>
    <row r="1989" spans="1:9" x14ac:dyDescent="0.15">
      <c r="A1989" s="115" t="s">
        <v>526</v>
      </c>
      <c r="B1989" s="115" t="s">
        <v>527</v>
      </c>
      <c r="C1989" s="121">
        <v>40287</v>
      </c>
      <c r="D1989" s="119">
        <v>0.87938000000000005</v>
      </c>
      <c r="E1989" s="119">
        <v>0.87938000000000005</v>
      </c>
      <c r="F1989" s="119">
        <v>0.87938000000000005</v>
      </c>
      <c r="G1989" s="119">
        <v>0.87938000000000005</v>
      </c>
      <c r="H1989" s="119">
        <v>-1.499653E-4</v>
      </c>
      <c r="I1989" s="119">
        <v>-1.7050619999999999E-2</v>
      </c>
    </row>
    <row r="1990" spans="1:9" x14ac:dyDescent="0.15">
      <c r="A1990" s="115" t="s">
        <v>526</v>
      </c>
      <c r="B1990" s="115" t="s">
        <v>527</v>
      </c>
      <c r="C1990" s="121">
        <v>40288</v>
      </c>
      <c r="D1990" s="119">
        <v>0.87938000000000005</v>
      </c>
      <c r="E1990" s="119">
        <v>0.87938000000000005</v>
      </c>
      <c r="F1990" s="119">
        <v>0.87938000000000005</v>
      </c>
      <c r="G1990" s="119">
        <v>0.87938000000000005</v>
      </c>
      <c r="H1990" s="119">
        <v>0</v>
      </c>
      <c r="I1990" s="119">
        <v>0</v>
      </c>
    </row>
    <row r="1991" spans="1:9" x14ac:dyDescent="0.15">
      <c r="A1991" s="115" t="s">
        <v>526</v>
      </c>
      <c r="B1991" s="115" t="s">
        <v>527</v>
      </c>
      <c r="C1991" s="121">
        <v>40289</v>
      </c>
      <c r="D1991" s="119">
        <v>0.87936000000000003</v>
      </c>
      <c r="E1991" s="119">
        <v>0.87936000000000003</v>
      </c>
      <c r="F1991" s="119">
        <v>0.87936000000000003</v>
      </c>
      <c r="G1991" s="119">
        <v>0.87936000000000003</v>
      </c>
      <c r="H1991" s="119">
        <v>-2.008677E-5</v>
      </c>
      <c r="I1991" s="119">
        <v>-2.2841960000000001E-3</v>
      </c>
    </row>
    <row r="1992" spans="1:9" x14ac:dyDescent="0.15">
      <c r="A1992" s="115" t="s">
        <v>526</v>
      </c>
      <c r="B1992" s="115" t="s">
        <v>527</v>
      </c>
      <c r="C1992" s="121">
        <v>40290</v>
      </c>
      <c r="D1992" s="119">
        <v>0.87934000000000001</v>
      </c>
      <c r="E1992" s="119">
        <v>0.87934000000000001</v>
      </c>
      <c r="F1992" s="119">
        <v>0.87934000000000001</v>
      </c>
      <c r="G1992" s="119">
        <v>0.87934000000000001</v>
      </c>
      <c r="H1992" s="119">
        <v>-1.9967559999999999E-5</v>
      </c>
      <c r="I1992" s="119">
        <v>-2.2706919999999999E-3</v>
      </c>
    </row>
    <row r="1993" spans="1:9" x14ac:dyDescent="0.15">
      <c r="A1993" s="115" t="s">
        <v>526</v>
      </c>
      <c r="B1993" s="115" t="s">
        <v>527</v>
      </c>
      <c r="C1993" s="121">
        <v>40291</v>
      </c>
      <c r="D1993" s="119">
        <v>0.87949999999999995</v>
      </c>
      <c r="E1993" s="119">
        <v>0.87949999999999995</v>
      </c>
      <c r="F1993" s="119">
        <v>0.87949999999999995</v>
      </c>
      <c r="G1993" s="119">
        <v>0.87949999999999995</v>
      </c>
      <c r="H1993" s="119">
        <v>1.599789E-4</v>
      </c>
      <c r="I1993" s="119">
        <v>1.819306E-2</v>
      </c>
    </row>
    <row r="1994" spans="1:9" x14ac:dyDescent="0.15">
      <c r="A1994" s="115" t="s">
        <v>526</v>
      </c>
      <c r="B1994" s="115" t="s">
        <v>527</v>
      </c>
      <c r="C1994" s="121">
        <v>40294</v>
      </c>
      <c r="D1994" s="119">
        <v>0.87941999999999998</v>
      </c>
      <c r="E1994" s="119">
        <v>0.87941999999999998</v>
      </c>
      <c r="F1994" s="119">
        <v>0.87941999999999998</v>
      </c>
      <c r="G1994" s="119">
        <v>0.87941999999999998</v>
      </c>
      <c r="H1994" s="119">
        <v>-7.9929830000000004E-5</v>
      </c>
      <c r="I1994" s="119">
        <v>-9.0880990000000005E-3</v>
      </c>
    </row>
    <row r="1995" spans="1:9" x14ac:dyDescent="0.15">
      <c r="A1995" s="115" t="s">
        <v>526</v>
      </c>
      <c r="B1995" s="115" t="s">
        <v>527</v>
      </c>
      <c r="C1995" s="121">
        <v>40295</v>
      </c>
      <c r="D1995" s="119">
        <v>0.87919000000000003</v>
      </c>
      <c r="E1995" s="119">
        <v>0.87919000000000003</v>
      </c>
      <c r="F1995" s="119">
        <v>0.87919000000000003</v>
      </c>
      <c r="G1995" s="119">
        <v>0.87919000000000003</v>
      </c>
      <c r="H1995" s="119">
        <v>-2.300739E-4</v>
      </c>
      <c r="I1995" s="119">
        <v>-2.6162009999999999E-2</v>
      </c>
    </row>
    <row r="1996" spans="1:9" x14ac:dyDescent="0.15">
      <c r="A1996" s="115" t="s">
        <v>526</v>
      </c>
      <c r="B1996" s="115" t="s">
        <v>527</v>
      </c>
      <c r="C1996" s="121">
        <v>40296</v>
      </c>
      <c r="D1996" s="119">
        <v>0.87916000000000005</v>
      </c>
      <c r="E1996" s="119">
        <v>0.87916000000000005</v>
      </c>
      <c r="F1996" s="119">
        <v>0.87916000000000005</v>
      </c>
      <c r="G1996" s="119">
        <v>0.87916000000000005</v>
      </c>
      <c r="H1996" s="119">
        <v>-2.9981139999999999E-5</v>
      </c>
      <c r="I1996" s="119">
        <v>-3.4100860000000001E-3</v>
      </c>
    </row>
    <row r="1997" spans="1:9" x14ac:dyDescent="0.15">
      <c r="A1997" s="115" t="s">
        <v>526</v>
      </c>
      <c r="B1997" s="115" t="s">
        <v>527</v>
      </c>
      <c r="C1997" s="121">
        <v>40297</v>
      </c>
      <c r="D1997" s="119">
        <v>0.87888999999999995</v>
      </c>
      <c r="E1997" s="119">
        <v>0.87888999999999995</v>
      </c>
      <c r="F1997" s="119">
        <v>0.87888999999999995</v>
      </c>
      <c r="G1997" s="119">
        <v>0.87888999999999995</v>
      </c>
      <c r="H1997" s="119">
        <v>-2.7000899999999998E-4</v>
      </c>
      <c r="I1997" s="119">
        <v>-3.0712159999999999E-2</v>
      </c>
    </row>
    <row r="1998" spans="1:9" x14ac:dyDescent="0.15">
      <c r="A1998" s="115" t="s">
        <v>526</v>
      </c>
      <c r="B1998" s="115" t="s">
        <v>527</v>
      </c>
      <c r="C1998" s="121">
        <v>40298</v>
      </c>
      <c r="D1998" s="119">
        <v>0.87905</v>
      </c>
      <c r="E1998" s="119">
        <v>0.87905</v>
      </c>
      <c r="F1998" s="119">
        <v>0.87905</v>
      </c>
      <c r="G1998" s="119">
        <v>0.87905</v>
      </c>
      <c r="H1998" s="119">
        <v>1.600385E-4</v>
      </c>
      <c r="I1998" s="119">
        <v>1.8209159999999999E-2</v>
      </c>
    </row>
    <row r="1999" spans="1:9" x14ac:dyDescent="0.15">
      <c r="A1999" s="115" t="s">
        <v>526</v>
      </c>
      <c r="B1999" s="115" t="s">
        <v>527</v>
      </c>
      <c r="C1999" s="121">
        <v>40302</v>
      </c>
      <c r="D1999" s="119">
        <v>0.87936999999999999</v>
      </c>
      <c r="E1999" s="119">
        <v>0.87936999999999999</v>
      </c>
      <c r="F1999" s="119">
        <v>0.87936999999999999</v>
      </c>
      <c r="G1999" s="119">
        <v>0.87936999999999999</v>
      </c>
      <c r="H1999" s="119">
        <v>3.1995770000000002E-4</v>
      </c>
      <c r="I1999" s="119">
        <v>3.6398130000000001E-2</v>
      </c>
    </row>
    <row r="2000" spans="1:9" x14ac:dyDescent="0.15">
      <c r="A2000" s="115" t="s">
        <v>526</v>
      </c>
      <c r="B2000" s="115" t="s">
        <v>527</v>
      </c>
      <c r="C2000" s="121">
        <v>40303</v>
      </c>
      <c r="D2000" s="119">
        <v>0.87909000000000004</v>
      </c>
      <c r="E2000" s="119">
        <v>0.87909000000000004</v>
      </c>
      <c r="F2000" s="119">
        <v>0.87909000000000004</v>
      </c>
      <c r="G2000" s="119">
        <v>0.87909000000000004</v>
      </c>
      <c r="H2000" s="119">
        <v>-2.8002259999999998E-4</v>
      </c>
      <c r="I2000" s="119">
        <v>-3.1843549999999998E-2</v>
      </c>
    </row>
    <row r="2001" spans="1:9" x14ac:dyDescent="0.15">
      <c r="A2001" s="115" t="s">
        <v>526</v>
      </c>
      <c r="B2001" s="115" t="s">
        <v>527</v>
      </c>
      <c r="C2001" s="121">
        <v>40304</v>
      </c>
      <c r="D2001" s="119">
        <v>0.87897999999999998</v>
      </c>
      <c r="E2001" s="119">
        <v>0.87897999999999998</v>
      </c>
      <c r="F2001" s="119">
        <v>0.87897999999999998</v>
      </c>
      <c r="G2001" s="119">
        <v>0.87897999999999998</v>
      </c>
      <c r="H2001" s="119">
        <v>-1.09911E-4</v>
      </c>
      <c r="I2001" s="119">
        <v>-1.250281E-2</v>
      </c>
    </row>
    <row r="2002" spans="1:9" x14ac:dyDescent="0.15">
      <c r="A2002" s="115" t="s">
        <v>526</v>
      </c>
      <c r="B2002" s="115" t="s">
        <v>527</v>
      </c>
      <c r="C2002" s="121">
        <v>40305</v>
      </c>
      <c r="D2002" s="119">
        <v>0.87751000000000001</v>
      </c>
      <c r="E2002" s="119">
        <v>0.87751000000000001</v>
      </c>
      <c r="F2002" s="119">
        <v>0.87751000000000001</v>
      </c>
      <c r="G2002" s="119">
        <v>0.87751000000000001</v>
      </c>
      <c r="H2002" s="119">
        <v>-1.4700290000000001E-3</v>
      </c>
      <c r="I2002" s="119">
        <v>-0.16724259999999999</v>
      </c>
    </row>
    <row r="2003" spans="1:9" x14ac:dyDescent="0.15">
      <c r="A2003" s="115" t="s">
        <v>526</v>
      </c>
      <c r="B2003" s="115" t="s">
        <v>527</v>
      </c>
      <c r="C2003" s="121">
        <v>40308</v>
      </c>
      <c r="D2003" s="119">
        <v>0.87780000000000002</v>
      </c>
      <c r="E2003" s="119">
        <v>0.87780000000000002</v>
      </c>
      <c r="F2003" s="119">
        <v>0.87780000000000002</v>
      </c>
      <c r="G2003" s="119">
        <v>0.87780000000000002</v>
      </c>
      <c r="H2003" s="119">
        <v>2.8997659999999999E-4</v>
      </c>
      <c r="I2003" s="119">
        <v>3.3045390000000001E-2</v>
      </c>
    </row>
    <row r="2004" spans="1:9" x14ac:dyDescent="0.15">
      <c r="A2004" s="115" t="s">
        <v>526</v>
      </c>
      <c r="B2004" s="115" t="s">
        <v>527</v>
      </c>
      <c r="C2004" s="121">
        <v>40309</v>
      </c>
      <c r="D2004" s="119">
        <v>0.87741990000000003</v>
      </c>
      <c r="E2004" s="119">
        <v>0.87741990000000003</v>
      </c>
      <c r="F2004" s="119">
        <v>0.87741990000000003</v>
      </c>
      <c r="G2004" s="119">
        <v>0.87741990000000003</v>
      </c>
      <c r="H2004" s="119">
        <v>-3.800392E-4</v>
      </c>
      <c r="I2004" s="119">
        <v>-4.3294510000000001E-2</v>
      </c>
    </row>
    <row r="2005" spans="1:9" x14ac:dyDescent="0.15">
      <c r="A2005" s="115" t="s">
        <v>526</v>
      </c>
      <c r="B2005" s="115" t="s">
        <v>527</v>
      </c>
      <c r="C2005" s="121">
        <v>40310</v>
      </c>
      <c r="D2005" s="119">
        <v>0.87739</v>
      </c>
      <c r="E2005" s="119">
        <v>0.87739</v>
      </c>
      <c r="F2005" s="119">
        <v>0.87739</v>
      </c>
      <c r="G2005" s="119">
        <v>0.87739</v>
      </c>
      <c r="H2005" s="119">
        <v>-2.9981139999999999E-5</v>
      </c>
      <c r="I2005" s="119">
        <v>-3.4169650000000001E-3</v>
      </c>
    </row>
    <row r="2006" spans="1:9" x14ac:dyDescent="0.15">
      <c r="A2006" s="115" t="s">
        <v>526</v>
      </c>
      <c r="B2006" s="115" t="s">
        <v>527</v>
      </c>
      <c r="C2006" s="121">
        <v>40311</v>
      </c>
      <c r="D2006" s="119">
        <v>0.87721000000000005</v>
      </c>
      <c r="E2006" s="119">
        <v>0.87721000000000005</v>
      </c>
      <c r="F2006" s="119">
        <v>0.87721000000000005</v>
      </c>
      <c r="G2006" s="119">
        <v>0.87721000000000005</v>
      </c>
      <c r="H2006" s="119">
        <v>-1.799464E-4</v>
      </c>
      <c r="I2006" s="119">
        <v>-2.0509289999999999E-2</v>
      </c>
    </row>
    <row r="2007" spans="1:9" x14ac:dyDescent="0.15">
      <c r="A2007" s="115" t="s">
        <v>526</v>
      </c>
      <c r="B2007" s="115" t="s">
        <v>527</v>
      </c>
      <c r="C2007" s="121">
        <v>40312</v>
      </c>
      <c r="D2007" s="119">
        <v>0.87726999999999999</v>
      </c>
      <c r="E2007" s="119">
        <v>0.87726999999999999</v>
      </c>
      <c r="F2007" s="119">
        <v>0.87726999999999999</v>
      </c>
      <c r="G2007" s="119">
        <v>0.87726999999999999</v>
      </c>
      <c r="H2007" s="119">
        <v>5.9962269999999998E-5</v>
      </c>
      <c r="I2007" s="119">
        <v>6.8355660000000004E-3</v>
      </c>
    </row>
    <row r="2008" spans="1:9" x14ac:dyDescent="0.15">
      <c r="A2008" s="115" t="s">
        <v>526</v>
      </c>
      <c r="B2008" s="115" t="s">
        <v>527</v>
      </c>
      <c r="C2008" s="121">
        <v>40315</v>
      </c>
      <c r="D2008" s="119">
        <v>0.87663999999999997</v>
      </c>
      <c r="E2008" s="119">
        <v>0.87663999999999997</v>
      </c>
      <c r="F2008" s="119">
        <v>0.87663999999999997</v>
      </c>
      <c r="G2008" s="119">
        <v>0.87663999999999997</v>
      </c>
      <c r="H2008" s="119">
        <v>-6.2996150000000002E-4</v>
      </c>
      <c r="I2008" s="119">
        <v>-7.1809310000000001E-2</v>
      </c>
    </row>
    <row r="2009" spans="1:9" x14ac:dyDescent="0.15">
      <c r="A2009" s="115" t="s">
        <v>526</v>
      </c>
      <c r="B2009" s="115" t="s">
        <v>527</v>
      </c>
      <c r="C2009" s="121">
        <v>40316</v>
      </c>
      <c r="D2009" s="119">
        <v>0.87544</v>
      </c>
      <c r="E2009" s="119">
        <v>0.87544</v>
      </c>
      <c r="F2009" s="119">
        <v>0.87544</v>
      </c>
      <c r="G2009" s="119">
        <v>0.87544</v>
      </c>
      <c r="H2009" s="119">
        <v>-1.20002E-3</v>
      </c>
      <c r="I2009" s="119">
        <v>-0.1368886</v>
      </c>
    </row>
    <row r="2010" spans="1:9" x14ac:dyDescent="0.15">
      <c r="A2010" s="115" t="s">
        <v>526</v>
      </c>
      <c r="B2010" s="115" t="s">
        <v>527</v>
      </c>
      <c r="C2010" s="121">
        <v>40317</v>
      </c>
      <c r="D2010" s="119">
        <v>0.87511000000000005</v>
      </c>
      <c r="E2010" s="119">
        <v>0.87511000000000005</v>
      </c>
      <c r="F2010" s="119">
        <v>0.87511000000000005</v>
      </c>
      <c r="G2010" s="119">
        <v>0.87511000000000005</v>
      </c>
      <c r="H2010" s="119">
        <v>-3.2997130000000002E-4</v>
      </c>
      <c r="I2010" s="119">
        <v>-3.7692059999999999E-2</v>
      </c>
    </row>
    <row r="2011" spans="1:9" x14ac:dyDescent="0.15">
      <c r="A2011" s="115" t="s">
        <v>526</v>
      </c>
      <c r="B2011" s="115" t="s">
        <v>527</v>
      </c>
      <c r="C2011" s="121">
        <v>40318</v>
      </c>
      <c r="D2011" s="119">
        <v>0.87535010000000002</v>
      </c>
      <c r="E2011" s="119">
        <v>0.87535010000000002</v>
      </c>
      <c r="F2011" s="119">
        <v>0.87535010000000002</v>
      </c>
      <c r="G2011" s="119">
        <v>0.87535010000000002</v>
      </c>
      <c r="H2011" s="119">
        <v>2.4002790000000001E-4</v>
      </c>
      <c r="I2011" s="119">
        <v>2.7428310000000001E-2</v>
      </c>
    </row>
    <row r="2012" spans="1:9" x14ac:dyDescent="0.15">
      <c r="A2012" s="115" t="s">
        <v>526</v>
      </c>
      <c r="B2012" s="115" t="s">
        <v>527</v>
      </c>
      <c r="C2012" s="121">
        <v>40319</v>
      </c>
      <c r="D2012" s="119">
        <v>0.87490999999999997</v>
      </c>
      <c r="E2012" s="119">
        <v>0.87490999999999997</v>
      </c>
      <c r="F2012" s="119">
        <v>0.87490999999999997</v>
      </c>
      <c r="G2012" s="119">
        <v>0.87490999999999997</v>
      </c>
      <c r="H2012" s="119">
        <v>-4.4006109999999998E-4</v>
      </c>
      <c r="I2012" s="119">
        <v>-5.0272579999999997E-2</v>
      </c>
    </row>
    <row r="2013" spans="1:9" x14ac:dyDescent="0.15">
      <c r="A2013" s="115" t="s">
        <v>526</v>
      </c>
      <c r="B2013" s="115" t="s">
        <v>527</v>
      </c>
      <c r="C2013" s="121">
        <v>40322</v>
      </c>
      <c r="D2013" s="119">
        <v>0.87490000000000001</v>
      </c>
      <c r="E2013" s="119">
        <v>0.87490000000000001</v>
      </c>
      <c r="F2013" s="119">
        <v>0.87490000000000001</v>
      </c>
      <c r="G2013" s="119">
        <v>0.87490000000000001</v>
      </c>
      <c r="H2013" s="119">
        <v>-1.001358E-5</v>
      </c>
      <c r="I2013" s="119">
        <v>-1.144527E-3</v>
      </c>
    </row>
    <row r="2014" spans="1:9" x14ac:dyDescent="0.15">
      <c r="A2014" s="115" t="s">
        <v>526</v>
      </c>
      <c r="B2014" s="115" t="s">
        <v>527</v>
      </c>
      <c r="C2014" s="121">
        <v>40323</v>
      </c>
      <c r="D2014" s="119">
        <v>0.87519999999999998</v>
      </c>
      <c r="E2014" s="119">
        <v>0.87519999999999998</v>
      </c>
      <c r="F2014" s="119">
        <v>0.87519999999999998</v>
      </c>
      <c r="G2014" s="119">
        <v>0.87519999999999998</v>
      </c>
      <c r="H2014" s="119">
        <v>2.9999019999999999E-4</v>
      </c>
      <c r="I2014" s="119">
        <v>3.4288510000000001E-2</v>
      </c>
    </row>
    <row r="2015" spans="1:9" x14ac:dyDescent="0.15">
      <c r="A2015" s="115" t="s">
        <v>526</v>
      </c>
      <c r="B2015" s="115" t="s">
        <v>527</v>
      </c>
      <c r="C2015" s="121">
        <v>40324</v>
      </c>
      <c r="D2015" s="119">
        <v>0.87524999999999997</v>
      </c>
      <c r="E2015" s="119">
        <v>0.87524999999999997</v>
      </c>
      <c r="F2015" s="119">
        <v>0.87524999999999997</v>
      </c>
      <c r="G2015" s="119">
        <v>0.87524999999999997</v>
      </c>
      <c r="H2015" s="119">
        <v>5.0067900000000002E-5</v>
      </c>
      <c r="I2015" s="119">
        <v>5.7207380000000004E-3</v>
      </c>
    </row>
    <row r="2016" spans="1:9" x14ac:dyDescent="0.15">
      <c r="A2016" s="115" t="s">
        <v>526</v>
      </c>
      <c r="B2016" s="115" t="s">
        <v>527</v>
      </c>
      <c r="C2016" s="121">
        <v>40325</v>
      </c>
      <c r="D2016" s="119">
        <v>0.87722</v>
      </c>
      <c r="E2016" s="119">
        <v>0.87722</v>
      </c>
      <c r="F2016" s="119">
        <v>0.87722</v>
      </c>
      <c r="G2016" s="119">
        <v>0.87722</v>
      </c>
      <c r="H2016" s="119">
        <v>1.969934E-3</v>
      </c>
      <c r="I2016" s="119">
        <v>0.22507089999999999</v>
      </c>
    </row>
    <row r="2017" spans="1:9" x14ac:dyDescent="0.15">
      <c r="A2017" s="115" t="s">
        <v>526</v>
      </c>
      <c r="B2017" s="115" t="s">
        <v>527</v>
      </c>
      <c r="C2017" s="121">
        <v>40326</v>
      </c>
      <c r="D2017" s="119">
        <v>0.87695999999999996</v>
      </c>
      <c r="E2017" s="119">
        <v>0.87695999999999996</v>
      </c>
      <c r="F2017" s="119">
        <v>0.87695999999999996</v>
      </c>
      <c r="G2017" s="119">
        <v>0.87695999999999996</v>
      </c>
      <c r="H2017" s="119">
        <v>-2.5999550000000001E-4</v>
      </c>
      <c r="I2017" s="119">
        <v>-2.9638569999999999E-2</v>
      </c>
    </row>
    <row r="2018" spans="1:9" x14ac:dyDescent="0.15">
      <c r="A2018" s="115" t="s">
        <v>526</v>
      </c>
      <c r="B2018" s="115" t="s">
        <v>527</v>
      </c>
      <c r="C2018" s="121">
        <v>40329</v>
      </c>
      <c r="D2018" s="119">
        <v>0.87658999999999998</v>
      </c>
      <c r="E2018" s="119">
        <v>0.87658999999999998</v>
      </c>
      <c r="F2018" s="119">
        <v>0.87658999999999998</v>
      </c>
      <c r="G2018" s="119">
        <v>0.87658999999999998</v>
      </c>
      <c r="H2018" s="119">
        <v>-3.700256E-4</v>
      </c>
      <c r="I2018" s="119">
        <v>-4.2194130000000003E-2</v>
      </c>
    </row>
    <row r="2019" spans="1:9" x14ac:dyDescent="0.15">
      <c r="A2019" s="115" t="s">
        <v>526</v>
      </c>
      <c r="B2019" s="115" t="s">
        <v>527</v>
      </c>
      <c r="C2019" s="121">
        <v>40330</v>
      </c>
      <c r="D2019" s="119">
        <v>0.87646999999999997</v>
      </c>
      <c r="E2019" s="119">
        <v>0.87646999999999997</v>
      </c>
      <c r="F2019" s="119">
        <v>0.87646999999999997</v>
      </c>
      <c r="G2019" s="119">
        <v>0.87646999999999997</v>
      </c>
      <c r="H2019" s="119">
        <v>-1.1992449999999999E-4</v>
      </c>
      <c r="I2019" s="119">
        <v>-1.36808E-2</v>
      </c>
    </row>
    <row r="2020" spans="1:9" x14ac:dyDescent="0.15">
      <c r="A2020" s="115" t="s">
        <v>526</v>
      </c>
      <c r="B2020" s="115" t="s">
        <v>527</v>
      </c>
      <c r="C2020" s="121">
        <v>40331</v>
      </c>
      <c r="D2020" s="119">
        <v>0.87617</v>
      </c>
      <c r="E2020" s="119">
        <v>0.87617</v>
      </c>
      <c r="F2020" s="119">
        <v>0.87617</v>
      </c>
      <c r="G2020" s="119">
        <v>0.87617</v>
      </c>
      <c r="H2020" s="119">
        <v>-3.0004979999999999E-4</v>
      </c>
      <c r="I2020" s="119">
        <v>-3.4233890000000003E-2</v>
      </c>
    </row>
    <row r="2021" spans="1:9" x14ac:dyDescent="0.15">
      <c r="A2021" s="115" t="s">
        <v>526</v>
      </c>
      <c r="B2021" s="115" t="s">
        <v>527</v>
      </c>
      <c r="C2021" s="121">
        <v>40332</v>
      </c>
      <c r="D2021" s="119">
        <v>0.87633000000000005</v>
      </c>
      <c r="E2021" s="119">
        <v>0.87633000000000005</v>
      </c>
      <c r="F2021" s="119">
        <v>0.87633000000000005</v>
      </c>
      <c r="G2021" s="119">
        <v>0.87633000000000005</v>
      </c>
      <c r="H2021" s="119">
        <v>1.600385E-4</v>
      </c>
      <c r="I2021" s="119">
        <v>1.8265690000000001E-2</v>
      </c>
    </row>
    <row r="2022" spans="1:9" x14ac:dyDescent="0.15">
      <c r="A2022" s="115" t="s">
        <v>526</v>
      </c>
      <c r="B2022" s="115" t="s">
        <v>527</v>
      </c>
      <c r="C2022" s="121">
        <v>40333</v>
      </c>
      <c r="D2022" s="119">
        <v>0.87661</v>
      </c>
      <c r="E2022" s="119">
        <v>0.87661</v>
      </c>
      <c r="F2022" s="119">
        <v>0.87661</v>
      </c>
      <c r="G2022" s="119">
        <v>0.87661</v>
      </c>
      <c r="H2022" s="119">
        <v>2.8002259999999998E-4</v>
      </c>
      <c r="I2022" s="119">
        <v>3.1954009999999998E-2</v>
      </c>
    </row>
    <row r="2023" spans="1:9" x14ac:dyDescent="0.15">
      <c r="A2023" s="115" t="s">
        <v>526</v>
      </c>
      <c r="B2023" s="115" t="s">
        <v>527</v>
      </c>
      <c r="C2023" s="121">
        <v>40336</v>
      </c>
      <c r="D2023" s="119">
        <v>0.87607000000000002</v>
      </c>
      <c r="E2023" s="119">
        <v>0.87607000000000002</v>
      </c>
      <c r="F2023" s="119">
        <v>0.87607000000000002</v>
      </c>
      <c r="G2023" s="119">
        <v>0.87607000000000002</v>
      </c>
      <c r="H2023" s="119">
        <v>-5.400181E-4</v>
      </c>
      <c r="I2023" s="119">
        <v>-6.1602999999999998E-2</v>
      </c>
    </row>
    <row r="2024" spans="1:9" x14ac:dyDescent="0.15">
      <c r="A2024" s="115" t="s">
        <v>526</v>
      </c>
      <c r="B2024" s="115" t="s">
        <v>527</v>
      </c>
      <c r="C2024" s="121">
        <v>40337</v>
      </c>
      <c r="D2024" s="119">
        <v>0.87480999999999998</v>
      </c>
      <c r="E2024" s="119">
        <v>0.87480999999999998</v>
      </c>
      <c r="F2024" s="119">
        <v>0.87480999999999998</v>
      </c>
      <c r="G2024" s="119">
        <v>0.87480999999999998</v>
      </c>
      <c r="H2024" s="119">
        <v>-1.2599829999999999E-3</v>
      </c>
      <c r="I2024" s="119">
        <v>-0.14382210000000001</v>
      </c>
    </row>
    <row r="2025" spans="1:9" x14ac:dyDescent="0.15">
      <c r="A2025" s="115" t="s">
        <v>526</v>
      </c>
      <c r="B2025" s="115" t="s">
        <v>527</v>
      </c>
      <c r="C2025" s="121">
        <v>40338</v>
      </c>
      <c r="D2025" s="119">
        <v>0.87495999999999996</v>
      </c>
      <c r="E2025" s="119">
        <v>0.87495999999999996</v>
      </c>
      <c r="F2025" s="119">
        <v>0.87495999999999996</v>
      </c>
      <c r="G2025" s="119">
        <v>0.87495999999999996</v>
      </c>
      <c r="H2025" s="119">
        <v>1.499653E-4</v>
      </c>
      <c r="I2025" s="119">
        <v>1.7142609999999999E-2</v>
      </c>
    </row>
    <row r="2026" spans="1:9" x14ac:dyDescent="0.15">
      <c r="A2026" s="115" t="s">
        <v>526</v>
      </c>
      <c r="B2026" s="115" t="s">
        <v>527</v>
      </c>
      <c r="C2026" s="121">
        <v>40339</v>
      </c>
      <c r="D2026" s="119">
        <v>0.87517999999999996</v>
      </c>
      <c r="E2026" s="119">
        <v>0.87517999999999996</v>
      </c>
      <c r="F2026" s="119">
        <v>0.87517999999999996</v>
      </c>
      <c r="G2026" s="119">
        <v>0.87517999999999996</v>
      </c>
      <c r="H2026" s="119">
        <v>2.200007E-4</v>
      </c>
      <c r="I2026" s="119">
        <v>2.5144090000000001E-2</v>
      </c>
    </row>
    <row r="2027" spans="1:9" x14ac:dyDescent="0.15">
      <c r="A2027" s="115" t="s">
        <v>526</v>
      </c>
      <c r="B2027" s="115" t="s">
        <v>527</v>
      </c>
      <c r="C2027" s="121">
        <v>40340</v>
      </c>
      <c r="D2027" s="119">
        <v>0.87656999999999996</v>
      </c>
      <c r="E2027" s="119">
        <v>0.87656999999999996</v>
      </c>
      <c r="F2027" s="119">
        <v>0.87656999999999996</v>
      </c>
      <c r="G2027" s="119">
        <v>0.87656999999999996</v>
      </c>
      <c r="H2027" s="119">
        <v>1.3899800000000001E-3</v>
      </c>
      <c r="I2027" s="119">
        <v>0.1588222</v>
      </c>
    </row>
    <row r="2028" spans="1:9" x14ac:dyDescent="0.15">
      <c r="A2028" s="115" t="s">
        <v>526</v>
      </c>
      <c r="B2028" s="115" t="s">
        <v>527</v>
      </c>
      <c r="C2028" s="121">
        <v>40346</v>
      </c>
      <c r="D2028" s="119">
        <v>0.87633000000000005</v>
      </c>
      <c r="E2028" s="119">
        <v>0.87633000000000005</v>
      </c>
      <c r="F2028" s="119">
        <v>0.87633000000000005</v>
      </c>
      <c r="G2028" s="119">
        <v>0.87633000000000005</v>
      </c>
      <c r="H2028" s="119">
        <v>-2.3996830000000001E-4</v>
      </c>
      <c r="I2028" s="119">
        <v>-2.737583E-2</v>
      </c>
    </row>
    <row r="2029" spans="1:9" x14ac:dyDescent="0.15">
      <c r="A2029" s="115" t="s">
        <v>526</v>
      </c>
      <c r="B2029" s="115" t="s">
        <v>527</v>
      </c>
      <c r="C2029" s="121">
        <v>40347</v>
      </c>
      <c r="D2029" s="119">
        <v>0.87685999999999997</v>
      </c>
      <c r="E2029" s="119">
        <v>0.87685999999999997</v>
      </c>
      <c r="F2029" s="119">
        <v>0.87685999999999997</v>
      </c>
      <c r="G2029" s="119">
        <v>0.87685999999999997</v>
      </c>
      <c r="H2029" s="119">
        <v>5.2994489999999995E-4</v>
      </c>
      <c r="I2029" s="119">
        <v>6.0473209999999999E-2</v>
      </c>
    </row>
    <row r="2030" spans="1:9" x14ac:dyDescent="0.15">
      <c r="A2030" s="115" t="s">
        <v>526</v>
      </c>
      <c r="B2030" s="115" t="s">
        <v>527</v>
      </c>
      <c r="C2030" s="121">
        <v>40350</v>
      </c>
      <c r="D2030" s="119">
        <v>0.87856000000000001</v>
      </c>
      <c r="E2030" s="119">
        <v>0.87856000000000001</v>
      </c>
      <c r="F2030" s="119">
        <v>0.87856000000000001</v>
      </c>
      <c r="G2030" s="119">
        <v>0.87856000000000001</v>
      </c>
      <c r="H2030" s="119">
        <v>1.7000439999999999E-3</v>
      </c>
      <c r="I2030" s="119">
        <v>0.19387860000000001</v>
      </c>
    </row>
    <row r="2031" spans="1:9" x14ac:dyDescent="0.15">
      <c r="A2031" s="115" t="s">
        <v>526</v>
      </c>
      <c r="B2031" s="115" t="s">
        <v>527</v>
      </c>
      <c r="C2031" s="121">
        <v>40351</v>
      </c>
      <c r="D2031" s="119">
        <v>0.87443000000000004</v>
      </c>
      <c r="E2031" s="119">
        <v>0.87443000000000004</v>
      </c>
      <c r="F2031" s="119">
        <v>0.87443000000000004</v>
      </c>
      <c r="G2031" s="119">
        <v>0.87443000000000004</v>
      </c>
      <c r="H2031" s="119">
        <v>-4.1300060000000003E-3</v>
      </c>
      <c r="I2031" s="119">
        <v>-0.47008810000000001</v>
      </c>
    </row>
    <row r="2032" spans="1:9" x14ac:dyDescent="0.15">
      <c r="A2032" s="115" t="s">
        <v>526</v>
      </c>
      <c r="B2032" s="115" t="s">
        <v>527</v>
      </c>
      <c r="C2032" s="121">
        <v>40352</v>
      </c>
      <c r="D2032" s="119">
        <v>0.87524999999999997</v>
      </c>
      <c r="E2032" s="119">
        <v>0.87524999999999997</v>
      </c>
      <c r="F2032" s="119">
        <v>0.87524999999999997</v>
      </c>
      <c r="G2032" s="119">
        <v>0.87524999999999997</v>
      </c>
      <c r="H2032" s="119">
        <v>8.2004069999999998E-4</v>
      </c>
      <c r="I2032" s="119">
        <v>9.378003E-2</v>
      </c>
    </row>
    <row r="2033" spans="1:9" x14ac:dyDescent="0.15">
      <c r="A2033" s="115" t="s">
        <v>526</v>
      </c>
      <c r="B2033" s="115" t="s">
        <v>527</v>
      </c>
      <c r="C2033" s="121">
        <v>40353</v>
      </c>
      <c r="D2033" s="119">
        <v>0.87556999999999996</v>
      </c>
      <c r="E2033" s="119">
        <v>0.87556999999999996</v>
      </c>
      <c r="F2033" s="119">
        <v>0.87556999999999996</v>
      </c>
      <c r="G2033" s="119">
        <v>0.87556999999999996</v>
      </c>
      <c r="H2033" s="119">
        <v>3.1995770000000002E-4</v>
      </c>
      <c r="I2033" s="119">
        <v>3.6556150000000003E-2</v>
      </c>
    </row>
    <row r="2034" spans="1:9" x14ac:dyDescent="0.15">
      <c r="A2034" s="115" t="s">
        <v>526</v>
      </c>
      <c r="B2034" s="115" t="s">
        <v>527</v>
      </c>
      <c r="C2034" s="121">
        <v>40354</v>
      </c>
      <c r="D2034" s="119">
        <v>0.87285999999999997</v>
      </c>
      <c r="E2034" s="119">
        <v>0.87285999999999997</v>
      </c>
      <c r="F2034" s="119">
        <v>0.87285999999999997</v>
      </c>
      <c r="G2034" s="119">
        <v>0.87285999999999997</v>
      </c>
      <c r="H2034" s="119">
        <v>-2.7099849999999998E-3</v>
      </c>
      <c r="I2034" s="119">
        <v>-0.30951089999999998</v>
      </c>
    </row>
    <row r="2035" spans="1:9" x14ac:dyDescent="0.15">
      <c r="A2035" s="115" t="s">
        <v>526</v>
      </c>
      <c r="B2035" s="115" t="s">
        <v>527</v>
      </c>
      <c r="C2035" s="121">
        <v>40357</v>
      </c>
      <c r="D2035" s="119">
        <v>0.87275999999999998</v>
      </c>
      <c r="E2035" s="119">
        <v>0.87275999999999998</v>
      </c>
      <c r="F2035" s="119">
        <v>0.87275999999999998</v>
      </c>
      <c r="G2035" s="119">
        <v>0.87275999999999998</v>
      </c>
      <c r="H2035" s="119">
        <v>-1.000166E-4</v>
      </c>
      <c r="I2035" s="119">
        <v>-1.145849E-2</v>
      </c>
    </row>
    <row r="2036" spans="1:9" x14ac:dyDescent="0.15">
      <c r="A2036" s="115" t="s">
        <v>526</v>
      </c>
      <c r="B2036" s="115" t="s">
        <v>527</v>
      </c>
      <c r="C2036" s="121">
        <v>40358</v>
      </c>
      <c r="D2036" s="119">
        <v>0.87246999999999997</v>
      </c>
      <c r="E2036" s="119">
        <v>0.87246999999999997</v>
      </c>
      <c r="F2036" s="119">
        <v>0.87246999999999997</v>
      </c>
      <c r="G2036" s="119">
        <v>0.87246999999999997</v>
      </c>
      <c r="H2036" s="119">
        <v>-2.8997659999999999E-4</v>
      </c>
      <c r="I2036" s="119">
        <v>-3.3225240000000003E-2</v>
      </c>
    </row>
    <row r="2037" spans="1:9" x14ac:dyDescent="0.15">
      <c r="A2037" s="115" t="s">
        <v>526</v>
      </c>
      <c r="B2037" s="115" t="s">
        <v>527</v>
      </c>
      <c r="C2037" s="121">
        <v>40359</v>
      </c>
      <c r="D2037" s="119">
        <v>0.87239</v>
      </c>
      <c r="E2037" s="119">
        <v>0.87239</v>
      </c>
      <c r="F2037" s="119">
        <v>0.87239</v>
      </c>
      <c r="G2037" s="119">
        <v>0.87239</v>
      </c>
      <c r="H2037" s="119">
        <v>-8.0049039999999995E-5</v>
      </c>
      <c r="I2037" s="119">
        <v>-9.1749899999999992E-3</v>
      </c>
    </row>
    <row r="2038" spans="1:9" x14ac:dyDescent="0.15">
      <c r="A2038" s="115" t="s">
        <v>526</v>
      </c>
      <c r="B2038" s="115" t="s">
        <v>527</v>
      </c>
      <c r="C2038" s="121">
        <v>40360</v>
      </c>
      <c r="D2038" s="119">
        <v>0.87139</v>
      </c>
      <c r="E2038" s="119">
        <v>0.87139</v>
      </c>
      <c r="F2038" s="119">
        <v>0.87139</v>
      </c>
      <c r="G2038" s="119">
        <v>0.87139</v>
      </c>
      <c r="H2038" s="119">
        <v>-9.9998709999999996E-4</v>
      </c>
      <c r="I2038" s="119">
        <v>-0.1146262</v>
      </c>
    </row>
    <row r="2039" spans="1:9" x14ac:dyDescent="0.15">
      <c r="A2039" s="115" t="s">
        <v>526</v>
      </c>
      <c r="B2039" s="115" t="s">
        <v>527</v>
      </c>
      <c r="C2039" s="121">
        <v>40361</v>
      </c>
      <c r="D2039" s="119">
        <v>0.86938009999999999</v>
      </c>
      <c r="E2039" s="119">
        <v>0.86938009999999999</v>
      </c>
      <c r="F2039" s="119">
        <v>0.86938009999999999</v>
      </c>
      <c r="G2039" s="119">
        <v>0.86938009999999999</v>
      </c>
      <c r="H2039" s="119">
        <v>-2.0099279999999998E-3</v>
      </c>
      <c r="I2039" s="119">
        <v>-0.23065769999999999</v>
      </c>
    </row>
    <row r="2040" spans="1:9" x14ac:dyDescent="0.15">
      <c r="A2040" s="115" t="s">
        <v>526</v>
      </c>
      <c r="B2040" s="115" t="s">
        <v>527</v>
      </c>
      <c r="C2040" s="121">
        <v>40364</v>
      </c>
      <c r="D2040" s="119">
        <v>0.86890000000000001</v>
      </c>
      <c r="E2040" s="119">
        <v>0.86890000000000001</v>
      </c>
      <c r="F2040" s="119">
        <v>0.86890000000000001</v>
      </c>
      <c r="G2040" s="119">
        <v>0.86890000000000001</v>
      </c>
      <c r="H2040" s="119">
        <v>-4.8005580000000001E-4</v>
      </c>
      <c r="I2040" s="119">
        <v>-5.5218179999999999E-2</v>
      </c>
    </row>
    <row r="2041" spans="1:9" x14ac:dyDescent="0.15">
      <c r="A2041" s="115" t="s">
        <v>526</v>
      </c>
      <c r="B2041" s="115" t="s">
        <v>527</v>
      </c>
      <c r="C2041" s="121">
        <v>40365</v>
      </c>
      <c r="D2041" s="119">
        <v>0.87016000000000004</v>
      </c>
      <c r="E2041" s="119">
        <v>0.87016000000000004</v>
      </c>
      <c r="F2041" s="119">
        <v>0.87016000000000004</v>
      </c>
      <c r="G2041" s="119">
        <v>0.87016000000000004</v>
      </c>
      <c r="H2041" s="119">
        <v>1.2599829999999999E-3</v>
      </c>
      <c r="I2041" s="119">
        <v>0.1450089</v>
      </c>
    </row>
    <row r="2042" spans="1:9" x14ac:dyDescent="0.15">
      <c r="A2042" s="115" t="s">
        <v>526</v>
      </c>
      <c r="B2042" s="115" t="s">
        <v>527</v>
      </c>
      <c r="C2042" s="121">
        <v>40366</v>
      </c>
      <c r="D2042" s="119">
        <v>0.87007000000000001</v>
      </c>
      <c r="E2042" s="119">
        <v>0.87007000000000001</v>
      </c>
      <c r="F2042" s="119">
        <v>0.87007000000000001</v>
      </c>
      <c r="G2042" s="119">
        <v>0.87007000000000001</v>
      </c>
      <c r="H2042" s="119">
        <v>-8.9943410000000004E-5</v>
      </c>
      <c r="I2042" s="119">
        <v>-1.0336420000000001E-2</v>
      </c>
    </row>
    <row r="2043" spans="1:9" x14ac:dyDescent="0.15">
      <c r="A2043" s="115" t="s">
        <v>526</v>
      </c>
      <c r="B2043" s="115" t="s">
        <v>527</v>
      </c>
      <c r="C2043" s="121">
        <v>40367</v>
      </c>
      <c r="D2043" s="119">
        <v>0.87019999999999997</v>
      </c>
      <c r="E2043" s="119">
        <v>0.87019999999999997</v>
      </c>
      <c r="F2043" s="119">
        <v>0.87019999999999997</v>
      </c>
      <c r="G2043" s="119">
        <v>0.87019999999999997</v>
      </c>
      <c r="H2043" s="119">
        <v>1.299381E-4</v>
      </c>
      <c r="I2043" s="119">
        <v>1.493421E-2</v>
      </c>
    </row>
    <row r="2044" spans="1:9" x14ac:dyDescent="0.15">
      <c r="A2044" s="115" t="s">
        <v>526</v>
      </c>
      <c r="B2044" s="115" t="s">
        <v>527</v>
      </c>
      <c r="C2044" s="121">
        <v>40368</v>
      </c>
      <c r="D2044" s="119">
        <v>0.87008010000000002</v>
      </c>
      <c r="E2044" s="119">
        <v>0.87008010000000002</v>
      </c>
      <c r="F2044" s="119">
        <v>0.87008010000000002</v>
      </c>
      <c r="G2044" s="119">
        <v>0.87008010000000002</v>
      </c>
      <c r="H2044" s="119">
        <v>-1.1992449999999999E-4</v>
      </c>
      <c r="I2044" s="119">
        <v>-1.378126E-2</v>
      </c>
    </row>
    <row r="2045" spans="1:9" x14ac:dyDescent="0.15">
      <c r="A2045" s="115" t="s">
        <v>526</v>
      </c>
      <c r="B2045" s="115" t="s">
        <v>527</v>
      </c>
      <c r="C2045" s="121">
        <v>40371</v>
      </c>
      <c r="D2045" s="119">
        <v>0.87151000000000001</v>
      </c>
      <c r="E2045" s="119">
        <v>0.87151000000000001</v>
      </c>
      <c r="F2045" s="119">
        <v>0.87151000000000001</v>
      </c>
      <c r="G2045" s="119">
        <v>0.87151000000000001</v>
      </c>
      <c r="H2045" s="119">
        <v>1.429975E-3</v>
      </c>
      <c r="I2045" s="119">
        <v>0.16434979999999999</v>
      </c>
    </row>
    <row r="2046" spans="1:9" x14ac:dyDescent="0.15">
      <c r="A2046" s="115" t="s">
        <v>526</v>
      </c>
      <c r="B2046" s="115" t="s">
        <v>527</v>
      </c>
      <c r="C2046" s="121">
        <v>40372</v>
      </c>
      <c r="D2046" s="119">
        <v>0.87202000000000002</v>
      </c>
      <c r="E2046" s="119">
        <v>0.87202000000000002</v>
      </c>
      <c r="F2046" s="119">
        <v>0.87202000000000002</v>
      </c>
      <c r="G2046" s="119">
        <v>0.87202000000000002</v>
      </c>
      <c r="H2046" s="119">
        <v>5.0997729999999999E-4</v>
      </c>
      <c r="I2046" s="119">
        <v>5.8516520000000002E-2</v>
      </c>
    </row>
    <row r="2047" spans="1:9" x14ac:dyDescent="0.15">
      <c r="A2047" s="115" t="s">
        <v>526</v>
      </c>
      <c r="B2047" s="115" t="s">
        <v>527</v>
      </c>
      <c r="C2047" s="121">
        <v>40373</v>
      </c>
      <c r="D2047" s="119">
        <v>0.87138000000000004</v>
      </c>
      <c r="E2047" s="119">
        <v>0.87138000000000004</v>
      </c>
      <c r="F2047" s="119">
        <v>0.87138000000000004</v>
      </c>
      <c r="G2047" s="119">
        <v>0.87138000000000004</v>
      </c>
      <c r="H2047" s="119">
        <v>-6.3997510000000002E-4</v>
      </c>
      <c r="I2047" s="119">
        <v>-7.3389949999999995E-2</v>
      </c>
    </row>
    <row r="2048" spans="1:9" x14ac:dyDescent="0.15">
      <c r="A2048" s="115" t="s">
        <v>526</v>
      </c>
      <c r="B2048" s="115" t="s">
        <v>527</v>
      </c>
      <c r="C2048" s="121">
        <v>40374</v>
      </c>
      <c r="D2048" s="119">
        <v>0.87166999999999994</v>
      </c>
      <c r="E2048" s="119">
        <v>0.87166999999999994</v>
      </c>
      <c r="F2048" s="119">
        <v>0.87166999999999994</v>
      </c>
      <c r="G2048" s="119">
        <v>0.87166999999999994</v>
      </c>
      <c r="H2048" s="119">
        <v>2.8997659999999999E-4</v>
      </c>
      <c r="I2048" s="119">
        <v>3.3277859999999999E-2</v>
      </c>
    </row>
    <row r="2049" spans="1:9" x14ac:dyDescent="0.15">
      <c r="A2049" s="115" t="s">
        <v>526</v>
      </c>
      <c r="B2049" s="115" t="s">
        <v>527</v>
      </c>
      <c r="C2049" s="121">
        <v>40375</v>
      </c>
      <c r="D2049" s="119">
        <v>0.87150000000000005</v>
      </c>
      <c r="E2049" s="119">
        <v>0.87150000000000005</v>
      </c>
      <c r="F2049" s="119">
        <v>0.87150000000000005</v>
      </c>
      <c r="G2049" s="119">
        <v>0.87150000000000005</v>
      </c>
      <c r="H2049" s="119">
        <v>-1.699924E-4</v>
      </c>
      <c r="I2049" s="119">
        <v>-1.9501930000000001E-2</v>
      </c>
    </row>
    <row r="2050" spans="1:9" x14ac:dyDescent="0.15">
      <c r="A2050" s="115" t="s">
        <v>526</v>
      </c>
      <c r="B2050" s="115" t="s">
        <v>527</v>
      </c>
      <c r="C2050" s="121">
        <v>40378</v>
      </c>
      <c r="D2050" s="119">
        <v>0.87192999999999998</v>
      </c>
      <c r="E2050" s="119">
        <v>0.87192999999999998</v>
      </c>
      <c r="F2050" s="119">
        <v>0.87192999999999998</v>
      </c>
      <c r="G2050" s="119">
        <v>0.87192999999999998</v>
      </c>
      <c r="H2050" s="119">
        <v>4.2998789999999998E-4</v>
      </c>
      <c r="I2050" s="119">
        <v>4.933883E-2</v>
      </c>
    </row>
    <row r="2051" spans="1:9" x14ac:dyDescent="0.15">
      <c r="A2051" s="115" t="s">
        <v>526</v>
      </c>
      <c r="B2051" s="115" t="s">
        <v>527</v>
      </c>
      <c r="C2051" s="121">
        <v>40379</v>
      </c>
      <c r="D2051" s="119">
        <v>0.87211000000000005</v>
      </c>
      <c r="E2051" s="119">
        <v>0.87211000000000005</v>
      </c>
      <c r="F2051" s="119">
        <v>0.87211000000000005</v>
      </c>
      <c r="G2051" s="119">
        <v>0.87211000000000005</v>
      </c>
      <c r="H2051" s="119">
        <v>1.80006E-4</v>
      </c>
      <c r="I2051" s="119">
        <v>2.0644550000000001E-2</v>
      </c>
    </row>
    <row r="2052" spans="1:9" x14ac:dyDescent="0.15">
      <c r="A2052" s="115" t="s">
        <v>526</v>
      </c>
      <c r="B2052" s="115" t="s">
        <v>527</v>
      </c>
      <c r="C2052" s="121">
        <v>40380</v>
      </c>
      <c r="D2052" s="119">
        <v>0.87163000000000002</v>
      </c>
      <c r="E2052" s="119">
        <v>0.87163000000000002</v>
      </c>
      <c r="F2052" s="119">
        <v>0.87163000000000002</v>
      </c>
      <c r="G2052" s="119">
        <v>0.87163000000000002</v>
      </c>
      <c r="H2052" s="119">
        <v>-4.7999620000000002E-4</v>
      </c>
      <c r="I2052" s="119">
        <v>-5.5038490000000002E-2</v>
      </c>
    </row>
    <row r="2053" spans="1:9" x14ac:dyDescent="0.15">
      <c r="A2053" s="115" t="s">
        <v>526</v>
      </c>
      <c r="B2053" s="115" t="s">
        <v>527</v>
      </c>
      <c r="C2053" s="121">
        <v>40381</v>
      </c>
      <c r="D2053" s="119">
        <v>0.87266999999999995</v>
      </c>
      <c r="E2053" s="119">
        <v>0.87266999999999995</v>
      </c>
      <c r="F2053" s="119">
        <v>0.87266999999999995</v>
      </c>
      <c r="G2053" s="119">
        <v>0.87266999999999995</v>
      </c>
      <c r="H2053" s="119">
        <v>1.0399820000000001E-3</v>
      </c>
      <c r="I2053" s="119">
        <v>0.11931460000000001</v>
      </c>
    </row>
    <row r="2054" spans="1:9" x14ac:dyDescent="0.15">
      <c r="A2054" s="115" t="s">
        <v>526</v>
      </c>
      <c r="B2054" s="115" t="s">
        <v>527</v>
      </c>
      <c r="C2054" s="121">
        <v>40382</v>
      </c>
      <c r="D2054" s="119">
        <v>0.87195</v>
      </c>
      <c r="E2054" s="119">
        <v>0.87195</v>
      </c>
      <c r="F2054" s="119">
        <v>0.87195</v>
      </c>
      <c r="G2054" s="119">
        <v>0.87195</v>
      </c>
      <c r="H2054" s="119">
        <v>-7.2002410000000002E-4</v>
      </c>
      <c r="I2054" s="119">
        <v>-8.250818E-2</v>
      </c>
    </row>
    <row r="2055" spans="1:9" x14ac:dyDescent="0.15">
      <c r="A2055" s="115" t="s">
        <v>526</v>
      </c>
      <c r="B2055" s="115" t="s">
        <v>527</v>
      </c>
      <c r="C2055" s="121">
        <v>40385</v>
      </c>
      <c r="D2055" s="119">
        <v>0.87256</v>
      </c>
      <c r="E2055" s="119">
        <v>0.87256</v>
      </c>
      <c r="F2055" s="119">
        <v>0.87256</v>
      </c>
      <c r="G2055" s="119">
        <v>0.87256</v>
      </c>
      <c r="H2055" s="119">
        <v>6.0999389999999995E-4</v>
      </c>
      <c r="I2055" s="119">
        <v>6.9957450000000004E-2</v>
      </c>
    </row>
    <row r="2056" spans="1:9" x14ac:dyDescent="0.15">
      <c r="A2056" s="115" t="s">
        <v>526</v>
      </c>
      <c r="B2056" s="115" t="s">
        <v>527</v>
      </c>
      <c r="C2056" s="121">
        <v>40386</v>
      </c>
      <c r="D2056" s="119">
        <v>0.87222</v>
      </c>
      <c r="E2056" s="119">
        <v>0.87222</v>
      </c>
      <c r="F2056" s="119">
        <v>0.87222</v>
      </c>
      <c r="G2056" s="119">
        <v>0.87222</v>
      </c>
      <c r="H2056" s="119">
        <v>-3.3998490000000003E-4</v>
      </c>
      <c r="I2056" s="119">
        <v>-3.8964070000000003E-2</v>
      </c>
    </row>
    <row r="2057" spans="1:9" x14ac:dyDescent="0.15">
      <c r="A2057" s="115" t="s">
        <v>526</v>
      </c>
      <c r="B2057" s="115" t="s">
        <v>527</v>
      </c>
      <c r="C2057" s="121">
        <v>40387</v>
      </c>
      <c r="D2057" s="119">
        <v>0.87265999999999999</v>
      </c>
      <c r="E2057" s="119">
        <v>0.87265999999999999</v>
      </c>
      <c r="F2057" s="119">
        <v>0.87265999999999999</v>
      </c>
      <c r="G2057" s="119">
        <v>0.87265999999999999</v>
      </c>
      <c r="H2057" s="119">
        <v>4.4000149999999999E-4</v>
      </c>
      <c r="I2057" s="119">
        <v>5.0446159999999997E-2</v>
      </c>
    </row>
    <row r="2058" spans="1:9" x14ac:dyDescent="0.15">
      <c r="A2058" s="115" t="s">
        <v>526</v>
      </c>
      <c r="B2058" s="115" t="s">
        <v>527</v>
      </c>
      <c r="C2058" s="121">
        <v>40388</v>
      </c>
      <c r="D2058" s="119">
        <v>0.87273999999999996</v>
      </c>
      <c r="E2058" s="119">
        <v>0.87273999999999996</v>
      </c>
      <c r="F2058" s="119">
        <v>0.87273999999999996</v>
      </c>
      <c r="G2058" s="119">
        <v>0.87273999999999996</v>
      </c>
      <c r="H2058" s="119">
        <v>8.0049039999999995E-5</v>
      </c>
      <c r="I2058" s="119">
        <v>9.1729930000000008E-3</v>
      </c>
    </row>
    <row r="2059" spans="1:9" x14ac:dyDescent="0.15">
      <c r="A2059" s="115" t="s">
        <v>526</v>
      </c>
      <c r="B2059" s="115" t="s">
        <v>527</v>
      </c>
      <c r="C2059" s="121">
        <v>40389</v>
      </c>
      <c r="D2059" s="119">
        <v>0.87236000000000002</v>
      </c>
      <c r="E2059" s="119">
        <v>0.87236000000000002</v>
      </c>
      <c r="F2059" s="119">
        <v>0.87236000000000002</v>
      </c>
      <c r="G2059" s="119">
        <v>0.87236000000000002</v>
      </c>
      <c r="H2059" s="119">
        <v>-3.800392E-4</v>
      </c>
      <c r="I2059" s="119">
        <v>-4.3545519999999997E-2</v>
      </c>
    </row>
    <row r="2060" spans="1:9" x14ac:dyDescent="0.15">
      <c r="A2060" s="115" t="s">
        <v>526</v>
      </c>
      <c r="B2060" s="115" t="s">
        <v>527</v>
      </c>
      <c r="C2060" s="121">
        <v>40392</v>
      </c>
      <c r="D2060" s="119">
        <v>0.87231999999999998</v>
      </c>
      <c r="E2060" s="119">
        <v>0.87231999999999998</v>
      </c>
      <c r="F2060" s="119">
        <v>0.87231999999999998</v>
      </c>
      <c r="G2060" s="119">
        <v>0.87231999999999998</v>
      </c>
      <c r="H2060" s="119">
        <v>-3.999472E-5</v>
      </c>
      <c r="I2060" s="119">
        <v>-4.5846569999999998E-3</v>
      </c>
    </row>
    <row r="2061" spans="1:9" x14ac:dyDescent="0.15">
      <c r="A2061" s="115" t="s">
        <v>526</v>
      </c>
      <c r="B2061" s="115" t="s">
        <v>527</v>
      </c>
      <c r="C2061" s="121">
        <v>40393</v>
      </c>
      <c r="D2061" s="119">
        <v>0.87221000000000004</v>
      </c>
      <c r="E2061" s="119">
        <v>0.87221000000000004</v>
      </c>
      <c r="F2061" s="119">
        <v>0.87221000000000004</v>
      </c>
      <c r="G2061" s="119">
        <v>0.87221000000000004</v>
      </c>
      <c r="H2061" s="119">
        <v>-1.0997059999999999E-4</v>
      </c>
      <c r="I2061" s="119">
        <v>-1.260668E-2</v>
      </c>
    </row>
    <row r="2062" spans="1:9" x14ac:dyDescent="0.15">
      <c r="A2062" s="115" t="s">
        <v>526</v>
      </c>
      <c r="B2062" s="115" t="s">
        <v>527</v>
      </c>
      <c r="C2062" s="121">
        <v>40394</v>
      </c>
      <c r="D2062" s="119">
        <v>0.87248000000000003</v>
      </c>
      <c r="E2062" s="119">
        <v>0.87248000000000003</v>
      </c>
      <c r="F2062" s="119">
        <v>0.87248000000000003</v>
      </c>
      <c r="G2062" s="119">
        <v>0.87248000000000003</v>
      </c>
      <c r="H2062" s="119">
        <v>2.7000899999999998E-4</v>
      </c>
      <c r="I2062" s="119">
        <v>3.0956879999999999E-2</v>
      </c>
    </row>
    <row r="2063" spans="1:9" x14ac:dyDescent="0.15">
      <c r="A2063" s="115" t="s">
        <v>526</v>
      </c>
      <c r="B2063" s="115" t="s">
        <v>527</v>
      </c>
      <c r="C2063" s="121">
        <v>40395</v>
      </c>
      <c r="D2063" s="119">
        <v>0.87285999999999997</v>
      </c>
      <c r="E2063" s="119">
        <v>0.87285999999999997</v>
      </c>
      <c r="F2063" s="119">
        <v>0.87285999999999997</v>
      </c>
      <c r="G2063" s="119">
        <v>0.87285999999999997</v>
      </c>
      <c r="H2063" s="119">
        <v>3.799796E-4</v>
      </c>
      <c r="I2063" s="119">
        <v>4.3551670000000001E-2</v>
      </c>
    </row>
    <row r="2064" spans="1:9" x14ac:dyDescent="0.15">
      <c r="A2064" s="115" t="s">
        <v>526</v>
      </c>
      <c r="B2064" s="115" t="s">
        <v>527</v>
      </c>
      <c r="C2064" s="121">
        <v>40396</v>
      </c>
      <c r="D2064" s="119">
        <v>0.87243999999999999</v>
      </c>
      <c r="E2064" s="119">
        <v>0.87243999999999999</v>
      </c>
      <c r="F2064" s="119">
        <v>0.87243999999999999</v>
      </c>
      <c r="G2064" s="119">
        <v>0.87243999999999999</v>
      </c>
      <c r="H2064" s="119">
        <v>-4.1997429999999998E-4</v>
      </c>
      <c r="I2064" s="119">
        <v>-4.8114740000000003E-2</v>
      </c>
    </row>
    <row r="2065" spans="1:9" x14ac:dyDescent="0.15">
      <c r="A2065" s="115" t="s">
        <v>526</v>
      </c>
      <c r="B2065" s="115" t="s">
        <v>527</v>
      </c>
      <c r="C2065" s="121">
        <v>40399</v>
      </c>
      <c r="D2065" s="119">
        <v>0.87190999999999996</v>
      </c>
      <c r="E2065" s="119">
        <v>0.87190999999999996</v>
      </c>
      <c r="F2065" s="119">
        <v>0.87190999999999996</v>
      </c>
      <c r="G2065" s="119">
        <v>0.87190999999999996</v>
      </c>
      <c r="H2065" s="119">
        <v>-5.300045E-4</v>
      </c>
      <c r="I2065" s="119">
        <v>-6.074968E-2</v>
      </c>
    </row>
    <row r="2066" spans="1:9" x14ac:dyDescent="0.15">
      <c r="A2066" s="115" t="s">
        <v>526</v>
      </c>
      <c r="B2066" s="115" t="s">
        <v>527</v>
      </c>
      <c r="C2066" s="121">
        <v>40400</v>
      </c>
      <c r="D2066" s="119">
        <v>0.87275999999999998</v>
      </c>
      <c r="E2066" s="119">
        <v>0.87275999999999998</v>
      </c>
      <c r="F2066" s="119">
        <v>0.87275999999999998</v>
      </c>
      <c r="G2066" s="119">
        <v>0.87275999999999998</v>
      </c>
      <c r="H2066" s="119">
        <v>8.4996219999999996E-4</v>
      </c>
      <c r="I2066" s="119">
        <v>9.748279E-2</v>
      </c>
    </row>
    <row r="2067" spans="1:9" x14ac:dyDescent="0.15">
      <c r="A2067" s="115" t="s">
        <v>526</v>
      </c>
      <c r="B2067" s="115" t="s">
        <v>527</v>
      </c>
      <c r="C2067" s="121">
        <v>40401</v>
      </c>
      <c r="D2067" s="119">
        <v>0.87282000000000004</v>
      </c>
      <c r="E2067" s="119">
        <v>0.87282000000000004</v>
      </c>
      <c r="F2067" s="119">
        <v>0.87282000000000004</v>
      </c>
      <c r="G2067" s="119">
        <v>0.87282000000000004</v>
      </c>
      <c r="H2067" s="119">
        <v>5.9962269999999998E-5</v>
      </c>
      <c r="I2067" s="119">
        <v>6.870419E-3</v>
      </c>
    </row>
    <row r="2068" spans="1:9" x14ac:dyDescent="0.15">
      <c r="A2068" s="115" t="s">
        <v>526</v>
      </c>
      <c r="B2068" s="115" t="s">
        <v>527</v>
      </c>
      <c r="C2068" s="121">
        <v>40402</v>
      </c>
      <c r="D2068" s="119">
        <v>0.87574989999999997</v>
      </c>
      <c r="E2068" s="119">
        <v>0.87574989999999997</v>
      </c>
      <c r="F2068" s="119">
        <v>0.87574989999999997</v>
      </c>
      <c r="G2068" s="119">
        <v>0.87574989999999997</v>
      </c>
      <c r="H2068" s="119">
        <v>2.9299859999999999E-3</v>
      </c>
      <c r="I2068" s="119">
        <v>0.33569189999999999</v>
      </c>
    </row>
    <row r="2069" spans="1:9" x14ac:dyDescent="0.15">
      <c r="A2069" s="115" t="s">
        <v>526</v>
      </c>
      <c r="B2069" s="115" t="s">
        <v>527</v>
      </c>
      <c r="C2069" s="121">
        <v>40403</v>
      </c>
      <c r="D2069" s="119">
        <v>0.87580999999999998</v>
      </c>
      <c r="E2069" s="119">
        <v>0.87580999999999998</v>
      </c>
      <c r="F2069" s="119">
        <v>0.87580999999999998</v>
      </c>
      <c r="G2069" s="119">
        <v>0.87580999999999998</v>
      </c>
      <c r="H2069" s="119">
        <v>6.0081480000000003E-5</v>
      </c>
      <c r="I2069" s="119">
        <v>6.8605749999999998E-3</v>
      </c>
    </row>
    <row r="2070" spans="1:9" x14ac:dyDescent="0.15">
      <c r="A2070" s="115" t="s">
        <v>526</v>
      </c>
      <c r="B2070" s="115" t="s">
        <v>527</v>
      </c>
      <c r="C2070" s="121">
        <v>40406</v>
      </c>
      <c r="D2070" s="119">
        <v>0.87558000000000002</v>
      </c>
      <c r="E2070" s="119">
        <v>0.87558000000000002</v>
      </c>
      <c r="F2070" s="119">
        <v>0.87558000000000002</v>
      </c>
      <c r="G2070" s="119">
        <v>0.87558000000000002</v>
      </c>
      <c r="H2070" s="119">
        <v>-2.300143E-4</v>
      </c>
      <c r="I2070" s="119">
        <v>-2.6263040000000001E-2</v>
      </c>
    </row>
    <row r="2071" spans="1:9" x14ac:dyDescent="0.15">
      <c r="A2071" s="115" t="s">
        <v>526</v>
      </c>
      <c r="B2071" s="115" t="s">
        <v>527</v>
      </c>
      <c r="C2071" s="121">
        <v>40407</v>
      </c>
      <c r="D2071" s="119">
        <v>0.87458000000000002</v>
      </c>
      <c r="E2071" s="119">
        <v>0.87458000000000002</v>
      </c>
      <c r="F2071" s="119">
        <v>0.87458000000000002</v>
      </c>
      <c r="G2071" s="119">
        <v>0.87458000000000002</v>
      </c>
      <c r="H2071" s="119">
        <v>-9.9998709999999996E-4</v>
      </c>
      <c r="I2071" s="119">
        <v>-0.1142085</v>
      </c>
    </row>
    <row r="2072" spans="1:9" x14ac:dyDescent="0.15">
      <c r="A2072" s="115" t="s">
        <v>526</v>
      </c>
      <c r="B2072" s="115" t="s">
        <v>527</v>
      </c>
      <c r="C2072" s="121">
        <v>40408</v>
      </c>
      <c r="D2072" s="119">
        <v>0.87366999999999995</v>
      </c>
      <c r="E2072" s="119">
        <v>0.87366999999999995</v>
      </c>
      <c r="F2072" s="119">
        <v>0.87366999999999995</v>
      </c>
      <c r="G2072" s="119">
        <v>0.87366999999999995</v>
      </c>
      <c r="H2072" s="119">
        <v>-9.1004370000000005E-4</v>
      </c>
      <c r="I2072" s="119">
        <v>-0.10405490000000001</v>
      </c>
    </row>
    <row r="2073" spans="1:9" x14ac:dyDescent="0.15">
      <c r="A2073" s="115" t="s">
        <v>526</v>
      </c>
      <c r="B2073" s="115" t="s">
        <v>527</v>
      </c>
      <c r="C2073" s="121">
        <v>40409</v>
      </c>
      <c r="D2073" s="119">
        <v>0.87387000000000004</v>
      </c>
      <c r="E2073" s="119">
        <v>0.87387000000000004</v>
      </c>
      <c r="F2073" s="119">
        <v>0.87387000000000004</v>
      </c>
      <c r="G2073" s="119">
        <v>0.87387000000000004</v>
      </c>
      <c r="H2073" s="119">
        <v>2.000332E-4</v>
      </c>
      <c r="I2073" s="119">
        <v>2.2895740000000001E-2</v>
      </c>
    </row>
    <row r="2074" spans="1:9" x14ac:dyDescent="0.15">
      <c r="A2074" s="115" t="s">
        <v>526</v>
      </c>
      <c r="B2074" s="115" t="s">
        <v>527</v>
      </c>
      <c r="C2074" s="121">
        <v>40410</v>
      </c>
      <c r="D2074" s="119">
        <v>0.87353999999999998</v>
      </c>
      <c r="E2074" s="119">
        <v>0.87353999999999998</v>
      </c>
      <c r="F2074" s="119">
        <v>0.87353999999999998</v>
      </c>
      <c r="G2074" s="119">
        <v>0.87353999999999998</v>
      </c>
      <c r="H2074" s="119">
        <v>-3.3003090000000002E-4</v>
      </c>
      <c r="I2074" s="119">
        <v>-3.7766590000000003E-2</v>
      </c>
    </row>
    <row r="2075" spans="1:9" x14ac:dyDescent="0.15">
      <c r="A2075" s="115" t="s">
        <v>526</v>
      </c>
      <c r="B2075" s="115" t="s">
        <v>527</v>
      </c>
      <c r="C2075" s="121">
        <v>40413</v>
      </c>
      <c r="D2075" s="119">
        <v>0.87450000000000006</v>
      </c>
      <c r="E2075" s="119">
        <v>0.87450000000000006</v>
      </c>
      <c r="F2075" s="119">
        <v>0.87450000000000006</v>
      </c>
      <c r="G2075" s="119">
        <v>0.87450000000000006</v>
      </c>
      <c r="H2075" s="119">
        <v>9.5999240000000003E-4</v>
      </c>
      <c r="I2075" s="119">
        <v>0.1098968</v>
      </c>
    </row>
    <row r="2076" spans="1:9" x14ac:dyDescent="0.15">
      <c r="A2076" s="115" t="s">
        <v>526</v>
      </c>
      <c r="B2076" s="115" t="s">
        <v>527</v>
      </c>
      <c r="C2076" s="121">
        <v>40414</v>
      </c>
      <c r="D2076" s="119">
        <v>0.87458000000000002</v>
      </c>
      <c r="E2076" s="119">
        <v>0.87458000000000002</v>
      </c>
      <c r="F2076" s="119">
        <v>0.87458000000000002</v>
      </c>
      <c r="G2076" s="119">
        <v>0.87458000000000002</v>
      </c>
      <c r="H2076" s="119">
        <v>8.0049039999999995E-5</v>
      </c>
      <c r="I2076" s="119">
        <v>9.1536919999999997E-3</v>
      </c>
    </row>
    <row r="2077" spans="1:9" x14ac:dyDescent="0.15">
      <c r="A2077" s="115" t="s">
        <v>526</v>
      </c>
      <c r="B2077" s="115" t="s">
        <v>527</v>
      </c>
      <c r="C2077" s="121">
        <v>40415</v>
      </c>
      <c r="D2077" s="119">
        <v>0.87448000000000004</v>
      </c>
      <c r="E2077" s="119">
        <v>0.87448000000000004</v>
      </c>
      <c r="F2077" s="119">
        <v>0.87448000000000004</v>
      </c>
      <c r="G2077" s="119">
        <v>0.87448000000000004</v>
      </c>
      <c r="H2077" s="119">
        <v>-1.000166E-4</v>
      </c>
      <c r="I2077" s="119">
        <v>-1.143596E-2</v>
      </c>
    </row>
    <row r="2078" spans="1:9" x14ac:dyDescent="0.15">
      <c r="A2078" s="115" t="s">
        <v>526</v>
      </c>
      <c r="B2078" s="115" t="s">
        <v>527</v>
      </c>
      <c r="C2078" s="121">
        <v>40416</v>
      </c>
      <c r="D2078" s="119">
        <v>0.87492999999999999</v>
      </c>
      <c r="E2078" s="119">
        <v>0.87492999999999999</v>
      </c>
      <c r="F2078" s="119">
        <v>0.87492999999999999</v>
      </c>
      <c r="G2078" s="119">
        <v>0.87492999999999999</v>
      </c>
      <c r="H2078" s="119">
        <v>4.4995549999999999E-4</v>
      </c>
      <c r="I2078" s="119">
        <v>5.1454060000000003E-2</v>
      </c>
    </row>
    <row r="2079" spans="1:9" x14ac:dyDescent="0.15">
      <c r="A2079" s="115" t="s">
        <v>526</v>
      </c>
      <c r="B2079" s="115" t="s">
        <v>527</v>
      </c>
      <c r="C2079" s="121">
        <v>40417</v>
      </c>
      <c r="D2079" s="119">
        <v>0.87429999999999997</v>
      </c>
      <c r="E2079" s="119">
        <v>0.87429999999999997</v>
      </c>
      <c r="F2079" s="119">
        <v>0.87429999999999997</v>
      </c>
      <c r="G2079" s="119">
        <v>0.87429999999999997</v>
      </c>
      <c r="H2079" s="119">
        <v>-6.2996150000000002E-4</v>
      </c>
      <c r="I2079" s="119">
        <v>-7.200136E-2</v>
      </c>
    </row>
    <row r="2080" spans="1:9" x14ac:dyDescent="0.15">
      <c r="A2080" s="115" t="s">
        <v>526</v>
      </c>
      <c r="B2080" s="115" t="s">
        <v>527</v>
      </c>
      <c r="C2080" s="121">
        <v>40420</v>
      </c>
      <c r="D2080" s="119">
        <v>0.87446999999999997</v>
      </c>
      <c r="E2080" s="119">
        <v>0.87446999999999997</v>
      </c>
      <c r="F2080" s="119">
        <v>0.87446999999999997</v>
      </c>
      <c r="G2080" s="119">
        <v>0.87446999999999997</v>
      </c>
      <c r="H2080" s="119">
        <v>1.699924E-4</v>
      </c>
      <c r="I2080" s="119">
        <v>1.944326E-2</v>
      </c>
    </row>
    <row r="2081" spans="1:9" x14ac:dyDescent="0.15">
      <c r="A2081" s="115" t="s">
        <v>526</v>
      </c>
      <c r="B2081" s="115" t="s">
        <v>527</v>
      </c>
      <c r="C2081" s="121">
        <v>40421</v>
      </c>
      <c r="D2081" s="119">
        <v>0.87527999999999995</v>
      </c>
      <c r="E2081" s="119">
        <v>0.87527999999999995</v>
      </c>
      <c r="F2081" s="119">
        <v>0.87527999999999995</v>
      </c>
      <c r="G2081" s="119">
        <v>0.87527999999999995</v>
      </c>
      <c r="H2081" s="119">
        <v>8.1002709999999998E-4</v>
      </c>
      <c r="I2081" s="119">
        <v>9.263064E-2</v>
      </c>
    </row>
    <row r="2082" spans="1:9" x14ac:dyDescent="0.15">
      <c r="A2082" s="115" t="s">
        <v>526</v>
      </c>
      <c r="B2082" s="115" t="s">
        <v>527</v>
      </c>
      <c r="C2082" s="121">
        <v>40422</v>
      </c>
      <c r="D2082" s="119">
        <v>0.87573999999999996</v>
      </c>
      <c r="E2082" s="119">
        <v>0.87573999999999996</v>
      </c>
      <c r="F2082" s="119">
        <v>0.87573999999999996</v>
      </c>
      <c r="G2082" s="119">
        <v>0.87573999999999996</v>
      </c>
      <c r="H2082" s="119">
        <v>4.5996900000000001E-4</v>
      </c>
      <c r="I2082" s="119">
        <v>5.2551069999999998E-2</v>
      </c>
    </row>
    <row r="2083" spans="1:9" x14ac:dyDescent="0.15">
      <c r="A2083" s="115" t="s">
        <v>526</v>
      </c>
      <c r="B2083" s="115" t="s">
        <v>527</v>
      </c>
      <c r="C2083" s="121">
        <v>40423</v>
      </c>
      <c r="D2083" s="119">
        <v>0.87451000000000001</v>
      </c>
      <c r="E2083" s="119">
        <v>0.87451000000000001</v>
      </c>
      <c r="F2083" s="119">
        <v>0.87451000000000001</v>
      </c>
      <c r="G2083" s="119">
        <v>0.87451000000000001</v>
      </c>
      <c r="H2083" s="119">
        <v>-1.2300010000000001E-3</v>
      </c>
      <c r="I2083" s="119">
        <v>-0.14045279999999999</v>
      </c>
    </row>
    <row r="2084" spans="1:9" x14ac:dyDescent="0.15">
      <c r="A2084" s="115" t="s">
        <v>526</v>
      </c>
      <c r="B2084" s="115" t="s">
        <v>527</v>
      </c>
      <c r="C2084" s="121">
        <v>40424</v>
      </c>
      <c r="D2084" s="119">
        <v>0.87441000000000002</v>
      </c>
      <c r="E2084" s="119">
        <v>0.87441000000000002</v>
      </c>
      <c r="F2084" s="119">
        <v>0.87441000000000002</v>
      </c>
      <c r="G2084" s="119">
        <v>0.87441000000000002</v>
      </c>
      <c r="H2084" s="119">
        <v>-9.9956990000000005E-5</v>
      </c>
      <c r="I2084" s="119">
        <v>-1.1430060000000001E-2</v>
      </c>
    </row>
    <row r="2085" spans="1:9" x14ac:dyDescent="0.15">
      <c r="A2085" s="115" t="s">
        <v>526</v>
      </c>
      <c r="B2085" s="115" t="s">
        <v>527</v>
      </c>
      <c r="C2085" s="121">
        <v>40427</v>
      </c>
      <c r="D2085" s="119">
        <v>0.873</v>
      </c>
      <c r="E2085" s="119">
        <v>0.873</v>
      </c>
      <c r="F2085" s="119">
        <v>0.873</v>
      </c>
      <c r="G2085" s="119">
        <v>0.873</v>
      </c>
      <c r="H2085" s="119">
        <v>-1.410007E-3</v>
      </c>
      <c r="I2085" s="119">
        <v>-0.16125239999999999</v>
      </c>
    </row>
    <row r="2086" spans="1:9" x14ac:dyDescent="0.15">
      <c r="A2086" s="115" t="s">
        <v>526</v>
      </c>
      <c r="B2086" s="115" t="s">
        <v>527</v>
      </c>
      <c r="C2086" s="121">
        <v>40428</v>
      </c>
      <c r="D2086" s="119">
        <v>0.87285009999999996</v>
      </c>
      <c r="E2086" s="119">
        <v>0.87285009999999996</v>
      </c>
      <c r="F2086" s="119">
        <v>0.87285009999999996</v>
      </c>
      <c r="G2086" s="119">
        <v>0.87285009999999996</v>
      </c>
      <c r="H2086" s="119">
        <v>-1.499653E-4</v>
      </c>
      <c r="I2086" s="119">
        <v>-1.717815E-2</v>
      </c>
    </row>
    <row r="2087" spans="1:9" x14ac:dyDescent="0.15">
      <c r="A2087" s="115" t="s">
        <v>526</v>
      </c>
      <c r="B2087" s="115" t="s">
        <v>527</v>
      </c>
      <c r="C2087" s="121">
        <v>40429</v>
      </c>
      <c r="D2087" s="119">
        <v>0.87385000000000002</v>
      </c>
      <c r="E2087" s="119">
        <v>0.87385000000000002</v>
      </c>
      <c r="F2087" s="119">
        <v>0.87385000000000002</v>
      </c>
      <c r="G2087" s="119">
        <v>0.87385000000000002</v>
      </c>
      <c r="H2087" s="119">
        <v>9.9998709999999996E-4</v>
      </c>
      <c r="I2087" s="119">
        <v>0.11456570000000001</v>
      </c>
    </row>
    <row r="2088" spans="1:9" x14ac:dyDescent="0.15">
      <c r="A2088" s="115" t="s">
        <v>526</v>
      </c>
      <c r="B2088" s="115" t="s">
        <v>527</v>
      </c>
      <c r="C2088" s="121">
        <v>40430</v>
      </c>
      <c r="D2088" s="119">
        <v>0.87273000000000001</v>
      </c>
      <c r="E2088" s="119">
        <v>0.87273000000000001</v>
      </c>
      <c r="F2088" s="119">
        <v>0.87273000000000001</v>
      </c>
      <c r="G2088" s="119">
        <v>0.87273000000000001</v>
      </c>
      <c r="H2088" s="119">
        <v>-1.1200310000000001E-3</v>
      </c>
      <c r="I2088" s="119">
        <v>-0.12817200000000001</v>
      </c>
    </row>
    <row r="2089" spans="1:9" x14ac:dyDescent="0.15">
      <c r="A2089" s="115" t="s">
        <v>526</v>
      </c>
      <c r="B2089" s="115" t="s">
        <v>527</v>
      </c>
      <c r="C2089" s="121">
        <v>40431</v>
      </c>
      <c r="D2089" s="119">
        <v>0.87039999999999995</v>
      </c>
      <c r="E2089" s="119">
        <v>0.87039999999999995</v>
      </c>
      <c r="F2089" s="119">
        <v>0.87039999999999995</v>
      </c>
      <c r="G2089" s="119">
        <v>0.87039999999999995</v>
      </c>
      <c r="H2089" s="119">
        <v>-2.330005E-3</v>
      </c>
      <c r="I2089" s="119">
        <v>-0.26697890000000002</v>
      </c>
    </row>
    <row r="2090" spans="1:9" x14ac:dyDescent="0.15">
      <c r="A2090" s="115" t="s">
        <v>526</v>
      </c>
      <c r="B2090" s="115" t="s">
        <v>527</v>
      </c>
      <c r="C2090" s="121">
        <v>40434</v>
      </c>
      <c r="D2090" s="119">
        <v>0.86914999999999998</v>
      </c>
      <c r="E2090" s="119">
        <v>0.86914999999999998</v>
      </c>
      <c r="F2090" s="119">
        <v>0.86914999999999998</v>
      </c>
      <c r="G2090" s="119">
        <v>0.86914999999999998</v>
      </c>
      <c r="H2090" s="119">
        <v>-1.2500289999999999E-3</v>
      </c>
      <c r="I2090" s="119">
        <v>-0.1436154</v>
      </c>
    </row>
    <row r="2091" spans="1:9" x14ac:dyDescent="0.15">
      <c r="A2091" s="115" t="s">
        <v>526</v>
      </c>
      <c r="B2091" s="115" t="s">
        <v>527</v>
      </c>
      <c r="C2091" s="121">
        <v>40435</v>
      </c>
      <c r="D2091" s="119">
        <v>0.86734999999999995</v>
      </c>
      <c r="E2091" s="119">
        <v>0.86734999999999995</v>
      </c>
      <c r="F2091" s="119">
        <v>0.86734999999999995</v>
      </c>
      <c r="G2091" s="119">
        <v>0.86734999999999995</v>
      </c>
      <c r="H2091" s="119">
        <v>-1.8000010000000001E-3</v>
      </c>
      <c r="I2091" s="119">
        <v>-0.20709900000000001</v>
      </c>
    </row>
    <row r="2092" spans="1:9" x14ac:dyDescent="0.15">
      <c r="A2092" s="115" t="s">
        <v>526</v>
      </c>
      <c r="B2092" s="115" t="s">
        <v>527</v>
      </c>
      <c r="C2092" s="121">
        <v>40436</v>
      </c>
      <c r="D2092" s="119">
        <v>0.86594000000000004</v>
      </c>
      <c r="E2092" s="119">
        <v>0.86594000000000004</v>
      </c>
      <c r="F2092" s="119">
        <v>0.86594000000000004</v>
      </c>
      <c r="G2092" s="119">
        <v>0.86594000000000004</v>
      </c>
      <c r="H2092" s="119">
        <v>-1.4099480000000001E-3</v>
      </c>
      <c r="I2092" s="119">
        <v>-0.16255810000000001</v>
      </c>
    </row>
    <row r="2093" spans="1:9" x14ac:dyDescent="0.15">
      <c r="A2093" s="115" t="s">
        <v>526</v>
      </c>
      <c r="B2093" s="115" t="s">
        <v>527</v>
      </c>
      <c r="C2093" s="121">
        <v>40437</v>
      </c>
      <c r="D2093" s="119">
        <v>0.86492999999999998</v>
      </c>
      <c r="E2093" s="119">
        <v>0.86492999999999998</v>
      </c>
      <c r="F2093" s="119">
        <v>0.86492999999999998</v>
      </c>
      <c r="G2093" s="119">
        <v>0.86492999999999998</v>
      </c>
      <c r="H2093" s="119">
        <v>-1.0100599999999999E-3</v>
      </c>
      <c r="I2093" s="119">
        <v>-0.1166432</v>
      </c>
    </row>
    <row r="2094" spans="1:9" x14ac:dyDescent="0.15">
      <c r="A2094" s="115" t="s">
        <v>526</v>
      </c>
      <c r="B2094" s="115" t="s">
        <v>527</v>
      </c>
      <c r="C2094" s="121">
        <v>40438</v>
      </c>
      <c r="D2094" s="119">
        <v>0.86492000000000002</v>
      </c>
      <c r="E2094" s="119">
        <v>0.86492000000000002</v>
      </c>
      <c r="F2094" s="119">
        <v>0.86492000000000002</v>
      </c>
      <c r="G2094" s="119">
        <v>0.86492000000000002</v>
      </c>
      <c r="H2094" s="119">
        <v>-1.001358E-5</v>
      </c>
      <c r="I2094" s="119">
        <v>-1.157733E-3</v>
      </c>
    </row>
    <row r="2095" spans="1:9" x14ac:dyDescent="0.15">
      <c r="A2095" s="115" t="s">
        <v>526</v>
      </c>
      <c r="B2095" s="115" t="s">
        <v>527</v>
      </c>
      <c r="C2095" s="121">
        <v>40441</v>
      </c>
      <c r="D2095" s="119">
        <v>0.86420989999999998</v>
      </c>
      <c r="E2095" s="119">
        <v>0.86420989999999998</v>
      </c>
      <c r="F2095" s="119">
        <v>0.86420989999999998</v>
      </c>
      <c r="G2095" s="119">
        <v>0.86420989999999998</v>
      </c>
      <c r="H2095" s="119">
        <v>-7.1001050000000002E-4</v>
      </c>
      <c r="I2095" s="119">
        <v>-8.2089739999999994E-2</v>
      </c>
    </row>
    <row r="2096" spans="1:9" x14ac:dyDescent="0.15">
      <c r="A2096" s="115" t="s">
        <v>526</v>
      </c>
      <c r="B2096" s="115" t="s">
        <v>527</v>
      </c>
      <c r="C2096" s="121">
        <v>40442</v>
      </c>
      <c r="D2096" s="119">
        <v>0.8629</v>
      </c>
      <c r="E2096" s="119">
        <v>0.8629</v>
      </c>
      <c r="F2096" s="119">
        <v>0.8629</v>
      </c>
      <c r="G2096" s="119">
        <v>0.8629</v>
      </c>
      <c r="H2096" s="119">
        <v>-1.3099310000000001E-3</v>
      </c>
      <c r="I2096" s="119">
        <v>-0.1515756</v>
      </c>
    </row>
    <row r="2097" spans="1:9" x14ac:dyDescent="0.15">
      <c r="A2097" s="115" t="s">
        <v>526</v>
      </c>
      <c r="B2097" s="115" t="s">
        <v>527</v>
      </c>
      <c r="C2097" s="121">
        <v>40448</v>
      </c>
      <c r="D2097" s="119">
        <v>0.86497000000000002</v>
      </c>
      <c r="E2097" s="119">
        <v>0.86497000000000002</v>
      </c>
      <c r="F2097" s="119">
        <v>0.86497000000000002</v>
      </c>
      <c r="G2097" s="119">
        <v>0.86497000000000002</v>
      </c>
      <c r="H2097" s="119">
        <v>2.0700100000000002E-3</v>
      </c>
      <c r="I2097" s="119">
        <v>0.23988989999999999</v>
      </c>
    </row>
    <row r="2098" spans="1:9" x14ac:dyDescent="0.15">
      <c r="A2098" s="115" t="s">
        <v>526</v>
      </c>
      <c r="B2098" s="115" t="s">
        <v>527</v>
      </c>
      <c r="C2098" s="121">
        <v>40449</v>
      </c>
      <c r="D2098" s="119">
        <v>0.86420989999999998</v>
      </c>
      <c r="E2098" s="119">
        <v>0.86420989999999998</v>
      </c>
      <c r="F2098" s="119">
        <v>0.86420989999999998</v>
      </c>
      <c r="G2098" s="119">
        <v>0.86420989999999998</v>
      </c>
      <c r="H2098" s="119">
        <v>-7.600784E-4</v>
      </c>
      <c r="I2098" s="119">
        <v>-8.7873380000000001E-2</v>
      </c>
    </row>
    <row r="2099" spans="1:9" x14ac:dyDescent="0.15">
      <c r="A2099" s="115" t="s">
        <v>526</v>
      </c>
      <c r="B2099" s="115" t="s">
        <v>527</v>
      </c>
      <c r="C2099" s="121">
        <v>40450</v>
      </c>
      <c r="D2099" s="119">
        <v>0.86283989999999999</v>
      </c>
      <c r="E2099" s="119">
        <v>0.86283989999999999</v>
      </c>
      <c r="F2099" s="119">
        <v>0.86283989999999999</v>
      </c>
      <c r="G2099" s="119">
        <v>0.86283989999999999</v>
      </c>
      <c r="H2099" s="119">
        <v>-1.370013E-3</v>
      </c>
      <c r="I2099" s="119">
        <v>-0.1585278</v>
      </c>
    </row>
    <row r="2100" spans="1:9" x14ac:dyDescent="0.15">
      <c r="A2100" s="115" t="s">
        <v>526</v>
      </c>
      <c r="B2100" s="115" t="s">
        <v>527</v>
      </c>
      <c r="C2100" s="121">
        <v>40451</v>
      </c>
      <c r="D2100" s="119">
        <v>0.86348999999999998</v>
      </c>
      <c r="E2100" s="119">
        <v>0.86348999999999998</v>
      </c>
      <c r="F2100" s="119">
        <v>0.86348999999999998</v>
      </c>
      <c r="G2100" s="119">
        <v>0.86348999999999998</v>
      </c>
      <c r="H2100" s="119">
        <v>6.5004829999999996E-4</v>
      </c>
      <c r="I2100" s="119">
        <v>7.5338219999999997E-2</v>
      </c>
    </row>
    <row r="2101" spans="1:9" x14ac:dyDescent="0.15">
      <c r="A2101" s="115" t="s">
        <v>526</v>
      </c>
      <c r="B2101" s="115" t="s">
        <v>527</v>
      </c>
      <c r="C2101" s="121">
        <v>40459</v>
      </c>
      <c r="D2101" s="119">
        <v>0.86165000000000003</v>
      </c>
      <c r="E2101" s="119">
        <v>0.86165000000000003</v>
      </c>
      <c r="F2101" s="119">
        <v>0.86165000000000003</v>
      </c>
      <c r="G2101" s="119">
        <v>0.86165000000000003</v>
      </c>
      <c r="H2101" s="119">
        <v>-1.8399950000000001E-3</v>
      </c>
      <c r="I2101" s="119">
        <v>-0.21308820000000001</v>
      </c>
    </row>
    <row r="2102" spans="1:9" x14ac:dyDescent="0.15">
      <c r="A2102" s="115" t="s">
        <v>526</v>
      </c>
      <c r="B2102" s="115" t="s">
        <v>527</v>
      </c>
      <c r="C2102" s="121">
        <v>40462</v>
      </c>
      <c r="D2102" s="119">
        <v>0.86029</v>
      </c>
      <c r="E2102" s="119">
        <v>0.86029</v>
      </c>
      <c r="F2102" s="119">
        <v>0.86029</v>
      </c>
      <c r="G2102" s="119">
        <v>0.86029</v>
      </c>
      <c r="H2102" s="119">
        <v>-1.359999E-3</v>
      </c>
      <c r="I2102" s="119">
        <v>-0.15783659999999999</v>
      </c>
    </row>
    <row r="2103" spans="1:9" x14ac:dyDescent="0.15">
      <c r="A2103" s="115" t="s">
        <v>526</v>
      </c>
      <c r="B2103" s="115" t="s">
        <v>527</v>
      </c>
      <c r="C2103" s="121">
        <v>40463</v>
      </c>
      <c r="D2103" s="119">
        <v>0.86055000000000004</v>
      </c>
      <c r="E2103" s="119">
        <v>0.86055000000000004</v>
      </c>
      <c r="F2103" s="119">
        <v>0.86055000000000004</v>
      </c>
      <c r="G2103" s="119">
        <v>0.86055000000000004</v>
      </c>
      <c r="H2103" s="119">
        <v>2.5999550000000001E-4</v>
      </c>
      <c r="I2103" s="119">
        <v>3.022184E-2</v>
      </c>
    </row>
    <row r="2104" spans="1:9" x14ac:dyDescent="0.15">
      <c r="A2104" s="115" t="s">
        <v>526</v>
      </c>
      <c r="B2104" s="115" t="s">
        <v>527</v>
      </c>
      <c r="C2104" s="121">
        <v>40464</v>
      </c>
      <c r="D2104" s="119">
        <v>0.85956999999999995</v>
      </c>
      <c r="E2104" s="119">
        <v>0.85956999999999995</v>
      </c>
      <c r="F2104" s="119">
        <v>0.85956999999999995</v>
      </c>
      <c r="G2104" s="119">
        <v>0.85956999999999995</v>
      </c>
      <c r="H2104" s="119">
        <v>-9.7995999999999999E-4</v>
      </c>
      <c r="I2104" s="119">
        <v>-0.113876</v>
      </c>
    </row>
    <row r="2105" spans="1:9" x14ac:dyDescent="0.15">
      <c r="A2105" s="115" t="s">
        <v>526</v>
      </c>
      <c r="B2105" s="115" t="s">
        <v>527</v>
      </c>
      <c r="C2105" s="121">
        <v>40465</v>
      </c>
      <c r="D2105" s="119">
        <v>0.85799000000000003</v>
      </c>
      <c r="E2105" s="119">
        <v>0.85799000000000003</v>
      </c>
      <c r="F2105" s="119">
        <v>0.85799000000000003</v>
      </c>
      <c r="G2105" s="119">
        <v>0.85799000000000003</v>
      </c>
      <c r="H2105" s="119">
        <v>-1.58E-3</v>
      </c>
      <c r="I2105" s="119">
        <v>-0.1838128</v>
      </c>
    </row>
    <row r="2106" spans="1:9" x14ac:dyDescent="0.15">
      <c r="A2106" s="115" t="s">
        <v>526</v>
      </c>
      <c r="B2106" s="115" t="s">
        <v>527</v>
      </c>
      <c r="C2106" s="121">
        <v>40466</v>
      </c>
      <c r="D2106" s="119">
        <v>0.85700989999999999</v>
      </c>
      <c r="E2106" s="119">
        <v>0.85700989999999999</v>
      </c>
      <c r="F2106" s="119">
        <v>0.85700989999999999</v>
      </c>
      <c r="G2106" s="119">
        <v>0.85700989999999999</v>
      </c>
      <c r="H2106" s="119">
        <v>-9.8007920000000009E-4</v>
      </c>
      <c r="I2106" s="119">
        <v>-0.1142297</v>
      </c>
    </row>
    <row r="2107" spans="1:9" x14ac:dyDescent="0.15">
      <c r="A2107" s="115" t="s">
        <v>526</v>
      </c>
      <c r="B2107" s="115" t="s">
        <v>527</v>
      </c>
      <c r="C2107" s="121">
        <v>40469</v>
      </c>
      <c r="D2107" s="119">
        <v>0.85763</v>
      </c>
      <c r="E2107" s="119">
        <v>0.85763</v>
      </c>
      <c r="F2107" s="119">
        <v>0.85763</v>
      </c>
      <c r="G2107" s="119">
        <v>0.85763</v>
      </c>
      <c r="H2107" s="119">
        <v>6.200671E-4</v>
      </c>
      <c r="I2107" s="119">
        <v>7.2352379999999994E-2</v>
      </c>
    </row>
    <row r="2108" spans="1:9" x14ac:dyDescent="0.15">
      <c r="A2108" s="115" t="s">
        <v>526</v>
      </c>
      <c r="B2108" s="115" t="s">
        <v>527</v>
      </c>
      <c r="C2108" s="121">
        <v>40470</v>
      </c>
      <c r="D2108" s="119">
        <v>0.85792000000000002</v>
      </c>
      <c r="E2108" s="119">
        <v>0.85792000000000002</v>
      </c>
      <c r="F2108" s="119">
        <v>0.85792000000000002</v>
      </c>
      <c r="G2108" s="119">
        <v>0.85792000000000002</v>
      </c>
      <c r="H2108" s="119">
        <v>2.8997659999999999E-4</v>
      </c>
      <c r="I2108" s="119">
        <v>3.3811389999999997E-2</v>
      </c>
    </row>
    <row r="2109" spans="1:9" x14ac:dyDescent="0.15">
      <c r="A2109" s="115" t="s">
        <v>526</v>
      </c>
      <c r="B2109" s="115" t="s">
        <v>527</v>
      </c>
      <c r="C2109" s="121">
        <v>40471</v>
      </c>
      <c r="D2109" s="119">
        <v>0.86021999999999998</v>
      </c>
      <c r="E2109" s="119">
        <v>0.86021999999999998</v>
      </c>
      <c r="F2109" s="119">
        <v>0.86021999999999998</v>
      </c>
      <c r="G2109" s="119">
        <v>0.86021999999999998</v>
      </c>
      <c r="H2109" s="119">
        <v>2.3000239999999999E-3</v>
      </c>
      <c r="I2109" s="119">
        <v>0.26809309999999997</v>
      </c>
    </row>
    <row r="2110" spans="1:9" x14ac:dyDescent="0.15">
      <c r="A2110" s="115" t="s">
        <v>526</v>
      </c>
      <c r="B2110" s="115" t="s">
        <v>527</v>
      </c>
      <c r="C2110" s="121">
        <v>40472</v>
      </c>
      <c r="D2110" s="119">
        <v>0.85895999999999995</v>
      </c>
      <c r="E2110" s="119">
        <v>0.85895999999999995</v>
      </c>
      <c r="F2110" s="119">
        <v>0.85895999999999995</v>
      </c>
      <c r="G2110" s="119">
        <v>0.85895999999999995</v>
      </c>
      <c r="H2110" s="119">
        <v>-1.2599829999999999E-3</v>
      </c>
      <c r="I2110" s="119">
        <v>-0.14647209999999999</v>
      </c>
    </row>
    <row r="2111" spans="1:9" x14ac:dyDescent="0.15">
      <c r="A2111" s="115" t="s">
        <v>526</v>
      </c>
      <c r="B2111" s="115" t="s">
        <v>527</v>
      </c>
      <c r="C2111" s="121">
        <v>40473</v>
      </c>
      <c r="D2111" s="119">
        <v>0.85984000000000005</v>
      </c>
      <c r="E2111" s="119">
        <v>0.85984000000000005</v>
      </c>
      <c r="F2111" s="119">
        <v>0.85984000000000005</v>
      </c>
      <c r="G2111" s="119">
        <v>0.85984000000000005</v>
      </c>
      <c r="H2111" s="119">
        <v>8.8000299999999997E-4</v>
      </c>
      <c r="I2111" s="119">
        <v>0.10244979999999999</v>
      </c>
    </row>
    <row r="2112" spans="1:9" x14ac:dyDescent="0.15">
      <c r="A2112" s="115" t="s">
        <v>526</v>
      </c>
      <c r="B2112" s="115" t="s">
        <v>527</v>
      </c>
      <c r="C2112" s="121">
        <v>40476</v>
      </c>
      <c r="D2112" s="119">
        <v>0.85962000000000005</v>
      </c>
      <c r="E2112" s="119">
        <v>0.85962000000000005</v>
      </c>
      <c r="F2112" s="119">
        <v>0.85962000000000005</v>
      </c>
      <c r="G2112" s="119">
        <v>0.85962000000000005</v>
      </c>
      <c r="H2112" s="119">
        <v>-2.200603E-4</v>
      </c>
      <c r="I2112" s="119">
        <v>-2.5593169999999998E-2</v>
      </c>
    </row>
    <row r="2113" spans="1:9" x14ac:dyDescent="0.15">
      <c r="A2113" s="115" t="s">
        <v>526</v>
      </c>
      <c r="B2113" s="115" t="s">
        <v>527</v>
      </c>
      <c r="C2113" s="121">
        <v>40477</v>
      </c>
      <c r="D2113" s="119">
        <v>0.86055000000000004</v>
      </c>
      <c r="E2113" s="119">
        <v>0.86055000000000004</v>
      </c>
      <c r="F2113" s="119">
        <v>0.86055000000000004</v>
      </c>
      <c r="G2113" s="119">
        <v>0.86055000000000004</v>
      </c>
      <c r="H2113" s="119">
        <v>9.300113E-4</v>
      </c>
      <c r="I2113" s="119">
        <v>0.1081887</v>
      </c>
    </row>
    <row r="2114" spans="1:9" x14ac:dyDescent="0.15">
      <c r="A2114" s="115" t="s">
        <v>526</v>
      </c>
      <c r="B2114" s="115" t="s">
        <v>527</v>
      </c>
      <c r="C2114" s="121">
        <v>40478</v>
      </c>
      <c r="D2114" s="119">
        <v>0.86228000000000005</v>
      </c>
      <c r="E2114" s="119">
        <v>0.86228000000000005</v>
      </c>
      <c r="F2114" s="119">
        <v>0.86228000000000005</v>
      </c>
      <c r="G2114" s="119">
        <v>0.86228000000000005</v>
      </c>
      <c r="H2114" s="119">
        <v>1.729965E-3</v>
      </c>
      <c r="I2114" s="119">
        <v>0.20103019999999999</v>
      </c>
    </row>
    <row r="2115" spans="1:9" x14ac:dyDescent="0.15">
      <c r="A2115" s="115" t="s">
        <v>526</v>
      </c>
      <c r="B2115" s="115" t="s">
        <v>527</v>
      </c>
      <c r="C2115" s="121">
        <v>40479</v>
      </c>
      <c r="D2115" s="119">
        <v>0.86341009999999996</v>
      </c>
      <c r="E2115" s="119">
        <v>0.86341009999999996</v>
      </c>
      <c r="F2115" s="119">
        <v>0.86341009999999996</v>
      </c>
      <c r="G2115" s="119">
        <v>0.86341009999999996</v>
      </c>
      <c r="H2115" s="119">
        <v>1.130104E-3</v>
      </c>
      <c r="I2115" s="119">
        <v>0.13106000000000001</v>
      </c>
    </row>
    <row r="2116" spans="1:9" x14ac:dyDescent="0.15">
      <c r="A2116" s="115" t="s">
        <v>526</v>
      </c>
      <c r="B2116" s="115" t="s">
        <v>527</v>
      </c>
      <c r="C2116" s="121">
        <v>40480</v>
      </c>
      <c r="D2116" s="119">
        <v>0.86255999999999999</v>
      </c>
      <c r="E2116" s="119">
        <v>0.86255999999999999</v>
      </c>
      <c r="F2116" s="119">
        <v>0.86255999999999999</v>
      </c>
      <c r="G2116" s="119">
        <v>0.86255999999999999</v>
      </c>
      <c r="H2116" s="119">
        <v>-8.5008139999999995E-4</v>
      </c>
      <c r="I2116" s="119">
        <v>-9.8456290000000002E-2</v>
      </c>
    </row>
    <row r="2117" spans="1:9" x14ac:dyDescent="0.15">
      <c r="A2117" s="115" t="s">
        <v>526</v>
      </c>
      <c r="B2117" s="115" t="s">
        <v>527</v>
      </c>
      <c r="C2117" s="121">
        <v>40483</v>
      </c>
      <c r="D2117" s="119">
        <v>0.86277000000000004</v>
      </c>
      <c r="E2117" s="119">
        <v>0.86277000000000004</v>
      </c>
      <c r="F2117" s="119">
        <v>0.86277000000000004</v>
      </c>
      <c r="G2117" s="119">
        <v>0.86277000000000004</v>
      </c>
      <c r="H2117" s="119">
        <v>2.100468E-4</v>
      </c>
      <c r="I2117" s="119">
        <v>2.4351560000000001E-2</v>
      </c>
    </row>
    <row r="2118" spans="1:9" x14ac:dyDescent="0.15">
      <c r="A2118" s="115" t="s">
        <v>526</v>
      </c>
      <c r="B2118" s="115" t="s">
        <v>527</v>
      </c>
      <c r="C2118" s="121">
        <v>40484</v>
      </c>
      <c r="D2118" s="119">
        <v>0.86329</v>
      </c>
      <c r="E2118" s="119">
        <v>0.86329</v>
      </c>
      <c r="F2118" s="119">
        <v>0.86329</v>
      </c>
      <c r="G2118" s="119">
        <v>0.86329</v>
      </c>
      <c r="H2118" s="119">
        <v>5.199909E-4</v>
      </c>
      <c r="I2118" s="119">
        <v>6.0269929999999999E-2</v>
      </c>
    </row>
    <row r="2119" spans="1:9" x14ac:dyDescent="0.15">
      <c r="A2119" s="115" t="s">
        <v>526</v>
      </c>
      <c r="B2119" s="115" t="s">
        <v>527</v>
      </c>
      <c r="C2119" s="121">
        <v>40485</v>
      </c>
      <c r="D2119" s="119">
        <v>0.86197000000000001</v>
      </c>
      <c r="E2119" s="119">
        <v>0.86197000000000001</v>
      </c>
      <c r="F2119" s="119">
        <v>0.86197000000000001</v>
      </c>
      <c r="G2119" s="119">
        <v>0.86197000000000001</v>
      </c>
      <c r="H2119" s="119">
        <v>-1.3200040000000001E-3</v>
      </c>
      <c r="I2119" s="119">
        <v>-0.15290390000000001</v>
      </c>
    </row>
    <row r="2120" spans="1:9" x14ac:dyDescent="0.15">
      <c r="A2120" s="115" t="s">
        <v>526</v>
      </c>
      <c r="B2120" s="115" t="s">
        <v>527</v>
      </c>
      <c r="C2120" s="121">
        <v>40486</v>
      </c>
      <c r="D2120" s="119">
        <v>0.86063000000000001</v>
      </c>
      <c r="E2120" s="119">
        <v>0.86063000000000001</v>
      </c>
      <c r="F2120" s="119">
        <v>0.86063000000000001</v>
      </c>
      <c r="G2120" s="119">
        <v>0.86063000000000001</v>
      </c>
      <c r="H2120" s="119">
        <v>-1.339972E-3</v>
      </c>
      <c r="I2120" s="119">
        <v>-0.1554546</v>
      </c>
    </row>
    <row r="2121" spans="1:9" x14ac:dyDescent="0.15">
      <c r="A2121" s="115" t="s">
        <v>526</v>
      </c>
      <c r="B2121" s="115" t="s">
        <v>527</v>
      </c>
      <c r="C2121" s="121">
        <v>40487</v>
      </c>
      <c r="D2121" s="119">
        <v>0.85936999999999997</v>
      </c>
      <c r="E2121" s="119">
        <v>0.85936999999999997</v>
      </c>
      <c r="F2121" s="119">
        <v>0.85936999999999997</v>
      </c>
      <c r="G2121" s="119">
        <v>0.85936999999999997</v>
      </c>
      <c r="H2121" s="119">
        <v>-1.2600420000000001E-3</v>
      </c>
      <c r="I2121" s="119">
        <v>-0.14640929999999999</v>
      </c>
    </row>
    <row r="2122" spans="1:9" x14ac:dyDescent="0.15">
      <c r="A2122" s="115" t="s">
        <v>526</v>
      </c>
      <c r="B2122" s="115" t="s">
        <v>527</v>
      </c>
      <c r="C2122" s="121">
        <v>40490</v>
      </c>
      <c r="D2122" s="119">
        <v>0.86041000000000001</v>
      </c>
      <c r="E2122" s="119">
        <v>0.86041000000000001</v>
      </c>
      <c r="F2122" s="119">
        <v>0.86041000000000001</v>
      </c>
      <c r="G2122" s="119">
        <v>0.86041000000000001</v>
      </c>
      <c r="H2122" s="119">
        <v>1.0399820000000001E-3</v>
      </c>
      <c r="I2122" s="119">
        <v>0.12101679999999999</v>
      </c>
    </row>
    <row r="2123" spans="1:9" x14ac:dyDescent="0.15">
      <c r="A2123" s="115" t="s">
        <v>526</v>
      </c>
      <c r="B2123" s="115" t="s">
        <v>527</v>
      </c>
      <c r="C2123" s="121">
        <v>40491</v>
      </c>
      <c r="D2123" s="119">
        <v>0.85890999999999995</v>
      </c>
      <c r="E2123" s="119">
        <v>0.85890999999999995</v>
      </c>
      <c r="F2123" s="119">
        <v>0.85890999999999995</v>
      </c>
      <c r="G2123" s="119">
        <v>0.85890999999999995</v>
      </c>
      <c r="H2123" s="119">
        <v>-1.50001E-3</v>
      </c>
      <c r="I2123" s="119">
        <v>-0.17433670000000001</v>
      </c>
    </row>
    <row r="2124" spans="1:9" x14ac:dyDescent="0.15">
      <c r="A2124" s="115" t="s">
        <v>526</v>
      </c>
      <c r="B2124" s="115" t="s">
        <v>527</v>
      </c>
      <c r="C2124" s="121">
        <v>40492</v>
      </c>
      <c r="D2124" s="119">
        <v>0.85719000000000001</v>
      </c>
      <c r="E2124" s="119">
        <v>0.85719000000000001</v>
      </c>
      <c r="F2124" s="119">
        <v>0.85719000000000001</v>
      </c>
      <c r="G2124" s="119">
        <v>0.85719000000000001</v>
      </c>
      <c r="H2124" s="119">
        <v>-1.7199520000000001E-3</v>
      </c>
      <c r="I2124" s="119">
        <v>-0.20024819999999999</v>
      </c>
    </row>
    <row r="2125" spans="1:9" x14ac:dyDescent="0.15">
      <c r="A2125" s="115" t="s">
        <v>526</v>
      </c>
      <c r="B2125" s="115" t="s">
        <v>527</v>
      </c>
      <c r="C2125" s="121">
        <v>40493</v>
      </c>
      <c r="D2125" s="119">
        <v>0.85455999999999999</v>
      </c>
      <c r="E2125" s="119">
        <v>0.85455999999999999</v>
      </c>
      <c r="F2125" s="119">
        <v>0.85455999999999999</v>
      </c>
      <c r="G2125" s="119">
        <v>0.85455999999999999</v>
      </c>
      <c r="H2125" s="119">
        <v>-2.629995E-3</v>
      </c>
      <c r="I2125" s="119">
        <v>-0.30681589999999997</v>
      </c>
    </row>
    <row r="2126" spans="1:9" x14ac:dyDescent="0.15">
      <c r="A2126" s="115" t="s">
        <v>526</v>
      </c>
      <c r="B2126" s="115" t="s">
        <v>527</v>
      </c>
      <c r="C2126" s="121">
        <v>40494</v>
      </c>
      <c r="D2126" s="119">
        <v>0.85450990000000004</v>
      </c>
      <c r="E2126" s="119">
        <v>0.85450990000000004</v>
      </c>
      <c r="F2126" s="119">
        <v>0.85450990000000004</v>
      </c>
      <c r="G2126" s="119">
        <v>0.85450990000000004</v>
      </c>
      <c r="H2126" s="119">
        <v>-5.0067900000000002E-5</v>
      </c>
      <c r="I2126" s="119">
        <v>-5.8589100000000002E-3</v>
      </c>
    </row>
    <row r="2127" spans="1:9" x14ac:dyDescent="0.15">
      <c r="A2127" s="115" t="s">
        <v>526</v>
      </c>
      <c r="B2127" s="115" t="s">
        <v>527</v>
      </c>
      <c r="C2127" s="121">
        <v>40497</v>
      </c>
      <c r="D2127" s="119">
        <v>0.85536000000000001</v>
      </c>
      <c r="E2127" s="119">
        <v>0.85536000000000001</v>
      </c>
      <c r="F2127" s="119">
        <v>0.85536000000000001</v>
      </c>
      <c r="G2127" s="119">
        <v>0.85536000000000001</v>
      </c>
      <c r="H2127" s="119">
        <v>8.5008139999999995E-4</v>
      </c>
      <c r="I2127" s="119">
        <v>9.9481749999999994E-2</v>
      </c>
    </row>
    <row r="2128" spans="1:9" x14ac:dyDescent="0.15">
      <c r="A2128" s="115" t="s">
        <v>526</v>
      </c>
      <c r="B2128" s="115" t="s">
        <v>527</v>
      </c>
      <c r="C2128" s="121">
        <v>40498</v>
      </c>
      <c r="D2128" s="119">
        <v>0.85700989999999999</v>
      </c>
      <c r="E2128" s="119">
        <v>0.85700989999999999</v>
      </c>
      <c r="F2128" s="119">
        <v>0.85700989999999999</v>
      </c>
      <c r="G2128" s="119">
        <v>0.85700989999999999</v>
      </c>
      <c r="H2128" s="119">
        <v>1.649916E-3</v>
      </c>
      <c r="I2128" s="119">
        <v>0.19289139999999999</v>
      </c>
    </row>
    <row r="2129" spans="1:9" x14ac:dyDescent="0.15">
      <c r="A2129" s="115" t="s">
        <v>526</v>
      </c>
      <c r="B2129" s="115" t="s">
        <v>527</v>
      </c>
      <c r="C2129" s="121">
        <v>40499</v>
      </c>
      <c r="D2129" s="119">
        <v>0.85726999999999998</v>
      </c>
      <c r="E2129" s="119">
        <v>0.85726999999999998</v>
      </c>
      <c r="F2129" s="119">
        <v>0.85726999999999998</v>
      </c>
      <c r="G2129" s="119">
        <v>0.85726999999999998</v>
      </c>
      <c r="H2129" s="119">
        <v>2.6005510000000001E-4</v>
      </c>
      <c r="I2129" s="119">
        <v>3.034446E-2</v>
      </c>
    </row>
    <row r="2130" spans="1:9" x14ac:dyDescent="0.15">
      <c r="A2130" s="115" t="s">
        <v>526</v>
      </c>
      <c r="B2130" s="115" t="s">
        <v>527</v>
      </c>
      <c r="C2130" s="121">
        <v>40500</v>
      </c>
      <c r="D2130" s="119">
        <v>0.85687999999999998</v>
      </c>
      <c r="E2130" s="119">
        <v>0.85687999999999998</v>
      </c>
      <c r="F2130" s="119">
        <v>0.85687999999999998</v>
      </c>
      <c r="G2130" s="119">
        <v>0.85687999999999998</v>
      </c>
      <c r="H2130" s="119">
        <v>-3.8999320000000001E-4</v>
      </c>
      <c r="I2130" s="119">
        <v>-4.5492459999999998E-2</v>
      </c>
    </row>
    <row r="2131" spans="1:9" x14ac:dyDescent="0.15">
      <c r="A2131" s="115" t="s">
        <v>526</v>
      </c>
      <c r="B2131" s="115" t="s">
        <v>527</v>
      </c>
      <c r="C2131" s="121">
        <v>40501</v>
      </c>
      <c r="D2131" s="119">
        <v>0.85646</v>
      </c>
      <c r="E2131" s="119">
        <v>0.85646</v>
      </c>
      <c r="F2131" s="119">
        <v>0.85646</v>
      </c>
      <c r="G2131" s="119">
        <v>0.85646</v>
      </c>
      <c r="H2131" s="119">
        <v>-4.1997429999999998E-4</v>
      </c>
      <c r="I2131" s="119">
        <v>-4.901204E-2</v>
      </c>
    </row>
    <row r="2132" spans="1:9" x14ac:dyDescent="0.15">
      <c r="A2132" s="115" t="s">
        <v>526</v>
      </c>
      <c r="B2132" s="115" t="s">
        <v>527</v>
      </c>
      <c r="C2132" s="121">
        <v>40504</v>
      </c>
      <c r="D2132" s="119">
        <v>0.85614999999999997</v>
      </c>
      <c r="E2132" s="119">
        <v>0.85614999999999997</v>
      </c>
      <c r="F2132" s="119">
        <v>0.85614999999999997</v>
      </c>
      <c r="G2132" s="119">
        <v>0.85614999999999997</v>
      </c>
      <c r="H2132" s="119">
        <v>-3.1006339999999999E-4</v>
      </c>
      <c r="I2132" s="119">
        <v>-3.6202900000000003E-2</v>
      </c>
    </row>
    <row r="2133" spans="1:9" x14ac:dyDescent="0.15">
      <c r="A2133" s="115" t="s">
        <v>526</v>
      </c>
      <c r="B2133" s="115" t="s">
        <v>527</v>
      </c>
      <c r="C2133" s="121">
        <v>40505</v>
      </c>
      <c r="D2133" s="119">
        <v>0.85692000000000002</v>
      </c>
      <c r="E2133" s="119">
        <v>0.85692000000000002</v>
      </c>
      <c r="F2133" s="119">
        <v>0.85692000000000002</v>
      </c>
      <c r="G2133" s="119">
        <v>0.85692000000000002</v>
      </c>
      <c r="H2133" s="119">
        <v>7.7003239999999995E-4</v>
      </c>
      <c r="I2133" s="119">
        <v>8.9941300000000002E-2</v>
      </c>
    </row>
    <row r="2134" spans="1:9" x14ac:dyDescent="0.15">
      <c r="A2134" s="115" t="s">
        <v>526</v>
      </c>
      <c r="B2134" s="115" t="s">
        <v>527</v>
      </c>
      <c r="C2134" s="121">
        <v>40506</v>
      </c>
      <c r="D2134" s="119">
        <v>0.85829</v>
      </c>
      <c r="E2134" s="119">
        <v>0.85829</v>
      </c>
      <c r="F2134" s="119">
        <v>0.85829</v>
      </c>
      <c r="G2134" s="119">
        <v>0.85829</v>
      </c>
      <c r="H2134" s="119">
        <v>1.370013E-3</v>
      </c>
      <c r="I2134" s="119">
        <v>0.1598764</v>
      </c>
    </row>
    <row r="2135" spans="1:9" x14ac:dyDescent="0.15">
      <c r="A2135" s="115" t="s">
        <v>526</v>
      </c>
      <c r="B2135" s="115" t="s">
        <v>527</v>
      </c>
      <c r="C2135" s="121">
        <v>40507</v>
      </c>
      <c r="D2135" s="119">
        <v>0.85787999999999998</v>
      </c>
      <c r="E2135" s="119">
        <v>0.85787999999999998</v>
      </c>
      <c r="F2135" s="119">
        <v>0.85787999999999998</v>
      </c>
      <c r="G2135" s="119">
        <v>0.85787999999999998</v>
      </c>
      <c r="H2135" s="119">
        <v>-4.1002040000000001E-4</v>
      </c>
      <c r="I2135" s="119">
        <v>-4.7771769999999998E-2</v>
      </c>
    </row>
    <row r="2136" spans="1:9" x14ac:dyDescent="0.15">
      <c r="A2136" s="115" t="s">
        <v>526</v>
      </c>
      <c r="B2136" s="115" t="s">
        <v>527</v>
      </c>
      <c r="C2136" s="121">
        <v>40508</v>
      </c>
      <c r="D2136" s="119">
        <v>0.85765000000000002</v>
      </c>
      <c r="E2136" s="119">
        <v>0.85765000000000002</v>
      </c>
      <c r="F2136" s="119">
        <v>0.85765000000000002</v>
      </c>
      <c r="G2136" s="119">
        <v>0.85765000000000002</v>
      </c>
      <c r="H2136" s="119">
        <v>-2.300143E-4</v>
      </c>
      <c r="I2136" s="119">
        <v>-2.6811950000000001E-2</v>
      </c>
    </row>
    <row r="2137" spans="1:9" x14ac:dyDescent="0.15">
      <c r="A2137" s="115" t="s">
        <v>526</v>
      </c>
      <c r="B2137" s="115" t="s">
        <v>527</v>
      </c>
      <c r="C2137" s="121">
        <v>40511</v>
      </c>
      <c r="D2137" s="119">
        <v>0.85907</v>
      </c>
      <c r="E2137" s="119">
        <v>0.85907</v>
      </c>
      <c r="F2137" s="119">
        <v>0.85907</v>
      </c>
      <c r="G2137" s="119">
        <v>0.85907</v>
      </c>
      <c r="H2137" s="119">
        <v>1.420021E-3</v>
      </c>
      <c r="I2137" s="119">
        <v>0.1655712</v>
      </c>
    </row>
    <row r="2138" spans="1:9" x14ac:dyDescent="0.15">
      <c r="A2138" s="115" t="s">
        <v>526</v>
      </c>
      <c r="B2138" s="115" t="s">
        <v>527</v>
      </c>
      <c r="C2138" s="121">
        <v>40512</v>
      </c>
      <c r="D2138" s="119">
        <v>0.85979000000000005</v>
      </c>
      <c r="E2138" s="119">
        <v>0.85979000000000005</v>
      </c>
      <c r="F2138" s="119">
        <v>0.85979000000000005</v>
      </c>
      <c r="G2138" s="119">
        <v>0.85979000000000005</v>
      </c>
      <c r="H2138" s="119">
        <v>7.1996449999999997E-4</v>
      </c>
      <c r="I2138" s="119">
        <v>8.3807430000000002E-2</v>
      </c>
    </row>
    <row r="2139" spans="1:9" x14ac:dyDescent="0.15">
      <c r="A2139" s="115" t="s">
        <v>526</v>
      </c>
      <c r="B2139" s="115" t="s">
        <v>527</v>
      </c>
      <c r="C2139" s="121">
        <v>40513</v>
      </c>
      <c r="D2139" s="119">
        <v>0.85992999999999997</v>
      </c>
      <c r="E2139" s="119">
        <v>0.85992999999999997</v>
      </c>
      <c r="F2139" s="119">
        <v>0.85992999999999997</v>
      </c>
      <c r="G2139" s="119">
        <v>0.85992999999999997</v>
      </c>
      <c r="H2139" s="119">
        <v>1.4001129999999999E-4</v>
      </c>
      <c r="I2139" s="119">
        <v>1.6284360000000001E-2</v>
      </c>
    </row>
    <row r="2140" spans="1:9" x14ac:dyDescent="0.15">
      <c r="A2140" s="115" t="s">
        <v>526</v>
      </c>
      <c r="B2140" s="115" t="s">
        <v>527</v>
      </c>
      <c r="C2140" s="121">
        <v>40514</v>
      </c>
      <c r="D2140" s="119">
        <v>0.85868</v>
      </c>
      <c r="E2140" s="119">
        <v>0.85868</v>
      </c>
      <c r="F2140" s="119">
        <v>0.85868</v>
      </c>
      <c r="G2140" s="119">
        <v>0.85868</v>
      </c>
      <c r="H2140" s="119">
        <v>-1.2500289999999999E-3</v>
      </c>
      <c r="I2140" s="119">
        <v>-0.14536399999999999</v>
      </c>
    </row>
    <row r="2141" spans="1:9" x14ac:dyDescent="0.15">
      <c r="A2141" s="115" t="s">
        <v>526</v>
      </c>
      <c r="B2141" s="115" t="s">
        <v>527</v>
      </c>
      <c r="C2141" s="121">
        <v>40515</v>
      </c>
      <c r="D2141" s="119">
        <v>0.85750999999999999</v>
      </c>
      <c r="E2141" s="119">
        <v>0.85750999999999999</v>
      </c>
      <c r="F2141" s="119">
        <v>0.85750999999999999</v>
      </c>
      <c r="G2141" s="119">
        <v>0.85750999999999999</v>
      </c>
      <c r="H2141" s="119">
        <v>-1.1699799999999999E-3</v>
      </c>
      <c r="I2141" s="119">
        <v>-0.13625329999999999</v>
      </c>
    </row>
    <row r="2142" spans="1:9" x14ac:dyDescent="0.15">
      <c r="A2142" s="115" t="s">
        <v>526</v>
      </c>
      <c r="B2142" s="115" t="s">
        <v>527</v>
      </c>
      <c r="C2142" s="121">
        <v>40518</v>
      </c>
      <c r="D2142" s="119">
        <v>0.85670000000000002</v>
      </c>
      <c r="E2142" s="119">
        <v>0.85670000000000002</v>
      </c>
      <c r="F2142" s="119">
        <v>0.85670000000000002</v>
      </c>
      <c r="G2142" s="119">
        <v>0.85670000000000002</v>
      </c>
      <c r="H2142" s="119">
        <v>-8.0996750000000004E-4</v>
      </c>
      <c r="I2142" s="119">
        <v>-9.445576E-2</v>
      </c>
    </row>
    <row r="2143" spans="1:9" x14ac:dyDescent="0.15">
      <c r="A2143" s="115" t="s">
        <v>526</v>
      </c>
      <c r="B2143" s="115" t="s">
        <v>527</v>
      </c>
      <c r="C2143" s="121">
        <v>40519</v>
      </c>
      <c r="D2143" s="119">
        <v>0.85753999999999997</v>
      </c>
      <c r="E2143" s="119">
        <v>0.85753999999999997</v>
      </c>
      <c r="F2143" s="119">
        <v>0.85753999999999997</v>
      </c>
      <c r="G2143" s="119">
        <v>0.85753999999999997</v>
      </c>
      <c r="H2143" s="119">
        <v>8.399487E-4</v>
      </c>
      <c r="I2143" s="119">
        <v>9.8044660000000006E-2</v>
      </c>
    </row>
    <row r="2144" spans="1:9" x14ac:dyDescent="0.15">
      <c r="A2144" s="115" t="s">
        <v>526</v>
      </c>
      <c r="B2144" s="115" t="s">
        <v>527</v>
      </c>
      <c r="C2144" s="121">
        <v>40520</v>
      </c>
      <c r="D2144" s="119">
        <v>0.85792000000000002</v>
      </c>
      <c r="E2144" s="119">
        <v>0.85792000000000002</v>
      </c>
      <c r="F2144" s="119">
        <v>0.85792000000000002</v>
      </c>
      <c r="G2144" s="119">
        <v>0.85792000000000002</v>
      </c>
      <c r="H2144" s="119">
        <v>3.800392E-4</v>
      </c>
      <c r="I2144" s="119">
        <v>4.4317380000000003E-2</v>
      </c>
    </row>
    <row r="2145" spans="1:9" x14ac:dyDescent="0.15">
      <c r="A2145" s="115" t="s">
        <v>526</v>
      </c>
      <c r="B2145" s="115" t="s">
        <v>527</v>
      </c>
      <c r="C2145" s="121">
        <v>40521</v>
      </c>
      <c r="D2145" s="119">
        <v>0.85807</v>
      </c>
      <c r="E2145" s="119">
        <v>0.85807</v>
      </c>
      <c r="F2145" s="119">
        <v>0.85807</v>
      </c>
      <c r="G2145" s="119">
        <v>0.85807</v>
      </c>
      <c r="H2145" s="119">
        <v>1.5002489999999999E-4</v>
      </c>
      <c r="I2145" s="119">
        <v>1.7487050000000001E-2</v>
      </c>
    </row>
    <row r="2146" spans="1:9" x14ac:dyDescent="0.15">
      <c r="A2146" s="115" t="s">
        <v>526</v>
      </c>
      <c r="B2146" s="115" t="s">
        <v>527</v>
      </c>
      <c r="C2146" s="121">
        <v>40522</v>
      </c>
      <c r="D2146" s="119">
        <v>0.85711000000000004</v>
      </c>
      <c r="E2146" s="119">
        <v>0.85711000000000004</v>
      </c>
      <c r="F2146" s="119">
        <v>0.85711000000000004</v>
      </c>
      <c r="G2146" s="119">
        <v>0.85711000000000004</v>
      </c>
      <c r="H2146" s="119">
        <v>-9.6005199999999998E-4</v>
      </c>
      <c r="I2146" s="119">
        <v>-0.111885</v>
      </c>
    </row>
    <row r="2147" spans="1:9" x14ac:dyDescent="0.15">
      <c r="A2147" s="115" t="s">
        <v>526</v>
      </c>
      <c r="B2147" s="115" t="s">
        <v>527</v>
      </c>
      <c r="C2147" s="121">
        <v>40525</v>
      </c>
      <c r="D2147" s="119">
        <v>0.85682999999999998</v>
      </c>
      <c r="E2147" s="119">
        <v>0.85682999999999998</v>
      </c>
      <c r="F2147" s="119">
        <v>0.85682999999999998</v>
      </c>
      <c r="G2147" s="119">
        <v>0.85682999999999998</v>
      </c>
      <c r="H2147" s="119">
        <v>-2.7996299999999999E-4</v>
      </c>
      <c r="I2147" s="119">
        <v>-3.2663610000000003E-2</v>
      </c>
    </row>
    <row r="2148" spans="1:9" x14ac:dyDescent="0.15">
      <c r="A2148" s="115" t="s">
        <v>526</v>
      </c>
      <c r="B2148" s="115" t="s">
        <v>527</v>
      </c>
      <c r="C2148" s="121">
        <v>40526</v>
      </c>
      <c r="D2148" s="119">
        <v>0.85536999999999996</v>
      </c>
      <c r="E2148" s="119">
        <v>0.85536999999999996</v>
      </c>
      <c r="F2148" s="119">
        <v>0.85536999999999996</v>
      </c>
      <c r="G2148" s="119">
        <v>0.85536999999999996</v>
      </c>
      <c r="H2148" s="119">
        <v>-1.4599560000000001E-3</v>
      </c>
      <c r="I2148" s="119">
        <v>-0.1703904</v>
      </c>
    </row>
    <row r="2149" spans="1:9" x14ac:dyDescent="0.15">
      <c r="A2149" s="115" t="s">
        <v>526</v>
      </c>
      <c r="B2149" s="115" t="s">
        <v>527</v>
      </c>
      <c r="C2149" s="121">
        <v>40527</v>
      </c>
      <c r="D2149" s="119">
        <v>0.85619000000000001</v>
      </c>
      <c r="E2149" s="119">
        <v>0.85619000000000001</v>
      </c>
      <c r="F2149" s="119">
        <v>0.85619000000000001</v>
      </c>
      <c r="G2149" s="119">
        <v>0.85619000000000001</v>
      </c>
      <c r="H2149" s="119">
        <v>8.1998110000000004E-4</v>
      </c>
      <c r="I2149" s="119">
        <v>9.5862729999999993E-2</v>
      </c>
    </row>
    <row r="2150" spans="1:9" x14ac:dyDescent="0.15">
      <c r="A2150" s="115" t="s">
        <v>526</v>
      </c>
      <c r="B2150" s="115" t="s">
        <v>527</v>
      </c>
      <c r="C2150" s="121">
        <v>40528</v>
      </c>
      <c r="D2150" s="119">
        <v>0.85692000000000002</v>
      </c>
      <c r="E2150" s="119">
        <v>0.85692000000000002</v>
      </c>
      <c r="F2150" s="119">
        <v>0.85692000000000002</v>
      </c>
      <c r="G2150" s="119">
        <v>0.85692000000000002</v>
      </c>
      <c r="H2150" s="119">
        <v>7.2997809999999998E-4</v>
      </c>
      <c r="I2150" s="119">
        <v>8.5258890000000004E-2</v>
      </c>
    </row>
    <row r="2151" spans="1:9" x14ac:dyDescent="0.15">
      <c r="A2151" s="115" t="s">
        <v>526</v>
      </c>
      <c r="B2151" s="115" t="s">
        <v>527</v>
      </c>
      <c r="C2151" s="121">
        <v>40529</v>
      </c>
      <c r="D2151" s="119">
        <v>0.85634010000000005</v>
      </c>
      <c r="E2151" s="119">
        <v>0.85634010000000005</v>
      </c>
      <c r="F2151" s="119">
        <v>0.85634010000000005</v>
      </c>
      <c r="G2151" s="119">
        <v>0.85634010000000005</v>
      </c>
      <c r="H2151" s="119">
        <v>-5.7995319999999998E-4</v>
      </c>
      <c r="I2151" s="119">
        <v>-6.7678799999999997E-2</v>
      </c>
    </row>
    <row r="2152" spans="1:9" x14ac:dyDescent="0.15">
      <c r="A2152" s="115" t="s">
        <v>526</v>
      </c>
      <c r="B2152" s="115" t="s">
        <v>527</v>
      </c>
      <c r="C2152" s="121">
        <v>40532</v>
      </c>
      <c r="D2152" s="119">
        <v>0.85660000000000003</v>
      </c>
      <c r="E2152" s="119">
        <v>0.85660000000000003</v>
      </c>
      <c r="F2152" s="119">
        <v>0.85660000000000003</v>
      </c>
      <c r="G2152" s="119">
        <v>0.85660000000000003</v>
      </c>
      <c r="H2152" s="119">
        <v>2.5999550000000001E-4</v>
      </c>
      <c r="I2152" s="119">
        <v>3.0361240000000001E-2</v>
      </c>
    </row>
    <row r="2153" spans="1:9" x14ac:dyDescent="0.15">
      <c r="A2153" s="115" t="s">
        <v>526</v>
      </c>
      <c r="B2153" s="115" t="s">
        <v>527</v>
      </c>
      <c r="C2153" s="121">
        <v>40533</v>
      </c>
      <c r="D2153" s="119">
        <v>0.85629999999999995</v>
      </c>
      <c r="E2153" s="119">
        <v>0.85629999999999995</v>
      </c>
      <c r="F2153" s="119">
        <v>0.85629999999999995</v>
      </c>
      <c r="G2153" s="119">
        <v>0.85629999999999995</v>
      </c>
      <c r="H2153" s="119">
        <v>-3.0004979999999999E-4</v>
      </c>
      <c r="I2153" s="119">
        <v>-3.5027990000000002E-2</v>
      </c>
    </row>
    <row r="2154" spans="1:9" x14ac:dyDescent="0.15">
      <c r="A2154" s="115" t="s">
        <v>526</v>
      </c>
      <c r="B2154" s="115" t="s">
        <v>527</v>
      </c>
      <c r="C2154" s="121">
        <v>40534</v>
      </c>
      <c r="D2154" s="119">
        <v>0.85599000000000003</v>
      </c>
      <c r="E2154" s="119">
        <v>0.85599000000000003</v>
      </c>
      <c r="F2154" s="119">
        <v>0.85599000000000003</v>
      </c>
      <c r="G2154" s="119">
        <v>0.85599000000000003</v>
      </c>
      <c r="H2154" s="119">
        <v>-3.1000379999999999E-4</v>
      </c>
      <c r="I2154" s="119">
        <v>-3.6202699999999997E-2</v>
      </c>
    </row>
    <row r="2155" spans="1:9" x14ac:dyDescent="0.15">
      <c r="A2155" s="115" t="s">
        <v>526</v>
      </c>
      <c r="B2155" s="115" t="s">
        <v>527</v>
      </c>
      <c r="C2155" s="121">
        <v>40535</v>
      </c>
      <c r="D2155" s="119">
        <v>0.85446999999999995</v>
      </c>
      <c r="E2155" s="119">
        <v>0.85446999999999995</v>
      </c>
      <c r="F2155" s="119">
        <v>0.85446999999999995</v>
      </c>
      <c r="G2155" s="119">
        <v>0.85446999999999995</v>
      </c>
      <c r="H2155" s="119">
        <v>-1.519978E-3</v>
      </c>
      <c r="I2155" s="119">
        <v>-0.17756959999999999</v>
      </c>
    </row>
    <row r="2156" spans="1:9" x14ac:dyDescent="0.15">
      <c r="A2156" s="115" t="s">
        <v>526</v>
      </c>
      <c r="B2156" s="115" t="s">
        <v>527</v>
      </c>
      <c r="C2156" s="121">
        <v>40536</v>
      </c>
      <c r="D2156" s="119">
        <v>0.85328999999999999</v>
      </c>
      <c r="E2156" s="119">
        <v>0.85328999999999999</v>
      </c>
      <c r="F2156" s="119">
        <v>0.85328999999999999</v>
      </c>
      <c r="G2156" s="119">
        <v>0.85328999999999999</v>
      </c>
      <c r="H2156" s="119">
        <v>-1.1799930000000001E-3</v>
      </c>
      <c r="I2156" s="119">
        <v>-0.13809650000000001</v>
      </c>
    </row>
    <row r="2157" spans="1:9" x14ac:dyDescent="0.15">
      <c r="A2157" s="115" t="s">
        <v>526</v>
      </c>
      <c r="B2157" s="115" t="s">
        <v>527</v>
      </c>
      <c r="C2157" s="121">
        <v>40539</v>
      </c>
      <c r="D2157" s="119">
        <v>0.85213000000000005</v>
      </c>
      <c r="E2157" s="119">
        <v>0.85213000000000005</v>
      </c>
      <c r="F2157" s="119">
        <v>0.85213000000000005</v>
      </c>
      <c r="G2157" s="119">
        <v>0.85213000000000005</v>
      </c>
      <c r="H2157" s="119">
        <v>-1.160026E-3</v>
      </c>
      <c r="I2157" s="119">
        <v>-0.1359474</v>
      </c>
    </row>
    <row r="2158" spans="1:9" x14ac:dyDescent="0.15">
      <c r="A2158" s="115" t="s">
        <v>526</v>
      </c>
      <c r="B2158" s="115" t="s">
        <v>527</v>
      </c>
      <c r="C2158" s="121">
        <v>40540</v>
      </c>
      <c r="D2158" s="119">
        <v>0.85143999999999997</v>
      </c>
      <c r="E2158" s="119">
        <v>0.85143999999999997</v>
      </c>
      <c r="F2158" s="119">
        <v>0.85143999999999997</v>
      </c>
      <c r="G2158" s="119">
        <v>0.85143999999999997</v>
      </c>
      <c r="H2158" s="119">
        <v>-6.9004299999999999E-4</v>
      </c>
      <c r="I2158" s="119">
        <v>-8.0978599999999998E-2</v>
      </c>
    </row>
    <row r="2159" spans="1:9" x14ac:dyDescent="0.15">
      <c r="A2159" s="115" t="s">
        <v>526</v>
      </c>
      <c r="B2159" s="115" t="s">
        <v>527</v>
      </c>
      <c r="C2159" s="121">
        <v>40541</v>
      </c>
      <c r="D2159" s="119">
        <v>0.85134010000000004</v>
      </c>
      <c r="E2159" s="119">
        <v>0.85134010000000004</v>
      </c>
      <c r="F2159" s="119">
        <v>0.85134010000000004</v>
      </c>
      <c r="G2159" s="119">
        <v>0.85134010000000004</v>
      </c>
      <c r="H2159" s="119">
        <v>-9.9897379999999995E-5</v>
      </c>
      <c r="I2159" s="119">
        <v>-1.173276E-2</v>
      </c>
    </row>
    <row r="2160" spans="1:9" x14ac:dyDescent="0.15">
      <c r="A2160" s="115" t="s">
        <v>526</v>
      </c>
      <c r="B2160" s="115" t="s">
        <v>527</v>
      </c>
      <c r="C2160" s="121">
        <v>40542</v>
      </c>
      <c r="D2160" s="119">
        <v>0.85102999999999995</v>
      </c>
      <c r="E2160" s="119">
        <v>0.85102999999999995</v>
      </c>
      <c r="F2160" s="119">
        <v>0.85102999999999995</v>
      </c>
      <c r="G2160" s="119">
        <v>0.85102999999999995</v>
      </c>
      <c r="H2160" s="119">
        <v>-3.1006339999999999E-4</v>
      </c>
      <c r="I2160" s="119">
        <v>-3.6420620000000001E-2</v>
      </c>
    </row>
    <row r="2161" spans="1:9" x14ac:dyDescent="0.15">
      <c r="A2161" s="115" t="s">
        <v>526</v>
      </c>
      <c r="B2161" s="115" t="s">
        <v>527</v>
      </c>
      <c r="C2161" s="121">
        <v>40543</v>
      </c>
      <c r="D2161" s="119">
        <v>0.85092999999999996</v>
      </c>
      <c r="E2161" s="119">
        <v>0.85092999999999996</v>
      </c>
      <c r="F2161" s="119">
        <v>0.85092999999999996</v>
      </c>
      <c r="G2161" s="119">
        <v>0.85092999999999996</v>
      </c>
      <c r="H2161" s="119">
        <v>-9.9956990000000005E-5</v>
      </c>
      <c r="I2161" s="119">
        <v>-1.174541E-2</v>
      </c>
    </row>
    <row r="2162" spans="1:9" x14ac:dyDescent="0.15">
      <c r="A2162" s="115" t="s">
        <v>526</v>
      </c>
      <c r="B2162" s="115" t="s">
        <v>527</v>
      </c>
      <c r="C2162" s="121">
        <v>40547</v>
      </c>
      <c r="D2162" s="119">
        <v>0.85213000000000005</v>
      </c>
      <c r="E2162" s="119">
        <v>0.85213000000000005</v>
      </c>
      <c r="F2162" s="119">
        <v>0.85213000000000005</v>
      </c>
      <c r="G2162" s="119">
        <v>0.85213000000000005</v>
      </c>
      <c r="H2162" s="119">
        <v>1.199961E-3</v>
      </c>
      <c r="I2162" s="119">
        <v>0.14101759999999999</v>
      </c>
    </row>
    <row r="2163" spans="1:9" x14ac:dyDescent="0.15">
      <c r="A2163" s="115" t="s">
        <v>526</v>
      </c>
      <c r="B2163" s="115" t="s">
        <v>527</v>
      </c>
      <c r="C2163" s="121">
        <v>40548</v>
      </c>
      <c r="D2163" s="119">
        <v>0.85331999999999997</v>
      </c>
      <c r="E2163" s="119">
        <v>0.85331999999999997</v>
      </c>
      <c r="F2163" s="119">
        <v>0.85331999999999997</v>
      </c>
      <c r="G2163" s="119">
        <v>0.85331999999999997</v>
      </c>
      <c r="H2163" s="119">
        <v>1.1900070000000001E-3</v>
      </c>
      <c r="I2163" s="119">
        <v>0.13965089999999999</v>
      </c>
    </row>
    <row r="2164" spans="1:9" x14ac:dyDescent="0.15">
      <c r="A2164" s="115" t="s">
        <v>526</v>
      </c>
      <c r="B2164" s="115" t="s">
        <v>527</v>
      </c>
      <c r="C2164" s="121">
        <v>40549</v>
      </c>
      <c r="D2164" s="119">
        <v>0.85338000000000003</v>
      </c>
      <c r="E2164" s="119">
        <v>0.85338000000000003</v>
      </c>
      <c r="F2164" s="119">
        <v>0.85338000000000003</v>
      </c>
      <c r="G2164" s="119">
        <v>0.85338000000000003</v>
      </c>
      <c r="H2164" s="119">
        <v>5.9962269999999998E-5</v>
      </c>
      <c r="I2164" s="119">
        <v>7.0269390000000003E-3</v>
      </c>
    </row>
    <row r="2165" spans="1:9" x14ac:dyDescent="0.15">
      <c r="A2165" s="115" t="s">
        <v>526</v>
      </c>
      <c r="B2165" s="115" t="s">
        <v>527</v>
      </c>
      <c r="C2165" s="121">
        <v>40550</v>
      </c>
      <c r="D2165" s="119">
        <v>0.85336000000000001</v>
      </c>
      <c r="E2165" s="119">
        <v>0.85336000000000001</v>
      </c>
      <c r="F2165" s="119">
        <v>0.85336000000000001</v>
      </c>
      <c r="G2165" s="119">
        <v>0.85336000000000001</v>
      </c>
      <c r="H2165" s="119">
        <v>-1.9967559999999999E-5</v>
      </c>
      <c r="I2165" s="119">
        <v>-2.3398199999999998E-3</v>
      </c>
    </row>
    <row r="2166" spans="1:9" x14ac:dyDescent="0.15">
      <c r="A2166" s="115" t="s">
        <v>526</v>
      </c>
      <c r="B2166" s="115" t="s">
        <v>527</v>
      </c>
      <c r="C2166" s="121">
        <v>40553</v>
      </c>
      <c r="D2166" s="119">
        <v>0.85353000000000001</v>
      </c>
      <c r="E2166" s="119">
        <v>0.85353000000000001</v>
      </c>
      <c r="F2166" s="119">
        <v>0.85353000000000001</v>
      </c>
      <c r="G2166" s="119">
        <v>0.85353000000000001</v>
      </c>
      <c r="H2166" s="119">
        <v>1.699924E-4</v>
      </c>
      <c r="I2166" s="119">
        <v>1.992037E-2</v>
      </c>
    </row>
    <row r="2167" spans="1:9" x14ac:dyDescent="0.15">
      <c r="A2167" s="115" t="s">
        <v>526</v>
      </c>
      <c r="B2167" s="115" t="s">
        <v>527</v>
      </c>
      <c r="C2167" s="121">
        <v>40554</v>
      </c>
      <c r="D2167" s="119">
        <v>0.85148999999999997</v>
      </c>
      <c r="E2167" s="119">
        <v>0.85148999999999997</v>
      </c>
      <c r="F2167" s="119">
        <v>0.85148999999999997</v>
      </c>
      <c r="G2167" s="119">
        <v>0.85148999999999997</v>
      </c>
      <c r="H2167" s="119">
        <v>-2.039969E-3</v>
      </c>
      <c r="I2167" s="119">
        <v>-0.23900379999999999</v>
      </c>
    </row>
    <row r="2168" spans="1:9" x14ac:dyDescent="0.15">
      <c r="A2168" s="115" t="s">
        <v>526</v>
      </c>
      <c r="B2168" s="115" t="s">
        <v>527</v>
      </c>
      <c r="C2168" s="121">
        <v>40555</v>
      </c>
      <c r="D2168" s="119">
        <v>0.85040000000000004</v>
      </c>
      <c r="E2168" s="119">
        <v>0.85040000000000004</v>
      </c>
      <c r="F2168" s="119">
        <v>0.85040000000000004</v>
      </c>
      <c r="G2168" s="119">
        <v>0.85040000000000004</v>
      </c>
      <c r="H2168" s="119">
        <v>-1.0899900000000001E-3</v>
      </c>
      <c r="I2168" s="119">
        <v>-0.1280097</v>
      </c>
    </row>
    <row r="2169" spans="1:9" x14ac:dyDescent="0.15">
      <c r="A2169" s="115" t="s">
        <v>526</v>
      </c>
      <c r="B2169" s="115" t="s">
        <v>527</v>
      </c>
      <c r="C2169" s="121">
        <v>40556</v>
      </c>
      <c r="D2169" s="119">
        <v>0.84906999999999999</v>
      </c>
      <c r="E2169" s="119">
        <v>0.84906999999999999</v>
      </c>
      <c r="F2169" s="119">
        <v>0.84906999999999999</v>
      </c>
      <c r="G2169" s="119">
        <v>0.84906999999999999</v>
      </c>
      <c r="H2169" s="119">
        <v>-1.3300779999999999E-3</v>
      </c>
      <c r="I2169" s="119">
        <v>-0.15640609999999999</v>
      </c>
    </row>
    <row r="2170" spans="1:9" x14ac:dyDescent="0.15">
      <c r="A2170" s="115" t="s">
        <v>526</v>
      </c>
      <c r="B2170" s="115" t="s">
        <v>527</v>
      </c>
      <c r="C2170" s="121">
        <v>40557</v>
      </c>
      <c r="D2170" s="119">
        <v>0.84753999999999996</v>
      </c>
      <c r="E2170" s="119">
        <v>0.84753999999999996</v>
      </c>
      <c r="F2170" s="119">
        <v>0.84753999999999996</v>
      </c>
      <c r="G2170" s="119">
        <v>0.84753999999999996</v>
      </c>
      <c r="H2170" s="119">
        <v>-1.529992E-3</v>
      </c>
      <c r="I2170" s="119">
        <v>-0.1801962</v>
      </c>
    </row>
    <row r="2171" spans="1:9" x14ac:dyDescent="0.15">
      <c r="A2171" s="115" t="s">
        <v>526</v>
      </c>
      <c r="B2171" s="115" t="s">
        <v>527</v>
      </c>
      <c r="C2171" s="121">
        <v>40560</v>
      </c>
      <c r="D2171" s="119">
        <v>0.84757009999999999</v>
      </c>
      <c r="E2171" s="119">
        <v>0.84757009999999999</v>
      </c>
      <c r="F2171" s="119">
        <v>0.84757009999999999</v>
      </c>
      <c r="G2171" s="119">
        <v>0.84757009999999999</v>
      </c>
      <c r="H2171" s="119">
        <v>3.0100350000000001E-5</v>
      </c>
      <c r="I2171" s="119">
        <v>3.5514959999999999E-3</v>
      </c>
    </row>
    <row r="2172" spans="1:9" x14ac:dyDescent="0.15">
      <c r="A2172" s="115" t="s">
        <v>526</v>
      </c>
      <c r="B2172" s="115" t="s">
        <v>527</v>
      </c>
      <c r="C2172" s="121">
        <v>40561</v>
      </c>
      <c r="D2172" s="119">
        <v>0.84733000000000003</v>
      </c>
      <c r="E2172" s="119">
        <v>0.84733000000000003</v>
      </c>
      <c r="F2172" s="119">
        <v>0.84733000000000003</v>
      </c>
      <c r="G2172" s="119">
        <v>0.84733000000000003</v>
      </c>
      <c r="H2172" s="119">
        <v>-2.4002790000000001E-4</v>
      </c>
      <c r="I2172" s="119">
        <v>-2.8319540000000001E-2</v>
      </c>
    </row>
    <row r="2173" spans="1:9" x14ac:dyDescent="0.15">
      <c r="A2173" s="115" t="s">
        <v>526</v>
      </c>
      <c r="B2173" s="115" t="s">
        <v>527</v>
      </c>
      <c r="C2173" s="121">
        <v>40562</v>
      </c>
      <c r="D2173" s="119">
        <v>0.84713000000000005</v>
      </c>
      <c r="E2173" s="119">
        <v>0.84713000000000005</v>
      </c>
      <c r="F2173" s="119">
        <v>0.84713000000000005</v>
      </c>
      <c r="G2173" s="119">
        <v>0.84713000000000005</v>
      </c>
      <c r="H2173" s="119">
        <v>-2.000332E-4</v>
      </c>
      <c r="I2173" s="119">
        <v>-2.3607469999999998E-2</v>
      </c>
    </row>
    <row r="2174" spans="1:9" x14ac:dyDescent="0.15">
      <c r="A2174" s="115" t="s">
        <v>526</v>
      </c>
      <c r="B2174" s="115" t="s">
        <v>527</v>
      </c>
      <c r="C2174" s="121">
        <v>40563</v>
      </c>
      <c r="D2174" s="119">
        <v>0.84699000000000002</v>
      </c>
      <c r="E2174" s="119">
        <v>0.84699000000000002</v>
      </c>
      <c r="F2174" s="119">
        <v>0.84699000000000002</v>
      </c>
      <c r="G2174" s="119">
        <v>0.84699000000000002</v>
      </c>
      <c r="H2174" s="119">
        <v>-1.4001129999999999E-4</v>
      </c>
      <c r="I2174" s="119">
        <v>-1.6527719999999999E-2</v>
      </c>
    </row>
    <row r="2175" spans="1:9" x14ac:dyDescent="0.15">
      <c r="A2175" s="115" t="s">
        <v>526</v>
      </c>
      <c r="B2175" s="115" t="s">
        <v>527</v>
      </c>
      <c r="C2175" s="121">
        <v>40564</v>
      </c>
      <c r="D2175" s="119">
        <v>0.84636</v>
      </c>
      <c r="E2175" s="119">
        <v>0.84636</v>
      </c>
      <c r="F2175" s="119">
        <v>0.84636</v>
      </c>
      <c r="G2175" s="119">
        <v>0.84636</v>
      </c>
      <c r="H2175" s="119">
        <v>-6.2996150000000002E-4</v>
      </c>
      <c r="I2175" s="119">
        <v>-7.4376499999999998E-2</v>
      </c>
    </row>
    <row r="2176" spans="1:9" x14ac:dyDescent="0.15">
      <c r="A2176" s="115" t="s">
        <v>526</v>
      </c>
      <c r="B2176" s="115" t="s">
        <v>527</v>
      </c>
      <c r="C2176" s="121">
        <v>40567</v>
      </c>
      <c r="D2176" s="119">
        <v>0.84565999999999997</v>
      </c>
      <c r="E2176" s="119">
        <v>0.84565999999999997</v>
      </c>
      <c r="F2176" s="119">
        <v>0.84565999999999997</v>
      </c>
      <c r="G2176" s="119">
        <v>0.84565999999999997</v>
      </c>
      <c r="H2176" s="119">
        <v>-6.9999690000000002E-4</v>
      </c>
      <c r="I2176" s="119">
        <v>-8.2706760000000004E-2</v>
      </c>
    </row>
    <row r="2177" spans="1:9" x14ac:dyDescent="0.15">
      <c r="A2177" s="115" t="s">
        <v>526</v>
      </c>
      <c r="B2177" s="115" t="s">
        <v>527</v>
      </c>
      <c r="C2177" s="121">
        <v>40568</v>
      </c>
      <c r="D2177" s="119">
        <v>0.84506000000000003</v>
      </c>
      <c r="E2177" s="119">
        <v>0.84506000000000003</v>
      </c>
      <c r="F2177" s="119">
        <v>0.84506000000000003</v>
      </c>
      <c r="G2177" s="119">
        <v>0.84506000000000003</v>
      </c>
      <c r="H2177" s="119">
        <v>-6.0004000000000004E-4</v>
      </c>
      <c r="I2177" s="119">
        <v>-7.0955219999999999E-2</v>
      </c>
    </row>
    <row r="2178" spans="1:9" x14ac:dyDescent="0.15">
      <c r="A2178" s="115" t="s">
        <v>526</v>
      </c>
      <c r="B2178" s="115" t="s">
        <v>527</v>
      </c>
      <c r="C2178" s="121">
        <v>40569</v>
      </c>
      <c r="D2178" s="119">
        <v>0.84562999999999999</v>
      </c>
      <c r="E2178" s="119">
        <v>0.84562999999999999</v>
      </c>
      <c r="F2178" s="119">
        <v>0.84562999999999999</v>
      </c>
      <c r="G2178" s="119">
        <v>0.84562999999999999</v>
      </c>
      <c r="H2178" s="119">
        <v>5.7005879999999997E-4</v>
      </c>
      <c r="I2178" s="119">
        <v>6.7457799999999998E-2</v>
      </c>
    </row>
    <row r="2179" spans="1:9" x14ac:dyDescent="0.15">
      <c r="A2179" s="115" t="s">
        <v>526</v>
      </c>
      <c r="B2179" s="115" t="s">
        <v>527</v>
      </c>
      <c r="C2179" s="121">
        <v>40570</v>
      </c>
      <c r="D2179" s="119">
        <v>0.84636</v>
      </c>
      <c r="E2179" s="119">
        <v>0.84636</v>
      </c>
      <c r="F2179" s="119">
        <v>0.84636</v>
      </c>
      <c r="G2179" s="119">
        <v>0.84636</v>
      </c>
      <c r="H2179" s="119">
        <v>7.2997809999999998E-4</v>
      </c>
      <c r="I2179" s="119">
        <v>8.6323570000000002E-2</v>
      </c>
    </row>
    <row r="2180" spans="1:9" x14ac:dyDescent="0.15">
      <c r="A2180" s="115" t="s">
        <v>526</v>
      </c>
      <c r="B2180" s="115" t="s">
        <v>527</v>
      </c>
      <c r="C2180" s="121">
        <v>40571</v>
      </c>
      <c r="D2180" s="119">
        <v>0.8464701</v>
      </c>
      <c r="E2180" s="119">
        <v>0.8464701</v>
      </c>
      <c r="F2180" s="119">
        <v>0.8464701</v>
      </c>
      <c r="G2180" s="119">
        <v>0.8464701</v>
      </c>
      <c r="H2180" s="119">
        <v>1.100302E-4</v>
      </c>
      <c r="I2180" s="119">
        <v>1.30004E-2</v>
      </c>
    </row>
    <row r="2181" spans="1:9" x14ac:dyDescent="0.15">
      <c r="A2181" s="115" t="s">
        <v>526</v>
      </c>
      <c r="B2181" s="115" t="s">
        <v>527</v>
      </c>
      <c r="C2181" s="121">
        <v>40574</v>
      </c>
      <c r="D2181" s="119">
        <v>0.84559989999999996</v>
      </c>
      <c r="E2181" s="119">
        <v>0.84559989999999996</v>
      </c>
      <c r="F2181" s="119">
        <v>0.84559989999999996</v>
      </c>
      <c r="G2181" s="119">
        <v>0.84559989999999996</v>
      </c>
      <c r="H2181" s="119">
        <v>-8.7010859999999996E-4</v>
      </c>
      <c r="I2181" s="119">
        <v>-0.1027926</v>
      </c>
    </row>
    <row r="2182" spans="1:9" x14ac:dyDescent="0.15">
      <c r="A2182" s="115" t="s">
        <v>526</v>
      </c>
      <c r="B2182" s="115" t="s">
        <v>527</v>
      </c>
      <c r="C2182" s="121">
        <v>40575</v>
      </c>
      <c r="D2182" s="119">
        <v>0.84482000000000002</v>
      </c>
      <c r="E2182" s="119">
        <v>0.84482000000000002</v>
      </c>
      <c r="F2182" s="119">
        <v>0.84482000000000002</v>
      </c>
      <c r="G2182" s="119">
        <v>0.84482000000000002</v>
      </c>
      <c r="H2182" s="119">
        <v>-7.7992679999999996E-4</v>
      </c>
      <c r="I2182" s="119">
        <v>-9.2233540000000003E-2</v>
      </c>
    </row>
    <row r="2183" spans="1:9" x14ac:dyDescent="0.15">
      <c r="A2183" s="115" t="s">
        <v>526</v>
      </c>
      <c r="B2183" s="115" t="s">
        <v>527</v>
      </c>
      <c r="C2183" s="121">
        <v>40583</v>
      </c>
      <c r="D2183" s="119">
        <v>0.84594000000000003</v>
      </c>
      <c r="E2183" s="119">
        <v>0.84594000000000003</v>
      </c>
      <c r="F2183" s="119">
        <v>0.84594000000000003</v>
      </c>
      <c r="G2183" s="119">
        <v>0.84594000000000003</v>
      </c>
      <c r="H2183" s="119">
        <v>1.119971E-3</v>
      </c>
      <c r="I2183" s="119">
        <v>0.1325692</v>
      </c>
    </row>
    <row r="2184" spans="1:9" x14ac:dyDescent="0.15">
      <c r="A2184" s="115" t="s">
        <v>526</v>
      </c>
      <c r="B2184" s="115" t="s">
        <v>527</v>
      </c>
      <c r="C2184" s="121">
        <v>40584</v>
      </c>
      <c r="D2184" s="119">
        <v>0.84570000000000001</v>
      </c>
      <c r="E2184" s="119">
        <v>0.84570000000000001</v>
      </c>
      <c r="F2184" s="119">
        <v>0.84570000000000001</v>
      </c>
      <c r="G2184" s="119">
        <v>0.84570000000000001</v>
      </c>
      <c r="H2184" s="119">
        <v>-2.3996830000000001E-4</v>
      </c>
      <c r="I2184" s="119">
        <v>-2.8367059999999999E-2</v>
      </c>
    </row>
    <row r="2185" spans="1:9" x14ac:dyDescent="0.15">
      <c r="A2185" s="115" t="s">
        <v>526</v>
      </c>
      <c r="B2185" s="115" t="s">
        <v>527</v>
      </c>
      <c r="C2185" s="121">
        <v>40585</v>
      </c>
      <c r="D2185" s="119">
        <v>0.84665999999999997</v>
      </c>
      <c r="E2185" s="119">
        <v>0.84665999999999997</v>
      </c>
      <c r="F2185" s="119">
        <v>0.84665999999999997</v>
      </c>
      <c r="G2185" s="119">
        <v>0.84665999999999997</v>
      </c>
      <c r="H2185" s="119">
        <v>9.5999240000000003E-4</v>
      </c>
      <c r="I2185" s="119">
        <v>0.1135145</v>
      </c>
    </row>
    <row r="2186" spans="1:9" x14ac:dyDescent="0.15">
      <c r="A2186" s="115" t="s">
        <v>526</v>
      </c>
      <c r="B2186" s="115" t="s">
        <v>527</v>
      </c>
      <c r="C2186" s="121">
        <v>40588</v>
      </c>
      <c r="D2186" s="119">
        <v>0.84662999999999999</v>
      </c>
      <c r="E2186" s="119">
        <v>0.84662999999999999</v>
      </c>
      <c r="F2186" s="119">
        <v>0.84662999999999999</v>
      </c>
      <c r="G2186" s="119">
        <v>0.84662999999999999</v>
      </c>
      <c r="H2186" s="119">
        <v>-2.9981139999999999E-5</v>
      </c>
      <c r="I2186" s="119">
        <v>-3.5411069999999999E-3</v>
      </c>
    </row>
    <row r="2187" spans="1:9" x14ac:dyDescent="0.15">
      <c r="A2187" s="115" t="s">
        <v>526</v>
      </c>
      <c r="B2187" s="115" t="s">
        <v>527</v>
      </c>
      <c r="C2187" s="121">
        <v>40589</v>
      </c>
      <c r="D2187" s="119">
        <v>0.84591000000000005</v>
      </c>
      <c r="E2187" s="119">
        <v>0.84591000000000005</v>
      </c>
      <c r="F2187" s="119">
        <v>0.84591000000000005</v>
      </c>
      <c r="G2187" s="119">
        <v>0.84591000000000005</v>
      </c>
      <c r="H2187" s="119">
        <v>-7.2002410000000002E-4</v>
      </c>
      <c r="I2187" s="119">
        <v>-8.5045899999999994E-2</v>
      </c>
    </row>
    <row r="2188" spans="1:9" x14ac:dyDescent="0.15">
      <c r="A2188" s="115" t="s">
        <v>526</v>
      </c>
      <c r="B2188" s="115" t="s">
        <v>527</v>
      </c>
      <c r="C2188" s="121">
        <v>40590</v>
      </c>
      <c r="D2188" s="119">
        <v>0.84497999999999995</v>
      </c>
      <c r="E2188" s="119">
        <v>0.84497999999999995</v>
      </c>
      <c r="F2188" s="119">
        <v>0.84497999999999995</v>
      </c>
      <c r="G2188" s="119">
        <v>0.84497999999999995</v>
      </c>
      <c r="H2188" s="119">
        <v>-9.300113E-4</v>
      </c>
      <c r="I2188" s="119">
        <v>-0.1099421</v>
      </c>
    </row>
    <row r="2189" spans="1:9" x14ac:dyDescent="0.15">
      <c r="A2189" s="115" t="s">
        <v>526</v>
      </c>
      <c r="B2189" s="115" t="s">
        <v>527</v>
      </c>
      <c r="C2189" s="121">
        <v>40591</v>
      </c>
      <c r="D2189" s="119">
        <v>0.84487000000000001</v>
      </c>
      <c r="E2189" s="119">
        <v>0.84487000000000001</v>
      </c>
      <c r="F2189" s="119">
        <v>0.84487000000000001</v>
      </c>
      <c r="G2189" s="119">
        <v>0.84487000000000001</v>
      </c>
      <c r="H2189" s="119">
        <v>-1.100302E-4</v>
      </c>
      <c r="I2189" s="119">
        <v>-1.3021629999999999E-2</v>
      </c>
    </row>
    <row r="2190" spans="1:9" x14ac:dyDescent="0.15">
      <c r="A2190" s="115" t="s">
        <v>526</v>
      </c>
      <c r="B2190" s="115" t="s">
        <v>527</v>
      </c>
      <c r="C2190" s="121">
        <v>40592</v>
      </c>
      <c r="D2190" s="119">
        <v>0.84472999999999998</v>
      </c>
      <c r="E2190" s="119">
        <v>0.84472999999999998</v>
      </c>
      <c r="F2190" s="119">
        <v>0.84472999999999998</v>
      </c>
      <c r="G2190" s="119">
        <v>0.84472999999999998</v>
      </c>
      <c r="H2190" s="119">
        <v>-1.399517E-4</v>
      </c>
      <c r="I2190" s="119">
        <v>-1.6564880000000001E-2</v>
      </c>
    </row>
    <row r="2191" spans="1:9" x14ac:dyDescent="0.15">
      <c r="A2191" s="115" t="s">
        <v>526</v>
      </c>
      <c r="B2191" s="115" t="s">
        <v>527</v>
      </c>
      <c r="C2191" s="121">
        <v>40595</v>
      </c>
      <c r="D2191" s="119">
        <v>0.84410010000000002</v>
      </c>
      <c r="E2191" s="119">
        <v>0.84410010000000002</v>
      </c>
      <c r="F2191" s="119">
        <v>0.84410010000000002</v>
      </c>
      <c r="G2191" s="119">
        <v>0.84410010000000002</v>
      </c>
      <c r="H2191" s="119">
        <v>-6.2996150000000002E-4</v>
      </c>
      <c r="I2191" s="119">
        <v>-7.457548E-2</v>
      </c>
    </row>
    <row r="2192" spans="1:9" x14ac:dyDescent="0.15">
      <c r="A2192" s="115" t="s">
        <v>526</v>
      </c>
      <c r="B2192" s="115" t="s">
        <v>527</v>
      </c>
      <c r="C2192" s="121">
        <v>40596</v>
      </c>
      <c r="D2192" s="119">
        <v>0.84475</v>
      </c>
      <c r="E2192" s="119">
        <v>0.84475</v>
      </c>
      <c r="F2192" s="119">
        <v>0.84475</v>
      </c>
      <c r="G2192" s="119">
        <v>0.84475</v>
      </c>
      <c r="H2192" s="119">
        <v>6.4992900000000004E-4</v>
      </c>
      <c r="I2192" s="119">
        <v>7.6996679999999998E-2</v>
      </c>
    </row>
    <row r="2193" spans="1:9" x14ac:dyDescent="0.15">
      <c r="A2193" s="115" t="s">
        <v>526</v>
      </c>
      <c r="B2193" s="115" t="s">
        <v>527</v>
      </c>
      <c r="C2193" s="121">
        <v>40597</v>
      </c>
      <c r="D2193" s="119">
        <v>0.84480010000000005</v>
      </c>
      <c r="E2193" s="119">
        <v>0.84480010000000005</v>
      </c>
      <c r="F2193" s="119">
        <v>0.84480010000000005</v>
      </c>
      <c r="G2193" s="119">
        <v>0.84480010000000005</v>
      </c>
      <c r="H2193" s="119">
        <v>5.0067900000000002E-5</v>
      </c>
      <c r="I2193" s="119">
        <v>5.9269489999999999E-3</v>
      </c>
    </row>
    <row r="2194" spans="1:9" x14ac:dyDescent="0.15">
      <c r="A2194" s="115" t="s">
        <v>526</v>
      </c>
      <c r="B2194" s="115" t="s">
        <v>527</v>
      </c>
      <c r="C2194" s="121">
        <v>40598</v>
      </c>
      <c r="D2194" s="119">
        <v>0.84406000000000003</v>
      </c>
      <c r="E2194" s="119">
        <v>0.84406000000000003</v>
      </c>
      <c r="F2194" s="119">
        <v>0.84406000000000003</v>
      </c>
      <c r="G2194" s="119">
        <v>0.84406000000000003</v>
      </c>
      <c r="H2194" s="119">
        <v>-7.4005130000000003E-4</v>
      </c>
      <c r="I2194" s="119">
        <v>-8.760076E-2</v>
      </c>
    </row>
    <row r="2195" spans="1:9" x14ac:dyDescent="0.15">
      <c r="A2195" s="115" t="s">
        <v>526</v>
      </c>
      <c r="B2195" s="115" t="s">
        <v>527</v>
      </c>
      <c r="C2195" s="121">
        <v>40599</v>
      </c>
      <c r="D2195" s="119">
        <v>0.84363999999999995</v>
      </c>
      <c r="E2195" s="119">
        <v>0.84363999999999995</v>
      </c>
      <c r="F2195" s="119">
        <v>0.84363999999999995</v>
      </c>
      <c r="G2195" s="119">
        <v>0.84363999999999995</v>
      </c>
      <c r="H2195" s="119">
        <v>-4.2003389999999998E-4</v>
      </c>
      <c r="I2195" s="119">
        <v>-4.9763519999999999E-2</v>
      </c>
    </row>
    <row r="2196" spans="1:9" x14ac:dyDescent="0.15">
      <c r="A2196" s="115" t="s">
        <v>526</v>
      </c>
      <c r="B2196" s="115" t="s">
        <v>527</v>
      </c>
      <c r="C2196" s="121">
        <v>40602</v>
      </c>
      <c r="D2196" s="119">
        <v>0.84362999999999999</v>
      </c>
      <c r="E2196" s="119">
        <v>0.84362999999999999</v>
      </c>
      <c r="F2196" s="119">
        <v>0.84362999999999999</v>
      </c>
      <c r="G2196" s="119">
        <v>0.84362999999999999</v>
      </c>
      <c r="H2196" s="119">
        <v>-9.9539759999999992E-6</v>
      </c>
      <c r="I2196" s="119">
        <v>-1.179884E-3</v>
      </c>
    </row>
    <row r="2197" spans="1:9" x14ac:dyDescent="0.15">
      <c r="A2197" s="115" t="s">
        <v>526</v>
      </c>
      <c r="B2197" s="115" t="s">
        <v>527</v>
      </c>
      <c r="C2197" s="121">
        <v>40603</v>
      </c>
      <c r="D2197" s="119">
        <v>0.84365999999999997</v>
      </c>
      <c r="E2197" s="119">
        <v>0.84365999999999997</v>
      </c>
      <c r="F2197" s="119">
        <v>0.84365999999999997</v>
      </c>
      <c r="G2197" s="119">
        <v>0.84365999999999997</v>
      </c>
      <c r="H2197" s="119">
        <v>2.9981139999999999E-5</v>
      </c>
      <c r="I2197" s="119">
        <v>3.553825E-3</v>
      </c>
    </row>
    <row r="2198" spans="1:9" x14ac:dyDescent="0.15">
      <c r="A2198" s="115" t="s">
        <v>526</v>
      </c>
      <c r="B2198" s="115" t="s">
        <v>527</v>
      </c>
      <c r="C2198" s="121">
        <v>40604</v>
      </c>
      <c r="D2198" s="119">
        <v>0.84372000000000003</v>
      </c>
      <c r="E2198" s="119">
        <v>0.84372000000000003</v>
      </c>
      <c r="F2198" s="119">
        <v>0.84372000000000003</v>
      </c>
      <c r="G2198" s="119">
        <v>0.84372000000000003</v>
      </c>
      <c r="H2198" s="119">
        <v>6.0021880000000001E-5</v>
      </c>
      <c r="I2198" s="119">
        <v>7.1144629999999997E-3</v>
      </c>
    </row>
    <row r="2199" spans="1:9" x14ac:dyDescent="0.15">
      <c r="A2199" s="115" t="s">
        <v>526</v>
      </c>
      <c r="B2199" s="115" t="s">
        <v>527</v>
      </c>
      <c r="C2199" s="121">
        <v>40605</v>
      </c>
      <c r="D2199" s="119">
        <v>0.84318000000000004</v>
      </c>
      <c r="E2199" s="119">
        <v>0.84318000000000004</v>
      </c>
      <c r="F2199" s="119">
        <v>0.84318000000000004</v>
      </c>
      <c r="G2199" s="119">
        <v>0.84318000000000004</v>
      </c>
      <c r="H2199" s="119">
        <v>-5.400181E-4</v>
      </c>
      <c r="I2199" s="119">
        <v>-6.4004409999999998E-2</v>
      </c>
    </row>
    <row r="2200" spans="1:9" x14ac:dyDescent="0.15">
      <c r="A2200" s="115" t="s">
        <v>526</v>
      </c>
      <c r="B2200" s="115" t="s">
        <v>527</v>
      </c>
      <c r="C2200" s="121">
        <v>40606</v>
      </c>
      <c r="D2200" s="119">
        <v>0.84321000000000002</v>
      </c>
      <c r="E2200" s="119">
        <v>0.84321000000000002</v>
      </c>
      <c r="F2200" s="119">
        <v>0.84321000000000002</v>
      </c>
      <c r="G2200" s="119">
        <v>0.84321000000000002</v>
      </c>
      <c r="H2200" s="119">
        <v>2.9981139999999999E-5</v>
      </c>
      <c r="I2200" s="119">
        <v>3.5557219999999999E-3</v>
      </c>
    </row>
    <row r="2201" spans="1:9" x14ac:dyDescent="0.15">
      <c r="A2201" s="115" t="s">
        <v>526</v>
      </c>
      <c r="B2201" s="115" t="s">
        <v>527</v>
      </c>
      <c r="C2201" s="121">
        <v>40609</v>
      </c>
      <c r="D2201" s="119">
        <v>0.84297999999999995</v>
      </c>
      <c r="E2201" s="119">
        <v>0.84297999999999995</v>
      </c>
      <c r="F2201" s="119">
        <v>0.84297999999999995</v>
      </c>
      <c r="G2201" s="119">
        <v>0.84297999999999995</v>
      </c>
      <c r="H2201" s="119">
        <v>-2.300143E-4</v>
      </c>
      <c r="I2201" s="119">
        <v>-2.7278420000000001E-2</v>
      </c>
    </row>
    <row r="2202" spans="1:9" x14ac:dyDescent="0.15">
      <c r="A2202" s="115" t="s">
        <v>526</v>
      </c>
      <c r="B2202" s="115" t="s">
        <v>527</v>
      </c>
      <c r="C2202" s="121">
        <v>40610</v>
      </c>
      <c r="D2202" s="119">
        <v>0.84348000000000001</v>
      </c>
      <c r="E2202" s="119">
        <v>0.84348000000000001</v>
      </c>
      <c r="F2202" s="119">
        <v>0.84348000000000001</v>
      </c>
      <c r="G2202" s="119">
        <v>0.84348000000000001</v>
      </c>
      <c r="H2202" s="119">
        <v>5.0002339999999997E-4</v>
      </c>
      <c r="I2202" s="119">
        <v>5.931616E-2</v>
      </c>
    </row>
    <row r="2203" spans="1:9" x14ac:dyDescent="0.15">
      <c r="A2203" s="115" t="s">
        <v>526</v>
      </c>
      <c r="B2203" s="115" t="s">
        <v>527</v>
      </c>
      <c r="C2203" s="121">
        <v>40611</v>
      </c>
      <c r="D2203" s="119">
        <v>0.84401999999999999</v>
      </c>
      <c r="E2203" s="119">
        <v>0.84401999999999999</v>
      </c>
      <c r="F2203" s="119">
        <v>0.84401999999999999</v>
      </c>
      <c r="G2203" s="119">
        <v>0.84401999999999999</v>
      </c>
      <c r="H2203" s="119">
        <v>5.400181E-4</v>
      </c>
      <c r="I2203" s="119">
        <v>6.4022629999999997E-2</v>
      </c>
    </row>
    <row r="2204" spans="1:9" x14ac:dyDescent="0.15">
      <c r="A2204" s="115" t="s">
        <v>526</v>
      </c>
      <c r="B2204" s="115" t="s">
        <v>527</v>
      </c>
      <c r="C2204" s="121">
        <v>40612</v>
      </c>
      <c r="D2204" s="119">
        <v>0.84377000000000002</v>
      </c>
      <c r="E2204" s="119">
        <v>0.84377000000000002</v>
      </c>
      <c r="F2204" s="119">
        <v>0.84377000000000002</v>
      </c>
      <c r="G2204" s="119">
        <v>0.84377000000000002</v>
      </c>
      <c r="H2204" s="119">
        <v>-2.5004150000000001E-4</v>
      </c>
      <c r="I2204" s="119">
        <v>-2.962507E-2</v>
      </c>
    </row>
    <row r="2205" spans="1:9" x14ac:dyDescent="0.15">
      <c r="A2205" s="115" t="s">
        <v>526</v>
      </c>
      <c r="B2205" s="115" t="s">
        <v>527</v>
      </c>
      <c r="C2205" s="121">
        <v>40613</v>
      </c>
      <c r="D2205" s="119">
        <v>0.84404999999999997</v>
      </c>
      <c r="E2205" s="119">
        <v>0.84404999999999997</v>
      </c>
      <c r="F2205" s="119">
        <v>0.84404999999999997</v>
      </c>
      <c r="G2205" s="119">
        <v>0.84404999999999997</v>
      </c>
      <c r="H2205" s="119">
        <v>2.8002259999999998E-4</v>
      </c>
      <c r="I2205" s="119">
        <v>3.3187080000000001E-2</v>
      </c>
    </row>
    <row r="2206" spans="1:9" x14ac:dyDescent="0.15">
      <c r="A2206" s="115" t="s">
        <v>526</v>
      </c>
      <c r="B2206" s="115" t="s">
        <v>527</v>
      </c>
      <c r="C2206" s="121">
        <v>40616</v>
      </c>
      <c r="D2206" s="119">
        <v>0.84340999999999999</v>
      </c>
      <c r="E2206" s="119">
        <v>0.84340999999999999</v>
      </c>
      <c r="F2206" s="119">
        <v>0.84340999999999999</v>
      </c>
      <c r="G2206" s="119">
        <v>0.84340999999999999</v>
      </c>
      <c r="H2206" s="119">
        <v>-6.3997510000000002E-4</v>
      </c>
      <c r="I2206" s="119">
        <v>-7.5821940000000004E-2</v>
      </c>
    </row>
    <row r="2207" spans="1:9" x14ac:dyDescent="0.15">
      <c r="A2207" s="115" t="s">
        <v>526</v>
      </c>
      <c r="B2207" s="115" t="s">
        <v>527</v>
      </c>
      <c r="C2207" s="121">
        <v>40617</v>
      </c>
      <c r="D2207" s="119">
        <v>0.84294999999999998</v>
      </c>
      <c r="E2207" s="119">
        <v>0.84294999999999998</v>
      </c>
      <c r="F2207" s="119">
        <v>0.84294999999999998</v>
      </c>
      <c r="G2207" s="119">
        <v>0.84294999999999998</v>
      </c>
      <c r="H2207" s="119">
        <v>-4.6002860000000001E-4</v>
      </c>
      <c r="I2207" s="119">
        <v>-5.4543889999999998E-2</v>
      </c>
    </row>
    <row r="2208" spans="1:9" x14ac:dyDescent="0.15">
      <c r="A2208" s="115" t="s">
        <v>526</v>
      </c>
      <c r="B2208" s="115" t="s">
        <v>527</v>
      </c>
      <c r="C2208" s="121">
        <v>40618</v>
      </c>
      <c r="D2208" s="119">
        <v>0.84313009999999999</v>
      </c>
      <c r="E2208" s="119">
        <v>0.84313009999999999</v>
      </c>
      <c r="F2208" s="119">
        <v>0.84313009999999999</v>
      </c>
      <c r="G2208" s="119">
        <v>0.84313009999999999</v>
      </c>
      <c r="H2208" s="119">
        <v>1.8006559999999999E-4</v>
      </c>
      <c r="I2208" s="119">
        <v>2.1361370000000001E-2</v>
      </c>
    </row>
    <row r="2209" spans="1:9" x14ac:dyDescent="0.15">
      <c r="A2209" s="115" t="s">
        <v>526</v>
      </c>
      <c r="B2209" s="115" t="s">
        <v>527</v>
      </c>
      <c r="C2209" s="121">
        <v>40619</v>
      </c>
      <c r="D2209" s="119">
        <v>0.84189000000000003</v>
      </c>
      <c r="E2209" s="119">
        <v>0.84189000000000003</v>
      </c>
      <c r="F2209" s="119">
        <v>0.84189000000000003</v>
      </c>
      <c r="G2209" s="119">
        <v>0.84189000000000003</v>
      </c>
      <c r="H2209" s="119">
        <v>-1.2400149999999999E-3</v>
      </c>
      <c r="I2209" s="119">
        <v>-0.1470728</v>
      </c>
    </row>
    <row r="2210" spans="1:9" x14ac:dyDescent="0.15">
      <c r="A2210" s="115" t="s">
        <v>526</v>
      </c>
      <c r="B2210" s="115" t="s">
        <v>527</v>
      </c>
      <c r="C2210" s="121">
        <v>40620</v>
      </c>
      <c r="D2210" s="119">
        <v>0.84174000000000004</v>
      </c>
      <c r="E2210" s="119">
        <v>0.84174000000000004</v>
      </c>
      <c r="F2210" s="119">
        <v>0.84174000000000004</v>
      </c>
      <c r="G2210" s="119">
        <v>0.84174000000000004</v>
      </c>
      <c r="H2210" s="119">
        <v>-1.5002489999999999E-4</v>
      </c>
      <c r="I2210" s="119">
        <v>-1.7820010000000001E-2</v>
      </c>
    </row>
    <row r="2211" spans="1:9" x14ac:dyDescent="0.15">
      <c r="A2211" s="115" t="s">
        <v>526</v>
      </c>
      <c r="B2211" s="115" t="s">
        <v>527</v>
      </c>
      <c r="C2211" s="121">
        <v>40623</v>
      </c>
      <c r="D2211" s="119">
        <v>0.84150000000000003</v>
      </c>
      <c r="E2211" s="119">
        <v>0.84150000000000003</v>
      </c>
      <c r="F2211" s="119">
        <v>0.84150000000000003</v>
      </c>
      <c r="G2211" s="119">
        <v>0.84150000000000003</v>
      </c>
      <c r="H2211" s="119">
        <v>-2.3996830000000001E-4</v>
      </c>
      <c r="I2211" s="119">
        <v>-2.8508599999999999E-2</v>
      </c>
    </row>
    <row r="2212" spans="1:9" x14ac:dyDescent="0.15">
      <c r="A2212" s="115" t="s">
        <v>526</v>
      </c>
      <c r="B2212" s="115" t="s">
        <v>527</v>
      </c>
      <c r="C2212" s="121">
        <v>40624</v>
      </c>
      <c r="D2212" s="119">
        <v>0.84123000000000003</v>
      </c>
      <c r="E2212" s="119">
        <v>0.84123000000000003</v>
      </c>
      <c r="F2212" s="119">
        <v>0.84123000000000003</v>
      </c>
      <c r="G2212" s="119">
        <v>0.84123000000000003</v>
      </c>
      <c r="H2212" s="119">
        <v>-2.7000899999999998E-4</v>
      </c>
      <c r="I2212" s="119">
        <v>-3.2086629999999998E-2</v>
      </c>
    </row>
    <row r="2213" spans="1:9" x14ac:dyDescent="0.15">
      <c r="A2213" s="115" t="s">
        <v>526</v>
      </c>
      <c r="B2213" s="115" t="s">
        <v>527</v>
      </c>
      <c r="C2213" s="121">
        <v>40625</v>
      </c>
      <c r="D2213" s="119">
        <v>0.84153999999999995</v>
      </c>
      <c r="E2213" s="119">
        <v>0.84153999999999995</v>
      </c>
      <c r="F2213" s="119">
        <v>0.84153999999999995</v>
      </c>
      <c r="G2213" s="119">
        <v>0.84153999999999995</v>
      </c>
      <c r="H2213" s="119">
        <v>3.099442E-4</v>
      </c>
      <c r="I2213" s="119">
        <v>3.6844160000000001E-2</v>
      </c>
    </row>
    <row r="2214" spans="1:9" x14ac:dyDescent="0.15">
      <c r="A2214" s="115" t="s">
        <v>526</v>
      </c>
      <c r="B2214" s="115" t="s">
        <v>527</v>
      </c>
      <c r="C2214" s="121">
        <v>40626</v>
      </c>
      <c r="D2214" s="119">
        <v>0.84197</v>
      </c>
      <c r="E2214" s="119">
        <v>0.84197</v>
      </c>
      <c r="F2214" s="119">
        <v>0.84197</v>
      </c>
      <c r="G2214" s="119">
        <v>0.84197</v>
      </c>
      <c r="H2214" s="119">
        <v>4.2998789999999998E-4</v>
      </c>
      <c r="I2214" s="119">
        <v>5.1095359999999999E-2</v>
      </c>
    </row>
    <row r="2215" spans="1:9" x14ac:dyDescent="0.15">
      <c r="A2215" s="115" t="s">
        <v>526</v>
      </c>
      <c r="B2215" s="115" t="s">
        <v>527</v>
      </c>
      <c r="C2215" s="121">
        <v>40627</v>
      </c>
      <c r="D2215" s="119">
        <v>0.84128999999999998</v>
      </c>
      <c r="E2215" s="119">
        <v>0.84128999999999998</v>
      </c>
      <c r="F2215" s="119">
        <v>0.84128999999999998</v>
      </c>
      <c r="G2215" s="119">
        <v>0.84128999999999998</v>
      </c>
      <c r="H2215" s="119">
        <v>-6.7996980000000005E-4</v>
      </c>
      <c r="I2215" s="119">
        <v>-8.0759380000000006E-2</v>
      </c>
    </row>
    <row r="2216" spans="1:9" x14ac:dyDescent="0.15">
      <c r="A2216" s="115" t="s">
        <v>526</v>
      </c>
      <c r="B2216" s="115" t="s">
        <v>527</v>
      </c>
      <c r="C2216" s="121">
        <v>40630</v>
      </c>
      <c r="D2216" s="119">
        <v>0.84175999999999995</v>
      </c>
      <c r="E2216" s="119">
        <v>0.84175999999999995</v>
      </c>
      <c r="F2216" s="119">
        <v>0.84175999999999995</v>
      </c>
      <c r="G2216" s="119">
        <v>0.84175999999999995</v>
      </c>
      <c r="H2216" s="119">
        <v>4.7004220000000001E-4</v>
      </c>
      <c r="I2216" s="119">
        <v>5.5871610000000002E-2</v>
      </c>
    </row>
    <row r="2217" spans="1:9" x14ac:dyDescent="0.15">
      <c r="A2217" s="115" t="s">
        <v>526</v>
      </c>
      <c r="B2217" s="115" t="s">
        <v>527</v>
      </c>
      <c r="C2217" s="121">
        <v>40631</v>
      </c>
      <c r="D2217" s="119">
        <v>0.84148999999999996</v>
      </c>
      <c r="E2217" s="119">
        <v>0.84148999999999996</v>
      </c>
      <c r="F2217" s="119">
        <v>0.84148999999999996</v>
      </c>
      <c r="G2217" s="119">
        <v>0.84148999999999996</v>
      </c>
      <c r="H2217" s="119">
        <v>-2.7000899999999998E-4</v>
      </c>
      <c r="I2217" s="119">
        <v>-3.2076720000000003E-2</v>
      </c>
    </row>
    <row r="2218" spans="1:9" x14ac:dyDescent="0.15">
      <c r="A2218" s="115" t="s">
        <v>526</v>
      </c>
      <c r="B2218" s="115" t="s">
        <v>527</v>
      </c>
      <c r="C2218" s="121">
        <v>40632</v>
      </c>
      <c r="D2218" s="119">
        <v>0.84153</v>
      </c>
      <c r="E2218" s="119">
        <v>0.84153</v>
      </c>
      <c r="F2218" s="119">
        <v>0.84153</v>
      </c>
      <c r="G2218" s="119">
        <v>0.84153</v>
      </c>
      <c r="H2218" s="119">
        <v>3.999472E-5</v>
      </c>
      <c r="I2218" s="119">
        <v>4.7528450000000003E-3</v>
      </c>
    </row>
    <row r="2219" spans="1:9" x14ac:dyDescent="0.15">
      <c r="A2219" s="115" t="s">
        <v>526</v>
      </c>
      <c r="B2219" s="115" t="s">
        <v>527</v>
      </c>
      <c r="C2219" s="121">
        <v>40633</v>
      </c>
      <c r="D2219" s="119">
        <v>0.84225000000000005</v>
      </c>
      <c r="E2219" s="119">
        <v>0.84225000000000005</v>
      </c>
      <c r="F2219" s="119">
        <v>0.84225000000000005</v>
      </c>
      <c r="G2219" s="119">
        <v>0.84225000000000005</v>
      </c>
      <c r="H2219" s="119">
        <v>7.1996449999999997E-4</v>
      </c>
      <c r="I2219" s="119">
        <v>8.5554229999999995E-2</v>
      </c>
    </row>
    <row r="2220" spans="1:9" x14ac:dyDescent="0.15">
      <c r="A2220" s="115" t="s">
        <v>526</v>
      </c>
      <c r="B2220" s="115" t="s">
        <v>527</v>
      </c>
      <c r="C2220" s="121">
        <v>40634</v>
      </c>
      <c r="D2220" s="119">
        <v>0.84236999999999995</v>
      </c>
      <c r="E2220" s="119">
        <v>0.84236999999999995</v>
      </c>
      <c r="F2220" s="119">
        <v>0.84236999999999995</v>
      </c>
      <c r="G2220" s="119">
        <v>0.84236999999999995</v>
      </c>
      <c r="H2220" s="119">
        <v>1.199841E-4</v>
      </c>
      <c r="I2220" s="119">
        <v>1.424567E-2</v>
      </c>
    </row>
    <row r="2221" spans="1:9" x14ac:dyDescent="0.15">
      <c r="A2221" s="115" t="s">
        <v>526</v>
      </c>
      <c r="B2221" s="115" t="s">
        <v>527</v>
      </c>
      <c r="C2221" s="121">
        <v>40639</v>
      </c>
      <c r="D2221" s="119">
        <v>0.84267000000000003</v>
      </c>
      <c r="E2221" s="119">
        <v>0.84267000000000003</v>
      </c>
      <c r="F2221" s="119">
        <v>0.84267000000000003</v>
      </c>
      <c r="G2221" s="119">
        <v>0.84267000000000003</v>
      </c>
      <c r="H2221" s="119">
        <v>2.9999019999999999E-4</v>
      </c>
      <c r="I2221" s="119">
        <v>3.5612640000000001E-2</v>
      </c>
    </row>
    <row r="2222" spans="1:9" x14ac:dyDescent="0.15">
      <c r="A2222" s="115" t="s">
        <v>526</v>
      </c>
      <c r="B2222" s="115" t="s">
        <v>527</v>
      </c>
      <c r="C2222" s="121">
        <v>40640</v>
      </c>
      <c r="D2222" s="119">
        <v>0.84190010000000004</v>
      </c>
      <c r="E2222" s="119">
        <v>0.84190010000000004</v>
      </c>
      <c r="F2222" s="119">
        <v>0.84190010000000004</v>
      </c>
      <c r="G2222" s="119">
        <v>0.84190010000000004</v>
      </c>
      <c r="H2222" s="119">
        <v>-7.6991319999999996E-4</v>
      </c>
      <c r="I2222" s="119">
        <v>-9.1365929999999998E-2</v>
      </c>
    </row>
    <row r="2223" spans="1:9" x14ac:dyDescent="0.15">
      <c r="A2223" s="115" t="s">
        <v>526</v>
      </c>
      <c r="B2223" s="115" t="s">
        <v>527</v>
      </c>
      <c r="C2223" s="121">
        <v>40641</v>
      </c>
      <c r="D2223" s="119">
        <v>0.84179999999999999</v>
      </c>
      <c r="E2223" s="119">
        <v>0.84179999999999999</v>
      </c>
      <c r="F2223" s="119">
        <v>0.84179999999999999</v>
      </c>
      <c r="G2223" s="119">
        <v>0.84179999999999999</v>
      </c>
      <c r="H2223" s="119">
        <v>-1.000762E-4</v>
      </c>
      <c r="I2223" s="119">
        <v>-1.188694E-2</v>
      </c>
    </row>
    <row r="2224" spans="1:9" x14ac:dyDescent="0.15">
      <c r="A2224" s="115" t="s">
        <v>526</v>
      </c>
      <c r="B2224" s="115" t="s">
        <v>527</v>
      </c>
      <c r="C2224" s="121">
        <v>40644</v>
      </c>
      <c r="D2224" s="119">
        <v>0.84184000000000003</v>
      </c>
      <c r="E2224" s="119">
        <v>0.84184000000000003</v>
      </c>
      <c r="F2224" s="119">
        <v>0.84184000000000003</v>
      </c>
      <c r="G2224" s="119">
        <v>0.84184000000000003</v>
      </c>
      <c r="H2224" s="119">
        <v>3.999472E-5</v>
      </c>
      <c r="I2224" s="119">
        <v>4.7510950000000003E-3</v>
      </c>
    </row>
    <row r="2225" spans="1:9" x14ac:dyDescent="0.15">
      <c r="A2225" s="115" t="s">
        <v>526</v>
      </c>
      <c r="B2225" s="115" t="s">
        <v>527</v>
      </c>
      <c r="C2225" s="121">
        <v>40645</v>
      </c>
      <c r="D2225" s="119">
        <v>0.84191000000000005</v>
      </c>
      <c r="E2225" s="119">
        <v>0.84191000000000005</v>
      </c>
      <c r="F2225" s="119">
        <v>0.84191000000000005</v>
      </c>
      <c r="G2225" s="119">
        <v>0.84191000000000005</v>
      </c>
      <c r="H2225" s="119">
        <v>7.0035459999999994E-5</v>
      </c>
      <c r="I2225" s="119">
        <v>8.3193309999999993E-3</v>
      </c>
    </row>
    <row r="2226" spans="1:9" x14ac:dyDescent="0.15">
      <c r="A2226" s="115" t="s">
        <v>526</v>
      </c>
      <c r="B2226" s="115" t="s">
        <v>527</v>
      </c>
      <c r="C2226" s="121">
        <v>40646</v>
      </c>
      <c r="D2226" s="119">
        <v>0.84080999999999995</v>
      </c>
      <c r="E2226" s="119">
        <v>0.84080999999999995</v>
      </c>
      <c r="F2226" s="119">
        <v>0.84080999999999995</v>
      </c>
      <c r="G2226" s="119">
        <v>0.84080999999999995</v>
      </c>
      <c r="H2226" s="119">
        <v>-1.1000039999999999E-3</v>
      </c>
      <c r="I2226" s="119">
        <v>-0.13065570000000001</v>
      </c>
    </row>
    <row r="2227" spans="1:9" x14ac:dyDescent="0.15">
      <c r="A2227" s="115" t="s">
        <v>526</v>
      </c>
      <c r="B2227" s="115" t="s">
        <v>527</v>
      </c>
      <c r="C2227" s="121">
        <v>40647</v>
      </c>
      <c r="D2227" s="119">
        <v>0.84018999999999999</v>
      </c>
      <c r="E2227" s="119">
        <v>0.84018999999999999</v>
      </c>
      <c r="F2227" s="119">
        <v>0.84018999999999999</v>
      </c>
      <c r="G2227" s="119">
        <v>0.84018999999999999</v>
      </c>
      <c r="H2227" s="119">
        <v>-6.2000749999999996E-4</v>
      </c>
      <c r="I2227" s="119">
        <v>-7.3739310000000002E-2</v>
      </c>
    </row>
    <row r="2228" spans="1:9" x14ac:dyDescent="0.15">
      <c r="A2228" s="115" t="s">
        <v>526</v>
      </c>
      <c r="B2228" s="115" t="s">
        <v>527</v>
      </c>
      <c r="C2228" s="121">
        <v>40648</v>
      </c>
      <c r="D2228" s="119">
        <v>0.83984999999999999</v>
      </c>
      <c r="E2228" s="119">
        <v>0.83984999999999999</v>
      </c>
      <c r="F2228" s="119">
        <v>0.83984999999999999</v>
      </c>
      <c r="G2228" s="119">
        <v>0.83984999999999999</v>
      </c>
      <c r="H2228" s="119">
        <v>-3.3998490000000003E-4</v>
      </c>
      <c r="I2228" s="119">
        <v>-4.046524E-2</v>
      </c>
    </row>
    <row r="2229" spans="1:9" x14ac:dyDescent="0.15">
      <c r="A2229" s="115" t="s">
        <v>526</v>
      </c>
      <c r="B2229" s="115" t="s">
        <v>527</v>
      </c>
      <c r="C2229" s="121">
        <v>40651</v>
      </c>
      <c r="D2229" s="119">
        <v>0.83994000000000002</v>
      </c>
      <c r="E2229" s="119">
        <v>0.83994000000000002</v>
      </c>
      <c r="F2229" s="119">
        <v>0.83994000000000002</v>
      </c>
      <c r="G2229" s="119">
        <v>0.83994000000000002</v>
      </c>
      <c r="H2229" s="119">
        <v>9.0003009999999999E-5</v>
      </c>
      <c r="I2229" s="119">
        <v>1.071656E-2</v>
      </c>
    </row>
    <row r="2230" spans="1:9" x14ac:dyDescent="0.15">
      <c r="A2230" s="115" t="s">
        <v>526</v>
      </c>
      <c r="B2230" s="115" t="s">
        <v>527</v>
      </c>
      <c r="C2230" s="121">
        <v>40652</v>
      </c>
      <c r="D2230" s="119">
        <v>0.83984000000000003</v>
      </c>
      <c r="E2230" s="119">
        <v>0.83984000000000003</v>
      </c>
      <c r="F2230" s="119">
        <v>0.83984000000000003</v>
      </c>
      <c r="G2230" s="119">
        <v>0.83984000000000003</v>
      </c>
      <c r="H2230" s="119">
        <v>-1.000166E-4</v>
      </c>
      <c r="I2230" s="119">
        <v>-1.1907589999999999E-2</v>
      </c>
    </row>
    <row r="2231" spans="1:9" x14ac:dyDescent="0.15">
      <c r="A2231" s="115" t="s">
        <v>526</v>
      </c>
      <c r="B2231" s="115" t="s">
        <v>527</v>
      </c>
      <c r="C2231" s="121">
        <v>40653</v>
      </c>
      <c r="D2231" s="119">
        <v>0.83957000000000004</v>
      </c>
      <c r="E2231" s="119">
        <v>0.83957000000000004</v>
      </c>
      <c r="F2231" s="119">
        <v>0.83957000000000004</v>
      </c>
      <c r="G2231" s="119">
        <v>0.83957000000000004</v>
      </c>
      <c r="H2231" s="119">
        <v>-2.7000899999999998E-4</v>
      </c>
      <c r="I2231" s="119">
        <v>-3.2150060000000001E-2</v>
      </c>
    </row>
    <row r="2232" spans="1:9" x14ac:dyDescent="0.15">
      <c r="A2232" s="115" t="s">
        <v>526</v>
      </c>
      <c r="B2232" s="115" t="s">
        <v>527</v>
      </c>
      <c r="C2232" s="121">
        <v>40654</v>
      </c>
      <c r="D2232" s="119">
        <v>0.83935999999999999</v>
      </c>
      <c r="E2232" s="119">
        <v>0.83935999999999999</v>
      </c>
      <c r="F2232" s="119">
        <v>0.83935999999999999</v>
      </c>
      <c r="G2232" s="119">
        <v>0.83935999999999999</v>
      </c>
      <c r="H2232" s="119">
        <v>-2.0998720000000001E-4</v>
      </c>
      <c r="I2232" s="119">
        <v>-2.5011269999999999E-2</v>
      </c>
    </row>
    <row r="2233" spans="1:9" x14ac:dyDescent="0.15">
      <c r="A2233" s="115" t="s">
        <v>526</v>
      </c>
      <c r="B2233" s="115" t="s">
        <v>527</v>
      </c>
      <c r="C2233" s="121">
        <v>40655</v>
      </c>
      <c r="D2233" s="119">
        <v>0.83880999999999994</v>
      </c>
      <c r="E2233" s="119">
        <v>0.83880999999999994</v>
      </c>
      <c r="F2233" s="119">
        <v>0.83880999999999994</v>
      </c>
      <c r="G2233" s="119">
        <v>0.83880999999999994</v>
      </c>
      <c r="H2233" s="119">
        <v>-5.500317E-4</v>
      </c>
      <c r="I2233" s="119">
        <v>-6.5529889999999993E-2</v>
      </c>
    </row>
    <row r="2234" spans="1:9" x14ac:dyDescent="0.15">
      <c r="A2234" s="115" t="s">
        <v>526</v>
      </c>
      <c r="B2234" s="115" t="s">
        <v>527</v>
      </c>
      <c r="C2234" s="121">
        <v>40658</v>
      </c>
      <c r="D2234" s="119">
        <v>0.83860000000000001</v>
      </c>
      <c r="E2234" s="119">
        <v>0.83860000000000001</v>
      </c>
      <c r="F2234" s="119">
        <v>0.83860000000000001</v>
      </c>
      <c r="G2234" s="119">
        <v>0.83860000000000001</v>
      </c>
      <c r="H2234" s="119">
        <v>-2.0998720000000001E-4</v>
      </c>
      <c r="I2234" s="119">
        <v>-2.5033940000000001E-2</v>
      </c>
    </row>
    <row r="2235" spans="1:9" x14ac:dyDescent="0.15">
      <c r="A2235" s="115" t="s">
        <v>526</v>
      </c>
      <c r="B2235" s="115" t="s">
        <v>527</v>
      </c>
      <c r="C2235" s="121">
        <v>40659</v>
      </c>
      <c r="D2235" s="119">
        <v>0.83855999999999997</v>
      </c>
      <c r="E2235" s="119">
        <v>0.83855999999999997</v>
      </c>
      <c r="F2235" s="119">
        <v>0.83855999999999997</v>
      </c>
      <c r="G2235" s="119">
        <v>0.83855999999999997</v>
      </c>
      <c r="H2235" s="119">
        <v>-3.9935109999999997E-5</v>
      </c>
      <c r="I2235" s="119">
        <v>-4.7621169999999997E-3</v>
      </c>
    </row>
    <row r="2236" spans="1:9" x14ac:dyDescent="0.15">
      <c r="A2236" s="115" t="s">
        <v>526</v>
      </c>
      <c r="B2236" s="115" t="s">
        <v>527</v>
      </c>
      <c r="C2236" s="121">
        <v>40660</v>
      </c>
      <c r="D2236" s="119">
        <v>0.83757999999999999</v>
      </c>
      <c r="E2236" s="119">
        <v>0.83757999999999999</v>
      </c>
      <c r="F2236" s="119">
        <v>0.83757999999999999</v>
      </c>
      <c r="G2236" s="119">
        <v>0.83757999999999999</v>
      </c>
      <c r="H2236" s="119">
        <v>-9.8001959999999993E-4</v>
      </c>
      <c r="I2236" s="119">
        <v>-0.1168693</v>
      </c>
    </row>
    <row r="2237" spans="1:9" x14ac:dyDescent="0.15">
      <c r="A2237" s="115" t="s">
        <v>526</v>
      </c>
      <c r="B2237" s="115" t="s">
        <v>527</v>
      </c>
      <c r="C2237" s="121">
        <v>40661</v>
      </c>
      <c r="D2237" s="119">
        <v>0.83725000000000005</v>
      </c>
      <c r="E2237" s="119">
        <v>0.83725000000000005</v>
      </c>
      <c r="F2237" s="119">
        <v>0.83725000000000005</v>
      </c>
      <c r="G2237" s="119">
        <v>0.83725000000000005</v>
      </c>
      <c r="H2237" s="119">
        <v>-3.3003090000000002E-4</v>
      </c>
      <c r="I2237" s="119">
        <v>-3.9402909999999999E-2</v>
      </c>
    </row>
    <row r="2238" spans="1:9" x14ac:dyDescent="0.15">
      <c r="A2238" s="115" t="s">
        <v>526</v>
      </c>
      <c r="B2238" s="115" t="s">
        <v>527</v>
      </c>
      <c r="C2238" s="121">
        <v>40662</v>
      </c>
      <c r="D2238" s="119">
        <v>0.83638999999999997</v>
      </c>
      <c r="E2238" s="119">
        <v>0.83638999999999997</v>
      </c>
      <c r="F2238" s="119">
        <v>0.83638999999999997</v>
      </c>
      <c r="G2238" s="119">
        <v>0.83638999999999997</v>
      </c>
      <c r="H2238" s="119">
        <v>-8.5997579999999997E-4</v>
      </c>
      <c r="I2238" s="119">
        <v>-0.10271429999999999</v>
      </c>
    </row>
    <row r="2239" spans="1:9" x14ac:dyDescent="0.15">
      <c r="A2239" s="115" t="s">
        <v>526</v>
      </c>
      <c r="B2239" s="115" t="s">
        <v>527</v>
      </c>
      <c r="C2239" s="121">
        <v>40666</v>
      </c>
      <c r="D2239" s="119">
        <v>0.83677000000000001</v>
      </c>
      <c r="E2239" s="119">
        <v>0.83677000000000001</v>
      </c>
      <c r="F2239" s="119">
        <v>0.83677000000000001</v>
      </c>
      <c r="G2239" s="119">
        <v>0.83677000000000001</v>
      </c>
      <c r="H2239" s="119">
        <v>3.799796E-4</v>
      </c>
      <c r="I2239" s="119">
        <v>4.5430909999999998E-2</v>
      </c>
    </row>
    <row r="2240" spans="1:9" x14ac:dyDescent="0.15">
      <c r="A2240" s="115" t="s">
        <v>526</v>
      </c>
      <c r="B2240" s="115" t="s">
        <v>527</v>
      </c>
      <c r="C2240" s="121">
        <v>40667</v>
      </c>
      <c r="D2240" s="119">
        <v>0.83696999999999999</v>
      </c>
      <c r="E2240" s="119">
        <v>0.83696999999999999</v>
      </c>
      <c r="F2240" s="119">
        <v>0.83696999999999999</v>
      </c>
      <c r="G2240" s="119">
        <v>0.83696999999999999</v>
      </c>
      <c r="H2240" s="119">
        <v>1.9997360000000001E-4</v>
      </c>
      <c r="I2240" s="119">
        <v>2.3898269999999999E-2</v>
      </c>
    </row>
    <row r="2241" spans="1:9" x14ac:dyDescent="0.15">
      <c r="A2241" s="115" t="s">
        <v>526</v>
      </c>
      <c r="B2241" s="115" t="s">
        <v>527</v>
      </c>
      <c r="C2241" s="121">
        <v>40668</v>
      </c>
      <c r="D2241" s="119">
        <v>0.83670999999999995</v>
      </c>
      <c r="E2241" s="119">
        <v>0.83670999999999995</v>
      </c>
      <c r="F2241" s="119">
        <v>0.83670999999999995</v>
      </c>
      <c r="G2241" s="119">
        <v>0.83670999999999995</v>
      </c>
      <c r="H2241" s="119">
        <v>-2.5999550000000001E-4</v>
      </c>
      <c r="I2241" s="119">
        <v>-3.106389E-2</v>
      </c>
    </row>
    <row r="2242" spans="1:9" x14ac:dyDescent="0.15">
      <c r="A2242" s="115" t="s">
        <v>526</v>
      </c>
      <c r="B2242" s="115" t="s">
        <v>527</v>
      </c>
      <c r="C2242" s="121">
        <v>40669</v>
      </c>
      <c r="D2242" s="119">
        <v>0.83630000000000004</v>
      </c>
      <c r="E2242" s="119">
        <v>0.83630000000000004</v>
      </c>
      <c r="F2242" s="119">
        <v>0.83630000000000004</v>
      </c>
      <c r="G2242" s="119">
        <v>0.83630000000000004</v>
      </c>
      <c r="H2242" s="119">
        <v>-4.1002040000000001E-4</v>
      </c>
      <c r="I2242" s="119">
        <v>-4.900388E-2</v>
      </c>
    </row>
    <row r="2243" spans="1:9" x14ac:dyDescent="0.15">
      <c r="A2243" s="115" t="s">
        <v>526</v>
      </c>
      <c r="B2243" s="115" t="s">
        <v>527</v>
      </c>
      <c r="C2243" s="121">
        <v>40672</v>
      </c>
      <c r="D2243" s="119">
        <v>0.83626</v>
      </c>
      <c r="E2243" s="119">
        <v>0.83626</v>
      </c>
      <c r="F2243" s="119">
        <v>0.83626</v>
      </c>
      <c r="G2243" s="119">
        <v>0.83626</v>
      </c>
      <c r="H2243" s="119">
        <v>-3.9935109999999997E-5</v>
      </c>
      <c r="I2243" s="119">
        <v>-4.7752139999999998E-3</v>
      </c>
    </row>
    <row r="2244" spans="1:9" x14ac:dyDescent="0.15">
      <c r="A2244" s="115" t="s">
        <v>526</v>
      </c>
      <c r="B2244" s="115" t="s">
        <v>527</v>
      </c>
      <c r="C2244" s="121">
        <v>40673</v>
      </c>
      <c r="D2244" s="119">
        <v>0.83563010000000004</v>
      </c>
      <c r="E2244" s="119">
        <v>0.83563010000000004</v>
      </c>
      <c r="F2244" s="119">
        <v>0.83563010000000004</v>
      </c>
      <c r="G2244" s="119">
        <v>0.83563010000000004</v>
      </c>
      <c r="H2244" s="119">
        <v>-6.2996150000000002E-4</v>
      </c>
      <c r="I2244" s="119">
        <v>-7.5330820000000007E-2</v>
      </c>
    </row>
    <row r="2245" spans="1:9" x14ac:dyDescent="0.15">
      <c r="A2245" s="115" t="s">
        <v>526</v>
      </c>
      <c r="B2245" s="115" t="s">
        <v>527</v>
      </c>
      <c r="C2245" s="121">
        <v>40674</v>
      </c>
      <c r="D2245" s="119">
        <v>0.83570999999999995</v>
      </c>
      <c r="E2245" s="119">
        <v>0.83570999999999995</v>
      </c>
      <c r="F2245" s="119">
        <v>0.83570999999999995</v>
      </c>
      <c r="G2245" s="119">
        <v>0.83570999999999995</v>
      </c>
      <c r="H2245" s="119">
        <v>7.9929830000000004E-5</v>
      </c>
      <c r="I2245" s="119">
        <v>9.5652170000000009E-3</v>
      </c>
    </row>
    <row r="2246" spans="1:9" x14ac:dyDescent="0.15">
      <c r="A2246" s="115" t="s">
        <v>526</v>
      </c>
      <c r="B2246" s="115" t="s">
        <v>527</v>
      </c>
      <c r="C2246" s="121">
        <v>40675</v>
      </c>
      <c r="D2246" s="119">
        <v>0.83631</v>
      </c>
      <c r="E2246" s="119">
        <v>0.83631</v>
      </c>
      <c r="F2246" s="119">
        <v>0.83631</v>
      </c>
      <c r="G2246" s="119">
        <v>0.83631</v>
      </c>
      <c r="H2246" s="119">
        <v>5.9998039999999999E-4</v>
      </c>
      <c r="I2246" s="119">
        <v>7.1792889999999998E-2</v>
      </c>
    </row>
    <row r="2247" spans="1:9" x14ac:dyDescent="0.15">
      <c r="A2247" s="115" t="s">
        <v>526</v>
      </c>
      <c r="B2247" s="115" t="s">
        <v>527</v>
      </c>
      <c r="C2247" s="121">
        <v>40676</v>
      </c>
      <c r="D2247" s="119">
        <v>0.83650000000000002</v>
      </c>
      <c r="E2247" s="119">
        <v>0.83650000000000002</v>
      </c>
      <c r="F2247" s="119">
        <v>0.83650000000000002</v>
      </c>
      <c r="G2247" s="119">
        <v>0.83650000000000002</v>
      </c>
      <c r="H2247" s="119">
        <v>1.900196E-4</v>
      </c>
      <c r="I2247" s="119">
        <v>2.2721189999999999E-2</v>
      </c>
    </row>
    <row r="2248" spans="1:9" x14ac:dyDescent="0.15">
      <c r="A2248" s="115" t="s">
        <v>526</v>
      </c>
      <c r="B2248" s="115" t="s">
        <v>527</v>
      </c>
      <c r="C2248" s="121">
        <v>40679</v>
      </c>
      <c r="D2248" s="119">
        <v>0.83738000000000001</v>
      </c>
      <c r="E2248" s="119">
        <v>0.83738000000000001</v>
      </c>
      <c r="F2248" s="119">
        <v>0.83738000000000001</v>
      </c>
      <c r="G2248" s="119">
        <v>0.83738000000000001</v>
      </c>
      <c r="H2248" s="119">
        <v>8.8000299999999997E-4</v>
      </c>
      <c r="I2248" s="119">
        <v>0.10520060000000001</v>
      </c>
    </row>
    <row r="2249" spans="1:9" x14ac:dyDescent="0.15">
      <c r="A2249" s="115" t="s">
        <v>526</v>
      </c>
      <c r="B2249" s="115" t="s">
        <v>527</v>
      </c>
      <c r="C2249" s="121">
        <v>40680</v>
      </c>
      <c r="D2249" s="119">
        <v>0.83718000000000004</v>
      </c>
      <c r="E2249" s="119">
        <v>0.83718000000000004</v>
      </c>
      <c r="F2249" s="119">
        <v>0.83718000000000004</v>
      </c>
      <c r="G2249" s="119">
        <v>0.83718000000000004</v>
      </c>
      <c r="H2249" s="119">
        <v>-1.9997360000000001E-4</v>
      </c>
      <c r="I2249" s="119">
        <v>-2.3880869999999998E-2</v>
      </c>
    </row>
    <row r="2250" spans="1:9" x14ac:dyDescent="0.15">
      <c r="A2250" s="115" t="s">
        <v>526</v>
      </c>
      <c r="B2250" s="115" t="s">
        <v>527</v>
      </c>
      <c r="C2250" s="121">
        <v>40681</v>
      </c>
      <c r="D2250" s="119">
        <v>0.83701999999999999</v>
      </c>
      <c r="E2250" s="119">
        <v>0.83701999999999999</v>
      </c>
      <c r="F2250" s="119">
        <v>0.83701999999999999</v>
      </c>
      <c r="G2250" s="119">
        <v>0.83701999999999999</v>
      </c>
      <c r="H2250" s="119">
        <v>-1.599789E-4</v>
      </c>
      <c r="I2250" s="119">
        <v>-1.9109250000000001E-2</v>
      </c>
    </row>
    <row r="2251" spans="1:9" x14ac:dyDescent="0.15">
      <c r="A2251" s="115" t="s">
        <v>526</v>
      </c>
      <c r="B2251" s="115" t="s">
        <v>527</v>
      </c>
      <c r="C2251" s="121">
        <v>40682</v>
      </c>
      <c r="D2251" s="119">
        <v>0.83670999999999995</v>
      </c>
      <c r="E2251" s="119">
        <v>0.83670999999999995</v>
      </c>
      <c r="F2251" s="119">
        <v>0.83670999999999995</v>
      </c>
      <c r="G2251" s="119">
        <v>0.83670999999999995</v>
      </c>
      <c r="H2251" s="119">
        <v>-3.1006339999999999E-4</v>
      </c>
      <c r="I2251" s="119">
        <v>-3.7043720000000002E-2</v>
      </c>
    </row>
    <row r="2252" spans="1:9" x14ac:dyDescent="0.15">
      <c r="A2252" s="115" t="s">
        <v>526</v>
      </c>
      <c r="B2252" s="115" t="s">
        <v>527</v>
      </c>
      <c r="C2252" s="121">
        <v>40683</v>
      </c>
      <c r="D2252" s="119">
        <v>0.83592999999999995</v>
      </c>
      <c r="E2252" s="119">
        <v>0.83592999999999995</v>
      </c>
      <c r="F2252" s="119">
        <v>0.83592999999999995</v>
      </c>
      <c r="G2252" s="119">
        <v>0.83592999999999995</v>
      </c>
      <c r="H2252" s="119">
        <v>-7.7992679999999996E-4</v>
      </c>
      <c r="I2252" s="119">
        <v>-9.3213509999999999E-2</v>
      </c>
    </row>
    <row r="2253" spans="1:9" x14ac:dyDescent="0.15">
      <c r="A2253" s="115" t="s">
        <v>526</v>
      </c>
      <c r="B2253" s="115" t="s">
        <v>527</v>
      </c>
      <c r="C2253" s="121">
        <v>40686</v>
      </c>
      <c r="D2253" s="119">
        <v>0.83604999999999996</v>
      </c>
      <c r="E2253" s="119">
        <v>0.83604999999999996</v>
      </c>
      <c r="F2253" s="119">
        <v>0.83604999999999996</v>
      </c>
      <c r="G2253" s="119">
        <v>0.83604999999999996</v>
      </c>
      <c r="H2253" s="119">
        <v>1.199841E-4</v>
      </c>
      <c r="I2253" s="119">
        <v>1.4353370000000001E-2</v>
      </c>
    </row>
    <row r="2254" spans="1:9" x14ac:dyDescent="0.15">
      <c r="A2254" s="115" t="s">
        <v>526</v>
      </c>
      <c r="B2254" s="115" t="s">
        <v>527</v>
      </c>
      <c r="C2254" s="121">
        <v>40687</v>
      </c>
      <c r="D2254" s="119">
        <v>0.83620000000000005</v>
      </c>
      <c r="E2254" s="119">
        <v>0.83620000000000005</v>
      </c>
      <c r="F2254" s="119">
        <v>0.83620000000000005</v>
      </c>
      <c r="G2254" s="119">
        <v>0.83620000000000005</v>
      </c>
      <c r="H2254" s="119">
        <v>1.499653E-4</v>
      </c>
      <c r="I2254" s="119">
        <v>1.7937359999999999E-2</v>
      </c>
    </row>
    <row r="2255" spans="1:9" x14ac:dyDescent="0.15">
      <c r="A2255" s="115" t="s">
        <v>526</v>
      </c>
      <c r="B2255" s="115" t="s">
        <v>527</v>
      </c>
      <c r="C2255" s="121">
        <v>40688</v>
      </c>
      <c r="D2255" s="119">
        <v>0.83511000000000002</v>
      </c>
      <c r="E2255" s="119">
        <v>0.83511000000000002</v>
      </c>
      <c r="F2255" s="119">
        <v>0.83511000000000002</v>
      </c>
      <c r="G2255" s="119">
        <v>0.83511000000000002</v>
      </c>
      <c r="H2255" s="119">
        <v>-1.0899900000000001E-3</v>
      </c>
      <c r="I2255" s="119">
        <v>-0.13035040000000001</v>
      </c>
    </row>
    <row r="2256" spans="1:9" x14ac:dyDescent="0.15">
      <c r="A2256" s="115" t="s">
        <v>526</v>
      </c>
      <c r="B2256" s="115" t="s">
        <v>527</v>
      </c>
      <c r="C2256" s="121">
        <v>40689</v>
      </c>
      <c r="D2256" s="119">
        <v>0.83413000000000004</v>
      </c>
      <c r="E2256" s="119">
        <v>0.83413000000000004</v>
      </c>
      <c r="F2256" s="119">
        <v>0.83413000000000004</v>
      </c>
      <c r="G2256" s="119">
        <v>0.83413000000000004</v>
      </c>
      <c r="H2256" s="119">
        <v>-9.7995999999999999E-4</v>
      </c>
      <c r="I2256" s="119">
        <v>-0.117345</v>
      </c>
    </row>
    <row r="2257" spans="1:9" x14ac:dyDescent="0.15">
      <c r="A2257" s="115" t="s">
        <v>526</v>
      </c>
      <c r="B2257" s="115" t="s">
        <v>527</v>
      </c>
      <c r="C2257" s="121">
        <v>40690</v>
      </c>
      <c r="D2257" s="119">
        <v>0.83381000000000005</v>
      </c>
      <c r="E2257" s="119">
        <v>0.83381000000000005</v>
      </c>
      <c r="F2257" s="119">
        <v>0.83381000000000005</v>
      </c>
      <c r="G2257" s="119">
        <v>0.83381000000000005</v>
      </c>
      <c r="H2257" s="119">
        <v>-3.2007690000000001E-4</v>
      </c>
      <c r="I2257" s="119">
        <v>-3.8372549999999998E-2</v>
      </c>
    </row>
    <row r="2258" spans="1:9" x14ac:dyDescent="0.15">
      <c r="A2258" s="115" t="s">
        <v>526</v>
      </c>
      <c r="B2258" s="115" t="s">
        <v>527</v>
      </c>
      <c r="C2258" s="121">
        <v>40693</v>
      </c>
      <c r="D2258" s="119">
        <v>0.83352990000000005</v>
      </c>
      <c r="E2258" s="119">
        <v>0.83352990000000005</v>
      </c>
      <c r="F2258" s="119">
        <v>0.83352990000000005</v>
      </c>
      <c r="G2258" s="119">
        <v>0.83352990000000005</v>
      </c>
      <c r="H2258" s="119">
        <v>-2.8002259999999998E-4</v>
      </c>
      <c r="I2258" s="119">
        <v>-3.3583509999999997E-2</v>
      </c>
    </row>
    <row r="2259" spans="1:9" x14ac:dyDescent="0.15">
      <c r="A2259" s="115" t="s">
        <v>526</v>
      </c>
      <c r="B2259" s="115" t="s">
        <v>527</v>
      </c>
      <c r="C2259" s="121">
        <v>40694</v>
      </c>
      <c r="D2259" s="119">
        <v>0.83367999999999998</v>
      </c>
      <c r="E2259" s="119">
        <v>0.83367999999999998</v>
      </c>
      <c r="F2259" s="119">
        <v>0.83367999999999998</v>
      </c>
      <c r="G2259" s="119">
        <v>0.83367999999999998</v>
      </c>
      <c r="H2259" s="119">
        <v>1.5002489999999999E-4</v>
      </c>
      <c r="I2259" s="119">
        <v>1.7998739999999999E-2</v>
      </c>
    </row>
    <row r="2260" spans="1:9" x14ac:dyDescent="0.15">
      <c r="A2260" s="115" t="s">
        <v>526</v>
      </c>
      <c r="B2260" s="115" t="s">
        <v>527</v>
      </c>
      <c r="C2260" s="121">
        <v>40695</v>
      </c>
      <c r="D2260" s="119">
        <v>0.8337</v>
      </c>
      <c r="E2260" s="119">
        <v>0.8337</v>
      </c>
      <c r="F2260" s="119">
        <v>0.8337</v>
      </c>
      <c r="G2260" s="119">
        <v>0.8337</v>
      </c>
      <c r="H2260" s="119">
        <v>2.0027160000000001E-5</v>
      </c>
      <c r="I2260" s="119">
        <v>2.4022599999999998E-3</v>
      </c>
    </row>
    <row r="2261" spans="1:9" x14ac:dyDescent="0.15">
      <c r="A2261" s="115" t="s">
        <v>526</v>
      </c>
      <c r="B2261" s="115" t="s">
        <v>527</v>
      </c>
      <c r="C2261" s="121">
        <v>40696</v>
      </c>
      <c r="D2261" s="119">
        <v>0.83398000000000005</v>
      </c>
      <c r="E2261" s="119">
        <v>0.83398000000000005</v>
      </c>
      <c r="F2261" s="119">
        <v>0.83398000000000005</v>
      </c>
      <c r="G2261" s="119">
        <v>0.83398000000000005</v>
      </c>
      <c r="H2261" s="119">
        <v>2.8002259999999998E-4</v>
      </c>
      <c r="I2261" s="119">
        <v>3.3587939999999997E-2</v>
      </c>
    </row>
    <row r="2262" spans="1:9" x14ac:dyDescent="0.15">
      <c r="A2262" s="115" t="s">
        <v>526</v>
      </c>
      <c r="B2262" s="115" t="s">
        <v>527</v>
      </c>
      <c r="C2262" s="121">
        <v>40697</v>
      </c>
      <c r="D2262" s="119">
        <v>0.83372999999999997</v>
      </c>
      <c r="E2262" s="119">
        <v>0.83372999999999997</v>
      </c>
      <c r="F2262" s="119">
        <v>0.83372999999999997</v>
      </c>
      <c r="G2262" s="119">
        <v>0.83372999999999997</v>
      </c>
      <c r="H2262" s="119">
        <v>-2.5004150000000001E-4</v>
      </c>
      <c r="I2262" s="119">
        <v>-2.9981710000000002E-2</v>
      </c>
    </row>
    <row r="2263" spans="1:9" x14ac:dyDescent="0.15">
      <c r="A2263" s="115" t="s">
        <v>526</v>
      </c>
      <c r="B2263" s="115" t="s">
        <v>527</v>
      </c>
      <c r="C2263" s="121">
        <v>40701</v>
      </c>
      <c r="D2263" s="119">
        <v>0.83318999999999999</v>
      </c>
      <c r="E2263" s="119">
        <v>0.83318999999999999</v>
      </c>
      <c r="F2263" s="119">
        <v>0.83318999999999999</v>
      </c>
      <c r="G2263" s="119">
        <v>0.83318999999999999</v>
      </c>
      <c r="H2263" s="119">
        <v>-5.3995849999999995E-4</v>
      </c>
      <c r="I2263" s="119">
        <v>-6.4764189999999999E-2</v>
      </c>
    </row>
    <row r="2264" spans="1:9" x14ac:dyDescent="0.15">
      <c r="A2264" s="115" t="s">
        <v>526</v>
      </c>
      <c r="B2264" s="115" t="s">
        <v>527</v>
      </c>
      <c r="C2264" s="121">
        <v>40702</v>
      </c>
      <c r="D2264" s="119">
        <v>0.83291000000000004</v>
      </c>
      <c r="E2264" s="119">
        <v>0.83291000000000004</v>
      </c>
      <c r="F2264" s="119">
        <v>0.83291000000000004</v>
      </c>
      <c r="G2264" s="119">
        <v>0.83291000000000004</v>
      </c>
      <c r="H2264" s="119">
        <v>-2.8002259999999998E-4</v>
      </c>
      <c r="I2264" s="119">
        <v>-3.3608489999999998E-2</v>
      </c>
    </row>
    <row r="2265" spans="1:9" x14ac:dyDescent="0.15">
      <c r="A2265" s="115" t="s">
        <v>526</v>
      </c>
      <c r="B2265" s="115" t="s">
        <v>527</v>
      </c>
      <c r="C2265" s="121">
        <v>40703</v>
      </c>
      <c r="D2265" s="119">
        <v>0.83308000000000004</v>
      </c>
      <c r="E2265" s="119">
        <v>0.83308000000000004</v>
      </c>
      <c r="F2265" s="119">
        <v>0.83308000000000004</v>
      </c>
      <c r="G2265" s="119">
        <v>0.83308000000000004</v>
      </c>
      <c r="H2265" s="119">
        <v>1.699924E-4</v>
      </c>
      <c r="I2265" s="119">
        <v>2.0409460000000001E-2</v>
      </c>
    </row>
    <row r="2266" spans="1:9" x14ac:dyDescent="0.15">
      <c r="A2266" s="115" t="s">
        <v>526</v>
      </c>
      <c r="B2266" s="115" t="s">
        <v>527</v>
      </c>
      <c r="C2266" s="121">
        <v>40704</v>
      </c>
      <c r="D2266" s="119">
        <v>0.83335999999999999</v>
      </c>
      <c r="E2266" s="119">
        <v>0.83335999999999999</v>
      </c>
      <c r="F2266" s="119">
        <v>0.83335999999999999</v>
      </c>
      <c r="G2266" s="119">
        <v>0.83335999999999999</v>
      </c>
      <c r="H2266" s="119">
        <v>2.7996299999999999E-4</v>
      </c>
      <c r="I2266" s="119">
        <v>3.3605780000000002E-2</v>
      </c>
    </row>
    <row r="2267" spans="1:9" x14ac:dyDescent="0.15">
      <c r="A2267" s="115" t="s">
        <v>526</v>
      </c>
      <c r="B2267" s="115" t="s">
        <v>527</v>
      </c>
      <c r="C2267" s="121">
        <v>40707</v>
      </c>
      <c r="D2267" s="119">
        <v>0.83372999999999997</v>
      </c>
      <c r="E2267" s="119">
        <v>0.83372999999999997</v>
      </c>
      <c r="F2267" s="119">
        <v>0.83372999999999997</v>
      </c>
      <c r="G2267" s="119">
        <v>0.83372999999999997</v>
      </c>
      <c r="H2267" s="119">
        <v>3.700256E-4</v>
      </c>
      <c r="I2267" s="119">
        <v>4.4401660000000003E-2</v>
      </c>
    </row>
    <row r="2268" spans="1:9" x14ac:dyDescent="0.15">
      <c r="A2268" s="115" t="s">
        <v>526</v>
      </c>
      <c r="B2268" s="115" t="s">
        <v>527</v>
      </c>
      <c r="C2268" s="121">
        <v>40708</v>
      </c>
      <c r="D2268" s="119">
        <v>0.83267999999999998</v>
      </c>
      <c r="E2268" s="119">
        <v>0.83267999999999998</v>
      </c>
      <c r="F2268" s="119">
        <v>0.83267999999999998</v>
      </c>
      <c r="G2268" s="119">
        <v>0.83267999999999998</v>
      </c>
      <c r="H2268" s="119">
        <v>-1.049995E-3</v>
      </c>
      <c r="I2268" s="119">
        <v>-0.12593950000000001</v>
      </c>
    </row>
    <row r="2269" spans="1:9" x14ac:dyDescent="0.15">
      <c r="A2269" s="115" t="s">
        <v>526</v>
      </c>
      <c r="B2269" s="115" t="s">
        <v>527</v>
      </c>
      <c r="C2269" s="121">
        <v>40709</v>
      </c>
      <c r="D2269" s="119">
        <v>0.83243999999999996</v>
      </c>
      <c r="E2269" s="119">
        <v>0.83243999999999996</v>
      </c>
      <c r="F2269" s="119">
        <v>0.83243999999999996</v>
      </c>
      <c r="G2269" s="119">
        <v>0.83243999999999996</v>
      </c>
      <c r="H2269" s="119">
        <v>-2.3996830000000001E-4</v>
      </c>
      <c r="I2269" s="119">
        <v>-2.881879E-2</v>
      </c>
    </row>
    <row r="2270" spans="1:9" x14ac:dyDescent="0.15">
      <c r="A2270" s="115" t="s">
        <v>526</v>
      </c>
      <c r="B2270" s="115" t="s">
        <v>527</v>
      </c>
      <c r="C2270" s="121">
        <v>40710</v>
      </c>
      <c r="D2270" s="119">
        <v>0.83179000000000003</v>
      </c>
      <c r="E2270" s="119">
        <v>0.83179000000000003</v>
      </c>
      <c r="F2270" s="119">
        <v>0.83179000000000003</v>
      </c>
      <c r="G2270" s="119">
        <v>0.83179000000000003</v>
      </c>
      <c r="H2270" s="119">
        <v>-6.4998870000000002E-4</v>
      </c>
      <c r="I2270" s="119">
        <v>-7.808234E-2</v>
      </c>
    </row>
    <row r="2271" spans="1:9" x14ac:dyDescent="0.15">
      <c r="A2271" s="115" t="s">
        <v>526</v>
      </c>
      <c r="B2271" s="115" t="s">
        <v>527</v>
      </c>
      <c r="C2271" s="121">
        <v>40711</v>
      </c>
      <c r="D2271" s="119">
        <v>0.82942000000000005</v>
      </c>
      <c r="E2271" s="119">
        <v>0.82942000000000005</v>
      </c>
      <c r="F2271" s="119">
        <v>0.82942000000000005</v>
      </c>
      <c r="G2271" s="119">
        <v>0.82942000000000005</v>
      </c>
      <c r="H2271" s="119">
        <v>-2.3700000000000001E-3</v>
      </c>
      <c r="I2271" s="119">
        <v>-0.28492770000000001</v>
      </c>
    </row>
    <row r="2272" spans="1:9" x14ac:dyDescent="0.15">
      <c r="A2272" s="115" t="s">
        <v>526</v>
      </c>
      <c r="B2272" s="115" t="s">
        <v>527</v>
      </c>
      <c r="C2272" s="121">
        <v>40714</v>
      </c>
      <c r="D2272" s="119">
        <v>0.83013999999999999</v>
      </c>
      <c r="E2272" s="119">
        <v>0.83013999999999999</v>
      </c>
      <c r="F2272" s="119">
        <v>0.83013999999999999</v>
      </c>
      <c r="G2272" s="119">
        <v>0.83013999999999999</v>
      </c>
      <c r="H2272" s="119">
        <v>7.1996449999999997E-4</v>
      </c>
      <c r="I2272" s="119">
        <v>8.6803370000000005E-2</v>
      </c>
    </row>
    <row r="2273" spans="1:9" x14ac:dyDescent="0.15">
      <c r="A2273" s="115" t="s">
        <v>526</v>
      </c>
      <c r="B2273" s="115" t="s">
        <v>527</v>
      </c>
      <c r="C2273" s="121">
        <v>40715</v>
      </c>
      <c r="D2273" s="119">
        <v>0.83023999999999998</v>
      </c>
      <c r="E2273" s="119">
        <v>0.83023999999999998</v>
      </c>
      <c r="F2273" s="119">
        <v>0.83023999999999998</v>
      </c>
      <c r="G2273" s="119">
        <v>0.83023999999999998</v>
      </c>
      <c r="H2273" s="119">
        <v>1.000166E-4</v>
      </c>
      <c r="I2273" s="119">
        <v>1.204816E-2</v>
      </c>
    </row>
    <row r="2274" spans="1:9" x14ac:dyDescent="0.15">
      <c r="A2274" s="115" t="s">
        <v>526</v>
      </c>
      <c r="B2274" s="115" t="s">
        <v>527</v>
      </c>
      <c r="C2274" s="121">
        <v>40716</v>
      </c>
      <c r="D2274" s="119">
        <v>0.83045999999999998</v>
      </c>
      <c r="E2274" s="119">
        <v>0.83045999999999998</v>
      </c>
      <c r="F2274" s="119">
        <v>0.83045999999999998</v>
      </c>
      <c r="G2274" s="119">
        <v>0.83045999999999998</v>
      </c>
      <c r="H2274" s="119">
        <v>2.1994110000000001E-4</v>
      </c>
      <c r="I2274" s="119">
        <v>2.6491270000000001E-2</v>
      </c>
    </row>
    <row r="2275" spans="1:9" x14ac:dyDescent="0.15">
      <c r="A2275" s="115" t="s">
        <v>526</v>
      </c>
      <c r="B2275" s="115" t="s">
        <v>527</v>
      </c>
      <c r="C2275" s="121">
        <v>40717</v>
      </c>
      <c r="D2275" s="119">
        <v>0.83113000000000004</v>
      </c>
      <c r="E2275" s="119">
        <v>0.83113000000000004</v>
      </c>
      <c r="F2275" s="119">
        <v>0.83113000000000004</v>
      </c>
      <c r="G2275" s="119">
        <v>0.83113000000000004</v>
      </c>
      <c r="H2275" s="119">
        <v>6.7001579999999999E-4</v>
      </c>
      <c r="I2275" s="119">
        <v>8.0680089999999996E-2</v>
      </c>
    </row>
    <row r="2276" spans="1:9" x14ac:dyDescent="0.15">
      <c r="A2276" s="115" t="s">
        <v>526</v>
      </c>
      <c r="B2276" s="115" t="s">
        <v>527</v>
      </c>
      <c r="C2276" s="121">
        <v>40718</v>
      </c>
      <c r="D2276" s="119">
        <v>0.83111000000000002</v>
      </c>
      <c r="E2276" s="119">
        <v>0.83111000000000002</v>
      </c>
      <c r="F2276" s="119">
        <v>0.83111000000000002</v>
      </c>
      <c r="G2276" s="119">
        <v>0.83111000000000002</v>
      </c>
      <c r="H2276" s="119">
        <v>-1.9967559999999999E-5</v>
      </c>
      <c r="I2276" s="119">
        <v>-2.402459E-3</v>
      </c>
    </row>
    <row r="2277" spans="1:9" x14ac:dyDescent="0.15">
      <c r="A2277" s="115" t="s">
        <v>526</v>
      </c>
      <c r="B2277" s="115" t="s">
        <v>527</v>
      </c>
      <c r="C2277" s="121">
        <v>40721</v>
      </c>
      <c r="D2277" s="119">
        <v>0.83115989999999995</v>
      </c>
      <c r="E2277" s="119">
        <v>0.83115989999999995</v>
      </c>
      <c r="F2277" s="119">
        <v>0.83115989999999995</v>
      </c>
      <c r="G2277" s="119">
        <v>0.83115989999999995</v>
      </c>
      <c r="H2277" s="119">
        <v>4.9948689999999998E-5</v>
      </c>
      <c r="I2277" s="119">
        <v>6.0098779999999997E-3</v>
      </c>
    </row>
    <row r="2278" spans="1:9" x14ac:dyDescent="0.15">
      <c r="A2278" s="115" t="s">
        <v>526</v>
      </c>
      <c r="B2278" s="115" t="s">
        <v>527</v>
      </c>
      <c r="C2278" s="121">
        <v>40722</v>
      </c>
      <c r="D2278" s="119">
        <v>0.83109999999999995</v>
      </c>
      <c r="E2278" s="119">
        <v>0.83109999999999995</v>
      </c>
      <c r="F2278" s="119">
        <v>0.83109999999999995</v>
      </c>
      <c r="G2278" s="119">
        <v>0.83109999999999995</v>
      </c>
      <c r="H2278" s="119">
        <v>-5.9962269999999998E-5</v>
      </c>
      <c r="I2278" s="119">
        <v>-7.2142880000000001E-3</v>
      </c>
    </row>
    <row r="2279" spans="1:9" x14ac:dyDescent="0.15">
      <c r="A2279" s="115" t="s">
        <v>526</v>
      </c>
      <c r="B2279" s="115" t="s">
        <v>527</v>
      </c>
      <c r="C2279" s="121">
        <v>40723</v>
      </c>
      <c r="D2279" s="119">
        <v>0.83133009999999996</v>
      </c>
      <c r="E2279" s="119">
        <v>0.83133009999999996</v>
      </c>
      <c r="F2279" s="119">
        <v>0.83133009999999996</v>
      </c>
      <c r="G2279" s="119">
        <v>0.83133009999999996</v>
      </c>
      <c r="H2279" s="119">
        <v>2.300739E-4</v>
      </c>
      <c r="I2279" s="119">
        <v>2.7683059999999999E-2</v>
      </c>
    </row>
    <row r="2280" spans="1:9" x14ac:dyDescent="0.15">
      <c r="A2280" s="115" t="s">
        <v>526</v>
      </c>
      <c r="B2280" s="115" t="s">
        <v>527</v>
      </c>
      <c r="C2280" s="121">
        <v>40724</v>
      </c>
      <c r="D2280" s="119">
        <v>0.83162000000000003</v>
      </c>
      <c r="E2280" s="119">
        <v>0.83162000000000003</v>
      </c>
      <c r="F2280" s="119">
        <v>0.83162000000000003</v>
      </c>
      <c r="G2280" s="119">
        <v>0.83162000000000003</v>
      </c>
      <c r="H2280" s="119">
        <v>2.8997659999999999E-4</v>
      </c>
      <c r="I2280" s="119">
        <v>3.4881040000000002E-2</v>
      </c>
    </row>
    <row r="2281" spans="1:9" x14ac:dyDescent="0.15">
      <c r="A2281" s="115" t="s">
        <v>526</v>
      </c>
      <c r="B2281" s="115" t="s">
        <v>527</v>
      </c>
      <c r="C2281" s="121">
        <v>40725</v>
      </c>
      <c r="D2281" s="119">
        <v>0.83104999999999996</v>
      </c>
      <c r="E2281" s="119">
        <v>0.83104999999999996</v>
      </c>
      <c r="F2281" s="119">
        <v>0.83104999999999996</v>
      </c>
      <c r="G2281" s="119">
        <v>0.83104999999999996</v>
      </c>
      <c r="H2281" s="119">
        <v>-5.6999920000000003E-4</v>
      </c>
      <c r="I2281" s="119">
        <v>-6.8540829999999997E-2</v>
      </c>
    </row>
    <row r="2282" spans="1:9" x14ac:dyDescent="0.15">
      <c r="A2282" s="115" t="s">
        <v>526</v>
      </c>
      <c r="B2282" s="115" t="s">
        <v>527</v>
      </c>
      <c r="C2282" s="121">
        <v>40728</v>
      </c>
      <c r="D2282" s="119">
        <v>0.83099000000000001</v>
      </c>
      <c r="E2282" s="119">
        <v>0.83099000000000001</v>
      </c>
      <c r="F2282" s="119">
        <v>0.83099000000000001</v>
      </c>
      <c r="G2282" s="119">
        <v>0.83099000000000001</v>
      </c>
      <c r="H2282" s="119">
        <v>-6.0021880000000001E-5</v>
      </c>
      <c r="I2282" s="119">
        <v>-7.2224139999999999E-3</v>
      </c>
    </row>
    <row r="2283" spans="1:9" x14ac:dyDescent="0.15">
      <c r="A2283" s="115" t="s">
        <v>526</v>
      </c>
      <c r="B2283" s="115" t="s">
        <v>527</v>
      </c>
      <c r="C2283" s="121">
        <v>40729</v>
      </c>
      <c r="D2283" s="119">
        <v>0.83099000000000001</v>
      </c>
      <c r="E2283" s="119">
        <v>0.83099000000000001</v>
      </c>
      <c r="F2283" s="119">
        <v>0.83099000000000001</v>
      </c>
      <c r="G2283" s="119">
        <v>0.83099000000000001</v>
      </c>
      <c r="H2283" s="119">
        <v>0</v>
      </c>
      <c r="I2283" s="119">
        <v>0</v>
      </c>
    </row>
    <row r="2284" spans="1:9" x14ac:dyDescent="0.15">
      <c r="A2284" s="115" t="s">
        <v>526</v>
      </c>
      <c r="B2284" s="115" t="s">
        <v>527</v>
      </c>
      <c r="C2284" s="121">
        <v>40730</v>
      </c>
      <c r="D2284" s="119">
        <v>0.83167000000000002</v>
      </c>
      <c r="E2284" s="119">
        <v>0.83167000000000002</v>
      </c>
      <c r="F2284" s="119">
        <v>0.83167000000000002</v>
      </c>
      <c r="G2284" s="119">
        <v>0.83167000000000002</v>
      </c>
      <c r="H2284" s="119">
        <v>6.7996980000000005E-4</v>
      </c>
      <c r="I2284" s="119">
        <v>8.1826469999999998E-2</v>
      </c>
    </row>
    <row r="2285" spans="1:9" x14ac:dyDescent="0.15">
      <c r="A2285" s="115" t="s">
        <v>526</v>
      </c>
      <c r="B2285" s="115" t="s">
        <v>527</v>
      </c>
      <c r="C2285" s="121">
        <v>40731</v>
      </c>
      <c r="D2285" s="119">
        <v>0.83169999999999999</v>
      </c>
      <c r="E2285" s="119">
        <v>0.83169999999999999</v>
      </c>
      <c r="F2285" s="119">
        <v>0.83169999999999999</v>
      </c>
      <c r="G2285" s="119">
        <v>0.83169999999999999</v>
      </c>
      <c r="H2285" s="119">
        <v>2.9981139999999999E-5</v>
      </c>
      <c r="I2285" s="119">
        <v>3.6049319999999999E-3</v>
      </c>
    </row>
    <row r="2286" spans="1:9" x14ac:dyDescent="0.15">
      <c r="A2286" s="115" t="s">
        <v>526</v>
      </c>
      <c r="B2286" s="115" t="s">
        <v>527</v>
      </c>
      <c r="C2286" s="121">
        <v>40732</v>
      </c>
      <c r="D2286" s="119">
        <v>0.83138000000000001</v>
      </c>
      <c r="E2286" s="119">
        <v>0.83138000000000001</v>
      </c>
      <c r="F2286" s="119">
        <v>0.83138000000000001</v>
      </c>
      <c r="G2286" s="119">
        <v>0.83138000000000001</v>
      </c>
      <c r="H2286" s="119">
        <v>-3.1995770000000002E-4</v>
      </c>
      <c r="I2286" s="119">
        <v>-3.8470329999999997E-2</v>
      </c>
    </row>
    <row r="2287" spans="1:9" x14ac:dyDescent="0.15">
      <c r="A2287" s="115" t="s">
        <v>526</v>
      </c>
      <c r="B2287" s="115" t="s">
        <v>527</v>
      </c>
      <c r="C2287" s="121">
        <v>40735</v>
      </c>
      <c r="D2287" s="119">
        <v>0.83145000000000002</v>
      </c>
      <c r="E2287" s="119">
        <v>0.83145000000000002</v>
      </c>
      <c r="F2287" s="119">
        <v>0.83145000000000002</v>
      </c>
      <c r="G2287" s="119">
        <v>0.83145000000000002</v>
      </c>
      <c r="H2287" s="119">
        <v>6.9975849999999999E-5</v>
      </c>
      <c r="I2287" s="119">
        <v>8.4168309999999996E-3</v>
      </c>
    </row>
    <row r="2288" spans="1:9" x14ac:dyDescent="0.15">
      <c r="A2288" s="115" t="s">
        <v>526</v>
      </c>
      <c r="B2288" s="115" t="s">
        <v>527</v>
      </c>
      <c r="C2288" s="121">
        <v>40736</v>
      </c>
      <c r="D2288" s="119">
        <v>0.83126</v>
      </c>
      <c r="E2288" s="119">
        <v>0.83126</v>
      </c>
      <c r="F2288" s="119">
        <v>0.83126</v>
      </c>
      <c r="G2288" s="119">
        <v>0.83126</v>
      </c>
      <c r="H2288" s="119">
        <v>-1.900196E-4</v>
      </c>
      <c r="I2288" s="119">
        <v>-2.2853999999999999E-2</v>
      </c>
    </row>
    <row r="2289" spans="1:9" x14ac:dyDescent="0.15">
      <c r="A2289" s="115" t="s">
        <v>526</v>
      </c>
      <c r="B2289" s="115" t="s">
        <v>527</v>
      </c>
      <c r="C2289" s="121">
        <v>40737</v>
      </c>
      <c r="D2289" s="119">
        <v>0.83062000000000002</v>
      </c>
      <c r="E2289" s="119">
        <v>0.83062000000000002</v>
      </c>
      <c r="F2289" s="119">
        <v>0.83062000000000002</v>
      </c>
      <c r="G2289" s="119">
        <v>0.83062000000000002</v>
      </c>
      <c r="H2289" s="119">
        <v>-6.3997510000000002E-4</v>
      </c>
      <c r="I2289" s="119">
        <v>-7.6988559999999998E-2</v>
      </c>
    </row>
    <row r="2290" spans="1:9" x14ac:dyDescent="0.15">
      <c r="A2290" s="115" t="s">
        <v>526</v>
      </c>
      <c r="B2290" s="115" t="s">
        <v>527</v>
      </c>
      <c r="C2290" s="121">
        <v>40738</v>
      </c>
      <c r="D2290" s="119">
        <v>0.82991000000000004</v>
      </c>
      <c r="E2290" s="119">
        <v>0.82991000000000004</v>
      </c>
      <c r="F2290" s="119">
        <v>0.82991000000000004</v>
      </c>
      <c r="G2290" s="119">
        <v>0.82991000000000004</v>
      </c>
      <c r="H2290" s="119">
        <v>-7.1001050000000002E-4</v>
      </c>
      <c r="I2290" s="119">
        <v>-8.5479589999999994E-2</v>
      </c>
    </row>
    <row r="2291" spans="1:9" x14ac:dyDescent="0.15">
      <c r="A2291" s="115" t="s">
        <v>526</v>
      </c>
      <c r="B2291" s="115" t="s">
        <v>527</v>
      </c>
      <c r="C2291" s="121">
        <v>40739</v>
      </c>
      <c r="D2291" s="119">
        <v>0.83</v>
      </c>
      <c r="E2291" s="119">
        <v>0.83</v>
      </c>
      <c r="F2291" s="119">
        <v>0.83</v>
      </c>
      <c r="G2291" s="119">
        <v>0.83</v>
      </c>
      <c r="H2291" s="119">
        <v>9.0003009999999999E-5</v>
      </c>
      <c r="I2291" s="119">
        <v>1.0844909999999999E-2</v>
      </c>
    </row>
    <row r="2292" spans="1:9" x14ac:dyDescent="0.15">
      <c r="A2292" s="115" t="s">
        <v>526</v>
      </c>
      <c r="B2292" s="115" t="s">
        <v>527</v>
      </c>
      <c r="C2292" s="121">
        <v>40742</v>
      </c>
      <c r="D2292" s="119">
        <v>0.82974000000000003</v>
      </c>
      <c r="E2292" s="119">
        <v>0.82974000000000003</v>
      </c>
      <c r="F2292" s="119">
        <v>0.82974000000000003</v>
      </c>
      <c r="G2292" s="119">
        <v>0.82974000000000003</v>
      </c>
      <c r="H2292" s="119">
        <v>-2.5999550000000001E-4</v>
      </c>
      <c r="I2292" s="119">
        <v>-3.132476E-2</v>
      </c>
    </row>
    <row r="2293" spans="1:9" x14ac:dyDescent="0.15">
      <c r="A2293" s="115" t="s">
        <v>526</v>
      </c>
      <c r="B2293" s="115" t="s">
        <v>527</v>
      </c>
      <c r="C2293" s="121">
        <v>40743</v>
      </c>
      <c r="D2293" s="119">
        <v>0.82974000000000003</v>
      </c>
      <c r="E2293" s="119">
        <v>0.82974000000000003</v>
      </c>
      <c r="F2293" s="119">
        <v>0.82974000000000003</v>
      </c>
      <c r="G2293" s="119">
        <v>0.82974000000000003</v>
      </c>
      <c r="H2293" s="119">
        <v>0</v>
      </c>
      <c r="I2293" s="119">
        <v>0</v>
      </c>
    </row>
    <row r="2294" spans="1:9" x14ac:dyDescent="0.15">
      <c r="A2294" s="115" t="s">
        <v>526</v>
      </c>
      <c r="B2294" s="115" t="s">
        <v>527</v>
      </c>
      <c r="C2294" s="121">
        <v>40744</v>
      </c>
      <c r="D2294" s="119">
        <v>0.82887999999999995</v>
      </c>
      <c r="E2294" s="119">
        <v>0.82887999999999995</v>
      </c>
      <c r="F2294" s="119">
        <v>0.82887999999999995</v>
      </c>
      <c r="G2294" s="119">
        <v>0.82887999999999995</v>
      </c>
      <c r="H2294" s="119">
        <v>-8.5997579999999997E-4</v>
      </c>
      <c r="I2294" s="119">
        <v>-0.103644</v>
      </c>
    </row>
    <row r="2295" spans="1:9" x14ac:dyDescent="0.15">
      <c r="A2295" s="115" t="s">
        <v>526</v>
      </c>
      <c r="B2295" s="115" t="s">
        <v>527</v>
      </c>
      <c r="C2295" s="121">
        <v>40745</v>
      </c>
      <c r="D2295" s="119">
        <v>0.82826999999999995</v>
      </c>
      <c r="E2295" s="119">
        <v>0.82826999999999995</v>
      </c>
      <c r="F2295" s="119">
        <v>0.82826999999999995</v>
      </c>
      <c r="G2295" s="119">
        <v>0.82826999999999995</v>
      </c>
      <c r="H2295" s="119">
        <v>-6.0999389999999995E-4</v>
      </c>
      <c r="I2295" s="119">
        <v>-7.3592550000000007E-2</v>
      </c>
    </row>
    <row r="2296" spans="1:9" x14ac:dyDescent="0.15">
      <c r="A2296" s="115" t="s">
        <v>526</v>
      </c>
      <c r="B2296" s="115" t="s">
        <v>527</v>
      </c>
      <c r="C2296" s="121">
        <v>40746</v>
      </c>
      <c r="D2296" s="119">
        <v>0.82767000000000002</v>
      </c>
      <c r="E2296" s="119">
        <v>0.82767000000000002</v>
      </c>
      <c r="F2296" s="119">
        <v>0.82767000000000002</v>
      </c>
      <c r="G2296" s="119">
        <v>0.82767000000000002</v>
      </c>
      <c r="H2296" s="119">
        <v>-6.0004000000000004E-4</v>
      </c>
      <c r="I2296" s="119">
        <v>-7.2444969999999997E-2</v>
      </c>
    </row>
    <row r="2297" spans="1:9" x14ac:dyDescent="0.15">
      <c r="A2297" s="115" t="s">
        <v>526</v>
      </c>
      <c r="B2297" s="115" t="s">
        <v>527</v>
      </c>
      <c r="C2297" s="121">
        <v>40749</v>
      </c>
      <c r="D2297" s="119">
        <v>0.82787999999999995</v>
      </c>
      <c r="E2297" s="119">
        <v>0.82787999999999995</v>
      </c>
      <c r="F2297" s="119">
        <v>0.82787999999999995</v>
      </c>
      <c r="G2297" s="119">
        <v>0.82787999999999995</v>
      </c>
      <c r="H2297" s="119">
        <v>2.100468E-4</v>
      </c>
      <c r="I2297" s="119">
        <v>2.5378080000000001E-2</v>
      </c>
    </row>
    <row r="2298" spans="1:9" x14ac:dyDescent="0.15">
      <c r="A2298" s="115" t="s">
        <v>526</v>
      </c>
      <c r="B2298" s="115" t="s">
        <v>527</v>
      </c>
      <c r="C2298" s="121">
        <v>40750</v>
      </c>
      <c r="D2298" s="119">
        <v>0.82738999999999996</v>
      </c>
      <c r="E2298" s="119">
        <v>0.82738999999999996</v>
      </c>
      <c r="F2298" s="119">
        <v>0.82738999999999996</v>
      </c>
      <c r="G2298" s="119">
        <v>0.82738999999999996</v>
      </c>
      <c r="H2298" s="119">
        <v>-4.9006940000000001E-4</v>
      </c>
      <c r="I2298" s="119">
        <v>-5.9195699999999997E-2</v>
      </c>
    </row>
    <row r="2299" spans="1:9" x14ac:dyDescent="0.15">
      <c r="A2299" s="115" t="s">
        <v>526</v>
      </c>
      <c r="B2299" s="115" t="s">
        <v>527</v>
      </c>
      <c r="C2299" s="121">
        <v>40751</v>
      </c>
      <c r="D2299" s="119">
        <v>0.82708999999999999</v>
      </c>
      <c r="E2299" s="119">
        <v>0.82708999999999999</v>
      </c>
      <c r="F2299" s="119">
        <v>0.82708999999999999</v>
      </c>
      <c r="G2299" s="119">
        <v>0.82708999999999999</v>
      </c>
      <c r="H2299" s="119">
        <v>-2.999306E-4</v>
      </c>
      <c r="I2299" s="119">
        <v>-3.6250209999999998E-2</v>
      </c>
    </row>
    <row r="2300" spans="1:9" x14ac:dyDescent="0.15">
      <c r="A2300" s="115" t="s">
        <v>526</v>
      </c>
      <c r="B2300" s="115" t="s">
        <v>527</v>
      </c>
      <c r="C2300" s="121">
        <v>40752</v>
      </c>
      <c r="D2300" s="119">
        <v>0.82694000000000001</v>
      </c>
      <c r="E2300" s="119">
        <v>0.82694000000000001</v>
      </c>
      <c r="F2300" s="119">
        <v>0.82694000000000001</v>
      </c>
      <c r="G2300" s="119">
        <v>0.82694000000000001</v>
      </c>
      <c r="H2300" s="119">
        <v>-1.5002489999999999E-4</v>
      </c>
      <c r="I2300" s="119">
        <v>-1.813888E-2</v>
      </c>
    </row>
    <row r="2301" spans="1:9" x14ac:dyDescent="0.15">
      <c r="A2301" s="115" t="s">
        <v>526</v>
      </c>
      <c r="B2301" s="115" t="s">
        <v>527</v>
      </c>
      <c r="C2301" s="121">
        <v>40753</v>
      </c>
      <c r="D2301" s="119">
        <v>0.82696000000000003</v>
      </c>
      <c r="E2301" s="119">
        <v>0.82696000000000003</v>
      </c>
      <c r="F2301" s="119">
        <v>0.82696000000000003</v>
      </c>
      <c r="G2301" s="119">
        <v>0.82696000000000003</v>
      </c>
      <c r="H2301" s="119">
        <v>1.9967559999999999E-5</v>
      </c>
      <c r="I2301" s="119">
        <v>2.4146319999999999E-3</v>
      </c>
    </row>
    <row r="2302" spans="1:9" x14ac:dyDescent="0.15">
      <c r="A2302" s="115" t="s">
        <v>526</v>
      </c>
      <c r="B2302" s="115" t="s">
        <v>527</v>
      </c>
      <c r="C2302" s="121">
        <v>40756</v>
      </c>
      <c r="D2302" s="119">
        <v>0.82642000000000004</v>
      </c>
      <c r="E2302" s="119">
        <v>0.82642000000000004</v>
      </c>
      <c r="F2302" s="119">
        <v>0.82642000000000004</v>
      </c>
      <c r="G2302" s="119">
        <v>0.82642000000000004</v>
      </c>
      <c r="H2302" s="119">
        <v>-5.3995849999999995E-4</v>
      </c>
      <c r="I2302" s="119">
        <v>-6.5294389999999994E-2</v>
      </c>
    </row>
    <row r="2303" spans="1:9" x14ac:dyDescent="0.15">
      <c r="A2303" s="115" t="s">
        <v>526</v>
      </c>
      <c r="B2303" s="115" t="s">
        <v>527</v>
      </c>
      <c r="C2303" s="121">
        <v>40757</v>
      </c>
      <c r="D2303" s="119">
        <v>0.82681000000000004</v>
      </c>
      <c r="E2303" s="119">
        <v>0.82681000000000004</v>
      </c>
      <c r="F2303" s="119">
        <v>0.82681000000000004</v>
      </c>
      <c r="G2303" s="119">
        <v>0.82681000000000004</v>
      </c>
      <c r="H2303" s="119">
        <v>3.8999320000000001E-4</v>
      </c>
      <c r="I2303" s="119">
        <v>4.7190679999999999E-2</v>
      </c>
    </row>
    <row r="2304" spans="1:9" x14ac:dyDescent="0.15">
      <c r="A2304" s="115" t="s">
        <v>526</v>
      </c>
      <c r="B2304" s="115" t="s">
        <v>527</v>
      </c>
      <c r="C2304" s="121">
        <v>40758</v>
      </c>
      <c r="D2304" s="119">
        <v>0.82655999999999996</v>
      </c>
      <c r="E2304" s="119">
        <v>0.82655999999999996</v>
      </c>
      <c r="F2304" s="119">
        <v>0.82655999999999996</v>
      </c>
      <c r="G2304" s="119">
        <v>0.82655999999999996</v>
      </c>
      <c r="H2304" s="119">
        <v>-2.5004150000000001E-4</v>
      </c>
      <c r="I2304" s="119">
        <v>-3.0241710000000002E-2</v>
      </c>
    </row>
    <row r="2305" spans="1:9" x14ac:dyDescent="0.15">
      <c r="A2305" s="115" t="s">
        <v>526</v>
      </c>
      <c r="B2305" s="115" t="s">
        <v>527</v>
      </c>
      <c r="C2305" s="121">
        <v>40759</v>
      </c>
      <c r="D2305" s="119">
        <v>0.82572000000000001</v>
      </c>
      <c r="E2305" s="119">
        <v>0.82572000000000001</v>
      </c>
      <c r="F2305" s="119">
        <v>0.82572000000000001</v>
      </c>
      <c r="G2305" s="119">
        <v>0.82572000000000001</v>
      </c>
      <c r="H2305" s="119">
        <v>-8.399487E-4</v>
      </c>
      <c r="I2305" s="119">
        <v>-0.1016198</v>
      </c>
    </row>
    <row r="2306" spans="1:9" x14ac:dyDescent="0.15">
      <c r="A2306" s="115" t="s">
        <v>526</v>
      </c>
      <c r="B2306" s="115" t="s">
        <v>527</v>
      </c>
      <c r="C2306" s="121">
        <v>40760</v>
      </c>
      <c r="D2306" s="119">
        <v>0.82608000000000004</v>
      </c>
      <c r="E2306" s="119">
        <v>0.82608000000000004</v>
      </c>
      <c r="F2306" s="119">
        <v>0.82608000000000004</v>
      </c>
      <c r="G2306" s="119">
        <v>0.82608000000000004</v>
      </c>
      <c r="H2306" s="119">
        <v>3.6001209999999997E-4</v>
      </c>
      <c r="I2306" s="119">
        <v>4.3599770000000003E-2</v>
      </c>
    </row>
    <row r="2307" spans="1:9" x14ac:dyDescent="0.15">
      <c r="A2307" s="115" t="s">
        <v>526</v>
      </c>
      <c r="B2307" s="115" t="s">
        <v>527</v>
      </c>
      <c r="C2307" s="121">
        <v>40763</v>
      </c>
      <c r="D2307" s="119">
        <v>0.82384999999999997</v>
      </c>
      <c r="E2307" s="119">
        <v>0.82384999999999997</v>
      </c>
      <c r="F2307" s="119">
        <v>0.82384999999999997</v>
      </c>
      <c r="G2307" s="119">
        <v>0.82384999999999997</v>
      </c>
      <c r="H2307" s="119">
        <v>-2.2299889999999999E-3</v>
      </c>
      <c r="I2307" s="119">
        <v>-0.26994820000000003</v>
      </c>
    </row>
    <row r="2308" spans="1:9" x14ac:dyDescent="0.15">
      <c r="A2308" s="115" t="s">
        <v>526</v>
      </c>
      <c r="B2308" s="115" t="s">
        <v>527</v>
      </c>
      <c r="C2308" s="121">
        <v>40764</v>
      </c>
      <c r="D2308" s="119">
        <v>0.82377</v>
      </c>
      <c r="E2308" s="119">
        <v>0.82377</v>
      </c>
      <c r="F2308" s="119">
        <v>0.82377</v>
      </c>
      <c r="G2308" s="119">
        <v>0.82377</v>
      </c>
      <c r="H2308" s="119">
        <v>-8.0049039999999995E-5</v>
      </c>
      <c r="I2308" s="119">
        <v>-9.7164580000000007E-3</v>
      </c>
    </row>
    <row r="2309" spans="1:9" x14ac:dyDescent="0.15">
      <c r="A2309" s="115" t="s">
        <v>526</v>
      </c>
      <c r="B2309" s="115" t="s">
        <v>527</v>
      </c>
      <c r="C2309" s="121">
        <v>40765</v>
      </c>
      <c r="D2309" s="119">
        <v>0.82208999999999999</v>
      </c>
      <c r="E2309" s="119">
        <v>0.82208999999999999</v>
      </c>
      <c r="F2309" s="119">
        <v>0.82208999999999999</v>
      </c>
      <c r="G2309" s="119">
        <v>0.82208999999999999</v>
      </c>
      <c r="H2309" s="119">
        <v>-1.680017E-3</v>
      </c>
      <c r="I2309" s="119">
        <v>-0.2039424</v>
      </c>
    </row>
    <row r="2310" spans="1:9" x14ac:dyDescent="0.15">
      <c r="A2310" s="115" t="s">
        <v>526</v>
      </c>
      <c r="B2310" s="115" t="s">
        <v>527</v>
      </c>
      <c r="C2310" s="121">
        <v>40766</v>
      </c>
      <c r="D2310" s="119">
        <v>0.81939010000000001</v>
      </c>
      <c r="E2310" s="119">
        <v>0.81939010000000001</v>
      </c>
      <c r="F2310" s="119">
        <v>0.81939010000000001</v>
      </c>
      <c r="G2310" s="119">
        <v>0.81939010000000001</v>
      </c>
      <c r="H2310" s="119">
        <v>-2.6999120000000001E-3</v>
      </c>
      <c r="I2310" s="119">
        <v>-0.3284205</v>
      </c>
    </row>
    <row r="2311" spans="1:9" x14ac:dyDescent="0.15">
      <c r="A2311" s="115" t="s">
        <v>526</v>
      </c>
      <c r="B2311" s="115" t="s">
        <v>527</v>
      </c>
      <c r="C2311" s="121">
        <v>40767</v>
      </c>
      <c r="D2311" s="119">
        <v>0.82074000000000003</v>
      </c>
      <c r="E2311" s="119">
        <v>0.82074000000000003</v>
      </c>
      <c r="F2311" s="119">
        <v>0.82074000000000003</v>
      </c>
      <c r="G2311" s="119">
        <v>0.82074000000000003</v>
      </c>
      <c r="H2311" s="119">
        <v>1.349926E-3</v>
      </c>
      <c r="I2311" s="119">
        <v>0.1647477</v>
      </c>
    </row>
    <row r="2312" spans="1:9" x14ac:dyDescent="0.15">
      <c r="A2312" s="115" t="s">
        <v>526</v>
      </c>
      <c r="B2312" s="115" t="s">
        <v>527</v>
      </c>
      <c r="C2312" s="121">
        <v>40770</v>
      </c>
      <c r="D2312" s="119">
        <v>0.82050000000000001</v>
      </c>
      <c r="E2312" s="119">
        <v>0.82050000000000001</v>
      </c>
      <c r="F2312" s="119">
        <v>0.82050000000000001</v>
      </c>
      <c r="G2312" s="119">
        <v>0.82050000000000001</v>
      </c>
      <c r="H2312" s="119">
        <v>-2.3996830000000001E-4</v>
      </c>
      <c r="I2312" s="119">
        <v>-2.923804E-2</v>
      </c>
    </row>
    <row r="2313" spans="1:9" x14ac:dyDescent="0.15">
      <c r="A2313" s="115" t="s">
        <v>526</v>
      </c>
      <c r="B2313" s="115" t="s">
        <v>527</v>
      </c>
      <c r="C2313" s="121">
        <v>40771</v>
      </c>
      <c r="D2313" s="119">
        <v>0.82054000000000005</v>
      </c>
      <c r="E2313" s="119">
        <v>0.82054000000000005</v>
      </c>
      <c r="F2313" s="119">
        <v>0.82054000000000005</v>
      </c>
      <c r="G2313" s="119">
        <v>0.82054000000000005</v>
      </c>
      <c r="H2313" s="119">
        <v>3.999472E-5</v>
      </c>
      <c r="I2313" s="119">
        <v>4.8744319999999997E-3</v>
      </c>
    </row>
    <row r="2314" spans="1:9" x14ac:dyDescent="0.15">
      <c r="A2314" s="115" t="s">
        <v>526</v>
      </c>
      <c r="B2314" s="115" t="s">
        <v>527</v>
      </c>
      <c r="C2314" s="121">
        <v>40772</v>
      </c>
      <c r="D2314" s="119">
        <v>0.82130000000000003</v>
      </c>
      <c r="E2314" s="119">
        <v>0.82130000000000003</v>
      </c>
      <c r="F2314" s="119">
        <v>0.82130000000000003</v>
      </c>
      <c r="G2314" s="119">
        <v>0.82130000000000003</v>
      </c>
      <c r="H2314" s="119">
        <v>7.5995920000000001E-4</v>
      </c>
      <c r="I2314" s="119">
        <v>9.2616959999999998E-2</v>
      </c>
    </row>
    <row r="2315" spans="1:9" x14ac:dyDescent="0.15">
      <c r="A2315" s="115" t="s">
        <v>526</v>
      </c>
      <c r="B2315" s="115" t="s">
        <v>527</v>
      </c>
      <c r="C2315" s="121">
        <v>40773</v>
      </c>
      <c r="D2315" s="119">
        <v>0.82067999999999997</v>
      </c>
      <c r="E2315" s="119">
        <v>0.82067999999999997</v>
      </c>
      <c r="F2315" s="119">
        <v>0.82067999999999997</v>
      </c>
      <c r="G2315" s="119">
        <v>0.82067999999999997</v>
      </c>
      <c r="H2315" s="119">
        <v>-6.1994790000000001E-4</v>
      </c>
      <c r="I2315" s="119">
        <v>-7.5483739999999994E-2</v>
      </c>
    </row>
    <row r="2316" spans="1:9" x14ac:dyDescent="0.15">
      <c r="A2316" s="115" t="s">
        <v>526</v>
      </c>
      <c r="B2316" s="115" t="s">
        <v>527</v>
      </c>
      <c r="C2316" s="121">
        <v>40774</v>
      </c>
      <c r="D2316" s="119">
        <v>0.82113000000000003</v>
      </c>
      <c r="E2316" s="119">
        <v>0.82113000000000003</v>
      </c>
      <c r="F2316" s="119">
        <v>0.82113000000000003</v>
      </c>
      <c r="G2316" s="119">
        <v>0.82113000000000003</v>
      </c>
      <c r="H2316" s="119">
        <v>4.4995549999999999E-4</v>
      </c>
      <c r="I2316" s="119">
        <v>5.4827149999999998E-2</v>
      </c>
    </row>
    <row r="2317" spans="1:9" x14ac:dyDescent="0.15">
      <c r="A2317" s="115" t="s">
        <v>526</v>
      </c>
      <c r="B2317" s="115" t="s">
        <v>527</v>
      </c>
      <c r="C2317" s="121">
        <v>40777</v>
      </c>
      <c r="D2317" s="119">
        <v>0.82061989999999996</v>
      </c>
      <c r="E2317" s="119">
        <v>0.82061989999999996</v>
      </c>
      <c r="F2317" s="119">
        <v>0.82061989999999996</v>
      </c>
      <c r="G2317" s="119">
        <v>0.82061989999999996</v>
      </c>
      <c r="H2317" s="119">
        <v>-5.1003690000000004E-4</v>
      </c>
      <c r="I2317" s="119">
        <v>-6.2114030000000001E-2</v>
      </c>
    </row>
    <row r="2318" spans="1:9" x14ac:dyDescent="0.15">
      <c r="A2318" s="115" t="s">
        <v>526</v>
      </c>
      <c r="B2318" s="115" t="s">
        <v>527</v>
      </c>
      <c r="C2318" s="121">
        <v>40778</v>
      </c>
      <c r="D2318" s="119">
        <v>0.82037000000000004</v>
      </c>
      <c r="E2318" s="119">
        <v>0.82037000000000004</v>
      </c>
      <c r="F2318" s="119">
        <v>0.82037000000000004</v>
      </c>
      <c r="G2318" s="119">
        <v>0.82037000000000004</v>
      </c>
      <c r="H2318" s="119">
        <v>-2.4992230000000002E-4</v>
      </c>
      <c r="I2318" s="119">
        <v>-3.0455300000000001E-2</v>
      </c>
    </row>
    <row r="2319" spans="1:9" x14ac:dyDescent="0.15">
      <c r="A2319" s="115" t="s">
        <v>526</v>
      </c>
      <c r="B2319" s="115" t="s">
        <v>527</v>
      </c>
      <c r="C2319" s="121">
        <v>40779</v>
      </c>
      <c r="D2319" s="119">
        <v>0.81952999999999998</v>
      </c>
      <c r="E2319" s="119">
        <v>0.81952999999999998</v>
      </c>
      <c r="F2319" s="119">
        <v>0.81952999999999998</v>
      </c>
      <c r="G2319" s="119">
        <v>0.81952999999999998</v>
      </c>
      <c r="H2319" s="119">
        <v>-8.4000830000000005E-4</v>
      </c>
      <c r="I2319" s="119">
        <v>-0.10239379999999999</v>
      </c>
    </row>
    <row r="2320" spans="1:9" x14ac:dyDescent="0.15">
      <c r="A2320" s="115" t="s">
        <v>526</v>
      </c>
      <c r="B2320" s="115" t="s">
        <v>527</v>
      </c>
      <c r="C2320" s="121">
        <v>40780</v>
      </c>
      <c r="D2320" s="119">
        <v>0.82015000000000005</v>
      </c>
      <c r="E2320" s="119">
        <v>0.82015000000000005</v>
      </c>
      <c r="F2320" s="119">
        <v>0.82015000000000005</v>
      </c>
      <c r="G2320" s="119">
        <v>0.82015000000000005</v>
      </c>
      <c r="H2320" s="119">
        <v>6.2000749999999996E-4</v>
      </c>
      <c r="I2320" s="119">
        <v>7.5654040000000006E-2</v>
      </c>
    </row>
    <row r="2321" spans="1:9" x14ac:dyDescent="0.15">
      <c r="A2321" s="115" t="s">
        <v>526</v>
      </c>
      <c r="B2321" s="115" t="s">
        <v>527</v>
      </c>
      <c r="C2321" s="121">
        <v>40781</v>
      </c>
      <c r="D2321" s="119">
        <v>0.82030000000000003</v>
      </c>
      <c r="E2321" s="119">
        <v>0.82030000000000003</v>
      </c>
      <c r="F2321" s="119">
        <v>0.82030000000000003</v>
      </c>
      <c r="G2321" s="119">
        <v>0.82030000000000003</v>
      </c>
      <c r="H2321" s="119">
        <v>1.499653E-4</v>
      </c>
      <c r="I2321" s="119">
        <v>1.828511E-2</v>
      </c>
    </row>
    <row r="2322" spans="1:9" x14ac:dyDescent="0.15">
      <c r="A2322" s="115" t="s">
        <v>526</v>
      </c>
      <c r="B2322" s="115" t="s">
        <v>527</v>
      </c>
      <c r="C2322" s="121">
        <v>40784</v>
      </c>
      <c r="D2322" s="119">
        <v>0.81950000000000001</v>
      </c>
      <c r="E2322" s="119">
        <v>0.81950000000000001</v>
      </c>
      <c r="F2322" s="119">
        <v>0.81950000000000001</v>
      </c>
      <c r="G2322" s="119">
        <v>0.81950000000000001</v>
      </c>
      <c r="H2322" s="119">
        <v>-8.0001349999999998E-4</v>
      </c>
      <c r="I2322" s="119">
        <v>-9.7526950000000001E-2</v>
      </c>
    </row>
    <row r="2323" spans="1:9" x14ac:dyDescent="0.15">
      <c r="A2323" s="115" t="s">
        <v>526</v>
      </c>
      <c r="B2323" s="115" t="s">
        <v>527</v>
      </c>
      <c r="C2323" s="121">
        <v>40785</v>
      </c>
      <c r="D2323" s="119">
        <v>0.81930000000000003</v>
      </c>
      <c r="E2323" s="119">
        <v>0.81930000000000003</v>
      </c>
      <c r="F2323" s="119">
        <v>0.81930000000000003</v>
      </c>
      <c r="G2323" s="119">
        <v>0.81930000000000003</v>
      </c>
      <c r="H2323" s="119">
        <v>-1.9997360000000001E-4</v>
      </c>
      <c r="I2323" s="119">
        <v>-2.4401900000000001E-2</v>
      </c>
    </row>
    <row r="2324" spans="1:9" x14ac:dyDescent="0.15">
      <c r="A2324" s="115" t="s">
        <v>526</v>
      </c>
      <c r="B2324" s="115" t="s">
        <v>527</v>
      </c>
      <c r="C2324" s="121">
        <v>40786</v>
      </c>
      <c r="D2324" s="119">
        <v>0.81923000000000001</v>
      </c>
      <c r="E2324" s="119">
        <v>0.81923000000000001</v>
      </c>
      <c r="F2324" s="119">
        <v>0.81923000000000001</v>
      </c>
      <c r="G2324" s="119">
        <v>0.81923000000000001</v>
      </c>
      <c r="H2324" s="119">
        <v>-7.0035459999999994E-5</v>
      </c>
      <c r="I2324" s="119">
        <v>-8.5482070000000004E-3</v>
      </c>
    </row>
    <row r="2325" spans="1:9" x14ac:dyDescent="0.15">
      <c r="A2325" s="115" t="s">
        <v>526</v>
      </c>
      <c r="B2325" s="115" t="s">
        <v>527</v>
      </c>
      <c r="C2325" s="121">
        <v>40787</v>
      </c>
      <c r="D2325" s="119">
        <v>0.81994999999999996</v>
      </c>
      <c r="E2325" s="119">
        <v>0.81994999999999996</v>
      </c>
      <c r="F2325" s="119">
        <v>0.81994999999999996</v>
      </c>
      <c r="G2325" s="119">
        <v>0.81994999999999996</v>
      </c>
      <c r="H2325" s="119">
        <v>7.2008369999999996E-4</v>
      </c>
      <c r="I2325" s="119">
        <v>8.7897630000000004E-2</v>
      </c>
    </row>
    <row r="2326" spans="1:9" x14ac:dyDescent="0.15">
      <c r="A2326" s="115" t="s">
        <v>526</v>
      </c>
      <c r="B2326" s="115" t="s">
        <v>527</v>
      </c>
      <c r="C2326" s="121">
        <v>40788</v>
      </c>
      <c r="D2326" s="119">
        <v>0.82065999999999995</v>
      </c>
      <c r="E2326" s="119">
        <v>0.82065999999999995</v>
      </c>
      <c r="F2326" s="119">
        <v>0.82065999999999995</v>
      </c>
      <c r="G2326" s="119">
        <v>0.82065999999999995</v>
      </c>
      <c r="H2326" s="119">
        <v>7.0995089999999997E-4</v>
      </c>
      <c r="I2326" s="119">
        <v>8.6584659999999994E-2</v>
      </c>
    </row>
    <row r="2327" spans="1:9" x14ac:dyDescent="0.15">
      <c r="A2327" s="115" t="s">
        <v>526</v>
      </c>
      <c r="B2327" s="115" t="s">
        <v>527</v>
      </c>
      <c r="C2327" s="121">
        <v>40791</v>
      </c>
      <c r="D2327" s="119">
        <v>0.82040999999999997</v>
      </c>
      <c r="E2327" s="119">
        <v>0.82040999999999997</v>
      </c>
      <c r="F2327" s="119">
        <v>0.82040999999999997</v>
      </c>
      <c r="G2327" s="119">
        <v>0.82040999999999997</v>
      </c>
      <c r="H2327" s="119">
        <v>-2.4998190000000001E-4</v>
      </c>
      <c r="I2327" s="119">
        <v>-3.0461080000000001E-2</v>
      </c>
    </row>
    <row r="2328" spans="1:9" x14ac:dyDescent="0.15">
      <c r="A2328" s="115" t="s">
        <v>526</v>
      </c>
      <c r="B2328" s="115" t="s">
        <v>527</v>
      </c>
      <c r="C2328" s="121">
        <v>40792</v>
      </c>
      <c r="D2328" s="119">
        <v>0.82057000000000002</v>
      </c>
      <c r="E2328" s="119">
        <v>0.82057000000000002</v>
      </c>
      <c r="F2328" s="119">
        <v>0.82057000000000002</v>
      </c>
      <c r="G2328" s="119">
        <v>0.82057000000000002</v>
      </c>
      <c r="H2328" s="119">
        <v>1.599789E-4</v>
      </c>
      <c r="I2328" s="119">
        <v>1.9499869999999999E-2</v>
      </c>
    </row>
    <row r="2329" spans="1:9" x14ac:dyDescent="0.15">
      <c r="A2329" s="115" t="s">
        <v>526</v>
      </c>
      <c r="B2329" s="115" t="s">
        <v>527</v>
      </c>
      <c r="C2329" s="121">
        <v>40793</v>
      </c>
      <c r="D2329" s="119">
        <v>0.82069000000000003</v>
      </c>
      <c r="E2329" s="119">
        <v>0.82069000000000003</v>
      </c>
      <c r="F2329" s="119">
        <v>0.82069000000000003</v>
      </c>
      <c r="G2329" s="119">
        <v>0.82069000000000003</v>
      </c>
      <c r="H2329" s="119">
        <v>1.199841E-4</v>
      </c>
      <c r="I2329" s="119">
        <v>1.4622049999999999E-2</v>
      </c>
    </row>
    <row r="2330" spans="1:9" x14ac:dyDescent="0.15">
      <c r="A2330" s="115" t="s">
        <v>526</v>
      </c>
      <c r="B2330" s="115" t="s">
        <v>527</v>
      </c>
      <c r="C2330" s="121">
        <v>40794</v>
      </c>
      <c r="D2330" s="119">
        <v>0.81971000000000005</v>
      </c>
      <c r="E2330" s="119">
        <v>0.81971000000000005</v>
      </c>
      <c r="F2330" s="119">
        <v>0.81971000000000005</v>
      </c>
      <c r="G2330" s="119">
        <v>0.81971000000000005</v>
      </c>
      <c r="H2330" s="119">
        <v>-9.7995999999999999E-4</v>
      </c>
      <c r="I2330" s="119">
        <v>-0.11940679999999999</v>
      </c>
    </row>
    <row r="2331" spans="1:9" x14ac:dyDescent="0.15">
      <c r="A2331" s="115" t="s">
        <v>526</v>
      </c>
      <c r="B2331" s="115" t="s">
        <v>527</v>
      </c>
      <c r="C2331" s="121">
        <v>40795</v>
      </c>
      <c r="D2331" s="119">
        <v>0.82010000000000005</v>
      </c>
      <c r="E2331" s="119">
        <v>0.82010000000000005</v>
      </c>
      <c r="F2331" s="119">
        <v>0.82010000000000005</v>
      </c>
      <c r="G2331" s="119">
        <v>0.82010000000000005</v>
      </c>
      <c r="H2331" s="119">
        <v>3.8999320000000001E-4</v>
      </c>
      <c r="I2331" s="119">
        <v>4.7576970000000003E-2</v>
      </c>
    </row>
    <row r="2332" spans="1:9" x14ac:dyDescent="0.15">
      <c r="A2332" s="115" t="s">
        <v>526</v>
      </c>
      <c r="B2332" s="115" t="s">
        <v>527</v>
      </c>
      <c r="C2332" s="121">
        <v>40799</v>
      </c>
      <c r="D2332" s="119">
        <v>0.82013000000000003</v>
      </c>
      <c r="E2332" s="119">
        <v>0.82013000000000003</v>
      </c>
      <c r="F2332" s="119">
        <v>0.82013000000000003</v>
      </c>
      <c r="G2332" s="119">
        <v>0.82013000000000003</v>
      </c>
      <c r="H2332" s="119">
        <v>2.9981139999999999E-5</v>
      </c>
      <c r="I2332" s="119">
        <v>3.6557899999999999E-3</v>
      </c>
    </row>
    <row r="2333" spans="1:9" x14ac:dyDescent="0.15">
      <c r="A2333" s="115" t="s">
        <v>526</v>
      </c>
      <c r="B2333" s="115" t="s">
        <v>527</v>
      </c>
      <c r="C2333" s="121">
        <v>40800</v>
      </c>
      <c r="D2333" s="119">
        <v>0.81952009999999997</v>
      </c>
      <c r="E2333" s="119">
        <v>0.81952009999999997</v>
      </c>
      <c r="F2333" s="119">
        <v>0.81952009999999997</v>
      </c>
      <c r="G2333" s="119">
        <v>0.81952009999999997</v>
      </c>
      <c r="H2333" s="119">
        <v>-6.0993430000000001E-4</v>
      </c>
      <c r="I2333" s="119">
        <v>-7.4370439999999996E-2</v>
      </c>
    </row>
    <row r="2334" spans="1:9" x14ac:dyDescent="0.15">
      <c r="A2334" s="115" t="s">
        <v>526</v>
      </c>
      <c r="B2334" s="115" t="s">
        <v>527</v>
      </c>
      <c r="C2334" s="121">
        <v>40801</v>
      </c>
      <c r="D2334" s="119">
        <v>0.81925999999999999</v>
      </c>
      <c r="E2334" s="119">
        <v>0.81925999999999999</v>
      </c>
      <c r="F2334" s="119">
        <v>0.81925999999999999</v>
      </c>
      <c r="G2334" s="119">
        <v>0.81925999999999999</v>
      </c>
      <c r="H2334" s="119">
        <v>-2.6005510000000001E-4</v>
      </c>
      <c r="I2334" s="119">
        <v>-3.17326E-2</v>
      </c>
    </row>
    <row r="2335" spans="1:9" x14ac:dyDescent="0.15">
      <c r="A2335" s="115" t="s">
        <v>526</v>
      </c>
      <c r="B2335" s="115" t="s">
        <v>527</v>
      </c>
      <c r="C2335" s="121">
        <v>40802</v>
      </c>
      <c r="D2335" s="119">
        <v>0.81867999999999996</v>
      </c>
      <c r="E2335" s="119">
        <v>0.81867999999999996</v>
      </c>
      <c r="F2335" s="119">
        <v>0.81867999999999996</v>
      </c>
      <c r="G2335" s="119">
        <v>0.81867999999999996</v>
      </c>
      <c r="H2335" s="119">
        <v>-5.8001280000000003E-4</v>
      </c>
      <c r="I2335" s="119">
        <v>-7.0797159999999998E-2</v>
      </c>
    </row>
    <row r="2336" spans="1:9" x14ac:dyDescent="0.15">
      <c r="A2336" s="115" t="s">
        <v>526</v>
      </c>
      <c r="B2336" s="115" t="s">
        <v>527</v>
      </c>
      <c r="C2336" s="121">
        <v>40805</v>
      </c>
      <c r="D2336" s="119">
        <v>0.81923999999999997</v>
      </c>
      <c r="E2336" s="119">
        <v>0.81923999999999997</v>
      </c>
      <c r="F2336" s="119">
        <v>0.81923999999999997</v>
      </c>
      <c r="G2336" s="119">
        <v>0.81923999999999997</v>
      </c>
      <c r="H2336" s="119">
        <v>5.6004519999999997E-4</v>
      </c>
      <c r="I2336" s="119">
        <v>6.8408330000000003E-2</v>
      </c>
    </row>
    <row r="2337" spans="1:9" x14ac:dyDescent="0.15">
      <c r="A2337" s="115" t="s">
        <v>526</v>
      </c>
      <c r="B2337" s="115" t="s">
        <v>527</v>
      </c>
      <c r="C2337" s="121">
        <v>40806</v>
      </c>
      <c r="D2337" s="119">
        <v>0.81928999999999996</v>
      </c>
      <c r="E2337" s="119">
        <v>0.81928999999999996</v>
      </c>
      <c r="F2337" s="119">
        <v>0.81928999999999996</v>
      </c>
      <c r="G2337" s="119">
        <v>0.81928999999999996</v>
      </c>
      <c r="H2337" s="119">
        <v>4.9948689999999998E-5</v>
      </c>
      <c r="I2337" s="119">
        <v>6.0969539999999999E-3</v>
      </c>
    </row>
    <row r="2338" spans="1:9" x14ac:dyDescent="0.15">
      <c r="A2338" s="115" t="s">
        <v>526</v>
      </c>
      <c r="B2338" s="115" t="s">
        <v>527</v>
      </c>
      <c r="C2338" s="121">
        <v>40807</v>
      </c>
      <c r="D2338" s="119">
        <v>0.81860999999999995</v>
      </c>
      <c r="E2338" s="119">
        <v>0.81860999999999995</v>
      </c>
      <c r="F2338" s="119">
        <v>0.81860999999999995</v>
      </c>
      <c r="G2338" s="119">
        <v>0.81860999999999995</v>
      </c>
      <c r="H2338" s="119">
        <v>-6.7996980000000005E-4</v>
      </c>
      <c r="I2338" s="119">
        <v>-8.2994999999999999E-2</v>
      </c>
    </row>
    <row r="2339" spans="1:9" x14ac:dyDescent="0.15">
      <c r="A2339" s="115" t="s">
        <v>526</v>
      </c>
      <c r="B2339" s="115" t="s">
        <v>527</v>
      </c>
      <c r="C2339" s="121">
        <v>40808</v>
      </c>
      <c r="D2339" s="119">
        <v>0.81859999999999999</v>
      </c>
      <c r="E2339" s="119">
        <v>0.81859999999999999</v>
      </c>
      <c r="F2339" s="119">
        <v>0.81859999999999999</v>
      </c>
      <c r="G2339" s="119">
        <v>0.81859999999999999</v>
      </c>
      <c r="H2339" s="119">
        <v>-1.001358E-5</v>
      </c>
      <c r="I2339" s="119">
        <v>-1.223242E-3</v>
      </c>
    </row>
    <row r="2340" spans="1:9" x14ac:dyDescent="0.15">
      <c r="A2340" s="115" t="s">
        <v>526</v>
      </c>
      <c r="B2340" s="115" t="s">
        <v>527</v>
      </c>
      <c r="C2340" s="121">
        <v>40809</v>
      </c>
      <c r="D2340" s="119">
        <v>0.81852999999999998</v>
      </c>
      <c r="E2340" s="119">
        <v>0.81852999999999998</v>
      </c>
      <c r="F2340" s="119">
        <v>0.81852999999999998</v>
      </c>
      <c r="G2340" s="119">
        <v>0.81852999999999998</v>
      </c>
      <c r="H2340" s="119">
        <v>-7.0035459999999994E-5</v>
      </c>
      <c r="I2340" s="119">
        <v>-8.5555170000000003E-3</v>
      </c>
    </row>
    <row r="2341" spans="1:9" x14ac:dyDescent="0.15">
      <c r="A2341" s="115" t="s">
        <v>526</v>
      </c>
      <c r="B2341" s="115" t="s">
        <v>527</v>
      </c>
      <c r="C2341" s="121">
        <v>40812</v>
      </c>
      <c r="D2341" s="119">
        <v>0.81696999999999997</v>
      </c>
      <c r="E2341" s="119">
        <v>0.81696999999999997</v>
      </c>
      <c r="F2341" s="119">
        <v>0.81696999999999997</v>
      </c>
      <c r="G2341" s="119">
        <v>0.81696999999999997</v>
      </c>
      <c r="H2341" s="119">
        <v>-1.5599730000000001E-3</v>
      </c>
      <c r="I2341" s="119">
        <v>-0.19058220000000001</v>
      </c>
    </row>
    <row r="2342" spans="1:9" x14ac:dyDescent="0.15">
      <c r="A2342" s="115" t="s">
        <v>526</v>
      </c>
      <c r="B2342" s="115" t="s">
        <v>527</v>
      </c>
      <c r="C2342" s="121">
        <v>40813</v>
      </c>
      <c r="D2342" s="119">
        <v>0.81767000000000001</v>
      </c>
      <c r="E2342" s="119">
        <v>0.81767000000000001</v>
      </c>
      <c r="F2342" s="119">
        <v>0.81767000000000001</v>
      </c>
      <c r="G2342" s="119">
        <v>0.81767000000000001</v>
      </c>
      <c r="H2342" s="119">
        <v>6.9999690000000002E-4</v>
      </c>
      <c r="I2342" s="119">
        <v>8.5682090000000002E-2</v>
      </c>
    </row>
    <row r="2343" spans="1:9" x14ac:dyDescent="0.15">
      <c r="A2343" s="115" t="s">
        <v>526</v>
      </c>
      <c r="B2343" s="115" t="s">
        <v>527</v>
      </c>
      <c r="C2343" s="121">
        <v>40814</v>
      </c>
      <c r="D2343" s="119">
        <v>0.81610000000000005</v>
      </c>
      <c r="E2343" s="119">
        <v>0.81610000000000005</v>
      </c>
      <c r="F2343" s="119">
        <v>0.81610000000000005</v>
      </c>
      <c r="G2343" s="119">
        <v>0.81610000000000005</v>
      </c>
      <c r="H2343" s="119">
        <v>-1.569986E-3</v>
      </c>
      <c r="I2343" s="119">
        <v>-0.19200729999999999</v>
      </c>
    </row>
    <row r="2344" spans="1:9" x14ac:dyDescent="0.15">
      <c r="A2344" s="115" t="s">
        <v>526</v>
      </c>
      <c r="B2344" s="115" t="s">
        <v>527</v>
      </c>
      <c r="C2344" s="121">
        <v>40815</v>
      </c>
      <c r="D2344" s="119">
        <v>0.81662009999999996</v>
      </c>
      <c r="E2344" s="119">
        <v>0.81662009999999996</v>
      </c>
      <c r="F2344" s="119">
        <v>0.81662009999999996</v>
      </c>
      <c r="G2344" s="119">
        <v>0.81662009999999996</v>
      </c>
      <c r="H2344" s="119">
        <v>5.2005050000000004E-4</v>
      </c>
      <c r="I2344" s="119">
        <v>6.3723870000000002E-2</v>
      </c>
    </row>
    <row r="2345" spans="1:9" x14ac:dyDescent="0.15">
      <c r="A2345" s="115" t="s">
        <v>526</v>
      </c>
      <c r="B2345" s="115" t="s">
        <v>527</v>
      </c>
      <c r="C2345" s="121">
        <v>40816</v>
      </c>
      <c r="D2345" s="119">
        <v>0.81538999999999995</v>
      </c>
      <c r="E2345" s="119">
        <v>0.81538999999999995</v>
      </c>
      <c r="F2345" s="119">
        <v>0.81538999999999995</v>
      </c>
      <c r="G2345" s="119">
        <v>0.81538999999999995</v>
      </c>
      <c r="H2345" s="119">
        <v>-1.230061E-3</v>
      </c>
      <c r="I2345" s="119">
        <v>-0.15062829999999999</v>
      </c>
    </row>
    <row r="2346" spans="1:9" x14ac:dyDescent="0.15">
      <c r="A2346" s="115" t="s">
        <v>526</v>
      </c>
      <c r="B2346" s="115" t="s">
        <v>527</v>
      </c>
      <c r="C2346" s="121">
        <v>40826</v>
      </c>
      <c r="D2346" s="119">
        <v>0.81708000000000003</v>
      </c>
      <c r="E2346" s="119">
        <v>0.81708000000000003</v>
      </c>
      <c r="F2346" s="119">
        <v>0.81708000000000003</v>
      </c>
      <c r="G2346" s="119">
        <v>0.81708000000000003</v>
      </c>
      <c r="H2346" s="119">
        <v>1.6900299999999999E-3</v>
      </c>
      <c r="I2346" s="119">
        <v>0.20726649999999999</v>
      </c>
    </row>
    <row r="2347" spans="1:9" x14ac:dyDescent="0.15">
      <c r="A2347" s="115" t="s">
        <v>526</v>
      </c>
      <c r="B2347" s="115" t="s">
        <v>527</v>
      </c>
      <c r="C2347" s="121">
        <v>40827</v>
      </c>
      <c r="D2347" s="119">
        <v>0.81586000000000003</v>
      </c>
      <c r="E2347" s="119">
        <v>0.81586000000000003</v>
      </c>
      <c r="F2347" s="119">
        <v>0.81586000000000003</v>
      </c>
      <c r="G2347" s="119">
        <v>0.81586000000000003</v>
      </c>
      <c r="H2347" s="119">
        <v>-1.2200469999999999E-3</v>
      </c>
      <c r="I2347" s="119">
        <v>-0.14931800000000001</v>
      </c>
    </row>
    <row r="2348" spans="1:9" x14ac:dyDescent="0.15">
      <c r="A2348" s="115" t="s">
        <v>526</v>
      </c>
      <c r="B2348" s="115" t="s">
        <v>527</v>
      </c>
      <c r="C2348" s="121">
        <v>40828</v>
      </c>
      <c r="D2348" s="119">
        <v>0.81730000000000003</v>
      </c>
      <c r="E2348" s="119">
        <v>0.81730000000000003</v>
      </c>
      <c r="F2348" s="119">
        <v>0.81730000000000003</v>
      </c>
      <c r="G2348" s="119">
        <v>0.81730000000000003</v>
      </c>
      <c r="H2348" s="119">
        <v>1.440048E-3</v>
      </c>
      <c r="I2348" s="119">
        <v>0.17650679999999999</v>
      </c>
    </row>
    <row r="2349" spans="1:9" x14ac:dyDescent="0.15">
      <c r="A2349" s="115" t="s">
        <v>526</v>
      </c>
      <c r="B2349" s="115" t="s">
        <v>527</v>
      </c>
      <c r="C2349" s="121">
        <v>40829</v>
      </c>
      <c r="D2349" s="119">
        <v>0.81935000000000002</v>
      </c>
      <c r="E2349" s="119">
        <v>0.81935000000000002</v>
      </c>
      <c r="F2349" s="119">
        <v>0.81935000000000002</v>
      </c>
      <c r="G2349" s="119">
        <v>0.81935000000000002</v>
      </c>
      <c r="H2349" s="119">
        <v>2.049983E-3</v>
      </c>
      <c r="I2349" s="119">
        <v>0.25082369999999998</v>
      </c>
    </row>
    <row r="2350" spans="1:9" x14ac:dyDescent="0.15">
      <c r="A2350" s="115" t="s">
        <v>526</v>
      </c>
      <c r="B2350" s="115" t="s">
        <v>527</v>
      </c>
      <c r="C2350" s="121">
        <v>40830</v>
      </c>
      <c r="D2350" s="119">
        <v>0.81982999999999995</v>
      </c>
      <c r="E2350" s="119">
        <v>0.81982999999999995</v>
      </c>
      <c r="F2350" s="119">
        <v>0.81982999999999995</v>
      </c>
      <c r="G2350" s="119">
        <v>0.81982999999999995</v>
      </c>
      <c r="H2350" s="119">
        <v>4.7999620000000002E-4</v>
      </c>
      <c r="I2350" s="119">
        <v>5.8582559999999999E-2</v>
      </c>
    </row>
    <row r="2351" spans="1:9" x14ac:dyDescent="0.15">
      <c r="A2351" s="115" t="s">
        <v>526</v>
      </c>
      <c r="B2351" s="115" t="s">
        <v>527</v>
      </c>
      <c r="C2351" s="121">
        <v>40833</v>
      </c>
      <c r="D2351" s="119">
        <v>0.81913000000000002</v>
      </c>
      <c r="E2351" s="119">
        <v>0.81913000000000002</v>
      </c>
      <c r="F2351" s="119">
        <v>0.81913000000000002</v>
      </c>
      <c r="G2351" s="119">
        <v>0.81913000000000002</v>
      </c>
      <c r="H2351" s="119">
        <v>-6.9999690000000002E-4</v>
      </c>
      <c r="I2351" s="119">
        <v>-8.5383180000000003E-2</v>
      </c>
    </row>
    <row r="2352" spans="1:9" x14ac:dyDescent="0.15">
      <c r="A2352" s="115" t="s">
        <v>526</v>
      </c>
      <c r="B2352" s="115" t="s">
        <v>527</v>
      </c>
      <c r="C2352" s="121">
        <v>40834</v>
      </c>
      <c r="D2352" s="119">
        <v>0.81964990000000004</v>
      </c>
      <c r="E2352" s="119">
        <v>0.81964990000000004</v>
      </c>
      <c r="F2352" s="119">
        <v>0.81964990000000004</v>
      </c>
      <c r="G2352" s="119">
        <v>0.81964990000000004</v>
      </c>
      <c r="H2352" s="119">
        <v>5.1993129999999995E-4</v>
      </c>
      <c r="I2352" s="119">
        <v>6.3473600000000005E-2</v>
      </c>
    </row>
    <row r="2353" spans="1:9" x14ac:dyDescent="0.15">
      <c r="A2353" s="115" t="s">
        <v>526</v>
      </c>
      <c r="B2353" s="115" t="s">
        <v>527</v>
      </c>
      <c r="C2353" s="121">
        <v>40835</v>
      </c>
      <c r="D2353" s="119">
        <v>0.81947000000000003</v>
      </c>
      <c r="E2353" s="119">
        <v>0.81947000000000003</v>
      </c>
      <c r="F2353" s="119">
        <v>0.81947000000000003</v>
      </c>
      <c r="G2353" s="119">
        <v>0.81947000000000003</v>
      </c>
      <c r="H2353" s="119">
        <v>-1.799464E-4</v>
      </c>
      <c r="I2353" s="119">
        <v>-2.1954060000000001E-2</v>
      </c>
    </row>
    <row r="2354" spans="1:9" x14ac:dyDescent="0.15">
      <c r="A2354" s="115" t="s">
        <v>526</v>
      </c>
      <c r="B2354" s="115" t="s">
        <v>527</v>
      </c>
      <c r="C2354" s="121">
        <v>40836</v>
      </c>
      <c r="D2354" s="119">
        <v>0.81845000000000001</v>
      </c>
      <c r="E2354" s="119">
        <v>0.81845000000000001</v>
      </c>
      <c r="F2354" s="119">
        <v>0.81845000000000001</v>
      </c>
      <c r="G2354" s="119">
        <v>0.81845000000000001</v>
      </c>
      <c r="H2354" s="119">
        <v>-1.0199549999999999E-3</v>
      </c>
      <c r="I2354" s="119">
        <v>-0.1244652</v>
      </c>
    </row>
    <row r="2355" spans="1:9" x14ac:dyDescent="0.15">
      <c r="A2355" s="115" t="s">
        <v>526</v>
      </c>
      <c r="B2355" s="115" t="s">
        <v>527</v>
      </c>
      <c r="C2355" s="121">
        <v>40837</v>
      </c>
      <c r="D2355" s="119">
        <v>0.81781000000000004</v>
      </c>
      <c r="E2355" s="119">
        <v>0.81781000000000004</v>
      </c>
      <c r="F2355" s="119">
        <v>0.81781000000000004</v>
      </c>
      <c r="G2355" s="119">
        <v>0.81781000000000004</v>
      </c>
      <c r="H2355" s="119">
        <v>-6.4003469999999996E-4</v>
      </c>
      <c r="I2355" s="119">
        <v>-7.8200820000000004E-2</v>
      </c>
    </row>
    <row r="2356" spans="1:9" x14ac:dyDescent="0.15">
      <c r="A2356" s="115" t="s">
        <v>526</v>
      </c>
      <c r="B2356" s="115" t="s">
        <v>527</v>
      </c>
      <c r="C2356" s="121">
        <v>40840</v>
      </c>
      <c r="D2356" s="119">
        <v>0.81679999999999997</v>
      </c>
      <c r="E2356" s="119">
        <v>0.81679999999999997</v>
      </c>
      <c r="F2356" s="119">
        <v>0.81679999999999997</v>
      </c>
      <c r="G2356" s="119">
        <v>0.81679999999999997</v>
      </c>
      <c r="H2356" s="119">
        <v>-1.010001E-3</v>
      </c>
      <c r="I2356" s="119">
        <v>-0.1235007</v>
      </c>
    </row>
    <row r="2357" spans="1:9" x14ac:dyDescent="0.15">
      <c r="A2357" s="115" t="s">
        <v>526</v>
      </c>
      <c r="B2357" s="115" t="s">
        <v>527</v>
      </c>
      <c r="C2357" s="121">
        <v>40841</v>
      </c>
      <c r="D2357" s="119">
        <v>0.81552999999999998</v>
      </c>
      <c r="E2357" s="119">
        <v>0.81552999999999998</v>
      </c>
      <c r="F2357" s="119">
        <v>0.81552999999999998</v>
      </c>
      <c r="G2357" s="119">
        <v>0.81552999999999998</v>
      </c>
      <c r="H2357" s="119">
        <v>-1.269996E-3</v>
      </c>
      <c r="I2357" s="119">
        <v>-0.15548429999999999</v>
      </c>
    </row>
    <row r="2358" spans="1:9" x14ac:dyDescent="0.15">
      <c r="A2358" s="115" t="s">
        <v>526</v>
      </c>
      <c r="B2358" s="115" t="s">
        <v>527</v>
      </c>
      <c r="C2358" s="121">
        <v>40842</v>
      </c>
      <c r="D2358" s="119">
        <v>0.81611</v>
      </c>
      <c r="E2358" s="119">
        <v>0.81611</v>
      </c>
      <c r="F2358" s="119">
        <v>0.81611</v>
      </c>
      <c r="G2358" s="119">
        <v>0.81611</v>
      </c>
      <c r="H2358" s="119">
        <v>5.8001280000000003E-4</v>
      </c>
      <c r="I2358" s="119">
        <v>7.1120959999999997E-2</v>
      </c>
    </row>
    <row r="2359" spans="1:9" x14ac:dyDescent="0.15">
      <c r="A2359" s="115" t="s">
        <v>526</v>
      </c>
      <c r="B2359" s="115" t="s">
        <v>527</v>
      </c>
      <c r="C2359" s="121">
        <v>40843</v>
      </c>
      <c r="D2359" s="119">
        <v>0.81662009999999996</v>
      </c>
      <c r="E2359" s="119">
        <v>0.81662009999999996</v>
      </c>
      <c r="F2359" s="119">
        <v>0.81662009999999996</v>
      </c>
      <c r="G2359" s="119">
        <v>0.81662009999999996</v>
      </c>
      <c r="H2359" s="119">
        <v>5.1003690000000004E-4</v>
      </c>
      <c r="I2359" s="119">
        <v>6.2496099999999999E-2</v>
      </c>
    </row>
    <row r="2360" spans="1:9" x14ac:dyDescent="0.15">
      <c r="A2360" s="115" t="s">
        <v>526</v>
      </c>
      <c r="B2360" s="115" t="s">
        <v>527</v>
      </c>
      <c r="C2360" s="121">
        <v>40844</v>
      </c>
      <c r="D2360" s="119">
        <v>0.81476000000000004</v>
      </c>
      <c r="E2360" s="119">
        <v>0.81476000000000004</v>
      </c>
      <c r="F2360" s="119">
        <v>0.81476000000000004</v>
      </c>
      <c r="G2360" s="119">
        <v>0.81476000000000004</v>
      </c>
      <c r="H2360" s="119">
        <v>-1.8600820000000001E-3</v>
      </c>
      <c r="I2360" s="119">
        <v>-0.22777819999999999</v>
      </c>
    </row>
    <row r="2361" spans="1:9" x14ac:dyDescent="0.15">
      <c r="A2361" s="115" t="s">
        <v>526</v>
      </c>
      <c r="B2361" s="115" t="s">
        <v>527</v>
      </c>
      <c r="C2361" s="121">
        <v>40847</v>
      </c>
      <c r="D2361" s="119">
        <v>0.81440999999999997</v>
      </c>
      <c r="E2361" s="119">
        <v>0.81440999999999997</v>
      </c>
      <c r="F2361" s="119">
        <v>0.81440999999999997</v>
      </c>
      <c r="G2361" s="119">
        <v>0.81440999999999997</v>
      </c>
      <c r="H2361" s="119">
        <v>-3.4993889999999998E-4</v>
      </c>
      <c r="I2361" s="119">
        <v>-4.2949929999999997E-2</v>
      </c>
    </row>
    <row r="2362" spans="1:9" x14ac:dyDescent="0.15">
      <c r="A2362" s="115" t="s">
        <v>526</v>
      </c>
      <c r="B2362" s="115" t="s">
        <v>527</v>
      </c>
      <c r="C2362" s="121">
        <v>40848</v>
      </c>
      <c r="D2362" s="119">
        <v>0.81477999999999995</v>
      </c>
      <c r="E2362" s="119">
        <v>0.81477999999999995</v>
      </c>
      <c r="F2362" s="119">
        <v>0.81477999999999995</v>
      </c>
      <c r="G2362" s="119">
        <v>0.81477999999999995</v>
      </c>
      <c r="H2362" s="119">
        <v>3.69966E-4</v>
      </c>
      <c r="I2362" s="119">
        <v>4.5427490000000001E-2</v>
      </c>
    </row>
    <row r="2363" spans="1:9" x14ac:dyDescent="0.15">
      <c r="A2363" s="115" t="s">
        <v>526</v>
      </c>
      <c r="B2363" s="115" t="s">
        <v>527</v>
      </c>
      <c r="C2363" s="121">
        <v>40849</v>
      </c>
      <c r="D2363" s="119">
        <v>0.8145</v>
      </c>
      <c r="E2363" s="119">
        <v>0.8145</v>
      </c>
      <c r="F2363" s="119">
        <v>0.8145</v>
      </c>
      <c r="G2363" s="119">
        <v>0.8145</v>
      </c>
      <c r="H2363" s="119">
        <v>-2.8002259999999998E-4</v>
      </c>
      <c r="I2363" s="119">
        <v>-3.4367880000000003E-2</v>
      </c>
    </row>
    <row r="2364" spans="1:9" x14ac:dyDescent="0.15">
      <c r="A2364" s="115" t="s">
        <v>526</v>
      </c>
      <c r="B2364" s="115" t="s">
        <v>527</v>
      </c>
      <c r="C2364" s="121">
        <v>40850</v>
      </c>
      <c r="D2364" s="119">
        <v>0.81327000000000005</v>
      </c>
      <c r="E2364" s="119">
        <v>0.81327000000000005</v>
      </c>
      <c r="F2364" s="119">
        <v>0.81327000000000005</v>
      </c>
      <c r="G2364" s="119">
        <v>0.81327000000000005</v>
      </c>
      <c r="H2364" s="119">
        <v>-1.2299419999999999E-3</v>
      </c>
      <c r="I2364" s="119">
        <v>-0.1510058</v>
      </c>
    </row>
    <row r="2365" spans="1:9" x14ac:dyDescent="0.15">
      <c r="A2365" s="115" t="s">
        <v>526</v>
      </c>
      <c r="B2365" s="115" t="s">
        <v>527</v>
      </c>
      <c r="C2365" s="121">
        <v>40851</v>
      </c>
      <c r="D2365" s="119">
        <v>0.81311990000000001</v>
      </c>
      <c r="E2365" s="119">
        <v>0.81311990000000001</v>
      </c>
      <c r="F2365" s="119">
        <v>0.81311990000000001</v>
      </c>
      <c r="G2365" s="119">
        <v>0.81311990000000001</v>
      </c>
      <c r="H2365" s="119">
        <v>-1.5008449999999999E-4</v>
      </c>
      <c r="I2365" s="119">
        <v>-1.8454450000000001E-2</v>
      </c>
    </row>
    <row r="2366" spans="1:9" x14ac:dyDescent="0.15">
      <c r="A2366" s="115" t="s">
        <v>526</v>
      </c>
      <c r="B2366" s="115" t="s">
        <v>527</v>
      </c>
      <c r="C2366" s="121">
        <v>40854</v>
      </c>
      <c r="D2366" s="119">
        <v>0.81369999999999998</v>
      </c>
      <c r="E2366" s="119">
        <v>0.81369999999999998</v>
      </c>
      <c r="F2366" s="119">
        <v>0.81369999999999998</v>
      </c>
      <c r="G2366" s="119">
        <v>0.81369999999999998</v>
      </c>
      <c r="H2366" s="119">
        <v>5.8007239999999997E-4</v>
      </c>
      <c r="I2366" s="119">
        <v>7.1339089999999994E-2</v>
      </c>
    </row>
    <row r="2367" spans="1:9" x14ac:dyDescent="0.15">
      <c r="A2367" s="115" t="s">
        <v>526</v>
      </c>
      <c r="B2367" s="115" t="s">
        <v>527</v>
      </c>
      <c r="C2367" s="121">
        <v>40855</v>
      </c>
      <c r="D2367" s="119">
        <v>0.81401999999999997</v>
      </c>
      <c r="E2367" s="119">
        <v>0.81401999999999997</v>
      </c>
      <c r="F2367" s="119">
        <v>0.81401999999999997</v>
      </c>
      <c r="G2367" s="119">
        <v>0.81401999999999997</v>
      </c>
      <c r="H2367" s="119">
        <v>3.1995770000000002E-4</v>
      </c>
      <c r="I2367" s="119">
        <v>3.9321340000000003E-2</v>
      </c>
    </row>
    <row r="2368" spans="1:9" x14ac:dyDescent="0.15">
      <c r="A2368" s="115" t="s">
        <v>526</v>
      </c>
      <c r="B2368" s="115" t="s">
        <v>527</v>
      </c>
      <c r="C2368" s="121">
        <v>40856</v>
      </c>
      <c r="D2368" s="119">
        <v>0.81354000000000004</v>
      </c>
      <c r="E2368" s="119">
        <v>0.81354000000000004</v>
      </c>
      <c r="F2368" s="119">
        <v>0.81354000000000004</v>
      </c>
      <c r="G2368" s="119">
        <v>0.81354000000000004</v>
      </c>
      <c r="H2368" s="119">
        <v>-4.7999620000000002E-4</v>
      </c>
      <c r="I2368" s="119">
        <v>-5.896614E-2</v>
      </c>
    </row>
    <row r="2369" spans="1:9" x14ac:dyDescent="0.15">
      <c r="A2369" s="115" t="s">
        <v>526</v>
      </c>
      <c r="B2369" s="115" t="s">
        <v>527</v>
      </c>
      <c r="C2369" s="121">
        <v>40857</v>
      </c>
      <c r="D2369" s="119">
        <v>0.81447999999999998</v>
      </c>
      <c r="E2369" s="119">
        <v>0.81447999999999998</v>
      </c>
      <c r="F2369" s="119">
        <v>0.81447999999999998</v>
      </c>
      <c r="G2369" s="119">
        <v>0.81447999999999998</v>
      </c>
      <c r="H2369" s="119">
        <v>9.4002490000000001E-4</v>
      </c>
      <c r="I2369" s="119">
        <v>0.1155475</v>
      </c>
    </row>
    <row r="2370" spans="1:9" x14ac:dyDescent="0.15">
      <c r="A2370" s="115" t="s">
        <v>526</v>
      </c>
      <c r="B2370" s="115" t="s">
        <v>527</v>
      </c>
      <c r="C2370" s="121">
        <v>40858</v>
      </c>
      <c r="D2370" s="119">
        <v>0.81377999999999995</v>
      </c>
      <c r="E2370" s="119">
        <v>0.81377999999999995</v>
      </c>
      <c r="F2370" s="119">
        <v>0.81377999999999995</v>
      </c>
      <c r="G2370" s="119">
        <v>0.81377999999999995</v>
      </c>
      <c r="H2370" s="119">
        <v>-6.9999690000000002E-4</v>
      </c>
      <c r="I2370" s="119">
        <v>-8.5944030000000005E-2</v>
      </c>
    </row>
    <row r="2371" spans="1:9" x14ac:dyDescent="0.15">
      <c r="A2371" s="115" t="s">
        <v>526</v>
      </c>
      <c r="B2371" s="115" t="s">
        <v>527</v>
      </c>
      <c r="C2371" s="121">
        <v>40861</v>
      </c>
      <c r="D2371" s="119">
        <v>0.81372</v>
      </c>
      <c r="E2371" s="119">
        <v>0.81372</v>
      </c>
      <c r="F2371" s="119">
        <v>0.81372</v>
      </c>
      <c r="G2371" s="119">
        <v>0.81372</v>
      </c>
      <c r="H2371" s="119">
        <v>-6.0021880000000001E-5</v>
      </c>
      <c r="I2371" s="119">
        <v>-7.375688E-3</v>
      </c>
    </row>
    <row r="2372" spans="1:9" x14ac:dyDescent="0.15">
      <c r="A2372" s="115" t="s">
        <v>526</v>
      </c>
      <c r="B2372" s="115" t="s">
        <v>527</v>
      </c>
      <c r="C2372" s="121">
        <v>40862</v>
      </c>
      <c r="D2372" s="119">
        <v>0.81510000000000005</v>
      </c>
      <c r="E2372" s="119">
        <v>0.81510000000000005</v>
      </c>
      <c r="F2372" s="119">
        <v>0.81510000000000005</v>
      </c>
      <c r="G2372" s="119">
        <v>0.81510000000000005</v>
      </c>
      <c r="H2372" s="119">
        <v>1.3800259999999999E-3</v>
      </c>
      <c r="I2372" s="119">
        <v>0.16959469999999999</v>
      </c>
    </row>
    <row r="2373" spans="1:9" x14ac:dyDescent="0.15">
      <c r="A2373" s="115" t="s">
        <v>526</v>
      </c>
      <c r="B2373" s="115" t="s">
        <v>527</v>
      </c>
      <c r="C2373" s="121">
        <v>40863</v>
      </c>
      <c r="D2373" s="119">
        <v>0.81601000000000001</v>
      </c>
      <c r="E2373" s="119">
        <v>0.81601000000000001</v>
      </c>
      <c r="F2373" s="119">
        <v>0.81601000000000001</v>
      </c>
      <c r="G2373" s="119">
        <v>0.81601000000000001</v>
      </c>
      <c r="H2373" s="119">
        <v>9.099841E-4</v>
      </c>
      <c r="I2373" s="119">
        <v>0.1116408</v>
      </c>
    </row>
    <row r="2374" spans="1:9" x14ac:dyDescent="0.15">
      <c r="A2374" s="115" t="s">
        <v>526</v>
      </c>
      <c r="B2374" s="115" t="s">
        <v>527</v>
      </c>
      <c r="C2374" s="121">
        <v>40864</v>
      </c>
      <c r="D2374" s="119">
        <v>0.81638999999999995</v>
      </c>
      <c r="E2374" s="119">
        <v>0.81638999999999995</v>
      </c>
      <c r="F2374" s="119">
        <v>0.81638999999999995</v>
      </c>
      <c r="G2374" s="119">
        <v>0.81638999999999995</v>
      </c>
      <c r="H2374" s="119">
        <v>3.799796E-4</v>
      </c>
      <c r="I2374" s="119">
        <v>4.6565559999999999E-2</v>
      </c>
    </row>
    <row r="2375" spans="1:9" x14ac:dyDescent="0.15">
      <c r="A2375" s="115" t="s">
        <v>526</v>
      </c>
      <c r="B2375" s="115" t="s">
        <v>527</v>
      </c>
      <c r="C2375" s="121">
        <v>40865</v>
      </c>
      <c r="D2375" s="119">
        <v>0.81596000000000002</v>
      </c>
      <c r="E2375" s="119">
        <v>0.81596000000000002</v>
      </c>
      <c r="F2375" s="119">
        <v>0.81596000000000002</v>
      </c>
      <c r="G2375" s="119">
        <v>0.81596000000000002</v>
      </c>
      <c r="H2375" s="119">
        <v>-4.2998789999999998E-4</v>
      </c>
      <c r="I2375" s="119">
        <v>-5.2669420000000002E-2</v>
      </c>
    </row>
    <row r="2376" spans="1:9" x14ac:dyDescent="0.15">
      <c r="A2376" s="115" t="s">
        <v>526</v>
      </c>
      <c r="B2376" s="115" t="s">
        <v>527</v>
      </c>
      <c r="C2376" s="121">
        <v>40868</v>
      </c>
      <c r="D2376" s="119">
        <v>0.81554000000000004</v>
      </c>
      <c r="E2376" s="119">
        <v>0.81554000000000004</v>
      </c>
      <c r="F2376" s="119">
        <v>0.81554000000000004</v>
      </c>
      <c r="G2376" s="119">
        <v>0.81554000000000004</v>
      </c>
      <c r="H2376" s="119">
        <v>-4.1997429999999998E-4</v>
      </c>
      <c r="I2376" s="119">
        <v>-5.1469969999999997E-2</v>
      </c>
    </row>
    <row r="2377" spans="1:9" x14ac:dyDescent="0.15">
      <c r="A2377" s="115" t="s">
        <v>526</v>
      </c>
      <c r="B2377" s="115" t="s">
        <v>527</v>
      </c>
      <c r="C2377" s="121">
        <v>40869</v>
      </c>
      <c r="D2377" s="119">
        <v>0.81588000000000005</v>
      </c>
      <c r="E2377" s="119">
        <v>0.81588000000000005</v>
      </c>
      <c r="F2377" s="119">
        <v>0.81588000000000005</v>
      </c>
      <c r="G2377" s="119">
        <v>0.81588000000000005</v>
      </c>
      <c r="H2377" s="119">
        <v>3.3998490000000003E-4</v>
      </c>
      <c r="I2377" s="119">
        <v>4.1688320000000001E-2</v>
      </c>
    </row>
    <row r="2378" spans="1:9" x14ac:dyDescent="0.15">
      <c r="A2378" s="115" t="s">
        <v>526</v>
      </c>
      <c r="B2378" s="115" t="s">
        <v>527</v>
      </c>
      <c r="C2378" s="121">
        <v>40870</v>
      </c>
      <c r="D2378" s="119">
        <v>0.81491990000000003</v>
      </c>
      <c r="E2378" s="119">
        <v>0.81491990000000003</v>
      </c>
      <c r="F2378" s="119">
        <v>0.81491990000000003</v>
      </c>
      <c r="G2378" s="119">
        <v>0.81491990000000003</v>
      </c>
      <c r="H2378" s="119">
        <v>-9.6005199999999998E-4</v>
      </c>
      <c r="I2378" s="119">
        <v>-0.1176707</v>
      </c>
    </row>
    <row r="2379" spans="1:9" x14ac:dyDescent="0.15">
      <c r="A2379" s="115" t="s">
        <v>526</v>
      </c>
      <c r="B2379" s="115" t="s">
        <v>527</v>
      </c>
      <c r="C2379" s="121">
        <v>40871</v>
      </c>
      <c r="D2379" s="119">
        <v>0.81557000000000002</v>
      </c>
      <c r="E2379" s="119">
        <v>0.81557000000000002</v>
      </c>
      <c r="F2379" s="119">
        <v>0.81557000000000002</v>
      </c>
      <c r="G2379" s="119">
        <v>0.81557000000000002</v>
      </c>
      <c r="H2379" s="119">
        <v>6.5004829999999996E-4</v>
      </c>
      <c r="I2379" s="119">
        <v>7.9768359999999996E-2</v>
      </c>
    </row>
    <row r="2380" spans="1:9" x14ac:dyDescent="0.15">
      <c r="A2380" s="115" t="s">
        <v>526</v>
      </c>
      <c r="B2380" s="115" t="s">
        <v>527</v>
      </c>
      <c r="C2380" s="121">
        <v>40872</v>
      </c>
      <c r="D2380" s="119">
        <v>0.81523999999999996</v>
      </c>
      <c r="E2380" s="119">
        <v>0.81523999999999996</v>
      </c>
      <c r="F2380" s="119">
        <v>0.81523999999999996</v>
      </c>
      <c r="G2380" s="119">
        <v>0.81523999999999996</v>
      </c>
      <c r="H2380" s="119">
        <v>-3.2997130000000002E-4</v>
      </c>
      <c r="I2380" s="119">
        <v>-4.0458979999999999E-2</v>
      </c>
    </row>
    <row r="2381" spans="1:9" x14ac:dyDescent="0.15">
      <c r="A2381" s="115" t="s">
        <v>526</v>
      </c>
      <c r="B2381" s="115" t="s">
        <v>527</v>
      </c>
      <c r="C2381" s="121">
        <v>40875</v>
      </c>
      <c r="D2381" s="119">
        <v>0.81576000000000004</v>
      </c>
      <c r="E2381" s="119">
        <v>0.81576000000000004</v>
      </c>
      <c r="F2381" s="119">
        <v>0.81576000000000004</v>
      </c>
      <c r="G2381" s="119">
        <v>0.81576000000000004</v>
      </c>
      <c r="H2381" s="119">
        <v>5.1993129999999995E-4</v>
      </c>
      <c r="I2381" s="119">
        <v>6.3776470000000002E-2</v>
      </c>
    </row>
    <row r="2382" spans="1:9" x14ac:dyDescent="0.15">
      <c r="A2382" s="115" t="s">
        <v>526</v>
      </c>
      <c r="B2382" s="115" t="s">
        <v>527</v>
      </c>
      <c r="C2382" s="121">
        <v>40876</v>
      </c>
      <c r="D2382" s="119">
        <v>0.81571000000000005</v>
      </c>
      <c r="E2382" s="119">
        <v>0.81571000000000005</v>
      </c>
      <c r="F2382" s="119">
        <v>0.81571000000000005</v>
      </c>
      <c r="G2382" s="119">
        <v>0.81571000000000005</v>
      </c>
      <c r="H2382" s="119">
        <v>-4.9948689999999998E-5</v>
      </c>
      <c r="I2382" s="119">
        <v>-6.1229639999999998E-3</v>
      </c>
    </row>
    <row r="2383" spans="1:9" x14ac:dyDescent="0.15">
      <c r="A2383" s="115" t="s">
        <v>526</v>
      </c>
      <c r="B2383" s="115" t="s">
        <v>527</v>
      </c>
      <c r="C2383" s="121">
        <v>40877</v>
      </c>
      <c r="D2383" s="119">
        <v>0.81499999999999995</v>
      </c>
      <c r="E2383" s="119">
        <v>0.81499999999999995</v>
      </c>
      <c r="F2383" s="119">
        <v>0.81499999999999995</v>
      </c>
      <c r="G2383" s="119">
        <v>0.81499999999999995</v>
      </c>
      <c r="H2383" s="119">
        <v>-7.1001050000000002E-4</v>
      </c>
      <c r="I2383" s="119">
        <v>-8.7042030000000006E-2</v>
      </c>
    </row>
    <row r="2384" spans="1:9" x14ac:dyDescent="0.15">
      <c r="A2384" s="115" t="s">
        <v>526</v>
      </c>
      <c r="B2384" s="115" t="s">
        <v>527</v>
      </c>
      <c r="C2384" s="121">
        <v>40878</v>
      </c>
      <c r="D2384" s="119">
        <v>0.81499999999999995</v>
      </c>
      <c r="E2384" s="119">
        <v>0.81499999999999995</v>
      </c>
      <c r="F2384" s="119">
        <v>0.81499999999999995</v>
      </c>
      <c r="G2384" s="119">
        <v>0.81499999999999995</v>
      </c>
      <c r="H2384" s="119">
        <v>0</v>
      </c>
      <c r="I2384" s="119">
        <v>0</v>
      </c>
    </row>
    <row r="2385" spans="1:9" x14ac:dyDescent="0.15">
      <c r="A2385" s="115" t="s">
        <v>526</v>
      </c>
      <c r="B2385" s="115" t="s">
        <v>527</v>
      </c>
      <c r="C2385" s="121">
        <v>40879</v>
      </c>
      <c r="D2385" s="119">
        <v>0.81484000000000001</v>
      </c>
      <c r="E2385" s="119">
        <v>0.81484000000000001</v>
      </c>
      <c r="F2385" s="119">
        <v>0.81484000000000001</v>
      </c>
      <c r="G2385" s="119">
        <v>0.81484000000000001</v>
      </c>
      <c r="H2385" s="119">
        <v>-1.599789E-4</v>
      </c>
      <c r="I2385" s="119">
        <v>-1.9629310000000001E-2</v>
      </c>
    </row>
    <row r="2386" spans="1:9" x14ac:dyDescent="0.15">
      <c r="A2386" s="115" t="s">
        <v>526</v>
      </c>
      <c r="B2386" s="115" t="s">
        <v>527</v>
      </c>
      <c r="C2386" s="121">
        <v>40882</v>
      </c>
      <c r="D2386" s="119">
        <v>0.81537000000000004</v>
      </c>
      <c r="E2386" s="119">
        <v>0.81537000000000004</v>
      </c>
      <c r="F2386" s="119">
        <v>0.81537000000000004</v>
      </c>
      <c r="G2386" s="119">
        <v>0.81537000000000004</v>
      </c>
      <c r="H2386" s="119">
        <v>5.300045E-4</v>
      </c>
      <c r="I2386" s="119">
        <v>6.5043989999999996E-2</v>
      </c>
    </row>
    <row r="2387" spans="1:9" x14ac:dyDescent="0.15">
      <c r="A2387" s="115" t="s">
        <v>526</v>
      </c>
      <c r="B2387" s="115" t="s">
        <v>527</v>
      </c>
      <c r="C2387" s="121">
        <v>40883</v>
      </c>
      <c r="D2387" s="119">
        <v>0.81481000000000003</v>
      </c>
      <c r="E2387" s="119">
        <v>0.81481000000000003</v>
      </c>
      <c r="F2387" s="119">
        <v>0.81481000000000003</v>
      </c>
      <c r="G2387" s="119">
        <v>0.81481000000000003</v>
      </c>
      <c r="H2387" s="119">
        <v>-5.5998560000000003E-4</v>
      </c>
      <c r="I2387" s="119">
        <v>-6.8678710000000004E-2</v>
      </c>
    </row>
    <row r="2388" spans="1:9" x14ac:dyDescent="0.15">
      <c r="A2388" s="115" t="s">
        <v>526</v>
      </c>
      <c r="B2388" s="115" t="s">
        <v>527</v>
      </c>
      <c r="C2388" s="121">
        <v>40884</v>
      </c>
      <c r="D2388" s="119">
        <v>0.81489999999999996</v>
      </c>
      <c r="E2388" s="119">
        <v>0.81489999999999996</v>
      </c>
      <c r="F2388" s="119">
        <v>0.81489999999999996</v>
      </c>
      <c r="G2388" s="119">
        <v>0.81489999999999996</v>
      </c>
      <c r="H2388" s="119">
        <v>8.9943410000000004E-5</v>
      </c>
      <c r="I2388" s="119">
        <v>1.1038569999999999E-2</v>
      </c>
    </row>
    <row r="2389" spans="1:9" x14ac:dyDescent="0.15">
      <c r="A2389" s="115" t="s">
        <v>526</v>
      </c>
      <c r="B2389" s="115" t="s">
        <v>527</v>
      </c>
      <c r="C2389" s="121">
        <v>40885</v>
      </c>
      <c r="D2389" s="119">
        <v>0.81457000000000002</v>
      </c>
      <c r="E2389" s="119">
        <v>0.81457000000000002</v>
      </c>
      <c r="F2389" s="119">
        <v>0.81457000000000002</v>
      </c>
      <c r="G2389" s="119">
        <v>0.81457000000000002</v>
      </c>
      <c r="H2389" s="119">
        <v>-3.2997130000000002E-4</v>
      </c>
      <c r="I2389" s="119">
        <v>-4.049225E-2</v>
      </c>
    </row>
    <row r="2390" spans="1:9" x14ac:dyDescent="0.15">
      <c r="A2390" s="115" t="s">
        <v>526</v>
      </c>
      <c r="B2390" s="115" t="s">
        <v>527</v>
      </c>
      <c r="C2390" s="121">
        <v>40886</v>
      </c>
      <c r="D2390" s="119">
        <v>0.81459000000000004</v>
      </c>
      <c r="E2390" s="119">
        <v>0.81459000000000004</v>
      </c>
      <c r="F2390" s="119">
        <v>0.81459000000000004</v>
      </c>
      <c r="G2390" s="119">
        <v>0.81459000000000004</v>
      </c>
      <c r="H2390" s="119">
        <v>1.9967559999999999E-5</v>
      </c>
      <c r="I2390" s="119">
        <v>2.4513E-3</v>
      </c>
    </row>
    <row r="2391" spans="1:9" x14ac:dyDescent="0.15">
      <c r="A2391" s="115" t="s">
        <v>526</v>
      </c>
      <c r="B2391" s="115" t="s">
        <v>527</v>
      </c>
      <c r="C2391" s="121">
        <v>40889</v>
      </c>
      <c r="D2391" s="119">
        <v>0.81347999999999998</v>
      </c>
      <c r="E2391" s="119">
        <v>0.81347999999999998</v>
      </c>
      <c r="F2391" s="119">
        <v>0.81347999999999998</v>
      </c>
      <c r="G2391" s="119">
        <v>0.81347999999999998</v>
      </c>
      <c r="H2391" s="119">
        <v>-1.1099580000000001E-3</v>
      </c>
      <c r="I2391" s="119">
        <v>-0.13625970000000001</v>
      </c>
    </row>
    <row r="2392" spans="1:9" x14ac:dyDescent="0.15">
      <c r="A2392" s="115" t="s">
        <v>526</v>
      </c>
      <c r="B2392" s="115" t="s">
        <v>527</v>
      </c>
      <c r="C2392" s="121">
        <v>40890</v>
      </c>
      <c r="D2392" s="119">
        <v>0.81410000000000005</v>
      </c>
      <c r="E2392" s="119">
        <v>0.81410000000000005</v>
      </c>
      <c r="F2392" s="119">
        <v>0.81410000000000005</v>
      </c>
      <c r="G2392" s="119">
        <v>0.81410000000000005</v>
      </c>
      <c r="H2392" s="119">
        <v>6.2000749999999996E-4</v>
      </c>
      <c r="I2392" s="119">
        <v>7.6216679999999995E-2</v>
      </c>
    </row>
    <row r="2393" spans="1:9" x14ac:dyDescent="0.15">
      <c r="A2393" s="115" t="s">
        <v>526</v>
      </c>
      <c r="B2393" s="115" t="s">
        <v>527</v>
      </c>
      <c r="C2393" s="121">
        <v>40891</v>
      </c>
      <c r="D2393" s="119">
        <v>0.81483000000000005</v>
      </c>
      <c r="E2393" s="119">
        <v>0.81483000000000005</v>
      </c>
      <c r="F2393" s="119">
        <v>0.81483000000000005</v>
      </c>
      <c r="G2393" s="119">
        <v>0.81483000000000005</v>
      </c>
      <c r="H2393" s="119">
        <v>7.2997809999999998E-4</v>
      </c>
      <c r="I2393" s="119">
        <v>8.9666880000000004E-2</v>
      </c>
    </row>
    <row r="2394" spans="1:9" x14ac:dyDescent="0.15">
      <c r="A2394" s="115" t="s">
        <v>526</v>
      </c>
      <c r="B2394" s="115" t="s">
        <v>527</v>
      </c>
      <c r="C2394" s="121">
        <v>40892</v>
      </c>
      <c r="D2394" s="119">
        <v>0.81479000000000001</v>
      </c>
      <c r="E2394" s="119">
        <v>0.81479000000000001</v>
      </c>
      <c r="F2394" s="119">
        <v>0.81479000000000001</v>
      </c>
      <c r="G2394" s="119">
        <v>0.81479000000000001</v>
      </c>
      <c r="H2394" s="119">
        <v>-4.0054320000000002E-5</v>
      </c>
      <c r="I2394" s="119">
        <v>-4.915666E-3</v>
      </c>
    </row>
    <row r="2395" spans="1:9" x14ac:dyDescent="0.15">
      <c r="A2395" s="115" t="s">
        <v>526</v>
      </c>
      <c r="B2395" s="115" t="s">
        <v>527</v>
      </c>
      <c r="C2395" s="121">
        <v>40893</v>
      </c>
      <c r="D2395" s="119">
        <v>0.81423000000000001</v>
      </c>
      <c r="E2395" s="119">
        <v>0.81423000000000001</v>
      </c>
      <c r="F2395" s="119">
        <v>0.81423000000000001</v>
      </c>
      <c r="G2395" s="119">
        <v>0.81423000000000001</v>
      </c>
      <c r="H2395" s="119">
        <v>-5.5998560000000003E-4</v>
      </c>
      <c r="I2395" s="119">
        <v>-6.8727609999999995E-2</v>
      </c>
    </row>
    <row r="2396" spans="1:9" x14ac:dyDescent="0.15">
      <c r="A2396" s="115" t="s">
        <v>526</v>
      </c>
      <c r="B2396" s="115" t="s">
        <v>527</v>
      </c>
      <c r="C2396" s="121">
        <v>40896</v>
      </c>
      <c r="D2396" s="119">
        <v>0.81320999999999999</v>
      </c>
      <c r="E2396" s="119">
        <v>0.81320999999999999</v>
      </c>
      <c r="F2396" s="119">
        <v>0.81320999999999999</v>
      </c>
      <c r="G2396" s="119">
        <v>0.81320999999999999</v>
      </c>
      <c r="H2396" s="119">
        <v>-1.0199549999999999E-3</v>
      </c>
      <c r="I2396" s="119">
        <v>-0.12526619999999999</v>
      </c>
    </row>
    <row r="2397" spans="1:9" x14ac:dyDescent="0.15">
      <c r="A2397" s="115" t="s">
        <v>526</v>
      </c>
      <c r="B2397" s="115" t="s">
        <v>527</v>
      </c>
      <c r="C2397" s="121">
        <v>40897</v>
      </c>
      <c r="D2397" s="119">
        <v>0.81396000000000002</v>
      </c>
      <c r="E2397" s="119">
        <v>0.81396000000000002</v>
      </c>
      <c r="F2397" s="119">
        <v>0.81396000000000002</v>
      </c>
      <c r="G2397" s="119">
        <v>0.81396000000000002</v>
      </c>
      <c r="H2397" s="119">
        <v>7.5000520000000005E-4</v>
      </c>
      <c r="I2397" s="119">
        <v>9.2227740000000002E-2</v>
      </c>
    </row>
    <row r="2398" spans="1:9" x14ac:dyDescent="0.15">
      <c r="A2398" s="115" t="s">
        <v>526</v>
      </c>
      <c r="B2398" s="115" t="s">
        <v>527</v>
      </c>
      <c r="C2398" s="121">
        <v>40898</v>
      </c>
      <c r="D2398" s="119">
        <v>0.81301000000000001</v>
      </c>
      <c r="E2398" s="119">
        <v>0.81301000000000001</v>
      </c>
      <c r="F2398" s="119">
        <v>0.81301000000000001</v>
      </c>
      <c r="G2398" s="119">
        <v>0.81301000000000001</v>
      </c>
      <c r="H2398" s="119">
        <v>-9.4997880000000003E-4</v>
      </c>
      <c r="I2398" s="119">
        <v>-0.1167108</v>
      </c>
    </row>
    <row r="2399" spans="1:9" x14ac:dyDescent="0.15">
      <c r="A2399" s="115" t="s">
        <v>526</v>
      </c>
      <c r="B2399" s="115" t="s">
        <v>527</v>
      </c>
      <c r="C2399" s="121">
        <v>40899</v>
      </c>
      <c r="D2399" s="119">
        <v>0.81293000000000004</v>
      </c>
      <c r="E2399" s="119">
        <v>0.81293000000000004</v>
      </c>
      <c r="F2399" s="119">
        <v>0.81293000000000004</v>
      </c>
      <c r="G2399" s="119">
        <v>0.81293000000000004</v>
      </c>
      <c r="H2399" s="119">
        <v>-8.0049039999999995E-5</v>
      </c>
      <c r="I2399" s="119">
        <v>-9.8460079999999998E-3</v>
      </c>
    </row>
    <row r="2400" spans="1:9" x14ac:dyDescent="0.15">
      <c r="A2400" s="115" t="s">
        <v>526</v>
      </c>
      <c r="B2400" s="115" t="s">
        <v>527</v>
      </c>
      <c r="C2400" s="121">
        <v>40900</v>
      </c>
      <c r="D2400" s="119">
        <v>0.81244000000000005</v>
      </c>
      <c r="E2400" s="119">
        <v>0.81244000000000005</v>
      </c>
      <c r="F2400" s="119">
        <v>0.81244000000000005</v>
      </c>
      <c r="G2400" s="119">
        <v>0.81244000000000005</v>
      </c>
      <c r="H2400" s="119">
        <v>-4.8995020000000002E-4</v>
      </c>
      <c r="I2400" s="119">
        <v>-6.0269660000000003E-2</v>
      </c>
    </row>
    <row r="2401" spans="1:9" x14ac:dyDescent="0.15">
      <c r="A2401" s="115" t="s">
        <v>526</v>
      </c>
      <c r="B2401" s="115" t="s">
        <v>527</v>
      </c>
      <c r="C2401" s="121">
        <v>40903</v>
      </c>
      <c r="D2401" s="119">
        <v>0.81223000000000001</v>
      </c>
      <c r="E2401" s="119">
        <v>0.81223000000000001</v>
      </c>
      <c r="F2401" s="119">
        <v>0.81223000000000001</v>
      </c>
      <c r="G2401" s="119">
        <v>0.81223000000000001</v>
      </c>
      <c r="H2401" s="119">
        <v>-2.100468E-4</v>
      </c>
      <c r="I2401" s="119">
        <v>-2.585382E-2</v>
      </c>
    </row>
    <row r="2402" spans="1:9" x14ac:dyDescent="0.15">
      <c r="A2402" s="115" t="s">
        <v>526</v>
      </c>
      <c r="B2402" s="115" t="s">
        <v>527</v>
      </c>
      <c r="C2402" s="121">
        <v>40904</v>
      </c>
      <c r="D2402" s="119">
        <v>0.81198999999999999</v>
      </c>
      <c r="E2402" s="119">
        <v>0.81198999999999999</v>
      </c>
      <c r="F2402" s="119">
        <v>0.81198999999999999</v>
      </c>
      <c r="G2402" s="119">
        <v>0.81198999999999999</v>
      </c>
      <c r="H2402" s="119">
        <v>-2.4002790000000001E-4</v>
      </c>
      <c r="I2402" s="119">
        <v>-2.955172E-2</v>
      </c>
    </row>
    <row r="2403" spans="1:9" x14ac:dyDescent="0.15">
      <c r="A2403" s="115" t="s">
        <v>526</v>
      </c>
      <c r="B2403" s="115" t="s">
        <v>527</v>
      </c>
      <c r="C2403" s="121">
        <v>40905</v>
      </c>
      <c r="D2403" s="119">
        <v>0.81189999999999996</v>
      </c>
      <c r="E2403" s="119">
        <v>0.81189999999999996</v>
      </c>
      <c r="F2403" s="119">
        <v>0.81189999999999996</v>
      </c>
      <c r="G2403" s="119">
        <v>0.81189999999999996</v>
      </c>
      <c r="H2403" s="119">
        <v>-8.9943410000000004E-5</v>
      </c>
      <c r="I2403" s="119">
        <v>-1.1076910000000001E-2</v>
      </c>
    </row>
    <row r="2404" spans="1:9" x14ac:dyDescent="0.15">
      <c r="A2404" s="115" t="s">
        <v>526</v>
      </c>
      <c r="B2404" s="115" t="s">
        <v>527</v>
      </c>
      <c r="C2404" s="121">
        <v>40906</v>
      </c>
      <c r="D2404" s="119">
        <v>0.81218999999999997</v>
      </c>
      <c r="E2404" s="119">
        <v>0.81218999999999997</v>
      </c>
      <c r="F2404" s="119">
        <v>0.81218999999999997</v>
      </c>
      <c r="G2404" s="119">
        <v>0.81218999999999997</v>
      </c>
      <c r="H2404" s="119">
        <v>2.8997659999999999E-4</v>
      </c>
      <c r="I2404" s="119">
        <v>3.5715799999999999E-2</v>
      </c>
    </row>
    <row r="2405" spans="1:9" x14ac:dyDescent="0.15">
      <c r="A2405" s="115" t="s">
        <v>526</v>
      </c>
      <c r="B2405" s="115" t="s">
        <v>527</v>
      </c>
      <c r="C2405" s="121">
        <v>40907</v>
      </c>
      <c r="D2405" s="119">
        <v>0.81069999999999998</v>
      </c>
      <c r="E2405" s="119">
        <v>0.81069999999999998</v>
      </c>
      <c r="F2405" s="119">
        <v>0.81069999999999998</v>
      </c>
      <c r="G2405" s="119">
        <v>0.81069999999999998</v>
      </c>
      <c r="H2405" s="119">
        <v>-1.4899970000000001E-3</v>
      </c>
      <c r="I2405" s="119">
        <v>-0.18345420000000001</v>
      </c>
    </row>
    <row r="2406" spans="1:9" x14ac:dyDescent="0.15">
      <c r="A2406" s="115" t="s">
        <v>526</v>
      </c>
      <c r="B2406" s="115" t="s">
        <v>527</v>
      </c>
      <c r="C2406" s="121">
        <v>40912</v>
      </c>
      <c r="D2406" s="119">
        <v>0.81111999999999995</v>
      </c>
      <c r="E2406" s="119">
        <v>0.81111999999999995</v>
      </c>
      <c r="F2406" s="119">
        <v>0.81111999999999995</v>
      </c>
      <c r="G2406" s="119">
        <v>0.81111999999999995</v>
      </c>
      <c r="H2406" s="119">
        <v>4.1997429999999998E-4</v>
      </c>
      <c r="I2406" s="119">
        <v>5.1803910000000002E-2</v>
      </c>
    </row>
    <row r="2407" spans="1:9" x14ac:dyDescent="0.15">
      <c r="A2407" s="115" t="s">
        <v>526</v>
      </c>
      <c r="B2407" s="115" t="s">
        <v>527</v>
      </c>
      <c r="C2407" s="121">
        <v>40913</v>
      </c>
      <c r="D2407" s="119">
        <v>0.81266000000000005</v>
      </c>
      <c r="E2407" s="119">
        <v>0.81266000000000005</v>
      </c>
      <c r="F2407" s="119">
        <v>0.81266000000000005</v>
      </c>
      <c r="G2407" s="119">
        <v>0.81266000000000005</v>
      </c>
      <c r="H2407" s="119">
        <v>1.5400050000000001E-3</v>
      </c>
      <c r="I2407" s="119">
        <v>0.18986159999999999</v>
      </c>
    </row>
    <row r="2408" spans="1:9" x14ac:dyDescent="0.15">
      <c r="A2408" s="115" t="s">
        <v>526</v>
      </c>
      <c r="B2408" s="115" t="s">
        <v>527</v>
      </c>
      <c r="C2408" s="121">
        <v>40914</v>
      </c>
      <c r="D2408" s="119">
        <v>0.81345999999999996</v>
      </c>
      <c r="E2408" s="119">
        <v>0.81345999999999996</v>
      </c>
      <c r="F2408" s="119">
        <v>0.81345999999999996</v>
      </c>
      <c r="G2408" s="119">
        <v>0.81345999999999996</v>
      </c>
      <c r="H2408" s="119">
        <v>8.0001349999999998E-4</v>
      </c>
      <c r="I2408" s="119">
        <v>9.8443820000000001E-2</v>
      </c>
    </row>
    <row r="2409" spans="1:9" x14ac:dyDescent="0.15">
      <c r="A2409" s="115" t="s">
        <v>526</v>
      </c>
      <c r="B2409" s="115" t="s">
        <v>527</v>
      </c>
      <c r="C2409" s="121">
        <v>40917</v>
      </c>
      <c r="D2409" s="119">
        <v>0.81420999999999999</v>
      </c>
      <c r="E2409" s="119">
        <v>0.81420999999999999</v>
      </c>
      <c r="F2409" s="119">
        <v>0.81420999999999999</v>
      </c>
      <c r="G2409" s="119">
        <v>0.81420999999999999</v>
      </c>
      <c r="H2409" s="119">
        <v>7.5000520000000005E-4</v>
      </c>
      <c r="I2409" s="119">
        <v>9.2199400000000001E-2</v>
      </c>
    </row>
    <row r="2410" spans="1:9" x14ac:dyDescent="0.15">
      <c r="A2410" s="115" t="s">
        <v>526</v>
      </c>
      <c r="B2410" s="115" t="s">
        <v>527</v>
      </c>
      <c r="C2410" s="121">
        <v>40918</v>
      </c>
      <c r="D2410" s="119">
        <v>0.81344000000000005</v>
      </c>
      <c r="E2410" s="119">
        <v>0.81344000000000005</v>
      </c>
      <c r="F2410" s="119">
        <v>0.81344000000000005</v>
      </c>
      <c r="G2410" s="119">
        <v>0.81344000000000005</v>
      </c>
      <c r="H2410" s="119">
        <v>-7.6997280000000001E-4</v>
      </c>
      <c r="I2410" s="119">
        <v>-9.4566860000000003E-2</v>
      </c>
    </row>
    <row r="2411" spans="1:9" x14ac:dyDescent="0.15">
      <c r="A2411" s="115" t="s">
        <v>526</v>
      </c>
      <c r="B2411" s="115" t="s">
        <v>527</v>
      </c>
      <c r="C2411" s="121">
        <v>40919</v>
      </c>
      <c r="D2411" s="119">
        <v>0.81308000000000002</v>
      </c>
      <c r="E2411" s="119">
        <v>0.81308000000000002</v>
      </c>
      <c r="F2411" s="119">
        <v>0.81308000000000002</v>
      </c>
      <c r="G2411" s="119">
        <v>0.81308000000000002</v>
      </c>
      <c r="H2411" s="119">
        <v>-3.6001209999999997E-4</v>
      </c>
      <c r="I2411" s="119">
        <v>-4.4257970000000001E-2</v>
      </c>
    </row>
    <row r="2412" spans="1:9" x14ac:dyDescent="0.15">
      <c r="A2412" s="115" t="s">
        <v>526</v>
      </c>
      <c r="B2412" s="115" t="s">
        <v>527</v>
      </c>
      <c r="C2412" s="121">
        <v>40920</v>
      </c>
      <c r="D2412" s="119">
        <v>0.81403000000000003</v>
      </c>
      <c r="E2412" s="119">
        <v>0.81403000000000003</v>
      </c>
      <c r="F2412" s="119">
        <v>0.81403000000000003</v>
      </c>
      <c r="G2412" s="119">
        <v>0.81403000000000003</v>
      </c>
      <c r="H2412" s="119">
        <v>9.4997880000000003E-4</v>
      </c>
      <c r="I2412" s="119">
        <v>0.1168371</v>
      </c>
    </row>
    <row r="2413" spans="1:9" x14ac:dyDescent="0.15">
      <c r="A2413" s="115" t="s">
        <v>526</v>
      </c>
      <c r="B2413" s="115" t="s">
        <v>527</v>
      </c>
      <c r="C2413" s="121">
        <v>40921</v>
      </c>
      <c r="D2413" s="119">
        <v>0.81359000000000004</v>
      </c>
      <c r="E2413" s="119">
        <v>0.81359000000000004</v>
      </c>
      <c r="F2413" s="119">
        <v>0.81359000000000004</v>
      </c>
      <c r="G2413" s="119">
        <v>0.81359000000000004</v>
      </c>
      <c r="H2413" s="119">
        <v>-4.4000149999999999E-4</v>
      </c>
      <c r="I2413" s="119">
        <v>-5.4052240000000001E-2</v>
      </c>
    </row>
    <row r="2414" spans="1:9" x14ac:dyDescent="0.15">
      <c r="A2414" s="115" t="s">
        <v>526</v>
      </c>
      <c r="B2414" s="115" t="s">
        <v>527</v>
      </c>
      <c r="C2414" s="121">
        <v>40924</v>
      </c>
      <c r="D2414" s="119">
        <v>0.81496999999999997</v>
      </c>
      <c r="E2414" s="119">
        <v>0.81496999999999997</v>
      </c>
      <c r="F2414" s="119">
        <v>0.81496999999999997</v>
      </c>
      <c r="G2414" s="119">
        <v>0.81496999999999997</v>
      </c>
      <c r="H2414" s="119">
        <v>1.3800259999999999E-3</v>
      </c>
      <c r="I2414" s="119">
        <v>0.16962179999999999</v>
      </c>
    </row>
    <row r="2415" spans="1:9" x14ac:dyDescent="0.15">
      <c r="A2415" s="115" t="s">
        <v>526</v>
      </c>
      <c r="B2415" s="115" t="s">
        <v>527</v>
      </c>
      <c r="C2415" s="121">
        <v>40925</v>
      </c>
      <c r="D2415" s="119">
        <v>0.81425999999999998</v>
      </c>
      <c r="E2415" s="119">
        <v>0.81425999999999998</v>
      </c>
      <c r="F2415" s="119">
        <v>0.81425999999999998</v>
      </c>
      <c r="G2415" s="119">
        <v>0.81425999999999998</v>
      </c>
      <c r="H2415" s="119">
        <v>-7.1001050000000002E-4</v>
      </c>
      <c r="I2415" s="119">
        <v>-8.712106E-2</v>
      </c>
    </row>
    <row r="2416" spans="1:9" x14ac:dyDescent="0.15">
      <c r="A2416" s="115" t="s">
        <v>526</v>
      </c>
      <c r="B2416" s="115" t="s">
        <v>527</v>
      </c>
      <c r="C2416" s="121">
        <v>40926</v>
      </c>
      <c r="D2416" s="119">
        <v>0.81396000000000002</v>
      </c>
      <c r="E2416" s="119">
        <v>0.81396000000000002</v>
      </c>
      <c r="F2416" s="119">
        <v>0.81396000000000002</v>
      </c>
      <c r="G2416" s="119">
        <v>0.81396000000000002</v>
      </c>
      <c r="H2416" s="119">
        <v>-2.9999019999999999E-4</v>
      </c>
      <c r="I2416" s="119">
        <v>-3.6842060000000003E-2</v>
      </c>
    </row>
    <row r="2417" spans="1:9" x14ac:dyDescent="0.15">
      <c r="A2417" s="115" t="s">
        <v>526</v>
      </c>
      <c r="B2417" s="115" t="s">
        <v>527</v>
      </c>
      <c r="C2417" s="121">
        <v>40927</v>
      </c>
      <c r="D2417" s="119">
        <v>0.81386000000000003</v>
      </c>
      <c r="E2417" s="119">
        <v>0.81386000000000003</v>
      </c>
      <c r="F2417" s="119">
        <v>0.81386000000000003</v>
      </c>
      <c r="G2417" s="119">
        <v>0.81386000000000003</v>
      </c>
      <c r="H2417" s="119">
        <v>-1.000166E-4</v>
      </c>
      <c r="I2417" s="119">
        <v>-1.2287650000000001E-2</v>
      </c>
    </row>
    <row r="2418" spans="1:9" x14ac:dyDescent="0.15">
      <c r="A2418" s="115" t="s">
        <v>526</v>
      </c>
      <c r="B2418" s="115" t="s">
        <v>527</v>
      </c>
      <c r="C2418" s="121">
        <v>40928</v>
      </c>
      <c r="D2418" s="119">
        <v>0.81347000000000003</v>
      </c>
      <c r="E2418" s="119">
        <v>0.81347000000000003</v>
      </c>
      <c r="F2418" s="119">
        <v>0.81347000000000003</v>
      </c>
      <c r="G2418" s="119">
        <v>0.81347000000000003</v>
      </c>
      <c r="H2418" s="119">
        <v>-3.8999320000000001E-4</v>
      </c>
      <c r="I2418" s="119">
        <v>-4.7918950000000002E-2</v>
      </c>
    </row>
    <row r="2419" spans="1:9" x14ac:dyDescent="0.15">
      <c r="A2419" s="115" t="s">
        <v>526</v>
      </c>
      <c r="B2419" s="115" t="s">
        <v>527</v>
      </c>
      <c r="C2419" s="121">
        <v>40938</v>
      </c>
      <c r="D2419" s="119">
        <v>0.81299999999999994</v>
      </c>
      <c r="E2419" s="119">
        <v>0.81299999999999994</v>
      </c>
      <c r="F2419" s="119">
        <v>0.81299999999999994</v>
      </c>
      <c r="G2419" s="119">
        <v>0.81299999999999994</v>
      </c>
      <c r="H2419" s="119">
        <v>-4.6998260000000002E-4</v>
      </c>
      <c r="I2419" s="119">
        <v>-5.777504E-2</v>
      </c>
    </row>
    <row r="2420" spans="1:9" x14ac:dyDescent="0.15">
      <c r="A2420" s="115" t="s">
        <v>526</v>
      </c>
      <c r="B2420" s="115" t="s">
        <v>527</v>
      </c>
      <c r="C2420" s="121">
        <v>40939</v>
      </c>
      <c r="D2420" s="119">
        <v>0.81362999999999996</v>
      </c>
      <c r="E2420" s="119">
        <v>0.81362999999999996</v>
      </c>
      <c r="F2420" s="119">
        <v>0.81362999999999996</v>
      </c>
      <c r="G2420" s="119">
        <v>0.81362999999999996</v>
      </c>
      <c r="H2420" s="119">
        <v>6.2996150000000002E-4</v>
      </c>
      <c r="I2420" s="119">
        <v>7.7486040000000006E-2</v>
      </c>
    </row>
    <row r="2421" spans="1:9" x14ac:dyDescent="0.15">
      <c r="A2421" s="115" t="s">
        <v>526</v>
      </c>
      <c r="B2421" s="115" t="s">
        <v>527</v>
      </c>
      <c r="C2421" s="121">
        <v>40940</v>
      </c>
      <c r="D2421" s="119">
        <v>0.81359000000000004</v>
      </c>
      <c r="E2421" s="119">
        <v>0.81359000000000004</v>
      </c>
      <c r="F2421" s="119">
        <v>0.81359000000000004</v>
      </c>
      <c r="G2421" s="119">
        <v>0.81359000000000004</v>
      </c>
      <c r="H2421" s="119">
        <v>-3.999472E-5</v>
      </c>
      <c r="I2421" s="119">
        <v>-4.9155900000000001E-3</v>
      </c>
    </row>
    <row r="2422" spans="1:9" x14ac:dyDescent="0.15">
      <c r="A2422" s="115" t="s">
        <v>526</v>
      </c>
      <c r="B2422" s="115" t="s">
        <v>527</v>
      </c>
      <c r="C2422" s="121">
        <v>40941</v>
      </c>
      <c r="D2422" s="119">
        <v>0.81338999999999995</v>
      </c>
      <c r="E2422" s="119">
        <v>0.81338999999999995</v>
      </c>
      <c r="F2422" s="119">
        <v>0.81338999999999995</v>
      </c>
      <c r="G2422" s="119">
        <v>0.81338999999999995</v>
      </c>
      <c r="H2422" s="119">
        <v>-2.000332E-4</v>
      </c>
      <c r="I2422" s="119">
        <v>-2.4586489999999999E-2</v>
      </c>
    </row>
    <row r="2423" spans="1:9" x14ac:dyDescent="0.15">
      <c r="A2423" s="115" t="s">
        <v>526</v>
      </c>
      <c r="B2423" s="115" t="s">
        <v>527</v>
      </c>
      <c r="C2423" s="121">
        <v>40942</v>
      </c>
      <c r="D2423" s="119">
        <v>0.81362999999999996</v>
      </c>
      <c r="E2423" s="119">
        <v>0.81362999999999996</v>
      </c>
      <c r="F2423" s="119">
        <v>0.81362999999999996</v>
      </c>
      <c r="G2423" s="119">
        <v>0.81362999999999996</v>
      </c>
      <c r="H2423" s="119">
        <v>2.4002790000000001E-4</v>
      </c>
      <c r="I2423" s="119">
        <v>2.9509569999999999E-2</v>
      </c>
    </row>
    <row r="2424" spans="1:9" x14ac:dyDescent="0.15">
      <c r="A2424" s="115" t="s">
        <v>526</v>
      </c>
      <c r="B2424" s="115" t="s">
        <v>527</v>
      </c>
      <c r="C2424" s="121">
        <v>40945</v>
      </c>
      <c r="D2424" s="119">
        <v>0.81376000000000004</v>
      </c>
      <c r="E2424" s="119">
        <v>0.81376000000000004</v>
      </c>
      <c r="F2424" s="119">
        <v>0.81376000000000004</v>
      </c>
      <c r="G2424" s="119">
        <v>0.81376000000000004</v>
      </c>
      <c r="H2424" s="119">
        <v>1.2999769999999999E-4</v>
      </c>
      <c r="I2424" s="119">
        <v>1.5977499999999999E-2</v>
      </c>
    </row>
    <row r="2425" spans="1:9" x14ac:dyDescent="0.15">
      <c r="A2425" s="115" t="s">
        <v>526</v>
      </c>
      <c r="B2425" s="115" t="s">
        <v>527</v>
      </c>
      <c r="C2425" s="121">
        <v>40946</v>
      </c>
      <c r="D2425" s="119">
        <v>0.81396999999999997</v>
      </c>
      <c r="E2425" s="119">
        <v>0.81396999999999997</v>
      </c>
      <c r="F2425" s="119">
        <v>0.81396999999999997</v>
      </c>
      <c r="G2425" s="119">
        <v>0.81396999999999997</v>
      </c>
      <c r="H2425" s="119">
        <v>2.100468E-4</v>
      </c>
      <c r="I2425" s="119">
        <v>2.5811879999999999E-2</v>
      </c>
    </row>
    <row r="2426" spans="1:9" x14ac:dyDescent="0.15">
      <c r="A2426" s="115" t="s">
        <v>526</v>
      </c>
      <c r="B2426" s="115" t="s">
        <v>527</v>
      </c>
      <c r="C2426" s="121">
        <v>40947</v>
      </c>
      <c r="D2426" s="119">
        <v>0.81283000000000005</v>
      </c>
      <c r="E2426" s="119">
        <v>0.81283000000000005</v>
      </c>
      <c r="F2426" s="119">
        <v>0.81283000000000005</v>
      </c>
      <c r="G2426" s="119">
        <v>0.81283000000000005</v>
      </c>
      <c r="H2426" s="119">
        <v>-1.140058E-3</v>
      </c>
      <c r="I2426" s="119">
        <v>-0.1400614</v>
      </c>
    </row>
    <row r="2427" spans="1:9" x14ac:dyDescent="0.15">
      <c r="A2427" s="115" t="s">
        <v>526</v>
      </c>
      <c r="B2427" s="115" t="s">
        <v>527</v>
      </c>
      <c r="C2427" s="121">
        <v>40948</v>
      </c>
      <c r="D2427" s="119">
        <v>0.81257000000000001</v>
      </c>
      <c r="E2427" s="119">
        <v>0.81257000000000001</v>
      </c>
      <c r="F2427" s="119">
        <v>0.81257000000000001</v>
      </c>
      <c r="G2427" s="119">
        <v>0.81257000000000001</v>
      </c>
      <c r="H2427" s="119">
        <v>-2.5993590000000002E-4</v>
      </c>
      <c r="I2427" s="119">
        <v>-3.197912E-2</v>
      </c>
    </row>
    <row r="2428" spans="1:9" x14ac:dyDescent="0.15">
      <c r="A2428" s="115" t="s">
        <v>526</v>
      </c>
      <c r="B2428" s="115" t="s">
        <v>527</v>
      </c>
      <c r="C2428" s="121">
        <v>40949</v>
      </c>
      <c r="D2428" s="119">
        <v>0.8115</v>
      </c>
      <c r="E2428" s="119">
        <v>0.8115</v>
      </c>
      <c r="F2428" s="119">
        <v>0.8115</v>
      </c>
      <c r="G2428" s="119">
        <v>0.8115</v>
      </c>
      <c r="H2428" s="119">
        <v>-1.070023E-3</v>
      </c>
      <c r="I2428" s="119">
        <v>-0.13168369999999999</v>
      </c>
    </row>
    <row r="2429" spans="1:9" x14ac:dyDescent="0.15">
      <c r="A2429" s="115" t="s">
        <v>526</v>
      </c>
      <c r="B2429" s="115" t="s">
        <v>527</v>
      </c>
      <c r="C2429" s="121">
        <v>40952</v>
      </c>
      <c r="D2429" s="119">
        <v>0.81154000000000004</v>
      </c>
      <c r="E2429" s="119">
        <v>0.81154000000000004</v>
      </c>
      <c r="F2429" s="119">
        <v>0.81154000000000004</v>
      </c>
      <c r="G2429" s="119">
        <v>0.81154000000000004</v>
      </c>
      <c r="H2429" s="119">
        <v>3.999472E-5</v>
      </c>
      <c r="I2429" s="119">
        <v>4.9284919999999996E-3</v>
      </c>
    </row>
    <row r="2430" spans="1:9" x14ac:dyDescent="0.15">
      <c r="A2430" s="115" t="s">
        <v>526</v>
      </c>
      <c r="B2430" s="115" t="s">
        <v>527</v>
      </c>
      <c r="C2430" s="121">
        <v>40953</v>
      </c>
      <c r="D2430" s="119">
        <v>0.81174000000000002</v>
      </c>
      <c r="E2430" s="119">
        <v>0.81174000000000002</v>
      </c>
      <c r="F2430" s="119">
        <v>0.81174000000000002</v>
      </c>
      <c r="G2430" s="119">
        <v>0.81174000000000002</v>
      </c>
      <c r="H2430" s="119">
        <v>2.000332E-4</v>
      </c>
      <c r="I2430" s="119">
        <v>2.4648590000000001E-2</v>
      </c>
    </row>
    <row r="2431" spans="1:9" x14ac:dyDescent="0.15">
      <c r="A2431" s="115" t="s">
        <v>526</v>
      </c>
      <c r="B2431" s="115" t="s">
        <v>527</v>
      </c>
      <c r="C2431" s="121">
        <v>40954</v>
      </c>
      <c r="D2431" s="119">
        <v>0.81196999999999997</v>
      </c>
      <c r="E2431" s="119">
        <v>0.81196999999999997</v>
      </c>
      <c r="F2431" s="119">
        <v>0.81196999999999997</v>
      </c>
      <c r="G2431" s="119">
        <v>0.81196999999999997</v>
      </c>
      <c r="H2431" s="119">
        <v>2.2995470000000001E-4</v>
      </c>
      <c r="I2431" s="119">
        <v>2.8328619999999999E-2</v>
      </c>
    </row>
    <row r="2432" spans="1:9" x14ac:dyDescent="0.15">
      <c r="A2432" s="115" t="s">
        <v>526</v>
      </c>
      <c r="B2432" s="115" t="s">
        <v>527</v>
      </c>
      <c r="C2432" s="121">
        <v>40955</v>
      </c>
      <c r="D2432" s="119">
        <v>0.81237000000000004</v>
      </c>
      <c r="E2432" s="119">
        <v>0.81237000000000004</v>
      </c>
      <c r="F2432" s="119">
        <v>0.81237000000000004</v>
      </c>
      <c r="G2432" s="119">
        <v>0.81237000000000004</v>
      </c>
      <c r="H2432" s="119">
        <v>4.0000680000000001E-4</v>
      </c>
      <c r="I2432" s="119">
        <v>4.926374E-2</v>
      </c>
    </row>
    <row r="2433" spans="1:9" x14ac:dyDescent="0.15">
      <c r="A2433" s="115" t="s">
        <v>526</v>
      </c>
      <c r="B2433" s="115" t="s">
        <v>527</v>
      </c>
      <c r="C2433" s="121">
        <v>40956</v>
      </c>
      <c r="D2433" s="119">
        <v>0.81184000000000001</v>
      </c>
      <c r="E2433" s="119">
        <v>0.81184000000000001</v>
      </c>
      <c r="F2433" s="119">
        <v>0.81184000000000001</v>
      </c>
      <c r="G2433" s="119">
        <v>0.81184000000000001</v>
      </c>
      <c r="H2433" s="119">
        <v>-5.300045E-4</v>
      </c>
      <c r="I2433" s="119">
        <v>-6.5241759999999996E-2</v>
      </c>
    </row>
    <row r="2434" spans="1:9" x14ac:dyDescent="0.15">
      <c r="A2434" s="115" t="s">
        <v>526</v>
      </c>
      <c r="B2434" s="115" t="s">
        <v>527</v>
      </c>
      <c r="C2434" s="121">
        <v>40959</v>
      </c>
      <c r="D2434" s="119">
        <v>0.81172</v>
      </c>
      <c r="E2434" s="119">
        <v>0.81172</v>
      </c>
      <c r="F2434" s="119">
        <v>0.81172</v>
      </c>
      <c r="G2434" s="119">
        <v>0.81172</v>
      </c>
      <c r="H2434" s="119">
        <v>-1.200438E-4</v>
      </c>
      <c r="I2434" s="119">
        <v>-1.478663E-2</v>
      </c>
    </row>
    <row r="2435" spans="1:9" x14ac:dyDescent="0.15">
      <c r="A2435" s="115" t="s">
        <v>526</v>
      </c>
      <c r="B2435" s="115" t="s">
        <v>527</v>
      </c>
      <c r="C2435" s="121">
        <v>40960</v>
      </c>
      <c r="D2435" s="119">
        <v>0.81194</v>
      </c>
      <c r="E2435" s="119">
        <v>0.81194</v>
      </c>
      <c r="F2435" s="119">
        <v>0.81194</v>
      </c>
      <c r="G2435" s="119">
        <v>0.81194</v>
      </c>
      <c r="H2435" s="119">
        <v>2.200603E-4</v>
      </c>
      <c r="I2435" s="119">
        <v>2.711038E-2</v>
      </c>
    </row>
    <row r="2436" spans="1:9" x14ac:dyDescent="0.15">
      <c r="A2436" s="115" t="s">
        <v>526</v>
      </c>
      <c r="B2436" s="115" t="s">
        <v>527</v>
      </c>
      <c r="C2436" s="121">
        <v>40961</v>
      </c>
      <c r="D2436" s="119">
        <v>0.81227000000000005</v>
      </c>
      <c r="E2436" s="119">
        <v>0.81227000000000005</v>
      </c>
      <c r="F2436" s="119">
        <v>0.81227000000000005</v>
      </c>
      <c r="G2436" s="119">
        <v>0.81227000000000005</v>
      </c>
      <c r="H2436" s="119">
        <v>3.2997130000000002E-4</v>
      </c>
      <c r="I2436" s="119">
        <v>4.063986E-2</v>
      </c>
    </row>
    <row r="2437" spans="1:9" x14ac:dyDescent="0.15">
      <c r="A2437" s="115" t="s">
        <v>526</v>
      </c>
      <c r="B2437" s="115" t="s">
        <v>527</v>
      </c>
      <c r="C2437" s="121">
        <v>40962</v>
      </c>
      <c r="D2437" s="119">
        <v>0.81277999999999995</v>
      </c>
      <c r="E2437" s="119">
        <v>0.81277999999999995</v>
      </c>
      <c r="F2437" s="119">
        <v>0.81277999999999995</v>
      </c>
      <c r="G2437" s="119">
        <v>0.81277999999999995</v>
      </c>
      <c r="H2437" s="119">
        <v>5.1003690000000004E-4</v>
      </c>
      <c r="I2437" s="119">
        <v>6.2791559999999996E-2</v>
      </c>
    </row>
    <row r="2438" spans="1:9" x14ac:dyDescent="0.15">
      <c r="A2438" s="115" t="s">
        <v>526</v>
      </c>
      <c r="B2438" s="115" t="s">
        <v>527</v>
      </c>
      <c r="C2438" s="121">
        <v>40963</v>
      </c>
      <c r="D2438" s="119">
        <v>0.81189</v>
      </c>
      <c r="E2438" s="119">
        <v>0.81189</v>
      </c>
      <c r="F2438" s="119">
        <v>0.81189</v>
      </c>
      <c r="G2438" s="119">
        <v>0.81189</v>
      </c>
      <c r="H2438" s="119">
        <v>-8.9001659999999997E-4</v>
      </c>
      <c r="I2438" s="119">
        <v>-0.1095028</v>
      </c>
    </row>
    <row r="2439" spans="1:9" x14ac:dyDescent="0.15">
      <c r="A2439" s="115" t="s">
        <v>526</v>
      </c>
      <c r="B2439" s="115" t="s">
        <v>527</v>
      </c>
      <c r="C2439" s="121">
        <v>40966</v>
      </c>
      <c r="D2439" s="119">
        <v>0.81223000000000001</v>
      </c>
      <c r="E2439" s="119">
        <v>0.81223000000000001</v>
      </c>
      <c r="F2439" s="119">
        <v>0.81223000000000001</v>
      </c>
      <c r="G2439" s="119">
        <v>0.81223000000000001</v>
      </c>
      <c r="H2439" s="119">
        <v>3.3998490000000003E-4</v>
      </c>
      <c r="I2439" s="119">
        <v>4.187573E-2</v>
      </c>
    </row>
    <row r="2440" spans="1:9" x14ac:dyDescent="0.15">
      <c r="A2440" s="115" t="s">
        <v>526</v>
      </c>
      <c r="B2440" s="115" t="s">
        <v>527</v>
      </c>
      <c r="C2440" s="121">
        <v>40967</v>
      </c>
      <c r="D2440" s="119">
        <v>0.81181999999999999</v>
      </c>
      <c r="E2440" s="119">
        <v>0.81181999999999999</v>
      </c>
      <c r="F2440" s="119">
        <v>0.81181999999999999</v>
      </c>
      <c r="G2440" s="119">
        <v>0.81181999999999999</v>
      </c>
      <c r="H2440" s="119">
        <v>-4.1002040000000001E-4</v>
      </c>
      <c r="I2440" s="119">
        <v>-5.0480820000000003E-2</v>
      </c>
    </row>
    <row r="2441" spans="1:9" x14ac:dyDescent="0.15">
      <c r="A2441" s="115" t="s">
        <v>526</v>
      </c>
      <c r="B2441" s="115" t="s">
        <v>527</v>
      </c>
      <c r="C2441" s="121">
        <v>40968</v>
      </c>
      <c r="D2441" s="119">
        <v>0.81132009999999999</v>
      </c>
      <c r="E2441" s="119">
        <v>0.81132009999999999</v>
      </c>
      <c r="F2441" s="119">
        <v>0.81132009999999999</v>
      </c>
      <c r="G2441" s="119">
        <v>0.81132009999999999</v>
      </c>
      <c r="H2441" s="119">
        <v>-4.9990419999999998E-4</v>
      </c>
      <c r="I2441" s="119">
        <v>-6.15782E-2</v>
      </c>
    </row>
    <row r="2442" spans="1:9" x14ac:dyDescent="0.15">
      <c r="A2442" s="115" t="s">
        <v>526</v>
      </c>
      <c r="B2442" s="115" t="s">
        <v>527</v>
      </c>
      <c r="C2442" s="121">
        <v>40969</v>
      </c>
      <c r="D2442" s="119">
        <v>0.81250999999999995</v>
      </c>
      <c r="E2442" s="119">
        <v>0.81250999999999995</v>
      </c>
      <c r="F2442" s="119">
        <v>0.81250999999999995</v>
      </c>
      <c r="G2442" s="119">
        <v>0.81250999999999995</v>
      </c>
      <c r="H2442" s="119">
        <v>1.189947E-3</v>
      </c>
      <c r="I2442" s="119">
        <v>0.14666799999999999</v>
      </c>
    </row>
    <row r="2443" spans="1:9" x14ac:dyDescent="0.15">
      <c r="A2443" s="115" t="s">
        <v>526</v>
      </c>
      <c r="B2443" s="115" t="s">
        <v>527</v>
      </c>
      <c r="C2443" s="121">
        <v>40970</v>
      </c>
      <c r="D2443" s="119">
        <v>0.81206999999999996</v>
      </c>
      <c r="E2443" s="119">
        <v>0.81206999999999996</v>
      </c>
      <c r="F2443" s="119">
        <v>0.81206999999999996</v>
      </c>
      <c r="G2443" s="119">
        <v>0.81206999999999996</v>
      </c>
      <c r="H2443" s="119">
        <v>-4.4000149999999999E-4</v>
      </c>
      <c r="I2443" s="119">
        <v>-5.4153359999999998E-2</v>
      </c>
    </row>
    <row r="2444" spans="1:9" x14ac:dyDescent="0.15">
      <c r="A2444" s="115" t="s">
        <v>526</v>
      </c>
      <c r="B2444" s="115" t="s">
        <v>527</v>
      </c>
      <c r="C2444" s="121">
        <v>40973</v>
      </c>
      <c r="D2444" s="119">
        <v>0.81357000000000002</v>
      </c>
      <c r="E2444" s="119">
        <v>0.81357000000000002</v>
      </c>
      <c r="F2444" s="119">
        <v>0.81357000000000002</v>
      </c>
      <c r="G2444" s="119">
        <v>0.81357000000000002</v>
      </c>
      <c r="H2444" s="119">
        <v>1.50001E-3</v>
      </c>
      <c r="I2444" s="119">
        <v>0.1847144</v>
      </c>
    </row>
    <row r="2445" spans="1:9" x14ac:dyDescent="0.15">
      <c r="A2445" s="115" t="s">
        <v>526</v>
      </c>
      <c r="B2445" s="115" t="s">
        <v>527</v>
      </c>
      <c r="C2445" s="121">
        <v>40974</v>
      </c>
      <c r="D2445" s="119">
        <v>0.81330999999999998</v>
      </c>
      <c r="E2445" s="119">
        <v>0.81330999999999998</v>
      </c>
      <c r="F2445" s="119">
        <v>0.81330999999999998</v>
      </c>
      <c r="G2445" s="119">
        <v>0.81330999999999998</v>
      </c>
      <c r="H2445" s="119">
        <v>-2.5999550000000001E-4</v>
      </c>
      <c r="I2445" s="119">
        <v>-3.1957350000000002E-2</v>
      </c>
    </row>
    <row r="2446" spans="1:9" x14ac:dyDescent="0.15">
      <c r="A2446" s="115" t="s">
        <v>526</v>
      </c>
      <c r="B2446" s="115" t="s">
        <v>527</v>
      </c>
      <c r="C2446" s="121">
        <v>40975</v>
      </c>
      <c r="D2446" s="119">
        <v>0.81433999999999995</v>
      </c>
      <c r="E2446" s="119">
        <v>0.81433999999999995</v>
      </c>
      <c r="F2446" s="119">
        <v>0.81433999999999995</v>
      </c>
      <c r="G2446" s="119">
        <v>0.81433999999999995</v>
      </c>
      <c r="H2446" s="119">
        <v>1.029968E-3</v>
      </c>
      <c r="I2446" s="119">
        <v>0.1266391</v>
      </c>
    </row>
    <row r="2447" spans="1:9" x14ac:dyDescent="0.15">
      <c r="A2447" s="115" t="s">
        <v>526</v>
      </c>
      <c r="B2447" s="115" t="s">
        <v>527</v>
      </c>
      <c r="C2447" s="121">
        <v>40976</v>
      </c>
      <c r="D2447" s="119">
        <v>0.81452009999999997</v>
      </c>
      <c r="E2447" s="119">
        <v>0.81452009999999997</v>
      </c>
      <c r="F2447" s="119">
        <v>0.81452009999999997</v>
      </c>
      <c r="G2447" s="119">
        <v>0.81452009999999997</v>
      </c>
      <c r="H2447" s="119">
        <v>1.8006559999999999E-4</v>
      </c>
      <c r="I2447" s="119">
        <v>2.2111849999999999E-2</v>
      </c>
    </row>
    <row r="2448" spans="1:9" x14ac:dyDescent="0.15">
      <c r="A2448" s="115" t="s">
        <v>526</v>
      </c>
      <c r="B2448" s="115" t="s">
        <v>527</v>
      </c>
      <c r="C2448" s="121">
        <v>40977</v>
      </c>
      <c r="D2448" s="119">
        <v>0.81297989999999998</v>
      </c>
      <c r="E2448" s="119">
        <v>0.81297989999999998</v>
      </c>
      <c r="F2448" s="119">
        <v>0.81297989999999998</v>
      </c>
      <c r="G2448" s="119">
        <v>0.81297989999999998</v>
      </c>
      <c r="H2448" s="119">
        <v>-1.5401239999999999E-3</v>
      </c>
      <c r="I2448" s="119">
        <v>-0.18908369999999999</v>
      </c>
    </row>
    <row r="2449" spans="1:9" x14ac:dyDescent="0.15">
      <c r="A2449" s="115" t="s">
        <v>526</v>
      </c>
      <c r="B2449" s="115" t="s">
        <v>527</v>
      </c>
      <c r="C2449" s="121">
        <v>40980</v>
      </c>
      <c r="D2449" s="119">
        <v>0.81569000000000003</v>
      </c>
      <c r="E2449" s="119">
        <v>0.81569000000000003</v>
      </c>
      <c r="F2449" s="119">
        <v>0.81569000000000003</v>
      </c>
      <c r="G2449" s="119">
        <v>0.81569000000000003</v>
      </c>
      <c r="H2449" s="119">
        <v>2.710044E-3</v>
      </c>
      <c r="I2449" s="119">
        <v>0.333347</v>
      </c>
    </row>
    <row r="2450" spans="1:9" x14ac:dyDescent="0.15">
      <c r="A2450" s="115" t="s">
        <v>526</v>
      </c>
      <c r="B2450" s="115" t="s">
        <v>527</v>
      </c>
      <c r="C2450" s="121">
        <v>40981</v>
      </c>
      <c r="D2450" s="119">
        <v>0.81544000000000005</v>
      </c>
      <c r="E2450" s="119">
        <v>0.81544000000000005</v>
      </c>
      <c r="F2450" s="119">
        <v>0.81544000000000005</v>
      </c>
      <c r="G2450" s="119">
        <v>0.81544000000000005</v>
      </c>
      <c r="H2450" s="119">
        <v>-2.4998190000000001E-4</v>
      </c>
      <c r="I2450" s="119">
        <v>-3.0646679999999999E-2</v>
      </c>
    </row>
    <row r="2451" spans="1:9" x14ac:dyDescent="0.15">
      <c r="A2451" s="115" t="s">
        <v>526</v>
      </c>
      <c r="B2451" s="115" t="s">
        <v>527</v>
      </c>
      <c r="C2451" s="121">
        <v>40982</v>
      </c>
      <c r="D2451" s="119">
        <v>0.81601000000000001</v>
      </c>
      <c r="E2451" s="119">
        <v>0.81601000000000001</v>
      </c>
      <c r="F2451" s="119">
        <v>0.81601000000000001</v>
      </c>
      <c r="G2451" s="119">
        <v>0.81601000000000001</v>
      </c>
      <c r="H2451" s="119">
        <v>5.6999920000000003E-4</v>
      </c>
      <c r="I2451" s="119">
        <v>6.9900820000000002E-2</v>
      </c>
    </row>
    <row r="2452" spans="1:9" x14ac:dyDescent="0.15">
      <c r="A2452" s="115" t="s">
        <v>526</v>
      </c>
      <c r="B2452" s="115" t="s">
        <v>527</v>
      </c>
      <c r="C2452" s="121">
        <v>40983</v>
      </c>
      <c r="D2452" s="119">
        <v>0.81616</v>
      </c>
      <c r="E2452" s="119">
        <v>0.81616</v>
      </c>
      <c r="F2452" s="119">
        <v>0.81616</v>
      </c>
      <c r="G2452" s="119">
        <v>0.81616</v>
      </c>
      <c r="H2452" s="119">
        <v>1.499653E-4</v>
      </c>
      <c r="I2452" s="119">
        <v>1.8377870000000001E-2</v>
      </c>
    </row>
    <row r="2453" spans="1:9" x14ac:dyDescent="0.15">
      <c r="A2453" s="115" t="s">
        <v>526</v>
      </c>
      <c r="B2453" s="115" t="s">
        <v>527</v>
      </c>
      <c r="C2453" s="121">
        <v>40984</v>
      </c>
      <c r="D2453" s="119">
        <v>0.81425009999999998</v>
      </c>
      <c r="E2453" s="119">
        <v>0.81425009999999998</v>
      </c>
      <c r="F2453" s="119">
        <v>0.81425009999999998</v>
      </c>
      <c r="G2453" s="119">
        <v>0.81425009999999998</v>
      </c>
      <c r="H2453" s="119">
        <v>-1.9099119999999999E-3</v>
      </c>
      <c r="I2453" s="119">
        <v>-0.23401189999999999</v>
      </c>
    </row>
    <row r="2454" spans="1:9" x14ac:dyDescent="0.15">
      <c r="A2454" s="115" t="s">
        <v>526</v>
      </c>
      <c r="B2454" s="115" t="s">
        <v>527</v>
      </c>
      <c r="C2454" s="121">
        <v>40987</v>
      </c>
      <c r="D2454" s="119">
        <v>0.81259999999999999</v>
      </c>
      <c r="E2454" s="119">
        <v>0.81259999999999999</v>
      </c>
      <c r="F2454" s="119">
        <v>0.81259999999999999</v>
      </c>
      <c r="G2454" s="119">
        <v>0.81259999999999999</v>
      </c>
      <c r="H2454" s="119">
        <v>-1.650035E-3</v>
      </c>
      <c r="I2454" s="119">
        <v>-0.20264480000000001</v>
      </c>
    </row>
    <row r="2455" spans="1:9" x14ac:dyDescent="0.15">
      <c r="A2455" s="115" t="s">
        <v>526</v>
      </c>
      <c r="B2455" s="115" t="s">
        <v>527</v>
      </c>
      <c r="C2455" s="121">
        <v>40988</v>
      </c>
      <c r="D2455" s="119">
        <v>0.81193000000000004</v>
      </c>
      <c r="E2455" s="119">
        <v>0.81193000000000004</v>
      </c>
      <c r="F2455" s="119">
        <v>0.81193000000000004</v>
      </c>
      <c r="G2455" s="119">
        <v>0.81193000000000004</v>
      </c>
      <c r="H2455" s="119">
        <v>-6.7001579999999999E-4</v>
      </c>
      <c r="I2455" s="119">
        <v>-8.2453330000000005E-2</v>
      </c>
    </row>
    <row r="2456" spans="1:9" x14ac:dyDescent="0.15">
      <c r="A2456" s="115" t="s">
        <v>526</v>
      </c>
      <c r="B2456" s="115" t="s">
        <v>527</v>
      </c>
      <c r="C2456" s="121">
        <v>40989</v>
      </c>
      <c r="D2456" s="119">
        <v>0.81266000000000005</v>
      </c>
      <c r="E2456" s="119">
        <v>0.81266000000000005</v>
      </c>
      <c r="F2456" s="119">
        <v>0.81266000000000005</v>
      </c>
      <c r="G2456" s="119">
        <v>0.81266000000000005</v>
      </c>
      <c r="H2456" s="119">
        <v>7.2997809999999998E-4</v>
      </c>
      <c r="I2456" s="119">
        <v>8.9906529999999998E-2</v>
      </c>
    </row>
    <row r="2457" spans="1:9" x14ac:dyDescent="0.15">
      <c r="A2457" s="115" t="s">
        <v>526</v>
      </c>
      <c r="B2457" s="115" t="s">
        <v>527</v>
      </c>
      <c r="C2457" s="121">
        <v>40990</v>
      </c>
      <c r="D2457" s="119">
        <v>0.81150999999999995</v>
      </c>
      <c r="E2457" s="119">
        <v>0.81150999999999995</v>
      </c>
      <c r="F2457" s="119">
        <v>0.81150999999999995</v>
      </c>
      <c r="G2457" s="119">
        <v>0.81150999999999995</v>
      </c>
      <c r="H2457" s="119">
        <v>-1.1499520000000001E-3</v>
      </c>
      <c r="I2457" s="119">
        <v>-0.14150470000000001</v>
      </c>
    </row>
    <row r="2458" spans="1:9" x14ac:dyDescent="0.15">
      <c r="A2458" s="115" t="s">
        <v>526</v>
      </c>
      <c r="B2458" s="115" t="s">
        <v>527</v>
      </c>
      <c r="C2458" s="121">
        <v>40991</v>
      </c>
      <c r="D2458" s="119">
        <v>0.80989</v>
      </c>
      <c r="E2458" s="119">
        <v>0.80989</v>
      </c>
      <c r="F2458" s="119">
        <v>0.80989</v>
      </c>
      <c r="G2458" s="119">
        <v>0.80989</v>
      </c>
      <c r="H2458" s="119">
        <v>-1.6200539999999999E-3</v>
      </c>
      <c r="I2458" s="119">
        <v>-0.19963449999999999</v>
      </c>
    </row>
    <row r="2459" spans="1:9" x14ac:dyDescent="0.15">
      <c r="A2459" s="115" t="s">
        <v>526</v>
      </c>
      <c r="B2459" s="115" t="s">
        <v>527</v>
      </c>
      <c r="C2459" s="121">
        <v>40994</v>
      </c>
      <c r="D2459" s="119">
        <v>0.80925009999999997</v>
      </c>
      <c r="E2459" s="119">
        <v>0.80925009999999997</v>
      </c>
      <c r="F2459" s="119">
        <v>0.80925009999999997</v>
      </c>
      <c r="G2459" s="119">
        <v>0.80925009999999997</v>
      </c>
      <c r="H2459" s="119">
        <v>-6.3991549999999997E-4</v>
      </c>
      <c r="I2459" s="119">
        <v>-7.9012639999999995E-2</v>
      </c>
    </row>
    <row r="2460" spans="1:9" x14ac:dyDescent="0.15">
      <c r="A2460" s="115" t="s">
        <v>526</v>
      </c>
      <c r="B2460" s="115" t="s">
        <v>527</v>
      </c>
      <c r="C2460" s="121">
        <v>40995</v>
      </c>
      <c r="D2460" s="119">
        <v>0.80893000000000004</v>
      </c>
      <c r="E2460" s="119">
        <v>0.80893000000000004</v>
      </c>
      <c r="F2460" s="119">
        <v>0.80893000000000004</v>
      </c>
      <c r="G2460" s="119">
        <v>0.80893000000000004</v>
      </c>
      <c r="H2460" s="119">
        <v>-3.2007690000000001E-4</v>
      </c>
      <c r="I2460" s="119">
        <v>-3.9552289999999997E-2</v>
      </c>
    </row>
    <row r="2461" spans="1:9" x14ac:dyDescent="0.15">
      <c r="A2461" s="115" t="s">
        <v>526</v>
      </c>
      <c r="B2461" s="115" t="s">
        <v>527</v>
      </c>
      <c r="C2461" s="121">
        <v>40996</v>
      </c>
      <c r="D2461" s="119">
        <v>0.81018999999999997</v>
      </c>
      <c r="E2461" s="119">
        <v>0.81018999999999997</v>
      </c>
      <c r="F2461" s="119">
        <v>0.81018999999999997</v>
      </c>
      <c r="G2461" s="119">
        <v>0.81018999999999997</v>
      </c>
      <c r="H2461" s="119">
        <v>1.2599829999999999E-3</v>
      </c>
      <c r="I2461" s="119">
        <v>0.15575919999999999</v>
      </c>
    </row>
    <row r="2462" spans="1:9" x14ac:dyDescent="0.15">
      <c r="A2462" s="115" t="s">
        <v>526</v>
      </c>
      <c r="B2462" s="115" t="s">
        <v>527</v>
      </c>
      <c r="C2462" s="121">
        <v>40997</v>
      </c>
      <c r="D2462" s="119">
        <v>0.81059000000000003</v>
      </c>
      <c r="E2462" s="119">
        <v>0.81059000000000003</v>
      </c>
      <c r="F2462" s="119">
        <v>0.81059000000000003</v>
      </c>
      <c r="G2462" s="119">
        <v>0.81059000000000003</v>
      </c>
      <c r="H2462" s="119">
        <v>4.0000680000000001E-4</v>
      </c>
      <c r="I2462" s="119">
        <v>4.9371970000000001E-2</v>
      </c>
    </row>
    <row r="2463" spans="1:9" x14ac:dyDescent="0.15">
      <c r="A2463" s="115" t="s">
        <v>526</v>
      </c>
      <c r="B2463" s="115" t="s">
        <v>527</v>
      </c>
      <c r="C2463" s="121">
        <v>40998</v>
      </c>
      <c r="D2463" s="119">
        <v>0.81062999999999996</v>
      </c>
      <c r="E2463" s="119">
        <v>0.81062999999999996</v>
      </c>
      <c r="F2463" s="119">
        <v>0.81062999999999996</v>
      </c>
      <c r="G2463" s="119">
        <v>0.81062999999999996</v>
      </c>
      <c r="H2463" s="119">
        <v>4.0054320000000002E-5</v>
      </c>
      <c r="I2463" s="119">
        <v>4.9413790000000001E-3</v>
      </c>
    </row>
    <row r="2464" spans="1:9" x14ac:dyDescent="0.15">
      <c r="A2464" s="115" t="s">
        <v>526</v>
      </c>
      <c r="B2464" s="115" t="s">
        <v>527</v>
      </c>
      <c r="C2464" s="121">
        <v>41004</v>
      </c>
      <c r="D2464" s="119">
        <v>0.81172999999999995</v>
      </c>
      <c r="E2464" s="119">
        <v>0.81172999999999995</v>
      </c>
      <c r="F2464" s="119">
        <v>0.81172999999999995</v>
      </c>
      <c r="G2464" s="119">
        <v>0.81172999999999995</v>
      </c>
      <c r="H2464" s="119">
        <v>1.0999440000000001E-3</v>
      </c>
      <c r="I2464" s="119">
        <v>0.13569000000000001</v>
      </c>
    </row>
    <row r="2465" spans="1:9" x14ac:dyDescent="0.15">
      <c r="A2465" s="115" t="s">
        <v>526</v>
      </c>
      <c r="B2465" s="115" t="s">
        <v>527</v>
      </c>
      <c r="C2465" s="121">
        <v>41005</v>
      </c>
      <c r="D2465" s="119">
        <v>0.81232000000000004</v>
      </c>
      <c r="E2465" s="119">
        <v>0.81232000000000004</v>
      </c>
      <c r="F2465" s="119">
        <v>0.81232000000000004</v>
      </c>
      <c r="G2465" s="119">
        <v>0.81232000000000004</v>
      </c>
      <c r="H2465" s="119">
        <v>5.9002640000000003E-4</v>
      </c>
      <c r="I2465" s="119">
        <v>7.2687520000000005E-2</v>
      </c>
    </row>
    <row r="2466" spans="1:9" x14ac:dyDescent="0.15">
      <c r="A2466" s="115" t="s">
        <v>526</v>
      </c>
      <c r="B2466" s="115" t="s">
        <v>527</v>
      </c>
      <c r="C2466" s="121">
        <v>41008</v>
      </c>
      <c r="D2466" s="119">
        <v>0.81147999999999998</v>
      </c>
      <c r="E2466" s="119">
        <v>0.81147999999999998</v>
      </c>
      <c r="F2466" s="119">
        <v>0.81147999999999998</v>
      </c>
      <c r="G2466" s="119">
        <v>0.81147999999999998</v>
      </c>
      <c r="H2466" s="119">
        <v>-8.399487E-4</v>
      </c>
      <c r="I2466" s="119">
        <v>-0.1034012</v>
      </c>
    </row>
    <row r="2467" spans="1:9" x14ac:dyDescent="0.15">
      <c r="A2467" s="115" t="s">
        <v>526</v>
      </c>
      <c r="B2467" s="115" t="s">
        <v>527</v>
      </c>
      <c r="C2467" s="121">
        <v>41009</v>
      </c>
      <c r="D2467" s="119">
        <v>0.81189999999999996</v>
      </c>
      <c r="E2467" s="119">
        <v>0.81189999999999996</v>
      </c>
      <c r="F2467" s="119">
        <v>0.81189999999999996</v>
      </c>
      <c r="G2467" s="119">
        <v>0.81189999999999996</v>
      </c>
      <c r="H2467" s="119">
        <v>4.1997429999999998E-4</v>
      </c>
      <c r="I2467" s="119">
        <v>5.1754120000000001E-2</v>
      </c>
    </row>
    <row r="2468" spans="1:9" x14ac:dyDescent="0.15">
      <c r="A2468" s="115" t="s">
        <v>526</v>
      </c>
      <c r="B2468" s="115" t="s">
        <v>527</v>
      </c>
      <c r="C2468" s="121">
        <v>41010</v>
      </c>
      <c r="D2468" s="119">
        <v>0.81154999999999999</v>
      </c>
      <c r="E2468" s="119">
        <v>0.81154999999999999</v>
      </c>
      <c r="F2468" s="119">
        <v>0.81154999999999999</v>
      </c>
      <c r="G2468" s="119">
        <v>0.81154999999999999</v>
      </c>
      <c r="H2468" s="119">
        <v>-3.5005810000000002E-4</v>
      </c>
      <c r="I2468" s="119">
        <v>-4.311591E-2</v>
      </c>
    </row>
    <row r="2469" spans="1:9" x14ac:dyDescent="0.15">
      <c r="A2469" s="115" t="s">
        <v>526</v>
      </c>
      <c r="B2469" s="115" t="s">
        <v>527</v>
      </c>
      <c r="C2469" s="121">
        <v>41011</v>
      </c>
      <c r="D2469" s="119">
        <v>0.81116999999999995</v>
      </c>
      <c r="E2469" s="119">
        <v>0.81116999999999995</v>
      </c>
      <c r="F2469" s="119">
        <v>0.81116999999999995</v>
      </c>
      <c r="G2469" s="119">
        <v>0.81116999999999995</v>
      </c>
      <c r="H2469" s="119">
        <v>-3.799796E-4</v>
      </c>
      <c r="I2469" s="119">
        <v>-4.6821469999999997E-2</v>
      </c>
    </row>
    <row r="2470" spans="1:9" x14ac:dyDescent="0.15">
      <c r="A2470" s="115" t="s">
        <v>526</v>
      </c>
      <c r="B2470" s="115" t="s">
        <v>527</v>
      </c>
      <c r="C2470" s="121">
        <v>41012</v>
      </c>
      <c r="D2470" s="119">
        <v>0.80998999999999999</v>
      </c>
      <c r="E2470" s="119">
        <v>0.80998999999999999</v>
      </c>
      <c r="F2470" s="119">
        <v>0.80998999999999999</v>
      </c>
      <c r="G2470" s="119">
        <v>0.80998999999999999</v>
      </c>
      <c r="H2470" s="119">
        <v>-1.1799930000000001E-3</v>
      </c>
      <c r="I2470" s="119">
        <v>-0.14546809999999999</v>
      </c>
    </row>
    <row r="2471" spans="1:9" x14ac:dyDescent="0.15">
      <c r="A2471" s="115" t="s">
        <v>526</v>
      </c>
      <c r="B2471" s="115" t="s">
        <v>527</v>
      </c>
      <c r="C2471" s="121">
        <v>41015</v>
      </c>
      <c r="D2471" s="119">
        <v>0.81145999999999996</v>
      </c>
      <c r="E2471" s="119">
        <v>0.81145999999999996</v>
      </c>
      <c r="F2471" s="119">
        <v>0.81145999999999996</v>
      </c>
      <c r="G2471" s="119">
        <v>0.81145999999999996</v>
      </c>
      <c r="H2471" s="119">
        <v>1.4700290000000001E-3</v>
      </c>
      <c r="I2471" s="119">
        <v>0.18148739999999999</v>
      </c>
    </row>
    <row r="2472" spans="1:9" x14ac:dyDescent="0.15">
      <c r="A2472" s="115" t="s">
        <v>526</v>
      </c>
      <c r="B2472" s="115" t="s">
        <v>527</v>
      </c>
      <c r="C2472" s="121">
        <v>41016</v>
      </c>
      <c r="D2472" s="119">
        <v>0.81072</v>
      </c>
      <c r="E2472" s="119">
        <v>0.81072</v>
      </c>
      <c r="F2472" s="119">
        <v>0.81072</v>
      </c>
      <c r="G2472" s="119">
        <v>0.81072</v>
      </c>
      <c r="H2472" s="119">
        <v>-7.4005130000000003E-4</v>
      </c>
      <c r="I2472" s="119">
        <v>-9.1199959999999997E-2</v>
      </c>
    </row>
    <row r="2473" spans="1:9" x14ac:dyDescent="0.15">
      <c r="A2473" s="115" t="s">
        <v>526</v>
      </c>
      <c r="B2473" s="115" t="s">
        <v>527</v>
      </c>
      <c r="C2473" s="121">
        <v>41017</v>
      </c>
      <c r="D2473" s="119">
        <v>0.81120000000000003</v>
      </c>
      <c r="E2473" s="119">
        <v>0.81120000000000003</v>
      </c>
      <c r="F2473" s="119">
        <v>0.81120000000000003</v>
      </c>
      <c r="G2473" s="119">
        <v>0.81120000000000003</v>
      </c>
      <c r="H2473" s="119">
        <v>4.8005580000000001E-4</v>
      </c>
      <c r="I2473" s="119">
        <v>5.9213519999999999E-2</v>
      </c>
    </row>
    <row r="2474" spans="1:9" x14ac:dyDescent="0.15">
      <c r="A2474" s="115" t="s">
        <v>526</v>
      </c>
      <c r="B2474" s="115" t="s">
        <v>527</v>
      </c>
      <c r="C2474" s="121">
        <v>41018</v>
      </c>
      <c r="D2474" s="119">
        <v>0.81174000000000002</v>
      </c>
      <c r="E2474" s="119">
        <v>0.81174000000000002</v>
      </c>
      <c r="F2474" s="119">
        <v>0.81174000000000002</v>
      </c>
      <c r="G2474" s="119">
        <v>0.81174000000000002</v>
      </c>
      <c r="H2474" s="119">
        <v>5.400181E-4</v>
      </c>
      <c r="I2474" s="119">
        <v>6.6570270000000001E-2</v>
      </c>
    </row>
    <row r="2475" spans="1:9" x14ac:dyDescent="0.15">
      <c r="A2475" s="115" t="s">
        <v>526</v>
      </c>
      <c r="B2475" s="115" t="s">
        <v>527</v>
      </c>
      <c r="C2475" s="121">
        <v>41019</v>
      </c>
      <c r="D2475" s="119">
        <v>0.81215999999999999</v>
      </c>
      <c r="E2475" s="119">
        <v>0.81215999999999999</v>
      </c>
      <c r="F2475" s="119">
        <v>0.81215999999999999</v>
      </c>
      <c r="G2475" s="119">
        <v>0.81215999999999999</v>
      </c>
      <c r="H2475" s="119">
        <v>4.1997429999999998E-4</v>
      </c>
      <c r="I2475" s="119">
        <v>5.1737539999999999E-2</v>
      </c>
    </row>
    <row r="2476" spans="1:9" x14ac:dyDescent="0.15">
      <c r="A2476" s="115" t="s">
        <v>526</v>
      </c>
      <c r="B2476" s="115" t="s">
        <v>527</v>
      </c>
      <c r="C2476" s="121">
        <v>41022</v>
      </c>
      <c r="D2476" s="119">
        <v>0.81133999999999995</v>
      </c>
      <c r="E2476" s="119">
        <v>0.81133999999999995</v>
      </c>
      <c r="F2476" s="119">
        <v>0.81133999999999995</v>
      </c>
      <c r="G2476" s="119">
        <v>0.81133999999999995</v>
      </c>
      <c r="H2476" s="119">
        <v>-8.1998110000000004E-4</v>
      </c>
      <c r="I2476" s="119">
        <v>-0.100963</v>
      </c>
    </row>
    <row r="2477" spans="1:9" x14ac:dyDescent="0.15">
      <c r="A2477" s="115" t="s">
        <v>526</v>
      </c>
      <c r="B2477" s="115" t="s">
        <v>527</v>
      </c>
      <c r="C2477" s="121">
        <v>41023</v>
      </c>
      <c r="D2477" s="119">
        <v>0.81181000000000003</v>
      </c>
      <c r="E2477" s="119">
        <v>0.81181000000000003</v>
      </c>
      <c r="F2477" s="119">
        <v>0.81181000000000003</v>
      </c>
      <c r="G2477" s="119">
        <v>0.81181000000000003</v>
      </c>
      <c r="H2477" s="119">
        <v>4.6998260000000002E-4</v>
      </c>
      <c r="I2477" s="119">
        <v>5.7926709999999999E-2</v>
      </c>
    </row>
    <row r="2478" spans="1:9" x14ac:dyDescent="0.15">
      <c r="A2478" s="115" t="s">
        <v>526</v>
      </c>
      <c r="B2478" s="115" t="s">
        <v>527</v>
      </c>
      <c r="C2478" s="121">
        <v>41024</v>
      </c>
      <c r="D2478" s="119">
        <v>0.81089</v>
      </c>
      <c r="E2478" s="119">
        <v>0.81089</v>
      </c>
      <c r="F2478" s="119">
        <v>0.81089</v>
      </c>
      <c r="G2478" s="119">
        <v>0.81089</v>
      </c>
      <c r="H2478" s="119">
        <v>-9.2005730000000005E-4</v>
      </c>
      <c r="I2478" s="119">
        <v>-0.11333409999999999</v>
      </c>
    </row>
    <row r="2479" spans="1:9" x14ac:dyDescent="0.15">
      <c r="A2479" s="115" t="s">
        <v>526</v>
      </c>
      <c r="B2479" s="115" t="s">
        <v>527</v>
      </c>
      <c r="C2479" s="121">
        <v>41025</v>
      </c>
      <c r="D2479" s="119">
        <v>0.80966000000000005</v>
      </c>
      <c r="E2479" s="119">
        <v>0.80966000000000005</v>
      </c>
      <c r="F2479" s="119">
        <v>0.80966000000000005</v>
      </c>
      <c r="G2479" s="119">
        <v>0.80966000000000005</v>
      </c>
      <c r="H2479" s="119">
        <v>-1.2299419999999999E-3</v>
      </c>
      <c r="I2479" s="119">
        <v>-0.15167800000000001</v>
      </c>
    </row>
    <row r="2480" spans="1:9" x14ac:dyDescent="0.15">
      <c r="A2480" s="115" t="s">
        <v>526</v>
      </c>
      <c r="B2480" s="115" t="s">
        <v>527</v>
      </c>
      <c r="C2480" s="121">
        <v>41026</v>
      </c>
      <c r="D2480" s="119">
        <v>0.80922000000000005</v>
      </c>
      <c r="E2480" s="119">
        <v>0.80922000000000005</v>
      </c>
      <c r="F2480" s="119">
        <v>0.80922000000000005</v>
      </c>
      <c r="G2480" s="119">
        <v>0.80922000000000005</v>
      </c>
      <c r="H2480" s="119">
        <v>-4.4006109999999998E-4</v>
      </c>
      <c r="I2480" s="119">
        <v>-5.4351339999999998E-2</v>
      </c>
    </row>
    <row r="2481" spans="1:9" x14ac:dyDescent="0.15">
      <c r="A2481" s="115" t="s">
        <v>526</v>
      </c>
      <c r="B2481" s="115" t="s">
        <v>527</v>
      </c>
      <c r="C2481" s="121">
        <v>41031</v>
      </c>
      <c r="D2481" s="119">
        <v>0.80784</v>
      </c>
      <c r="E2481" s="119">
        <v>0.80784</v>
      </c>
      <c r="F2481" s="119">
        <v>0.80784</v>
      </c>
      <c r="G2481" s="119">
        <v>0.80784</v>
      </c>
      <c r="H2481" s="119">
        <v>-1.379967E-3</v>
      </c>
      <c r="I2481" s="119">
        <v>-0.1705305</v>
      </c>
    </row>
    <row r="2482" spans="1:9" x14ac:dyDescent="0.15">
      <c r="A2482" s="115" t="s">
        <v>526</v>
      </c>
      <c r="B2482" s="115" t="s">
        <v>527</v>
      </c>
      <c r="C2482" s="121">
        <v>41032</v>
      </c>
      <c r="D2482" s="119">
        <v>0.80810999999999999</v>
      </c>
      <c r="E2482" s="119">
        <v>0.80810999999999999</v>
      </c>
      <c r="F2482" s="119">
        <v>0.80810999999999999</v>
      </c>
      <c r="G2482" s="119">
        <v>0.80810999999999999</v>
      </c>
      <c r="H2482" s="119">
        <v>2.7000899999999998E-4</v>
      </c>
      <c r="I2482" s="119">
        <v>3.3423580000000001E-2</v>
      </c>
    </row>
    <row r="2483" spans="1:9" x14ac:dyDescent="0.15">
      <c r="A2483" s="115" t="s">
        <v>526</v>
      </c>
      <c r="B2483" s="115" t="s">
        <v>527</v>
      </c>
      <c r="C2483" s="121">
        <v>41033</v>
      </c>
      <c r="D2483" s="119">
        <v>0.80830999999999997</v>
      </c>
      <c r="E2483" s="119">
        <v>0.80830999999999997</v>
      </c>
      <c r="F2483" s="119">
        <v>0.80830999999999997</v>
      </c>
      <c r="G2483" s="119">
        <v>0.80830999999999997</v>
      </c>
      <c r="H2483" s="119">
        <v>2.000332E-4</v>
      </c>
      <c r="I2483" s="119">
        <v>2.4753210000000001E-2</v>
      </c>
    </row>
    <row r="2484" spans="1:9" x14ac:dyDescent="0.15">
      <c r="A2484" s="115" t="s">
        <v>526</v>
      </c>
      <c r="B2484" s="115" t="s">
        <v>527</v>
      </c>
      <c r="C2484" s="121">
        <v>41036</v>
      </c>
      <c r="D2484" s="119">
        <v>0.8097799</v>
      </c>
      <c r="E2484" s="119">
        <v>0.8097799</v>
      </c>
      <c r="F2484" s="119">
        <v>0.8097799</v>
      </c>
      <c r="G2484" s="119">
        <v>0.8097799</v>
      </c>
      <c r="H2484" s="119">
        <v>1.4699100000000001E-3</v>
      </c>
      <c r="I2484" s="119">
        <v>0.18184980000000001</v>
      </c>
    </row>
    <row r="2485" spans="1:9" x14ac:dyDescent="0.15">
      <c r="A2485" s="115" t="s">
        <v>526</v>
      </c>
      <c r="B2485" s="115" t="s">
        <v>527</v>
      </c>
      <c r="C2485" s="121">
        <v>41037</v>
      </c>
      <c r="D2485" s="119">
        <v>0.80905000000000005</v>
      </c>
      <c r="E2485" s="119">
        <v>0.80905000000000005</v>
      </c>
      <c r="F2485" s="119">
        <v>0.80905000000000005</v>
      </c>
      <c r="G2485" s="119">
        <v>0.80905000000000005</v>
      </c>
      <c r="H2485" s="119">
        <v>-7.2997809999999998E-4</v>
      </c>
      <c r="I2485" s="119">
        <v>-9.0145249999999996E-2</v>
      </c>
    </row>
    <row r="2486" spans="1:9" x14ac:dyDescent="0.15">
      <c r="A2486" s="115" t="s">
        <v>526</v>
      </c>
      <c r="B2486" s="115" t="s">
        <v>527</v>
      </c>
      <c r="C2486" s="121">
        <v>41038</v>
      </c>
      <c r="D2486" s="119">
        <v>0.80991000000000002</v>
      </c>
      <c r="E2486" s="119">
        <v>0.80991000000000002</v>
      </c>
      <c r="F2486" s="119">
        <v>0.80991000000000002</v>
      </c>
      <c r="G2486" s="119">
        <v>0.80991000000000002</v>
      </c>
      <c r="H2486" s="119">
        <v>8.6003540000000002E-4</v>
      </c>
      <c r="I2486" s="119">
        <v>0.1063019</v>
      </c>
    </row>
    <row r="2487" spans="1:9" x14ac:dyDescent="0.15">
      <c r="A2487" s="115" t="s">
        <v>526</v>
      </c>
      <c r="B2487" s="115" t="s">
        <v>527</v>
      </c>
      <c r="C2487" s="121">
        <v>41039</v>
      </c>
      <c r="D2487" s="119">
        <v>0.81074990000000002</v>
      </c>
      <c r="E2487" s="119">
        <v>0.81074990000000002</v>
      </c>
      <c r="F2487" s="119">
        <v>0.81074990000000002</v>
      </c>
      <c r="G2487" s="119">
        <v>0.81074990000000002</v>
      </c>
      <c r="H2487" s="119">
        <v>8.399487E-4</v>
      </c>
      <c r="I2487" s="119">
        <v>0.10370890000000001</v>
      </c>
    </row>
    <row r="2488" spans="1:9" x14ac:dyDescent="0.15">
      <c r="A2488" s="115" t="s">
        <v>526</v>
      </c>
      <c r="B2488" s="115" t="s">
        <v>527</v>
      </c>
      <c r="C2488" s="121">
        <v>41040</v>
      </c>
      <c r="D2488" s="119">
        <v>0.81093000000000004</v>
      </c>
      <c r="E2488" s="119">
        <v>0.81093000000000004</v>
      </c>
      <c r="F2488" s="119">
        <v>0.81093000000000004</v>
      </c>
      <c r="G2488" s="119">
        <v>0.81093000000000004</v>
      </c>
      <c r="H2488" s="119">
        <v>1.8006559999999999E-4</v>
      </c>
      <c r="I2488" s="119">
        <v>2.2209759999999999E-2</v>
      </c>
    </row>
    <row r="2489" spans="1:9" x14ac:dyDescent="0.15">
      <c r="A2489" s="115" t="s">
        <v>526</v>
      </c>
      <c r="B2489" s="115" t="s">
        <v>527</v>
      </c>
      <c r="C2489" s="121">
        <v>41043</v>
      </c>
      <c r="D2489" s="119">
        <v>0.81181999999999999</v>
      </c>
      <c r="E2489" s="119">
        <v>0.81181999999999999</v>
      </c>
      <c r="F2489" s="119">
        <v>0.81181999999999999</v>
      </c>
      <c r="G2489" s="119">
        <v>0.81181999999999999</v>
      </c>
      <c r="H2489" s="119">
        <v>8.8995700000000003E-4</v>
      </c>
      <c r="I2489" s="119">
        <v>0.1097452</v>
      </c>
    </row>
    <row r="2490" spans="1:9" x14ac:dyDescent="0.15">
      <c r="A2490" s="115" t="s">
        <v>526</v>
      </c>
      <c r="B2490" s="115" t="s">
        <v>527</v>
      </c>
      <c r="C2490" s="121">
        <v>41044</v>
      </c>
      <c r="D2490" s="119">
        <v>0.81266000000000005</v>
      </c>
      <c r="E2490" s="119">
        <v>0.81266000000000005</v>
      </c>
      <c r="F2490" s="119">
        <v>0.81266000000000005</v>
      </c>
      <c r="G2490" s="119">
        <v>0.81266000000000005</v>
      </c>
      <c r="H2490" s="119">
        <v>8.4000830000000005E-4</v>
      </c>
      <c r="I2490" s="119">
        <v>0.1034722</v>
      </c>
    </row>
    <row r="2491" spans="1:9" x14ac:dyDescent="0.15">
      <c r="A2491" s="115" t="s">
        <v>526</v>
      </c>
      <c r="B2491" s="115" t="s">
        <v>527</v>
      </c>
      <c r="C2491" s="121">
        <v>41045</v>
      </c>
      <c r="D2491" s="119">
        <v>0.81367</v>
      </c>
      <c r="E2491" s="119">
        <v>0.81367</v>
      </c>
      <c r="F2491" s="119">
        <v>0.81367</v>
      </c>
      <c r="G2491" s="119">
        <v>0.81367</v>
      </c>
      <c r="H2491" s="119">
        <v>1.010001E-3</v>
      </c>
      <c r="I2491" s="119">
        <v>0.1242833</v>
      </c>
    </row>
    <row r="2492" spans="1:9" x14ac:dyDescent="0.15">
      <c r="A2492" s="115" t="s">
        <v>526</v>
      </c>
      <c r="B2492" s="115" t="s">
        <v>527</v>
      </c>
      <c r="C2492" s="121">
        <v>41046</v>
      </c>
      <c r="D2492" s="119">
        <v>0.81401000000000001</v>
      </c>
      <c r="E2492" s="119">
        <v>0.81401000000000001</v>
      </c>
      <c r="F2492" s="119">
        <v>0.81401000000000001</v>
      </c>
      <c r="G2492" s="119">
        <v>0.81401000000000001</v>
      </c>
      <c r="H2492" s="119">
        <v>3.4004450000000002E-4</v>
      </c>
      <c r="I2492" s="119">
        <v>4.1791450000000001E-2</v>
      </c>
    </row>
    <row r="2493" spans="1:9" x14ac:dyDescent="0.15">
      <c r="A2493" s="115" t="s">
        <v>526</v>
      </c>
      <c r="B2493" s="115" t="s">
        <v>527</v>
      </c>
      <c r="C2493" s="121">
        <v>41047</v>
      </c>
      <c r="D2493" s="119">
        <v>0.81342999999999999</v>
      </c>
      <c r="E2493" s="119">
        <v>0.81342999999999999</v>
      </c>
      <c r="F2493" s="119">
        <v>0.81342999999999999</v>
      </c>
      <c r="G2493" s="119">
        <v>0.81342999999999999</v>
      </c>
      <c r="H2493" s="119">
        <v>-5.8001280000000003E-4</v>
      </c>
      <c r="I2493" s="119">
        <v>-7.1253769999999994E-2</v>
      </c>
    </row>
    <row r="2494" spans="1:9" x14ac:dyDescent="0.15">
      <c r="A2494" s="115" t="s">
        <v>526</v>
      </c>
      <c r="B2494" s="115" t="s">
        <v>527</v>
      </c>
      <c r="C2494" s="121">
        <v>41050</v>
      </c>
      <c r="D2494" s="119">
        <v>0.81269000000000002</v>
      </c>
      <c r="E2494" s="119">
        <v>0.81269000000000002</v>
      </c>
      <c r="F2494" s="119">
        <v>0.81269000000000002</v>
      </c>
      <c r="G2494" s="119">
        <v>0.81269000000000002</v>
      </c>
      <c r="H2494" s="119">
        <v>-7.4005130000000003E-4</v>
      </c>
      <c r="I2494" s="119">
        <v>-9.0979099999999993E-2</v>
      </c>
    </row>
    <row r="2495" spans="1:9" x14ac:dyDescent="0.15">
      <c r="A2495" s="115" t="s">
        <v>526</v>
      </c>
      <c r="B2495" s="115" t="s">
        <v>527</v>
      </c>
      <c r="C2495" s="121">
        <v>41051</v>
      </c>
      <c r="D2495" s="119">
        <v>0.81242000000000003</v>
      </c>
      <c r="E2495" s="119">
        <v>0.81242000000000003</v>
      </c>
      <c r="F2495" s="119">
        <v>0.81242000000000003</v>
      </c>
      <c r="G2495" s="119">
        <v>0.81242000000000003</v>
      </c>
      <c r="H2495" s="119">
        <v>-2.7000899999999998E-4</v>
      </c>
      <c r="I2495" s="119">
        <v>-3.3224110000000001E-2</v>
      </c>
    </row>
    <row r="2496" spans="1:9" x14ac:dyDescent="0.15">
      <c r="A2496" s="115" t="s">
        <v>526</v>
      </c>
      <c r="B2496" s="115" t="s">
        <v>527</v>
      </c>
      <c r="C2496" s="121">
        <v>41052</v>
      </c>
      <c r="D2496" s="119">
        <v>0.81393000000000004</v>
      </c>
      <c r="E2496" s="119">
        <v>0.81393000000000004</v>
      </c>
      <c r="F2496" s="119">
        <v>0.81393000000000004</v>
      </c>
      <c r="G2496" s="119">
        <v>0.81393000000000004</v>
      </c>
      <c r="H2496" s="119">
        <v>1.510024E-3</v>
      </c>
      <c r="I2496" s="119">
        <v>0.18586739999999999</v>
      </c>
    </row>
    <row r="2497" spans="1:9" x14ac:dyDescent="0.15">
      <c r="A2497" s="115" t="s">
        <v>526</v>
      </c>
      <c r="B2497" s="115" t="s">
        <v>527</v>
      </c>
      <c r="C2497" s="121">
        <v>41053</v>
      </c>
      <c r="D2497" s="119">
        <v>0.81452999999999998</v>
      </c>
      <c r="E2497" s="119">
        <v>0.81452999999999998</v>
      </c>
      <c r="F2497" s="119">
        <v>0.81452999999999998</v>
      </c>
      <c r="G2497" s="119">
        <v>0.81452999999999998</v>
      </c>
      <c r="H2497" s="119">
        <v>6.0004000000000004E-4</v>
      </c>
      <c r="I2497" s="119">
        <v>7.3721330000000002E-2</v>
      </c>
    </row>
    <row r="2498" spans="1:9" x14ac:dyDescent="0.15">
      <c r="A2498" s="115" t="s">
        <v>526</v>
      </c>
      <c r="B2498" s="115" t="s">
        <v>527</v>
      </c>
      <c r="C2498" s="121">
        <v>41054</v>
      </c>
      <c r="D2498" s="119">
        <v>0.81484000000000001</v>
      </c>
      <c r="E2498" s="119">
        <v>0.81484000000000001</v>
      </c>
      <c r="F2498" s="119">
        <v>0.81484000000000001</v>
      </c>
      <c r="G2498" s="119">
        <v>0.81484000000000001</v>
      </c>
      <c r="H2498" s="119">
        <v>3.1000379999999999E-4</v>
      </c>
      <c r="I2498" s="119">
        <v>3.8059219999999998E-2</v>
      </c>
    </row>
    <row r="2499" spans="1:9" x14ac:dyDescent="0.15">
      <c r="A2499" s="115" t="s">
        <v>526</v>
      </c>
      <c r="B2499" s="115" t="s">
        <v>527</v>
      </c>
      <c r="C2499" s="121">
        <v>41057</v>
      </c>
      <c r="D2499" s="119">
        <v>0.81467999999999996</v>
      </c>
      <c r="E2499" s="119">
        <v>0.81467999999999996</v>
      </c>
      <c r="F2499" s="119">
        <v>0.81467999999999996</v>
      </c>
      <c r="G2499" s="119">
        <v>0.81467999999999996</v>
      </c>
      <c r="H2499" s="119">
        <v>-1.599789E-4</v>
      </c>
      <c r="I2499" s="119">
        <v>-1.963316E-2</v>
      </c>
    </row>
    <row r="2500" spans="1:9" x14ac:dyDescent="0.15">
      <c r="A2500" s="115" t="s">
        <v>526</v>
      </c>
      <c r="B2500" s="115" t="s">
        <v>527</v>
      </c>
      <c r="C2500" s="121">
        <v>41058</v>
      </c>
      <c r="D2500" s="119">
        <v>0.81486999999999998</v>
      </c>
      <c r="E2500" s="119">
        <v>0.81486999999999998</v>
      </c>
      <c r="F2500" s="119">
        <v>0.81486999999999998</v>
      </c>
      <c r="G2500" s="119">
        <v>0.81486999999999998</v>
      </c>
      <c r="H2500" s="119">
        <v>1.8996E-4</v>
      </c>
      <c r="I2500" s="119">
        <v>2.3317129999999998E-2</v>
      </c>
    </row>
    <row r="2501" spans="1:9" x14ac:dyDescent="0.15">
      <c r="A2501" s="115" t="s">
        <v>526</v>
      </c>
      <c r="B2501" s="115" t="s">
        <v>527</v>
      </c>
      <c r="C2501" s="121">
        <v>41059</v>
      </c>
      <c r="D2501" s="119">
        <v>0.81525999999999998</v>
      </c>
      <c r="E2501" s="119">
        <v>0.81525999999999998</v>
      </c>
      <c r="F2501" s="119">
        <v>0.81525999999999998</v>
      </c>
      <c r="G2501" s="119">
        <v>0.81525999999999998</v>
      </c>
      <c r="H2501" s="119">
        <v>3.8999320000000001E-4</v>
      </c>
      <c r="I2501" s="119">
        <v>4.7859560000000002E-2</v>
      </c>
    </row>
    <row r="2502" spans="1:9" x14ac:dyDescent="0.15">
      <c r="A2502" s="115" t="s">
        <v>526</v>
      </c>
      <c r="B2502" s="115" t="s">
        <v>527</v>
      </c>
      <c r="C2502" s="121">
        <v>41060</v>
      </c>
      <c r="D2502" s="119">
        <v>0.81583000000000006</v>
      </c>
      <c r="E2502" s="119">
        <v>0.81583000000000006</v>
      </c>
      <c r="F2502" s="119">
        <v>0.81583000000000006</v>
      </c>
      <c r="G2502" s="119">
        <v>0.81583000000000006</v>
      </c>
      <c r="H2502" s="119">
        <v>5.6999920000000003E-4</v>
      </c>
      <c r="I2502" s="119">
        <v>6.9916249999999999E-2</v>
      </c>
    </row>
    <row r="2503" spans="1:9" x14ac:dyDescent="0.15">
      <c r="A2503" s="115" t="s">
        <v>526</v>
      </c>
      <c r="B2503" s="115" t="s">
        <v>527</v>
      </c>
      <c r="C2503" s="121">
        <v>41061</v>
      </c>
      <c r="D2503" s="119">
        <v>0.81549000000000005</v>
      </c>
      <c r="E2503" s="119">
        <v>0.81549000000000005</v>
      </c>
      <c r="F2503" s="119">
        <v>0.81549000000000005</v>
      </c>
      <c r="G2503" s="119">
        <v>0.81549000000000005</v>
      </c>
      <c r="H2503" s="119">
        <v>-3.3998490000000003E-4</v>
      </c>
      <c r="I2503" s="119">
        <v>-4.1673500000000002E-2</v>
      </c>
    </row>
    <row r="2504" spans="1:9" x14ac:dyDescent="0.15">
      <c r="A2504" s="115" t="s">
        <v>526</v>
      </c>
      <c r="B2504" s="115" t="s">
        <v>527</v>
      </c>
      <c r="C2504" s="121">
        <v>41064</v>
      </c>
      <c r="D2504" s="119">
        <v>0.81520000000000004</v>
      </c>
      <c r="E2504" s="119">
        <v>0.81520000000000004</v>
      </c>
      <c r="F2504" s="119">
        <v>0.81520000000000004</v>
      </c>
      <c r="G2504" s="119">
        <v>0.81520000000000004</v>
      </c>
      <c r="H2504" s="119">
        <v>-2.9003619999999999E-4</v>
      </c>
      <c r="I2504" s="119">
        <v>-3.5565880000000001E-2</v>
      </c>
    </row>
    <row r="2505" spans="1:9" x14ac:dyDescent="0.15">
      <c r="A2505" s="115" t="s">
        <v>526</v>
      </c>
      <c r="B2505" s="115" t="s">
        <v>527</v>
      </c>
      <c r="C2505" s="121">
        <v>41065</v>
      </c>
      <c r="D2505" s="119">
        <v>0.81486999999999998</v>
      </c>
      <c r="E2505" s="119">
        <v>0.81486999999999998</v>
      </c>
      <c r="F2505" s="119">
        <v>0.81486999999999998</v>
      </c>
      <c r="G2505" s="119">
        <v>0.81486999999999998</v>
      </c>
      <c r="H2505" s="119">
        <v>-3.2997130000000002E-4</v>
      </c>
      <c r="I2505" s="119">
        <v>-4.0477350000000002E-2</v>
      </c>
    </row>
    <row r="2506" spans="1:9" x14ac:dyDescent="0.15">
      <c r="A2506" s="115" t="s">
        <v>526</v>
      </c>
      <c r="B2506" s="115" t="s">
        <v>527</v>
      </c>
      <c r="C2506" s="121">
        <v>41066</v>
      </c>
      <c r="D2506" s="119">
        <v>0.81535009999999997</v>
      </c>
      <c r="E2506" s="119">
        <v>0.81535009999999997</v>
      </c>
      <c r="F2506" s="119">
        <v>0.81535009999999997</v>
      </c>
      <c r="G2506" s="119">
        <v>0.81535009999999997</v>
      </c>
      <c r="H2506" s="119">
        <v>4.8005580000000001E-4</v>
      </c>
      <c r="I2506" s="119">
        <v>5.8911949999999998E-2</v>
      </c>
    </row>
    <row r="2507" spans="1:9" x14ac:dyDescent="0.15">
      <c r="A2507" s="115" t="s">
        <v>526</v>
      </c>
      <c r="B2507" s="115" t="s">
        <v>527</v>
      </c>
      <c r="C2507" s="121">
        <v>41067</v>
      </c>
      <c r="D2507" s="119">
        <v>0.81418999999999997</v>
      </c>
      <c r="E2507" s="119">
        <v>0.81418999999999997</v>
      </c>
      <c r="F2507" s="119">
        <v>0.81418999999999997</v>
      </c>
      <c r="G2507" s="119">
        <v>0.81418999999999997</v>
      </c>
      <c r="H2507" s="119">
        <v>-1.1600849999999999E-3</v>
      </c>
      <c r="I2507" s="119">
        <v>-0.14228060000000001</v>
      </c>
    </row>
    <row r="2508" spans="1:9" x14ac:dyDescent="0.15">
      <c r="A2508" s="115" t="s">
        <v>526</v>
      </c>
      <c r="B2508" s="115" t="s">
        <v>527</v>
      </c>
      <c r="C2508" s="121">
        <v>41068</v>
      </c>
      <c r="D2508" s="119">
        <v>0.81445999999999996</v>
      </c>
      <c r="E2508" s="119">
        <v>0.81445999999999996</v>
      </c>
      <c r="F2508" s="119">
        <v>0.81445999999999996</v>
      </c>
      <c r="G2508" s="119">
        <v>0.81445999999999996</v>
      </c>
      <c r="H2508" s="119">
        <v>2.7000899999999998E-4</v>
      </c>
      <c r="I2508" s="119">
        <v>3.3162900000000002E-2</v>
      </c>
    </row>
    <row r="2509" spans="1:9" x14ac:dyDescent="0.15">
      <c r="A2509" s="115" t="s">
        <v>526</v>
      </c>
      <c r="B2509" s="115" t="s">
        <v>527</v>
      </c>
      <c r="C2509" s="121">
        <v>41071</v>
      </c>
      <c r="D2509" s="119">
        <v>0.81425999999999998</v>
      </c>
      <c r="E2509" s="119">
        <v>0.81425999999999998</v>
      </c>
      <c r="F2509" s="119">
        <v>0.81425999999999998</v>
      </c>
      <c r="G2509" s="119">
        <v>0.81425999999999998</v>
      </c>
      <c r="H2509" s="119">
        <v>-1.9997360000000001E-4</v>
      </c>
      <c r="I2509" s="119">
        <v>-2.4552899999999999E-2</v>
      </c>
    </row>
    <row r="2510" spans="1:9" x14ac:dyDescent="0.15">
      <c r="A2510" s="115" t="s">
        <v>526</v>
      </c>
      <c r="B2510" s="115" t="s">
        <v>527</v>
      </c>
      <c r="C2510" s="121">
        <v>41072</v>
      </c>
      <c r="D2510" s="119">
        <v>0.81574000000000002</v>
      </c>
      <c r="E2510" s="119">
        <v>0.81574000000000002</v>
      </c>
      <c r="F2510" s="119">
        <v>0.81574000000000002</v>
      </c>
      <c r="G2510" s="119">
        <v>0.81574000000000002</v>
      </c>
      <c r="H2510" s="119">
        <v>1.479983E-3</v>
      </c>
      <c r="I2510" s="119">
        <v>0.18175810000000001</v>
      </c>
    </row>
    <row r="2511" spans="1:9" x14ac:dyDescent="0.15">
      <c r="A2511" s="115" t="s">
        <v>526</v>
      </c>
      <c r="B2511" s="115" t="s">
        <v>527</v>
      </c>
      <c r="C2511" s="121">
        <v>41073</v>
      </c>
      <c r="D2511" s="119">
        <v>0.81555999999999995</v>
      </c>
      <c r="E2511" s="119">
        <v>0.81555999999999995</v>
      </c>
      <c r="F2511" s="119">
        <v>0.81555999999999995</v>
      </c>
      <c r="G2511" s="119">
        <v>0.81555999999999995</v>
      </c>
      <c r="H2511" s="119">
        <v>-1.80006E-4</v>
      </c>
      <c r="I2511" s="119">
        <v>-2.2066590000000001E-2</v>
      </c>
    </row>
    <row r="2512" spans="1:9" x14ac:dyDescent="0.15">
      <c r="A2512" s="115" t="s">
        <v>526</v>
      </c>
      <c r="B2512" s="115" t="s">
        <v>527</v>
      </c>
      <c r="C2512" s="121">
        <v>41074</v>
      </c>
      <c r="D2512" s="119">
        <v>0.81445999999999996</v>
      </c>
      <c r="E2512" s="119">
        <v>0.81445999999999996</v>
      </c>
      <c r="F2512" s="119">
        <v>0.81445999999999996</v>
      </c>
      <c r="G2512" s="119">
        <v>0.81445999999999996</v>
      </c>
      <c r="H2512" s="119">
        <v>-1.1000039999999999E-3</v>
      </c>
      <c r="I2512" s="119">
        <v>-0.1348771</v>
      </c>
    </row>
    <row r="2513" spans="1:9" x14ac:dyDescent="0.15">
      <c r="A2513" s="115" t="s">
        <v>526</v>
      </c>
      <c r="B2513" s="115" t="s">
        <v>527</v>
      </c>
      <c r="C2513" s="121">
        <v>41075</v>
      </c>
      <c r="D2513" s="119">
        <v>0.81311990000000001</v>
      </c>
      <c r="E2513" s="119">
        <v>0.81311990000000001</v>
      </c>
      <c r="F2513" s="119">
        <v>0.81311990000000001</v>
      </c>
      <c r="G2513" s="119">
        <v>0.81311990000000001</v>
      </c>
      <c r="H2513" s="119">
        <v>-1.3400319999999999E-3</v>
      </c>
      <c r="I2513" s="119">
        <v>-0.16453010000000001</v>
      </c>
    </row>
    <row r="2514" spans="1:9" x14ac:dyDescent="0.15">
      <c r="A2514" s="115" t="s">
        <v>526</v>
      </c>
      <c r="B2514" s="115" t="s">
        <v>527</v>
      </c>
      <c r="C2514" s="121">
        <v>41078</v>
      </c>
      <c r="D2514" s="119">
        <v>0.81200000000000006</v>
      </c>
      <c r="E2514" s="119">
        <v>0.81200000000000006</v>
      </c>
      <c r="F2514" s="119">
        <v>0.81200000000000006</v>
      </c>
      <c r="G2514" s="119">
        <v>0.81200000000000006</v>
      </c>
      <c r="H2514" s="119">
        <v>-1.119971E-3</v>
      </c>
      <c r="I2514" s="119">
        <v>-0.13773750000000001</v>
      </c>
    </row>
    <row r="2515" spans="1:9" x14ac:dyDescent="0.15">
      <c r="A2515" s="115" t="s">
        <v>526</v>
      </c>
      <c r="B2515" s="115" t="s">
        <v>527</v>
      </c>
      <c r="C2515" s="121">
        <v>41079</v>
      </c>
      <c r="D2515" s="119">
        <v>0.81216999999999995</v>
      </c>
      <c r="E2515" s="119">
        <v>0.81216999999999995</v>
      </c>
      <c r="F2515" s="119">
        <v>0.81216999999999995</v>
      </c>
      <c r="G2515" s="119">
        <v>0.81216999999999995</v>
      </c>
      <c r="H2515" s="119">
        <v>1.700521E-4</v>
      </c>
      <c r="I2515" s="119">
        <v>2.0942369999999998E-2</v>
      </c>
    </row>
    <row r="2516" spans="1:9" x14ac:dyDescent="0.15">
      <c r="A2516" s="115" t="s">
        <v>526</v>
      </c>
      <c r="B2516" s="115" t="s">
        <v>527</v>
      </c>
      <c r="C2516" s="121">
        <v>41080</v>
      </c>
      <c r="D2516" s="119">
        <v>0.81198999999999999</v>
      </c>
      <c r="E2516" s="119">
        <v>0.81198999999999999</v>
      </c>
      <c r="F2516" s="119">
        <v>0.81198999999999999</v>
      </c>
      <c r="G2516" s="119">
        <v>0.81198999999999999</v>
      </c>
      <c r="H2516" s="119">
        <v>-1.8006559999999999E-4</v>
      </c>
      <c r="I2516" s="119">
        <v>-2.2170929999999998E-2</v>
      </c>
    </row>
    <row r="2517" spans="1:9" x14ac:dyDescent="0.15">
      <c r="A2517" s="115" t="s">
        <v>526</v>
      </c>
      <c r="B2517" s="115" t="s">
        <v>527</v>
      </c>
      <c r="C2517" s="121">
        <v>41081</v>
      </c>
      <c r="D2517" s="119">
        <v>0.81245009999999995</v>
      </c>
      <c r="E2517" s="119">
        <v>0.81245009999999995</v>
      </c>
      <c r="F2517" s="119">
        <v>0.81245009999999995</v>
      </c>
      <c r="G2517" s="119">
        <v>0.81245009999999995</v>
      </c>
      <c r="H2517" s="119">
        <v>4.6008829999999998E-4</v>
      </c>
      <c r="I2517" s="119">
        <v>5.666181E-2</v>
      </c>
    </row>
    <row r="2518" spans="1:9" x14ac:dyDescent="0.15">
      <c r="A2518" s="115" t="s">
        <v>526</v>
      </c>
      <c r="B2518" s="115" t="s">
        <v>527</v>
      </c>
      <c r="C2518" s="121">
        <v>41085</v>
      </c>
      <c r="D2518" s="119">
        <v>0.81474999999999997</v>
      </c>
      <c r="E2518" s="119">
        <v>0.81474999999999997</v>
      </c>
      <c r="F2518" s="119">
        <v>0.81474999999999997</v>
      </c>
      <c r="G2518" s="119">
        <v>0.81474999999999997</v>
      </c>
      <c r="H2518" s="119">
        <v>2.2999050000000001E-3</v>
      </c>
      <c r="I2518" s="119">
        <v>0.28308260000000002</v>
      </c>
    </row>
    <row r="2519" spans="1:9" x14ac:dyDescent="0.15">
      <c r="A2519" s="115" t="s">
        <v>526</v>
      </c>
      <c r="B2519" s="115" t="s">
        <v>527</v>
      </c>
      <c r="C2519" s="121">
        <v>41086</v>
      </c>
      <c r="D2519" s="119">
        <v>0.81462000000000001</v>
      </c>
      <c r="E2519" s="119">
        <v>0.81462000000000001</v>
      </c>
      <c r="F2519" s="119">
        <v>0.81462000000000001</v>
      </c>
      <c r="G2519" s="119">
        <v>0.81462000000000001</v>
      </c>
      <c r="H2519" s="119">
        <v>-1.2999769999999999E-4</v>
      </c>
      <c r="I2519" s="119">
        <v>-1.5955540000000001E-2</v>
      </c>
    </row>
    <row r="2520" spans="1:9" x14ac:dyDescent="0.15">
      <c r="A2520" s="115" t="s">
        <v>526</v>
      </c>
      <c r="B2520" s="115" t="s">
        <v>527</v>
      </c>
      <c r="C2520" s="121">
        <v>41087</v>
      </c>
      <c r="D2520" s="119">
        <v>0.81420999999999999</v>
      </c>
      <c r="E2520" s="119">
        <v>0.81420999999999999</v>
      </c>
      <c r="F2520" s="119">
        <v>0.81420999999999999</v>
      </c>
      <c r="G2520" s="119">
        <v>0.81420999999999999</v>
      </c>
      <c r="H2520" s="119">
        <v>-4.0996069999999998E-4</v>
      </c>
      <c r="I2520" s="119">
        <v>-5.0325399999999999E-2</v>
      </c>
    </row>
    <row r="2521" spans="1:9" x14ac:dyDescent="0.15">
      <c r="A2521" s="115" t="s">
        <v>526</v>
      </c>
      <c r="B2521" s="115" t="s">
        <v>527</v>
      </c>
      <c r="C2521" s="121">
        <v>41088</v>
      </c>
      <c r="D2521" s="119">
        <v>0.81445000000000001</v>
      </c>
      <c r="E2521" s="119">
        <v>0.81445000000000001</v>
      </c>
      <c r="F2521" s="119">
        <v>0.81445000000000001</v>
      </c>
      <c r="G2521" s="119">
        <v>0.81445000000000001</v>
      </c>
      <c r="H2521" s="119">
        <v>2.4002790000000001E-4</v>
      </c>
      <c r="I2521" s="119">
        <v>2.9479849999999998E-2</v>
      </c>
    </row>
    <row r="2522" spans="1:9" x14ac:dyDescent="0.15">
      <c r="A2522" s="115" t="s">
        <v>526</v>
      </c>
      <c r="B2522" s="115" t="s">
        <v>527</v>
      </c>
      <c r="C2522" s="121">
        <v>41089</v>
      </c>
      <c r="D2522" s="119">
        <v>0.8152201</v>
      </c>
      <c r="E2522" s="119">
        <v>0.8152201</v>
      </c>
      <c r="F2522" s="119">
        <v>0.8152201</v>
      </c>
      <c r="G2522" s="119">
        <v>0.8152201</v>
      </c>
      <c r="H2522" s="119">
        <v>7.7003239999999995E-4</v>
      </c>
      <c r="I2522" s="119">
        <v>9.45463E-2</v>
      </c>
    </row>
    <row r="2523" spans="1:9" x14ac:dyDescent="0.15">
      <c r="A2523" s="115" t="s">
        <v>526</v>
      </c>
      <c r="B2523" s="115" t="s">
        <v>527</v>
      </c>
      <c r="C2523" s="121">
        <v>41092</v>
      </c>
      <c r="D2523" s="119">
        <v>0.81401000000000001</v>
      </c>
      <c r="E2523" s="119">
        <v>0.81401000000000001</v>
      </c>
      <c r="F2523" s="119">
        <v>0.81401000000000001</v>
      </c>
      <c r="G2523" s="119">
        <v>0.81401000000000001</v>
      </c>
      <c r="H2523" s="119">
        <v>-1.210034E-3</v>
      </c>
      <c r="I2523" s="119">
        <v>-0.14843029999999999</v>
      </c>
    </row>
    <row r="2524" spans="1:9" x14ac:dyDescent="0.15">
      <c r="A2524" s="115" t="s">
        <v>526</v>
      </c>
      <c r="B2524" s="115" t="s">
        <v>527</v>
      </c>
      <c r="C2524" s="121">
        <v>41093</v>
      </c>
      <c r="D2524" s="119">
        <v>0.81447000000000003</v>
      </c>
      <c r="E2524" s="119">
        <v>0.81447000000000003</v>
      </c>
      <c r="F2524" s="119">
        <v>0.81447000000000003</v>
      </c>
      <c r="G2524" s="119">
        <v>0.81447000000000003</v>
      </c>
      <c r="H2524" s="119">
        <v>4.5996900000000001E-4</v>
      </c>
      <c r="I2524" s="119">
        <v>5.6506559999999997E-2</v>
      </c>
    </row>
    <row r="2525" spans="1:9" x14ac:dyDescent="0.15">
      <c r="A2525" s="115" t="s">
        <v>526</v>
      </c>
      <c r="B2525" s="115" t="s">
        <v>527</v>
      </c>
      <c r="C2525" s="121">
        <v>41094</v>
      </c>
      <c r="D2525" s="119">
        <v>0.81401000000000001</v>
      </c>
      <c r="E2525" s="119">
        <v>0.81401000000000001</v>
      </c>
      <c r="F2525" s="119">
        <v>0.81401000000000001</v>
      </c>
      <c r="G2525" s="119">
        <v>0.81401000000000001</v>
      </c>
      <c r="H2525" s="119">
        <v>-4.5996900000000001E-4</v>
      </c>
      <c r="I2525" s="119">
        <v>-5.647464E-2</v>
      </c>
    </row>
    <row r="2526" spans="1:9" x14ac:dyDescent="0.15">
      <c r="A2526" s="115" t="s">
        <v>526</v>
      </c>
      <c r="B2526" s="115" t="s">
        <v>527</v>
      </c>
      <c r="C2526" s="121">
        <v>41095</v>
      </c>
      <c r="D2526" s="119">
        <v>0.81493000000000004</v>
      </c>
      <c r="E2526" s="119">
        <v>0.81493000000000004</v>
      </c>
      <c r="F2526" s="119">
        <v>0.81493000000000004</v>
      </c>
      <c r="G2526" s="119">
        <v>0.81493000000000004</v>
      </c>
      <c r="H2526" s="119">
        <v>9.1993809999999995E-4</v>
      </c>
      <c r="I2526" s="119">
        <v>0.11301310000000001</v>
      </c>
    </row>
    <row r="2527" spans="1:9" x14ac:dyDescent="0.15">
      <c r="A2527" s="115" t="s">
        <v>526</v>
      </c>
      <c r="B2527" s="115" t="s">
        <v>527</v>
      </c>
      <c r="C2527" s="121">
        <v>41096</v>
      </c>
      <c r="D2527" s="119">
        <v>0.81564000000000003</v>
      </c>
      <c r="E2527" s="119">
        <v>0.81564000000000003</v>
      </c>
      <c r="F2527" s="119">
        <v>0.81564000000000003</v>
      </c>
      <c r="G2527" s="119">
        <v>0.81564000000000003</v>
      </c>
      <c r="H2527" s="119">
        <v>7.1007009999999996E-4</v>
      </c>
      <c r="I2527" s="119">
        <v>8.7132660000000001E-2</v>
      </c>
    </row>
    <row r="2528" spans="1:9" x14ac:dyDescent="0.15">
      <c r="A2528" s="115" t="s">
        <v>526</v>
      </c>
      <c r="B2528" s="115" t="s">
        <v>527</v>
      </c>
      <c r="C2528" s="121">
        <v>41099</v>
      </c>
      <c r="D2528" s="119">
        <v>0.81623999999999997</v>
      </c>
      <c r="E2528" s="119">
        <v>0.81623999999999997</v>
      </c>
      <c r="F2528" s="119">
        <v>0.81623999999999997</v>
      </c>
      <c r="G2528" s="119">
        <v>0.81623999999999997</v>
      </c>
      <c r="H2528" s="119">
        <v>5.9998039999999999E-4</v>
      </c>
      <c r="I2528" s="119">
        <v>7.3559459999999993E-2</v>
      </c>
    </row>
    <row r="2529" spans="1:9" x14ac:dyDescent="0.15">
      <c r="A2529" s="115" t="s">
        <v>526</v>
      </c>
      <c r="B2529" s="115" t="s">
        <v>527</v>
      </c>
      <c r="C2529" s="121">
        <v>41100</v>
      </c>
      <c r="D2529" s="119">
        <v>0.81493000000000004</v>
      </c>
      <c r="E2529" s="119">
        <v>0.81493000000000004</v>
      </c>
      <c r="F2529" s="119">
        <v>0.81493000000000004</v>
      </c>
      <c r="G2529" s="119">
        <v>0.81493000000000004</v>
      </c>
      <c r="H2529" s="119">
        <v>-1.3100500000000001E-3</v>
      </c>
      <c r="I2529" s="119">
        <v>-0.16049820000000001</v>
      </c>
    </row>
    <row r="2530" spans="1:9" x14ac:dyDescent="0.15">
      <c r="A2530" s="115" t="s">
        <v>526</v>
      </c>
      <c r="B2530" s="115" t="s">
        <v>527</v>
      </c>
      <c r="C2530" s="121">
        <v>41101</v>
      </c>
      <c r="D2530" s="119">
        <v>0.81511999999999996</v>
      </c>
      <c r="E2530" s="119">
        <v>0.81511999999999996</v>
      </c>
      <c r="F2530" s="119">
        <v>0.81511999999999996</v>
      </c>
      <c r="G2530" s="119">
        <v>0.81511999999999996</v>
      </c>
      <c r="H2530" s="119">
        <v>1.900196E-4</v>
      </c>
      <c r="I2530" s="119">
        <v>2.3317290000000001E-2</v>
      </c>
    </row>
    <row r="2531" spans="1:9" x14ac:dyDescent="0.15">
      <c r="A2531" s="115" t="s">
        <v>526</v>
      </c>
      <c r="B2531" s="115" t="s">
        <v>527</v>
      </c>
      <c r="C2531" s="121">
        <v>41102</v>
      </c>
      <c r="D2531" s="119">
        <v>0.81520000000000004</v>
      </c>
      <c r="E2531" s="119">
        <v>0.81520000000000004</v>
      </c>
      <c r="F2531" s="119">
        <v>0.81520000000000004</v>
      </c>
      <c r="G2531" s="119">
        <v>0.81520000000000004</v>
      </c>
      <c r="H2531" s="119">
        <v>7.9989429999999999E-5</v>
      </c>
      <c r="I2531" s="119">
        <v>9.8132099999999993E-3</v>
      </c>
    </row>
    <row r="2532" spans="1:9" x14ac:dyDescent="0.15">
      <c r="A2532" s="115" t="s">
        <v>526</v>
      </c>
      <c r="B2532" s="115" t="s">
        <v>527</v>
      </c>
      <c r="C2532" s="121">
        <v>41103</v>
      </c>
      <c r="D2532" s="119">
        <v>0.81537000000000004</v>
      </c>
      <c r="E2532" s="119">
        <v>0.81537000000000004</v>
      </c>
      <c r="F2532" s="119">
        <v>0.81537000000000004</v>
      </c>
      <c r="G2532" s="119">
        <v>0.81537000000000004</v>
      </c>
      <c r="H2532" s="119">
        <v>1.700521E-4</v>
      </c>
      <c r="I2532" s="119">
        <v>2.0860159999999999E-2</v>
      </c>
    </row>
    <row r="2533" spans="1:9" x14ac:dyDescent="0.15">
      <c r="A2533" s="115" t="s">
        <v>526</v>
      </c>
      <c r="B2533" s="115" t="s">
        <v>527</v>
      </c>
      <c r="C2533" s="121">
        <v>41106</v>
      </c>
      <c r="D2533" s="119">
        <v>0.81489</v>
      </c>
      <c r="E2533" s="119">
        <v>0.81489</v>
      </c>
      <c r="F2533" s="119">
        <v>0.81489</v>
      </c>
      <c r="G2533" s="119">
        <v>0.81489</v>
      </c>
      <c r="H2533" s="119">
        <v>-4.8005580000000001E-4</v>
      </c>
      <c r="I2533" s="119">
        <v>-5.8875820000000002E-2</v>
      </c>
    </row>
    <row r="2534" spans="1:9" x14ac:dyDescent="0.15">
      <c r="A2534" s="115" t="s">
        <v>526</v>
      </c>
      <c r="B2534" s="115" t="s">
        <v>527</v>
      </c>
      <c r="C2534" s="121">
        <v>41107</v>
      </c>
      <c r="D2534" s="119">
        <v>0.81437000000000004</v>
      </c>
      <c r="E2534" s="119">
        <v>0.81437000000000004</v>
      </c>
      <c r="F2534" s="119">
        <v>0.81437000000000004</v>
      </c>
      <c r="G2534" s="119">
        <v>0.81437000000000004</v>
      </c>
      <c r="H2534" s="119">
        <v>-5.199909E-4</v>
      </c>
      <c r="I2534" s="119">
        <v>-6.3811179999999995E-2</v>
      </c>
    </row>
    <row r="2535" spans="1:9" x14ac:dyDescent="0.15">
      <c r="A2535" s="115" t="s">
        <v>526</v>
      </c>
      <c r="B2535" s="115" t="s">
        <v>527</v>
      </c>
      <c r="C2535" s="121">
        <v>41108</v>
      </c>
      <c r="D2535" s="119">
        <v>0.81406000000000001</v>
      </c>
      <c r="E2535" s="119">
        <v>0.81406000000000001</v>
      </c>
      <c r="F2535" s="119">
        <v>0.81406000000000001</v>
      </c>
      <c r="G2535" s="119">
        <v>0.81406000000000001</v>
      </c>
      <c r="H2535" s="119">
        <v>-3.1000379999999999E-4</v>
      </c>
      <c r="I2535" s="119">
        <v>-3.8066700000000002E-2</v>
      </c>
    </row>
    <row r="2536" spans="1:9" x14ac:dyDescent="0.15">
      <c r="A2536" s="115" t="s">
        <v>526</v>
      </c>
      <c r="B2536" s="115" t="s">
        <v>527</v>
      </c>
      <c r="C2536" s="121">
        <v>41109</v>
      </c>
      <c r="D2536" s="119">
        <v>0.81386000000000003</v>
      </c>
      <c r="E2536" s="119">
        <v>0.81386000000000003</v>
      </c>
      <c r="F2536" s="119">
        <v>0.81386000000000003</v>
      </c>
      <c r="G2536" s="119">
        <v>0.81386000000000003</v>
      </c>
      <c r="H2536" s="119">
        <v>-1.9997360000000001E-4</v>
      </c>
      <c r="I2536" s="119">
        <v>-2.4564969999999998E-2</v>
      </c>
    </row>
    <row r="2537" spans="1:9" x14ac:dyDescent="0.15">
      <c r="A2537" s="115" t="s">
        <v>526</v>
      </c>
      <c r="B2537" s="115" t="s">
        <v>527</v>
      </c>
      <c r="C2537" s="121">
        <v>41110</v>
      </c>
      <c r="D2537" s="119">
        <v>0.81374000000000002</v>
      </c>
      <c r="E2537" s="119">
        <v>0.81374000000000002</v>
      </c>
      <c r="F2537" s="119">
        <v>0.81374000000000002</v>
      </c>
      <c r="G2537" s="119">
        <v>0.81374000000000002</v>
      </c>
      <c r="H2537" s="119">
        <v>-1.199841E-4</v>
      </c>
      <c r="I2537" s="119">
        <v>-1.47426E-2</v>
      </c>
    </row>
    <row r="2538" spans="1:9" x14ac:dyDescent="0.15">
      <c r="A2538" s="115" t="s">
        <v>526</v>
      </c>
      <c r="B2538" s="115" t="s">
        <v>527</v>
      </c>
      <c r="C2538" s="121">
        <v>41113</v>
      </c>
      <c r="D2538" s="119">
        <v>0.81569000000000003</v>
      </c>
      <c r="E2538" s="119">
        <v>0.81569000000000003</v>
      </c>
      <c r="F2538" s="119">
        <v>0.81569000000000003</v>
      </c>
      <c r="G2538" s="119">
        <v>0.81569000000000003</v>
      </c>
      <c r="H2538" s="119">
        <v>1.949966E-3</v>
      </c>
      <c r="I2538" s="119">
        <v>0.23963010000000001</v>
      </c>
    </row>
    <row r="2539" spans="1:9" x14ac:dyDescent="0.15">
      <c r="A2539" s="115" t="s">
        <v>526</v>
      </c>
      <c r="B2539" s="115" t="s">
        <v>527</v>
      </c>
      <c r="C2539" s="121">
        <v>41114</v>
      </c>
      <c r="D2539" s="119">
        <v>0.81652000000000002</v>
      </c>
      <c r="E2539" s="119">
        <v>0.81652000000000002</v>
      </c>
      <c r="F2539" s="119">
        <v>0.81652000000000002</v>
      </c>
      <c r="G2539" s="119">
        <v>0.81652000000000002</v>
      </c>
      <c r="H2539" s="119">
        <v>8.2999470000000004E-4</v>
      </c>
      <c r="I2539" s="119">
        <v>0.1017537</v>
      </c>
    </row>
    <row r="2540" spans="1:9" x14ac:dyDescent="0.15">
      <c r="A2540" s="115" t="s">
        <v>526</v>
      </c>
      <c r="B2540" s="115" t="s">
        <v>527</v>
      </c>
      <c r="C2540" s="121">
        <v>41115</v>
      </c>
      <c r="D2540" s="119">
        <v>0.81759000000000004</v>
      </c>
      <c r="E2540" s="119">
        <v>0.81759000000000004</v>
      </c>
      <c r="F2540" s="119">
        <v>0.81759000000000004</v>
      </c>
      <c r="G2540" s="119">
        <v>0.81759000000000004</v>
      </c>
      <c r="H2540" s="119">
        <v>1.070023E-3</v>
      </c>
      <c r="I2540" s="119">
        <v>0.13104669999999999</v>
      </c>
    </row>
    <row r="2541" spans="1:9" x14ac:dyDescent="0.15">
      <c r="A2541" s="115" t="s">
        <v>526</v>
      </c>
      <c r="B2541" s="115" t="s">
        <v>527</v>
      </c>
      <c r="C2541" s="121">
        <v>41116</v>
      </c>
      <c r="D2541" s="119">
        <v>0.81696999999999997</v>
      </c>
      <c r="E2541" s="119">
        <v>0.81696999999999997</v>
      </c>
      <c r="F2541" s="119">
        <v>0.81696999999999997</v>
      </c>
      <c r="G2541" s="119">
        <v>0.81696999999999997</v>
      </c>
      <c r="H2541" s="119">
        <v>-6.2000749999999996E-4</v>
      </c>
      <c r="I2541" s="119">
        <v>-7.583355E-2</v>
      </c>
    </row>
    <row r="2542" spans="1:9" x14ac:dyDescent="0.15">
      <c r="A2542" s="115" t="s">
        <v>526</v>
      </c>
      <c r="B2542" s="115" t="s">
        <v>527</v>
      </c>
      <c r="C2542" s="121">
        <v>41117</v>
      </c>
      <c r="D2542" s="119">
        <v>0.81623999999999997</v>
      </c>
      <c r="E2542" s="119">
        <v>0.81623999999999997</v>
      </c>
      <c r="F2542" s="119">
        <v>0.81623999999999997</v>
      </c>
      <c r="G2542" s="119">
        <v>0.81623999999999997</v>
      </c>
      <c r="H2542" s="119">
        <v>-7.2997809999999998E-4</v>
      </c>
      <c r="I2542" s="119">
        <v>-8.9351890000000003E-2</v>
      </c>
    </row>
    <row r="2543" spans="1:9" x14ac:dyDescent="0.15">
      <c r="A2543" s="115" t="s">
        <v>526</v>
      </c>
      <c r="B2543" s="115" t="s">
        <v>527</v>
      </c>
      <c r="C2543" s="121">
        <v>41120</v>
      </c>
      <c r="D2543" s="119">
        <v>0.81610000000000005</v>
      </c>
      <c r="E2543" s="119">
        <v>0.81610000000000005</v>
      </c>
      <c r="F2543" s="119">
        <v>0.81610000000000005</v>
      </c>
      <c r="G2543" s="119">
        <v>0.81610000000000005</v>
      </c>
      <c r="H2543" s="119">
        <v>-1.4001129999999999E-4</v>
      </c>
      <c r="I2543" s="119">
        <v>-1.71532E-2</v>
      </c>
    </row>
    <row r="2544" spans="1:9" x14ac:dyDescent="0.15">
      <c r="A2544" s="115" t="s">
        <v>526</v>
      </c>
      <c r="B2544" s="115" t="s">
        <v>527</v>
      </c>
      <c r="C2544" s="121">
        <v>41121</v>
      </c>
      <c r="D2544" s="119">
        <v>0.81649000000000005</v>
      </c>
      <c r="E2544" s="119">
        <v>0.81649000000000005</v>
      </c>
      <c r="F2544" s="119">
        <v>0.81649000000000005</v>
      </c>
      <c r="G2544" s="119">
        <v>0.81649000000000005</v>
      </c>
      <c r="H2544" s="119">
        <v>3.8999320000000001E-4</v>
      </c>
      <c r="I2544" s="119">
        <v>4.7787429999999999E-2</v>
      </c>
    </row>
    <row r="2545" spans="1:9" x14ac:dyDescent="0.15">
      <c r="A2545" s="115" t="s">
        <v>526</v>
      </c>
      <c r="B2545" s="115" t="s">
        <v>527</v>
      </c>
      <c r="C2545" s="121">
        <v>41122</v>
      </c>
      <c r="D2545" s="119">
        <v>0.81640999999999997</v>
      </c>
      <c r="E2545" s="119">
        <v>0.81640999999999997</v>
      </c>
      <c r="F2545" s="119">
        <v>0.81640999999999997</v>
      </c>
      <c r="G2545" s="119">
        <v>0.81640999999999997</v>
      </c>
      <c r="H2545" s="119">
        <v>-7.9989429999999999E-5</v>
      </c>
      <c r="I2545" s="119">
        <v>-9.7967439999999996E-3</v>
      </c>
    </row>
    <row r="2546" spans="1:9" x14ac:dyDescent="0.15">
      <c r="A2546" s="115" t="s">
        <v>526</v>
      </c>
      <c r="B2546" s="115" t="s">
        <v>527</v>
      </c>
      <c r="C2546" s="121">
        <v>41123</v>
      </c>
      <c r="D2546" s="119">
        <v>0.81744000000000006</v>
      </c>
      <c r="E2546" s="119">
        <v>0.81744000000000006</v>
      </c>
      <c r="F2546" s="119">
        <v>0.81744000000000006</v>
      </c>
      <c r="G2546" s="119">
        <v>0.81744000000000006</v>
      </c>
      <c r="H2546" s="119">
        <v>1.0300280000000001E-3</v>
      </c>
      <c r="I2546" s="119">
        <v>0.12616550000000001</v>
      </c>
    </row>
    <row r="2547" spans="1:9" x14ac:dyDescent="0.15">
      <c r="A2547" s="115" t="s">
        <v>526</v>
      </c>
      <c r="B2547" s="115" t="s">
        <v>527</v>
      </c>
      <c r="C2547" s="121">
        <v>41124</v>
      </c>
      <c r="D2547" s="119">
        <v>0.81786000000000003</v>
      </c>
      <c r="E2547" s="119">
        <v>0.81786000000000003</v>
      </c>
      <c r="F2547" s="119">
        <v>0.81786000000000003</v>
      </c>
      <c r="G2547" s="119">
        <v>0.81786000000000003</v>
      </c>
      <c r="H2547" s="119">
        <v>4.1997429999999998E-4</v>
      </c>
      <c r="I2547" s="119">
        <v>5.1376770000000002E-2</v>
      </c>
    </row>
    <row r="2548" spans="1:9" x14ac:dyDescent="0.15">
      <c r="A2548" s="115" t="s">
        <v>526</v>
      </c>
      <c r="B2548" s="115" t="s">
        <v>527</v>
      </c>
      <c r="C2548" s="121">
        <v>41127</v>
      </c>
      <c r="D2548" s="119">
        <v>0.81699999999999995</v>
      </c>
      <c r="E2548" s="119">
        <v>0.81699999999999995</v>
      </c>
      <c r="F2548" s="119">
        <v>0.81699999999999995</v>
      </c>
      <c r="G2548" s="119">
        <v>0.81699999999999995</v>
      </c>
      <c r="H2548" s="119">
        <v>-8.6003540000000002E-4</v>
      </c>
      <c r="I2548" s="119">
        <v>-0.10515679999999999</v>
      </c>
    </row>
    <row r="2549" spans="1:9" x14ac:dyDescent="0.15">
      <c r="A2549" s="115" t="s">
        <v>526</v>
      </c>
      <c r="B2549" s="115" t="s">
        <v>527</v>
      </c>
      <c r="C2549" s="121">
        <v>41128</v>
      </c>
      <c r="D2549" s="119">
        <v>0.81662999999999997</v>
      </c>
      <c r="E2549" s="119">
        <v>0.81662999999999997</v>
      </c>
      <c r="F2549" s="119">
        <v>0.81662999999999997</v>
      </c>
      <c r="G2549" s="119">
        <v>0.81662999999999997</v>
      </c>
      <c r="H2549" s="119">
        <v>-3.69966E-4</v>
      </c>
      <c r="I2549" s="119">
        <v>-4.5283480000000001E-2</v>
      </c>
    </row>
    <row r="2550" spans="1:9" x14ac:dyDescent="0.15">
      <c r="A2550" s="115" t="s">
        <v>526</v>
      </c>
      <c r="B2550" s="115" t="s">
        <v>527</v>
      </c>
      <c r="C2550" s="121">
        <v>41129</v>
      </c>
      <c r="D2550" s="119">
        <v>0.81727000000000005</v>
      </c>
      <c r="E2550" s="119">
        <v>0.81727000000000005</v>
      </c>
      <c r="F2550" s="119">
        <v>0.81727000000000005</v>
      </c>
      <c r="G2550" s="119">
        <v>0.81727000000000005</v>
      </c>
      <c r="H2550" s="119">
        <v>6.3997510000000002E-4</v>
      </c>
      <c r="I2550" s="119">
        <v>7.8367809999999996E-2</v>
      </c>
    </row>
    <row r="2551" spans="1:9" x14ac:dyDescent="0.15">
      <c r="A2551" s="115" t="s">
        <v>526</v>
      </c>
      <c r="B2551" s="115" t="s">
        <v>527</v>
      </c>
      <c r="C2551" s="121">
        <v>41130</v>
      </c>
      <c r="D2551" s="119">
        <v>0.81730000000000003</v>
      </c>
      <c r="E2551" s="119">
        <v>0.81730000000000003</v>
      </c>
      <c r="F2551" s="119">
        <v>0.81730000000000003</v>
      </c>
      <c r="G2551" s="119">
        <v>0.81730000000000003</v>
      </c>
      <c r="H2551" s="119">
        <v>3.0040740000000001E-5</v>
      </c>
      <c r="I2551" s="119">
        <v>3.675743E-3</v>
      </c>
    </row>
    <row r="2552" spans="1:9" x14ac:dyDescent="0.15">
      <c r="A2552" s="115" t="s">
        <v>526</v>
      </c>
      <c r="B2552" s="115" t="s">
        <v>527</v>
      </c>
      <c r="C2552" s="121">
        <v>41131</v>
      </c>
      <c r="D2552" s="119">
        <v>0.81805000000000005</v>
      </c>
      <c r="E2552" s="119">
        <v>0.81805000000000005</v>
      </c>
      <c r="F2552" s="119">
        <v>0.81805000000000005</v>
      </c>
      <c r="G2552" s="119">
        <v>0.81805000000000005</v>
      </c>
      <c r="H2552" s="119">
        <v>7.5000520000000005E-4</v>
      </c>
      <c r="I2552" s="119">
        <v>9.1766210000000001E-2</v>
      </c>
    </row>
    <row r="2553" spans="1:9" x14ac:dyDescent="0.15">
      <c r="A2553" s="115" t="s">
        <v>526</v>
      </c>
      <c r="B2553" s="115" t="s">
        <v>527</v>
      </c>
      <c r="C2553" s="121">
        <v>41134</v>
      </c>
      <c r="D2553" s="119">
        <v>0.81810000000000005</v>
      </c>
      <c r="E2553" s="119">
        <v>0.81810000000000005</v>
      </c>
      <c r="F2553" s="119">
        <v>0.81810000000000005</v>
      </c>
      <c r="G2553" s="119">
        <v>0.81810000000000005</v>
      </c>
      <c r="H2553" s="119">
        <v>4.9948689999999998E-5</v>
      </c>
      <c r="I2553" s="119">
        <v>6.1058240000000001E-3</v>
      </c>
    </row>
    <row r="2554" spans="1:9" x14ac:dyDescent="0.15">
      <c r="A2554" s="115" t="s">
        <v>526</v>
      </c>
      <c r="B2554" s="115" t="s">
        <v>527</v>
      </c>
      <c r="C2554" s="121">
        <v>41135</v>
      </c>
      <c r="D2554" s="119">
        <v>0.81789999999999996</v>
      </c>
      <c r="E2554" s="119">
        <v>0.81789999999999996</v>
      </c>
      <c r="F2554" s="119">
        <v>0.81789999999999996</v>
      </c>
      <c r="G2554" s="119">
        <v>0.81789999999999996</v>
      </c>
      <c r="H2554" s="119">
        <v>-1.9997360000000001E-4</v>
      </c>
      <c r="I2554" s="119">
        <v>-2.4443659999999999E-2</v>
      </c>
    </row>
    <row r="2555" spans="1:9" x14ac:dyDescent="0.15">
      <c r="A2555" s="115" t="s">
        <v>526</v>
      </c>
      <c r="B2555" s="115" t="s">
        <v>527</v>
      </c>
      <c r="C2555" s="121">
        <v>41136</v>
      </c>
      <c r="D2555" s="119">
        <v>0.81842009999999998</v>
      </c>
      <c r="E2555" s="119">
        <v>0.81842009999999998</v>
      </c>
      <c r="F2555" s="119">
        <v>0.81842009999999998</v>
      </c>
      <c r="G2555" s="119">
        <v>0.81842009999999998</v>
      </c>
      <c r="H2555" s="119">
        <v>5.2005050000000004E-4</v>
      </c>
      <c r="I2555" s="119">
        <v>6.3583630000000002E-2</v>
      </c>
    </row>
    <row r="2556" spans="1:9" x14ac:dyDescent="0.15">
      <c r="A2556" s="115" t="s">
        <v>526</v>
      </c>
      <c r="B2556" s="115" t="s">
        <v>527</v>
      </c>
      <c r="C2556" s="121">
        <v>41137</v>
      </c>
      <c r="D2556" s="119">
        <v>0.81854000000000005</v>
      </c>
      <c r="E2556" s="119">
        <v>0.81854000000000005</v>
      </c>
      <c r="F2556" s="119">
        <v>0.81854000000000005</v>
      </c>
      <c r="G2556" s="119">
        <v>0.81854000000000005</v>
      </c>
      <c r="H2556" s="119">
        <v>1.1992449999999999E-4</v>
      </c>
      <c r="I2556" s="119">
        <v>1.465318E-2</v>
      </c>
    </row>
    <row r="2557" spans="1:9" x14ac:dyDescent="0.15">
      <c r="A2557" s="115" t="s">
        <v>526</v>
      </c>
      <c r="B2557" s="115" t="s">
        <v>527</v>
      </c>
      <c r="C2557" s="121">
        <v>41138</v>
      </c>
      <c r="D2557" s="119">
        <v>0.81796999999999997</v>
      </c>
      <c r="E2557" s="119">
        <v>0.81796999999999997</v>
      </c>
      <c r="F2557" s="119">
        <v>0.81796999999999997</v>
      </c>
      <c r="G2557" s="119">
        <v>0.81796999999999997</v>
      </c>
      <c r="H2557" s="119">
        <v>-5.6999920000000003E-4</v>
      </c>
      <c r="I2557" s="119">
        <v>-6.9636089999999998E-2</v>
      </c>
    </row>
    <row r="2558" spans="1:9" x14ac:dyDescent="0.15">
      <c r="A2558" s="115" t="s">
        <v>526</v>
      </c>
      <c r="B2558" s="115" t="s">
        <v>527</v>
      </c>
      <c r="C2558" s="121">
        <v>41141</v>
      </c>
      <c r="D2558" s="119">
        <v>0.81838</v>
      </c>
      <c r="E2558" s="119">
        <v>0.81838</v>
      </c>
      <c r="F2558" s="119">
        <v>0.81838</v>
      </c>
      <c r="G2558" s="119">
        <v>0.81838</v>
      </c>
      <c r="H2558" s="119">
        <v>4.1002040000000001E-4</v>
      </c>
      <c r="I2558" s="119">
        <v>5.0126579999999997E-2</v>
      </c>
    </row>
    <row r="2559" spans="1:9" x14ac:dyDescent="0.15">
      <c r="A2559" s="115" t="s">
        <v>526</v>
      </c>
      <c r="B2559" s="115" t="s">
        <v>527</v>
      </c>
      <c r="C2559" s="121">
        <v>41142</v>
      </c>
      <c r="D2559" s="119">
        <v>0.81757999999999997</v>
      </c>
      <c r="E2559" s="119">
        <v>0.81757999999999997</v>
      </c>
      <c r="F2559" s="119">
        <v>0.81757999999999997</v>
      </c>
      <c r="G2559" s="119">
        <v>0.81757999999999997</v>
      </c>
      <c r="H2559" s="119">
        <v>-7.9995390000000004E-4</v>
      </c>
      <c r="I2559" s="119">
        <v>-9.7748470000000004E-2</v>
      </c>
    </row>
    <row r="2560" spans="1:9" x14ac:dyDescent="0.15">
      <c r="A2560" s="115" t="s">
        <v>526</v>
      </c>
      <c r="B2560" s="115" t="s">
        <v>527</v>
      </c>
      <c r="C2560" s="121">
        <v>41143</v>
      </c>
      <c r="D2560" s="119">
        <v>0.81669999999999998</v>
      </c>
      <c r="E2560" s="119">
        <v>0.81669999999999998</v>
      </c>
      <c r="F2560" s="119">
        <v>0.81669999999999998</v>
      </c>
      <c r="G2560" s="119">
        <v>0.81669999999999998</v>
      </c>
      <c r="H2560" s="119">
        <v>-8.8006260000000002E-4</v>
      </c>
      <c r="I2560" s="119">
        <v>-0.1076424</v>
      </c>
    </row>
    <row r="2561" spans="1:9" x14ac:dyDescent="0.15">
      <c r="A2561" s="115" t="s">
        <v>526</v>
      </c>
      <c r="B2561" s="115" t="s">
        <v>527</v>
      </c>
      <c r="C2561" s="121">
        <v>41144</v>
      </c>
      <c r="D2561" s="119">
        <v>0.81632009999999999</v>
      </c>
      <c r="E2561" s="119">
        <v>0.81632009999999999</v>
      </c>
      <c r="F2561" s="119">
        <v>0.81632009999999999</v>
      </c>
      <c r="G2561" s="119">
        <v>0.81632009999999999</v>
      </c>
      <c r="H2561" s="119">
        <v>-3.7992000000000001E-4</v>
      </c>
      <c r="I2561" s="119">
        <v>-4.6518919999999998E-2</v>
      </c>
    </row>
    <row r="2562" spans="1:9" x14ac:dyDescent="0.15">
      <c r="A2562" s="115" t="s">
        <v>526</v>
      </c>
      <c r="B2562" s="115" t="s">
        <v>527</v>
      </c>
      <c r="C2562" s="121">
        <v>41145</v>
      </c>
      <c r="D2562" s="119">
        <v>0.81615000000000004</v>
      </c>
      <c r="E2562" s="119">
        <v>0.81615000000000004</v>
      </c>
      <c r="F2562" s="119">
        <v>0.81615000000000004</v>
      </c>
      <c r="G2562" s="119">
        <v>0.81615000000000004</v>
      </c>
      <c r="H2562" s="119">
        <v>-1.7011169999999999E-4</v>
      </c>
      <c r="I2562" s="119">
        <v>-2.0838840000000001E-2</v>
      </c>
    </row>
    <row r="2563" spans="1:9" x14ac:dyDescent="0.15">
      <c r="A2563" s="115" t="s">
        <v>526</v>
      </c>
      <c r="B2563" s="115" t="s">
        <v>527</v>
      </c>
      <c r="C2563" s="121">
        <v>41148</v>
      </c>
      <c r="D2563" s="119">
        <v>0.81728990000000001</v>
      </c>
      <c r="E2563" s="119">
        <v>0.81728990000000001</v>
      </c>
      <c r="F2563" s="119">
        <v>0.81728990000000001</v>
      </c>
      <c r="G2563" s="119">
        <v>0.81728990000000001</v>
      </c>
      <c r="H2563" s="119">
        <v>1.1399979999999999E-3</v>
      </c>
      <c r="I2563" s="119">
        <v>0.13968</v>
      </c>
    </row>
    <row r="2564" spans="1:9" x14ac:dyDescent="0.15">
      <c r="A2564" s="115" t="s">
        <v>526</v>
      </c>
      <c r="B2564" s="115" t="s">
        <v>527</v>
      </c>
      <c r="C2564" s="121">
        <v>41149</v>
      </c>
      <c r="D2564" s="119">
        <v>0.81755999999999995</v>
      </c>
      <c r="E2564" s="119">
        <v>0.81755999999999995</v>
      </c>
      <c r="F2564" s="119">
        <v>0.81755999999999995</v>
      </c>
      <c r="G2564" s="119">
        <v>0.81755999999999995</v>
      </c>
      <c r="H2564" s="119">
        <v>2.7000899999999998E-4</v>
      </c>
      <c r="I2564" s="119">
        <v>3.3037120000000003E-2</v>
      </c>
    </row>
    <row r="2565" spans="1:9" x14ac:dyDescent="0.15">
      <c r="A2565" s="115" t="s">
        <v>526</v>
      </c>
      <c r="B2565" s="115" t="s">
        <v>527</v>
      </c>
      <c r="C2565" s="121">
        <v>41150</v>
      </c>
      <c r="D2565" s="119">
        <v>0.81733</v>
      </c>
      <c r="E2565" s="119">
        <v>0.81733</v>
      </c>
      <c r="F2565" s="119">
        <v>0.81733</v>
      </c>
      <c r="G2565" s="119">
        <v>0.81733</v>
      </c>
      <c r="H2565" s="119">
        <v>-2.2995470000000001E-4</v>
      </c>
      <c r="I2565" s="119">
        <v>-2.8126959999999999E-2</v>
      </c>
    </row>
    <row r="2566" spans="1:9" x14ac:dyDescent="0.15">
      <c r="A2566" s="115" t="s">
        <v>526</v>
      </c>
      <c r="B2566" s="115" t="s">
        <v>527</v>
      </c>
      <c r="C2566" s="121">
        <v>41151</v>
      </c>
      <c r="D2566" s="119">
        <v>0.81786000000000003</v>
      </c>
      <c r="E2566" s="119">
        <v>0.81786000000000003</v>
      </c>
      <c r="F2566" s="119">
        <v>0.81786000000000003</v>
      </c>
      <c r="G2566" s="119">
        <v>0.81786000000000003</v>
      </c>
      <c r="H2566" s="119">
        <v>5.300045E-4</v>
      </c>
      <c r="I2566" s="119">
        <v>6.4845840000000002E-2</v>
      </c>
    </row>
    <row r="2567" spans="1:9" x14ac:dyDescent="0.15">
      <c r="A2567" s="115" t="s">
        <v>526</v>
      </c>
      <c r="B2567" s="115" t="s">
        <v>527</v>
      </c>
      <c r="C2567" s="121">
        <v>41152</v>
      </c>
      <c r="D2567" s="119">
        <v>0.81803000000000003</v>
      </c>
      <c r="E2567" s="119">
        <v>0.81803000000000003</v>
      </c>
      <c r="F2567" s="119">
        <v>0.81803000000000003</v>
      </c>
      <c r="G2567" s="119">
        <v>0.81803000000000003</v>
      </c>
      <c r="H2567" s="119">
        <v>1.699924E-4</v>
      </c>
      <c r="I2567" s="119">
        <v>2.0785029999999999E-2</v>
      </c>
    </row>
    <row r="2568" spans="1:9" x14ac:dyDescent="0.15">
      <c r="A2568" s="115" t="s">
        <v>526</v>
      </c>
      <c r="B2568" s="115" t="s">
        <v>527</v>
      </c>
      <c r="C2568" s="121">
        <v>41155</v>
      </c>
      <c r="D2568" s="119">
        <v>0.81757999999999997</v>
      </c>
      <c r="E2568" s="119">
        <v>0.81757999999999997</v>
      </c>
      <c r="F2568" s="119">
        <v>0.81757999999999997</v>
      </c>
      <c r="G2568" s="119">
        <v>0.81757999999999997</v>
      </c>
      <c r="H2568" s="119">
        <v>-4.4995549999999999E-4</v>
      </c>
      <c r="I2568" s="119">
        <v>-5.500476E-2</v>
      </c>
    </row>
    <row r="2569" spans="1:9" x14ac:dyDescent="0.15">
      <c r="A2569" s="115" t="s">
        <v>526</v>
      </c>
      <c r="B2569" s="115" t="s">
        <v>527</v>
      </c>
      <c r="C2569" s="121">
        <v>41156</v>
      </c>
      <c r="D2569" s="119">
        <v>0.81740000000000002</v>
      </c>
      <c r="E2569" s="119">
        <v>0.81740000000000002</v>
      </c>
      <c r="F2569" s="119">
        <v>0.81740000000000002</v>
      </c>
      <c r="G2569" s="119">
        <v>0.81740000000000002</v>
      </c>
      <c r="H2569" s="119">
        <v>-1.8006559999999999E-4</v>
      </c>
      <c r="I2569" s="119">
        <v>-2.2024220000000001E-2</v>
      </c>
    </row>
    <row r="2570" spans="1:9" x14ac:dyDescent="0.15">
      <c r="A2570" s="115" t="s">
        <v>526</v>
      </c>
      <c r="B2570" s="115" t="s">
        <v>527</v>
      </c>
      <c r="C2570" s="121">
        <v>41157</v>
      </c>
      <c r="D2570" s="119">
        <v>0.81816</v>
      </c>
      <c r="E2570" s="119">
        <v>0.81816</v>
      </c>
      <c r="F2570" s="119">
        <v>0.81816</v>
      </c>
      <c r="G2570" s="119">
        <v>0.81816</v>
      </c>
      <c r="H2570" s="119">
        <v>7.6001879999999995E-4</v>
      </c>
      <c r="I2570" s="119">
        <v>9.298004E-2</v>
      </c>
    </row>
    <row r="2571" spans="1:9" x14ac:dyDescent="0.15">
      <c r="A2571" s="115" t="s">
        <v>526</v>
      </c>
      <c r="B2571" s="115" t="s">
        <v>527</v>
      </c>
      <c r="C2571" s="121">
        <v>41158</v>
      </c>
      <c r="D2571" s="119">
        <v>0.81786000000000003</v>
      </c>
      <c r="E2571" s="119">
        <v>0.81786000000000003</v>
      </c>
      <c r="F2571" s="119">
        <v>0.81786000000000003</v>
      </c>
      <c r="G2571" s="119">
        <v>0.81786000000000003</v>
      </c>
      <c r="H2571" s="119">
        <v>-2.9999019999999999E-4</v>
      </c>
      <c r="I2571" s="119">
        <v>-3.6666450000000003E-2</v>
      </c>
    </row>
    <row r="2572" spans="1:9" x14ac:dyDescent="0.15">
      <c r="A2572" s="115" t="s">
        <v>526</v>
      </c>
      <c r="B2572" s="115" t="s">
        <v>527</v>
      </c>
      <c r="C2572" s="121">
        <v>41159</v>
      </c>
      <c r="D2572" s="119">
        <v>0.81754990000000005</v>
      </c>
      <c r="E2572" s="119">
        <v>0.81754990000000005</v>
      </c>
      <c r="F2572" s="119">
        <v>0.81754990000000005</v>
      </c>
      <c r="G2572" s="119">
        <v>0.81754990000000005</v>
      </c>
      <c r="H2572" s="119">
        <v>-3.1006339999999999E-4</v>
      </c>
      <c r="I2572" s="119">
        <v>-3.7911550000000002E-2</v>
      </c>
    </row>
    <row r="2573" spans="1:9" x14ac:dyDescent="0.15">
      <c r="A2573" s="115" t="s">
        <v>526</v>
      </c>
      <c r="B2573" s="115" t="s">
        <v>527</v>
      </c>
      <c r="C2573" s="121">
        <v>41162</v>
      </c>
      <c r="D2573" s="119">
        <v>0.81711</v>
      </c>
      <c r="E2573" s="119">
        <v>0.81711</v>
      </c>
      <c r="F2573" s="119">
        <v>0.81711</v>
      </c>
      <c r="G2573" s="119">
        <v>0.81711</v>
      </c>
      <c r="H2573" s="119">
        <v>-4.3994189999999999E-4</v>
      </c>
      <c r="I2573" s="119">
        <v>-5.3812230000000003E-2</v>
      </c>
    </row>
    <row r="2574" spans="1:9" x14ac:dyDescent="0.15">
      <c r="A2574" s="115" t="s">
        <v>526</v>
      </c>
      <c r="B2574" s="115" t="s">
        <v>527</v>
      </c>
      <c r="C2574" s="121">
        <v>41163</v>
      </c>
      <c r="D2574" s="119">
        <v>0.81738999999999995</v>
      </c>
      <c r="E2574" s="119">
        <v>0.81738999999999995</v>
      </c>
      <c r="F2574" s="119">
        <v>0.81738999999999995</v>
      </c>
      <c r="G2574" s="119">
        <v>0.81738999999999995</v>
      </c>
      <c r="H2574" s="119">
        <v>2.7996299999999999E-4</v>
      </c>
      <c r="I2574" s="119">
        <v>3.4262590000000002E-2</v>
      </c>
    </row>
    <row r="2575" spans="1:9" x14ac:dyDescent="0.15">
      <c r="A2575" s="115" t="s">
        <v>526</v>
      </c>
      <c r="B2575" s="115" t="s">
        <v>527</v>
      </c>
      <c r="C2575" s="121">
        <v>41164</v>
      </c>
      <c r="D2575" s="119">
        <v>0.81703000000000003</v>
      </c>
      <c r="E2575" s="119">
        <v>0.81703000000000003</v>
      </c>
      <c r="F2575" s="119">
        <v>0.81703000000000003</v>
      </c>
      <c r="G2575" s="119">
        <v>0.81703000000000003</v>
      </c>
      <c r="H2575" s="119">
        <v>-3.599524E-4</v>
      </c>
      <c r="I2575" s="119">
        <v>-4.4036810000000003E-2</v>
      </c>
    </row>
    <row r="2576" spans="1:9" x14ac:dyDescent="0.15">
      <c r="A2576" s="115" t="s">
        <v>526</v>
      </c>
      <c r="B2576" s="115" t="s">
        <v>527</v>
      </c>
      <c r="C2576" s="121">
        <v>41165</v>
      </c>
      <c r="D2576" s="119">
        <v>0.81674999999999998</v>
      </c>
      <c r="E2576" s="119">
        <v>0.81674999999999998</v>
      </c>
      <c r="F2576" s="119">
        <v>0.81674999999999998</v>
      </c>
      <c r="G2576" s="119">
        <v>0.81674999999999998</v>
      </c>
      <c r="H2576" s="119">
        <v>-2.7996299999999999E-4</v>
      </c>
      <c r="I2576" s="119">
        <v>-3.4265940000000002E-2</v>
      </c>
    </row>
    <row r="2577" spans="1:9" x14ac:dyDescent="0.15">
      <c r="A2577" s="115" t="s">
        <v>526</v>
      </c>
      <c r="B2577" s="115" t="s">
        <v>527</v>
      </c>
      <c r="C2577" s="121">
        <v>41166</v>
      </c>
      <c r="D2577" s="119">
        <v>0.81654000000000004</v>
      </c>
      <c r="E2577" s="119">
        <v>0.81654000000000004</v>
      </c>
      <c r="F2577" s="119">
        <v>0.81654000000000004</v>
      </c>
      <c r="G2577" s="119">
        <v>0.81654000000000004</v>
      </c>
      <c r="H2577" s="119">
        <v>-2.100468E-4</v>
      </c>
      <c r="I2577" s="119">
        <v>-2.571739E-2</v>
      </c>
    </row>
    <row r="2578" spans="1:9" x14ac:dyDescent="0.15">
      <c r="A2578" s="115" t="s">
        <v>526</v>
      </c>
      <c r="B2578" s="115" t="s">
        <v>527</v>
      </c>
      <c r="C2578" s="121">
        <v>41169</v>
      </c>
      <c r="D2578" s="119">
        <v>0.81650999999999996</v>
      </c>
      <c r="E2578" s="119">
        <v>0.81650999999999996</v>
      </c>
      <c r="F2578" s="119">
        <v>0.81650999999999996</v>
      </c>
      <c r="G2578" s="119">
        <v>0.81650999999999996</v>
      </c>
      <c r="H2578" s="119">
        <v>-2.9981139999999999E-5</v>
      </c>
      <c r="I2578" s="119">
        <v>-3.6717289999999999E-3</v>
      </c>
    </row>
    <row r="2579" spans="1:9" x14ac:dyDescent="0.15">
      <c r="A2579" s="115" t="s">
        <v>526</v>
      </c>
      <c r="B2579" s="115" t="s">
        <v>527</v>
      </c>
      <c r="C2579" s="121">
        <v>41170</v>
      </c>
      <c r="D2579" s="119">
        <v>0.81720999999999999</v>
      </c>
      <c r="E2579" s="119">
        <v>0.81720999999999999</v>
      </c>
      <c r="F2579" s="119">
        <v>0.81720999999999999</v>
      </c>
      <c r="G2579" s="119">
        <v>0.81720999999999999</v>
      </c>
      <c r="H2579" s="119">
        <v>6.9999690000000002E-4</v>
      </c>
      <c r="I2579" s="119">
        <v>8.5730360000000005E-2</v>
      </c>
    </row>
    <row r="2580" spans="1:9" x14ac:dyDescent="0.15">
      <c r="A2580" s="115" t="s">
        <v>526</v>
      </c>
      <c r="B2580" s="115" t="s">
        <v>527</v>
      </c>
      <c r="C2580" s="121">
        <v>41171</v>
      </c>
      <c r="D2580" s="119">
        <v>0.81769000000000003</v>
      </c>
      <c r="E2580" s="119">
        <v>0.81769000000000003</v>
      </c>
      <c r="F2580" s="119">
        <v>0.81769000000000003</v>
      </c>
      <c r="G2580" s="119">
        <v>0.81769000000000003</v>
      </c>
      <c r="H2580" s="119">
        <v>4.7993660000000002E-4</v>
      </c>
      <c r="I2580" s="119">
        <v>5.8728669999999997E-2</v>
      </c>
    </row>
    <row r="2581" spans="1:9" x14ac:dyDescent="0.15">
      <c r="A2581" s="115" t="s">
        <v>526</v>
      </c>
      <c r="B2581" s="115" t="s">
        <v>527</v>
      </c>
      <c r="C2581" s="121">
        <v>41172</v>
      </c>
      <c r="D2581" s="119">
        <v>0.8175</v>
      </c>
      <c r="E2581" s="119">
        <v>0.8175</v>
      </c>
      <c r="F2581" s="119">
        <v>0.8175</v>
      </c>
      <c r="G2581" s="119">
        <v>0.8175</v>
      </c>
      <c r="H2581" s="119">
        <v>-1.8996E-4</v>
      </c>
      <c r="I2581" s="119">
        <v>-2.32313E-2</v>
      </c>
    </row>
    <row r="2582" spans="1:9" x14ac:dyDescent="0.15">
      <c r="A2582" s="115" t="s">
        <v>526</v>
      </c>
      <c r="B2582" s="115" t="s">
        <v>527</v>
      </c>
      <c r="C2582" s="121">
        <v>41173</v>
      </c>
      <c r="D2582" s="119">
        <v>0.81805000000000005</v>
      </c>
      <c r="E2582" s="119">
        <v>0.81805000000000005</v>
      </c>
      <c r="F2582" s="119">
        <v>0.81805000000000005</v>
      </c>
      <c r="G2582" s="119">
        <v>0.81805000000000005</v>
      </c>
      <c r="H2582" s="119">
        <v>5.500317E-4</v>
      </c>
      <c r="I2582" s="119">
        <v>6.7282159999999994E-2</v>
      </c>
    </row>
    <row r="2583" spans="1:9" x14ac:dyDescent="0.15">
      <c r="A2583" s="115" t="s">
        <v>526</v>
      </c>
      <c r="B2583" s="115" t="s">
        <v>527</v>
      </c>
      <c r="C2583" s="121">
        <v>41176</v>
      </c>
      <c r="D2583" s="119">
        <v>0.81786000000000003</v>
      </c>
      <c r="E2583" s="119">
        <v>0.81786000000000003</v>
      </c>
      <c r="F2583" s="119">
        <v>0.81786000000000003</v>
      </c>
      <c r="G2583" s="119">
        <v>0.81786000000000003</v>
      </c>
      <c r="H2583" s="119">
        <v>-1.900196E-4</v>
      </c>
      <c r="I2583" s="119">
        <v>-2.322836E-2</v>
      </c>
    </row>
    <row r="2584" spans="1:9" x14ac:dyDescent="0.15">
      <c r="A2584" s="115" t="s">
        <v>526</v>
      </c>
      <c r="B2584" s="115" t="s">
        <v>527</v>
      </c>
      <c r="C2584" s="121">
        <v>41177</v>
      </c>
      <c r="D2584" s="119">
        <v>0.81815000000000004</v>
      </c>
      <c r="E2584" s="119">
        <v>0.81815000000000004</v>
      </c>
      <c r="F2584" s="119">
        <v>0.81815000000000004</v>
      </c>
      <c r="G2584" s="119">
        <v>0.81815000000000004</v>
      </c>
      <c r="H2584" s="119">
        <v>2.9003619999999999E-4</v>
      </c>
      <c r="I2584" s="119">
        <v>3.5462819999999999E-2</v>
      </c>
    </row>
    <row r="2585" spans="1:9" x14ac:dyDescent="0.15">
      <c r="A2585" s="115" t="s">
        <v>526</v>
      </c>
      <c r="B2585" s="115" t="s">
        <v>527</v>
      </c>
      <c r="C2585" s="121">
        <v>41178</v>
      </c>
      <c r="D2585" s="119">
        <v>0.81823999999999997</v>
      </c>
      <c r="E2585" s="119">
        <v>0.81823999999999997</v>
      </c>
      <c r="F2585" s="119">
        <v>0.81823999999999997</v>
      </c>
      <c r="G2585" s="119">
        <v>0.81823999999999997</v>
      </c>
      <c r="H2585" s="119">
        <v>8.9943410000000004E-5</v>
      </c>
      <c r="I2585" s="119">
        <v>1.099351E-2</v>
      </c>
    </row>
    <row r="2586" spans="1:9" x14ac:dyDescent="0.15">
      <c r="A2586" s="115" t="s">
        <v>526</v>
      </c>
      <c r="B2586" s="115" t="s">
        <v>527</v>
      </c>
      <c r="C2586" s="121">
        <v>41179</v>
      </c>
      <c r="D2586" s="119">
        <v>0.81840999999999997</v>
      </c>
      <c r="E2586" s="119">
        <v>0.81840999999999997</v>
      </c>
      <c r="F2586" s="119">
        <v>0.81840999999999997</v>
      </c>
      <c r="G2586" s="119">
        <v>0.81840999999999997</v>
      </c>
      <c r="H2586" s="119">
        <v>1.700521E-4</v>
      </c>
      <c r="I2586" s="119">
        <v>2.0782660000000001E-2</v>
      </c>
    </row>
    <row r="2587" spans="1:9" x14ac:dyDescent="0.15">
      <c r="A2587" s="115" t="s">
        <v>526</v>
      </c>
      <c r="B2587" s="115" t="s">
        <v>527</v>
      </c>
      <c r="C2587" s="121">
        <v>41180</v>
      </c>
      <c r="D2587" s="119">
        <v>0.81781999999999999</v>
      </c>
      <c r="E2587" s="119">
        <v>0.81781999999999999</v>
      </c>
      <c r="F2587" s="119">
        <v>0.81781999999999999</v>
      </c>
      <c r="G2587" s="119">
        <v>0.81781999999999999</v>
      </c>
      <c r="H2587" s="119">
        <v>-5.9008599999999997E-4</v>
      </c>
      <c r="I2587" s="119">
        <v>-7.2101509999999994E-2</v>
      </c>
    </row>
    <row r="2588" spans="1:9" x14ac:dyDescent="0.15">
      <c r="A2588" s="115" t="s">
        <v>526</v>
      </c>
      <c r="B2588" s="115" t="s">
        <v>527</v>
      </c>
      <c r="C2588" s="121">
        <v>41190</v>
      </c>
      <c r="D2588" s="119">
        <v>0.81808000000000003</v>
      </c>
      <c r="E2588" s="119">
        <v>0.81808000000000003</v>
      </c>
      <c r="F2588" s="119">
        <v>0.81808000000000003</v>
      </c>
      <c r="G2588" s="119">
        <v>0.81808000000000003</v>
      </c>
      <c r="H2588" s="119">
        <v>2.6005510000000001E-4</v>
      </c>
      <c r="I2588" s="119">
        <v>3.1798569999999998E-2</v>
      </c>
    </row>
    <row r="2589" spans="1:9" x14ac:dyDescent="0.15">
      <c r="A2589" s="115" t="s">
        <v>526</v>
      </c>
      <c r="B2589" s="115" t="s">
        <v>527</v>
      </c>
      <c r="C2589" s="121">
        <v>41191</v>
      </c>
      <c r="D2589" s="119">
        <v>0.81833</v>
      </c>
      <c r="E2589" s="119">
        <v>0.81833</v>
      </c>
      <c r="F2589" s="119">
        <v>0.81833</v>
      </c>
      <c r="G2589" s="119">
        <v>0.81833</v>
      </c>
      <c r="H2589" s="119">
        <v>2.4998190000000001E-4</v>
      </c>
      <c r="I2589" s="119">
        <v>3.055714E-2</v>
      </c>
    </row>
    <row r="2590" spans="1:9" x14ac:dyDescent="0.15">
      <c r="A2590" s="115" t="s">
        <v>526</v>
      </c>
      <c r="B2590" s="115" t="s">
        <v>527</v>
      </c>
      <c r="C2590" s="121">
        <v>41192</v>
      </c>
      <c r="D2590" s="119">
        <v>0.81842999999999999</v>
      </c>
      <c r="E2590" s="119">
        <v>0.81842999999999999</v>
      </c>
      <c r="F2590" s="119">
        <v>0.81842999999999999</v>
      </c>
      <c r="G2590" s="119">
        <v>0.81842999999999999</v>
      </c>
      <c r="H2590" s="119">
        <v>1.000166E-4</v>
      </c>
      <c r="I2590" s="119">
        <v>1.222204E-2</v>
      </c>
    </row>
    <row r="2591" spans="1:9" x14ac:dyDescent="0.15">
      <c r="A2591" s="115" t="s">
        <v>526</v>
      </c>
      <c r="B2591" s="115" t="s">
        <v>527</v>
      </c>
      <c r="C2591" s="121">
        <v>41193</v>
      </c>
      <c r="D2591" s="119">
        <v>0.81766000000000005</v>
      </c>
      <c r="E2591" s="119">
        <v>0.81766000000000005</v>
      </c>
      <c r="F2591" s="119">
        <v>0.81766000000000005</v>
      </c>
      <c r="G2591" s="119">
        <v>0.81766000000000005</v>
      </c>
      <c r="H2591" s="119">
        <v>-7.7003239999999995E-4</v>
      </c>
      <c r="I2591" s="119">
        <v>-9.4086530000000002E-2</v>
      </c>
    </row>
    <row r="2592" spans="1:9" x14ac:dyDescent="0.15">
      <c r="A2592" s="115" t="s">
        <v>526</v>
      </c>
      <c r="B2592" s="115" t="s">
        <v>527</v>
      </c>
      <c r="C2592" s="121">
        <v>41194</v>
      </c>
      <c r="D2592" s="119">
        <v>0.81606000000000001</v>
      </c>
      <c r="E2592" s="119">
        <v>0.81606000000000001</v>
      </c>
      <c r="F2592" s="119">
        <v>0.81606000000000001</v>
      </c>
      <c r="G2592" s="119">
        <v>0.81606000000000001</v>
      </c>
      <c r="H2592" s="119">
        <v>-1.5999670000000001E-3</v>
      </c>
      <c r="I2592" s="119">
        <v>-0.1956764</v>
      </c>
    </row>
    <row r="2593" spans="1:9" x14ac:dyDescent="0.15">
      <c r="A2593" s="115" t="s">
        <v>526</v>
      </c>
      <c r="B2593" s="115" t="s">
        <v>527</v>
      </c>
      <c r="C2593" s="121">
        <v>41197</v>
      </c>
      <c r="D2593" s="119">
        <v>0.81415000000000004</v>
      </c>
      <c r="E2593" s="119">
        <v>0.81415000000000004</v>
      </c>
      <c r="F2593" s="119">
        <v>0.81415000000000004</v>
      </c>
      <c r="G2593" s="119">
        <v>0.81415000000000004</v>
      </c>
      <c r="H2593" s="119">
        <v>-1.9099710000000001E-3</v>
      </c>
      <c r="I2593" s="119">
        <v>-0.2340479</v>
      </c>
    </row>
    <row r="2594" spans="1:9" x14ac:dyDescent="0.15">
      <c r="A2594" s="115" t="s">
        <v>526</v>
      </c>
      <c r="B2594" s="115" t="s">
        <v>527</v>
      </c>
      <c r="C2594" s="121">
        <v>41198</v>
      </c>
      <c r="D2594" s="119">
        <v>0.81413999999999997</v>
      </c>
      <c r="E2594" s="119">
        <v>0.81413999999999997</v>
      </c>
      <c r="F2594" s="119">
        <v>0.81413999999999997</v>
      </c>
      <c r="G2594" s="119">
        <v>0.81413999999999997</v>
      </c>
      <c r="H2594" s="119">
        <v>-1.001358E-5</v>
      </c>
      <c r="I2594" s="119">
        <v>-1.2299430000000001E-3</v>
      </c>
    </row>
    <row r="2595" spans="1:9" x14ac:dyDescent="0.15">
      <c r="A2595" s="115" t="s">
        <v>526</v>
      </c>
      <c r="B2595" s="115" t="s">
        <v>527</v>
      </c>
      <c r="C2595" s="121">
        <v>41199</v>
      </c>
      <c r="D2595" s="119">
        <v>0.81315000000000004</v>
      </c>
      <c r="E2595" s="119">
        <v>0.81315000000000004</v>
      </c>
      <c r="F2595" s="119">
        <v>0.81315000000000004</v>
      </c>
      <c r="G2595" s="119">
        <v>0.81315000000000004</v>
      </c>
      <c r="H2595" s="119">
        <v>-9.8997350000000007E-4</v>
      </c>
      <c r="I2595" s="119">
        <v>-0.1215975</v>
      </c>
    </row>
    <row r="2596" spans="1:9" x14ac:dyDescent="0.15">
      <c r="A2596" s="115" t="s">
        <v>526</v>
      </c>
      <c r="B2596" s="115" t="s">
        <v>527</v>
      </c>
      <c r="C2596" s="121">
        <v>41200</v>
      </c>
      <c r="D2596" s="119">
        <v>0.81299999999999994</v>
      </c>
      <c r="E2596" s="119">
        <v>0.81299999999999994</v>
      </c>
      <c r="F2596" s="119">
        <v>0.81299999999999994</v>
      </c>
      <c r="G2596" s="119">
        <v>0.81299999999999994</v>
      </c>
      <c r="H2596" s="119">
        <v>-1.5002489999999999E-4</v>
      </c>
      <c r="I2596" s="119">
        <v>-1.8449839999999999E-2</v>
      </c>
    </row>
    <row r="2597" spans="1:9" x14ac:dyDescent="0.15">
      <c r="A2597" s="115" t="s">
        <v>526</v>
      </c>
      <c r="B2597" s="115" t="s">
        <v>527</v>
      </c>
      <c r="C2597" s="121">
        <v>41201</v>
      </c>
      <c r="D2597" s="119">
        <v>0.81352000000000002</v>
      </c>
      <c r="E2597" s="119">
        <v>0.81352000000000002</v>
      </c>
      <c r="F2597" s="119">
        <v>0.81352000000000002</v>
      </c>
      <c r="G2597" s="119">
        <v>0.81352000000000002</v>
      </c>
      <c r="H2597" s="119">
        <v>5.1993129999999995E-4</v>
      </c>
      <c r="I2597" s="119">
        <v>6.3952190000000006E-2</v>
      </c>
    </row>
    <row r="2598" spans="1:9" x14ac:dyDescent="0.15">
      <c r="A2598" s="115" t="s">
        <v>526</v>
      </c>
      <c r="B2598" s="115" t="s">
        <v>527</v>
      </c>
      <c r="C2598" s="121">
        <v>41204</v>
      </c>
      <c r="D2598" s="119">
        <v>0.81377999999999995</v>
      </c>
      <c r="E2598" s="119">
        <v>0.81377999999999995</v>
      </c>
      <c r="F2598" s="119">
        <v>0.81377999999999995</v>
      </c>
      <c r="G2598" s="119">
        <v>0.81377999999999995</v>
      </c>
      <c r="H2598" s="119">
        <v>2.6005510000000001E-4</v>
      </c>
      <c r="I2598" s="119">
        <v>3.1966649999999999E-2</v>
      </c>
    </row>
    <row r="2599" spans="1:9" x14ac:dyDescent="0.15">
      <c r="A2599" s="115" t="s">
        <v>526</v>
      </c>
      <c r="B2599" s="115" t="s">
        <v>527</v>
      </c>
      <c r="C2599" s="121">
        <v>41205</v>
      </c>
      <c r="D2599" s="119">
        <v>0.81386000000000003</v>
      </c>
      <c r="E2599" s="119">
        <v>0.81386000000000003</v>
      </c>
      <c r="F2599" s="119">
        <v>0.81386000000000003</v>
      </c>
      <c r="G2599" s="119">
        <v>0.81386000000000003</v>
      </c>
      <c r="H2599" s="119">
        <v>7.9989429999999999E-5</v>
      </c>
      <c r="I2599" s="119">
        <v>9.8293679999999998E-3</v>
      </c>
    </row>
    <row r="2600" spans="1:9" x14ac:dyDescent="0.15">
      <c r="A2600" s="115" t="s">
        <v>526</v>
      </c>
      <c r="B2600" s="115" t="s">
        <v>527</v>
      </c>
      <c r="C2600" s="121">
        <v>41206</v>
      </c>
      <c r="D2600" s="119">
        <v>0.81393000000000004</v>
      </c>
      <c r="E2600" s="119">
        <v>0.81393000000000004</v>
      </c>
      <c r="F2600" s="119">
        <v>0.81393000000000004</v>
      </c>
      <c r="G2600" s="119">
        <v>0.81393000000000004</v>
      </c>
      <c r="H2600" s="119">
        <v>6.9975849999999999E-5</v>
      </c>
      <c r="I2600" s="119">
        <v>8.5980210000000008E-3</v>
      </c>
    </row>
    <row r="2601" spans="1:9" x14ac:dyDescent="0.15">
      <c r="A2601" s="115" t="s">
        <v>526</v>
      </c>
      <c r="B2601" s="115" t="s">
        <v>527</v>
      </c>
      <c r="C2601" s="121">
        <v>41207</v>
      </c>
      <c r="D2601" s="119">
        <v>0.81347000000000003</v>
      </c>
      <c r="E2601" s="119">
        <v>0.81347000000000003</v>
      </c>
      <c r="F2601" s="119">
        <v>0.81347000000000003</v>
      </c>
      <c r="G2601" s="119">
        <v>0.81347000000000003</v>
      </c>
      <c r="H2601" s="119">
        <v>-4.5996900000000001E-4</v>
      </c>
      <c r="I2601" s="119">
        <v>-5.6512109999999997E-2</v>
      </c>
    </row>
    <row r="2602" spans="1:9" x14ac:dyDescent="0.15">
      <c r="A2602" s="115" t="s">
        <v>526</v>
      </c>
      <c r="B2602" s="115" t="s">
        <v>527</v>
      </c>
      <c r="C2602" s="121">
        <v>41208</v>
      </c>
      <c r="D2602" s="119">
        <v>0.81301000000000001</v>
      </c>
      <c r="E2602" s="119">
        <v>0.81301000000000001</v>
      </c>
      <c r="F2602" s="119">
        <v>0.81301000000000001</v>
      </c>
      <c r="G2602" s="119">
        <v>0.81301000000000001</v>
      </c>
      <c r="H2602" s="119">
        <v>-4.5996900000000001E-4</v>
      </c>
      <c r="I2602" s="119">
        <v>-5.6544070000000002E-2</v>
      </c>
    </row>
    <row r="2603" spans="1:9" x14ac:dyDescent="0.15">
      <c r="A2603" s="115" t="s">
        <v>526</v>
      </c>
      <c r="B2603" s="115" t="s">
        <v>527</v>
      </c>
      <c r="C2603" s="121">
        <v>41211</v>
      </c>
      <c r="D2603" s="119">
        <v>0.81274999999999997</v>
      </c>
      <c r="E2603" s="119">
        <v>0.81274999999999997</v>
      </c>
      <c r="F2603" s="119">
        <v>0.81274999999999997</v>
      </c>
      <c r="G2603" s="119">
        <v>0.81274999999999997</v>
      </c>
      <c r="H2603" s="119">
        <v>-2.5999550000000001E-4</v>
      </c>
      <c r="I2603" s="119">
        <v>-3.197937E-2</v>
      </c>
    </row>
    <row r="2604" spans="1:9" x14ac:dyDescent="0.15">
      <c r="A2604" s="115" t="s">
        <v>526</v>
      </c>
      <c r="B2604" s="115" t="s">
        <v>527</v>
      </c>
      <c r="C2604" s="121">
        <v>41212</v>
      </c>
      <c r="D2604" s="119">
        <v>0.81323000000000001</v>
      </c>
      <c r="E2604" s="119">
        <v>0.81323000000000001</v>
      </c>
      <c r="F2604" s="119">
        <v>0.81323000000000001</v>
      </c>
      <c r="G2604" s="119">
        <v>0.81323000000000001</v>
      </c>
      <c r="H2604" s="119">
        <v>4.7993660000000002E-4</v>
      </c>
      <c r="I2604" s="119">
        <v>5.9050949999999998E-2</v>
      </c>
    </row>
    <row r="2605" spans="1:9" x14ac:dyDescent="0.15">
      <c r="A2605" s="115" t="s">
        <v>526</v>
      </c>
      <c r="B2605" s="115" t="s">
        <v>527</v>
      </c>
      <c r="C2605" s="121">
        <v>41213</v>
      </c>
      <c r="D2605" s="119">
        <v>0.81291000000000002</v>
      </c>
      <c r="E2605" s="119">
        <v>0.81291000000000002</v>
      </c>
      <c r="F2605" s="119">
        <v>0.81291000000000002</v>
      </c>
      <c r="G2605" s="119">
        <v>0.81291000000000002</v>
      </c>
      <c r="H2605" s="119">
        <v>-3.1995770000000002E-4</v>
      </c>
      <c r="I2605" s="119">
        <v>-3.934406E-2</v>
      </c>
    </row>
    <row r="2606" spans="1:9" x14ac:dyDescent="0.15">
      <c r="A2606" s="115" t="s">
        <v>526</v>
      </c>
      <c r="B2606" s="115" t="s">
        <v>527</v>
      </c>
      <c r="C2606" s="121">
        <v>41214</v>
      </c>
      <c r="D2606" s="119">
        <v>0.81311</v>
      </c>
      <c r="E2606" s="119">
        <v>0.81311</v>
      </c>
      <c r="F2606" s="119">
        <v>0.81311</v>
      </c>
      <c r="G2606" s="119">
        <v>0.81311</v>
      </c>
      <c r="H2606" s="119">
        <v>1.9997360000000001E-4</v>
      </c>
      <c r="I2606" s="119">
        <v>2.4599719999999999E-2</v>
      </c>
    </row>
    <row r="2607" spans="1:9" x14ac:dyDescent="0.15">
      <c r="A2607" s="115" t="s">
        <v>526</v>
      </c>
      <c r="B2607" s="115" t="s">
        <v>527</v>
      </c>
      <c r="C2607" s="121">
        <v>41215</v>
      </c>
      <c r="D2607" s="119">
        <v>0.81347000000000003</v>
      </c>
      <c r="E2607" s="119">
        <v>0.81347000000000003</v>
      </c>
      <c r="F2607" s="119">
        <v>0.81347000000000003</v>
      </c>
      <c r="G2607" s="119">
        <v>0.81347000000000003</v>
      </c>
      <c r="H2607" s="119">
        <v>3.6001209999999997E-4</v>
      </c>
      <c r="I2607" s="119">
        <v>4.427594E-2</v>
      </c>
    </row>
    <row r="2608" spans="1:9" x14ac:dyDescent="0.15">
      <c r="A2608" s="115" t="s">
        <v>526</v>
      </c>
      <c r="B2608" s="115" t="s">
        <v>527</v>
      </c>
      <c r="C2608" s="121">
        <v>41218</v>
      </c>
      <c r="D2608" s="119">
        <v>0.8139499</v>
      </c>
      <c r="E2608" s="119">
        <v>0.8139499</v>
      </c>
      <c r="F2608" s="119">
        <v>0.8139499</v>
      </c>
      <c r="G2608" s="119">
        <v>0.8139499</v>
      </c>
      <c r="H2608" s="119">
        <v>4.7993660000000002E-4</v>
      </c>
      <c r="I2608" s="119">
        <v>5.8998689999999999E-2</v>
      </c>
    </row>
    <row r="2609" spans="1:9" x14ac:dyDescent="0.15">
      <c r="A2609" s="115" t="s">
        <v>526</v>
      </c>
      <c r="B2609" s="115" t="s">
        <v>527</v>
      </c>
      <c r="C2609" s="121">
        <v>41219</v>
      </c>
      <c r="D2609" s="119">
        <v>0.81389</v>
      </c>
      <c r="E2609" s="119">
        <v>0.81389</v>
      </c>
      <c r="F2609" s="119">
        <v>0.81389</v>
      </c>
      <c r="G2609" s="119">
        <v>0.81389</v>
      </c>
      <c r="H2609" s="119">
        <v>-5.9962269999999998E-5</v>
      </c>
      <c r="I2609" s="119">
        <v>-7.3668249999999996E-3</v>
      </c>
    </row>
    <row r="2610" spans="1:9" x14ac:dyDescent="0.15">
      <c r="A2610" s="115" t="s">
        <v>526</v>
      </c>
      <c r="B2610" s="115" t="s">
        <v>527</v>
      </c>
      <c r="C2610" s="121">
        <v>41220</v>
      </c>
      <c r="D2610" s="119">
        <v>0.81372</v>
      </c>
      <c r="E2610" s="119">
        <v>0.81372</v>
      </c>
      <c r="F2610" s="119">
        <v>0.81372</v>
      </c>
      <c r="G2610" s="119">
        <v>0.81372</v>
      </c>
      <c r="H2610" s="119">
        <v>-1.699924E-4</v>
      </c>
      <c r="I2610" s="119">
        <v>-2.0886419999999999E-2</v>
      </c>
    </row>
    <row r="2611" spans="1:9" x14ac:dyDescent="0.15">
      <c r="A2611" s="115" t="s">
        <v>526</v>
      </c>
      <c r="B2611" s="115" t="s">
        <v>527</v>
      </c>
      <c r="C2611" s="121">
        <v>41221</v>
      </c>
      <c r="D2611" s="119">
        <v>0.81364000000000003</v>
      </c>
      <c r="E2611" s="119">
        <v>0.81364000000000003</v>
      </c>
      <c r="F2611" s="119">
        <v>0.81364000000000003</v>
      </c>
      <c r="G2611" s="119">
        <v>0.81364000000000003</v>
      </c>
      <c r="H2611" s="119">
        <v>-7.9989429999999999E-5</v>
      </c>
      <c r="I2611" s="119">
        <v>-9.8300929999999998E-3</v>
      </c>
    </row>
    <row r="2612" spans="1:9" x14ac:dyDescent="0.15">
      <c r="A2612" s="115" t="s">
        <v>526</v>
      </c>
      <c r="B2612" s="115" t="s">
        <v>527</v>
      </c>
      <c r="C2612" s="121">
        <v>41222</v>
      </c>
      <c r="D2612" s="119">
        <v>0.81294</v>
      </c>
      <c r="E2612" s="119">
        <v>0.81294</v>
      </c>
      <c r="F2612" s="119">
        <v>0.81294</v>
      </c>
      <c r="G2612" s="119">
        <v>0.81294</v>
      </c>
      <c r="H2612" s="119">
        <v>-6.9999690000000002E-4</v>
      </c>
      <c r="I2612" s="119">
        <v>-8.603276E-2</v>
      </c>
    </row>
    <row r="2613" spans="1:9" x14ac:dyDescent="0.15">
      <c r="A2613" s="115" t="s">
        <v>526</v>
      </c>
      <c r="B2613" s="115" t="s">
        <v>527</v>
      </c>
      <c r="C2613" s="121">
        <v>41225</v>
      </c>
      <c r="D2613" s="119">
        <v>0.81176999999999999</v>
      </c>
      <c r="E2613" s="119">
        <v>0.81176999999999999</v>
      </c>
      <c r="F2613" s="119">
        <v>0.81176999999999999</v>
      </c>
      <c r="G2613" s="119">
        <v>0.81176999999999999</v>
      </c>
      <c r="H2613" s="119">
        <v>-1.1699799999999999E-3</v>
      </c>
      <c r="I2613" s="119">
        <v>-0.14391950000000001</v>
      </c>
    </row>
    <row r="2614" spans="1:9" x14ac:dyDescent="0.15">
      <c r="A2614" s="115" t="s">
        <v>526</v>
      </c>
      <c r="B2614" s="115" t="s">
        <v>527</v>
      </c>
      <c r="C2614" s="121">
        <v>41226</v>
      </c>
      <c r="D2614" s="119">
        <v>0.81142999999999998</v>
      </c>
      <c r="E2614" s="119">
        <v>0.81142999999999998</v>
      </c>
      <c r="F2614" s="119">
        <v>0.81142999999999998</v>
      </c>
      <c r="G2614" s="119">
        <v>0.81142999999999998</v>
      </c>
      <c r="H2614" s="119">
        <v>-3.4004450000000002E-4</v>
      </c>
      <c r="I2614" s="119">
        <v>-4.1889269999999999E-2</v>
      </c>
    </row>
    <row r="2615" spans="1:9" x14ac:dyDescent="0.15">
      <c r="A2615" s="115" t="s">
        <v>526</v>
      </c>
      <c r="B2615" s="115" t="s">
        <v>527</v>
      </c>
      <c r="C2615" s="121">
        <v>41227</v>
      </c>
      <c r="D2615" s="119">
        <v>0.81133</v>
      </c>
      <c r="E2615" s="119">
        <v>0.81133</v>
      </c>
      <c r="F2615" s="119">
        <v>0.81133</v>
      </c>
      <c r="G2615" s="119">
        <v>0.81133</v>
      </c>
      <c r="H2615" s="119">
        <v>-9.9956990000000005E-5</v>
      </c>
      <c r="I2615" s="119">
        <v>-1.2318620000000001E-2</v>
      </c>
    </row>
    <row r="2616" spans="1:9" x14ac:dyDescent="0.15">
      <c r="A2616" s="115" t="s">
        <v>526</v>
      </c>
      <c r="B2616" s="115" t="s">
        <v>527</v>
      </c>
      <c r="C2616" s="121">
        <v>41228</v>
      </c>
      <c r="D2616" s="119">
        <v>0.81159999999999999</v>
      </c>
      <c r="E2616" s="119">
        <v>0.81159999999999999</v>
      </c>
      <c r="F2616" s="119">
        <v>0.81159999999999999</v>
      </c>
      <c r="G2616" s="119">
        <v>0.81159999999999999</v>
      </c>
      <c r="H2616" s="119">
        <v>2.7000899999999998E-4</v>
      </c>
      <c r="I2616" s="119">
        <v>3.3279799999999998E-2</v>
      </c>
    </row>
    <row r="2617" spans="1:9" x14ac:dyDescent="0.15">
      <c r="A2617" s="115" t="s">
        <v>526</v>
      </c>
      <c r="B2617" s="115" t="s">
        <v>527</v>
      </c>
      <c r="C2617" s="121">
        <v>41229</v>
      </c>
      <c r="D2617" s="119">
        <v>0.81201000000000001</v>
      </c>
      <c r="E2617" s="119">
        <v>0.81201000000000001</v>
      </c>
      <c r="F2617" s="119">
        <v>0.81201000000000001</v>
      </c>
      <c r="G2617" s="119">
        <v>0.81201000000000001</v>
      </c>
      <c r="H2617" s="119">
        <v>4.0996069999999998E-4</v>
      </c>
      <c r="I2617" s="119">
        <v>5.0512660000000001E-2</v>
      </c>
    </row>
    <row r="2618" spans="1:9" x14ac:dyDescent="0.15">
      <c r="A2618" s="115" t="s">
        <v>526</v>
      </c>
      <c r="B2618" s="115" t="s">
        <v>527</v>
      </c>
      <c r="C2618" s="121">
        <v>41232</v>
      </c>
      <c r="D2618" s="119">
        <v>0.81240999999999997</v>
      </c>
      <c r="E2618" s="119">
        <v>0.81240999999999997</v>
      </c>
      <c r="F2618" s="119">
        <v>0.81240999999999997</v>
      </c>
      <c r="G2618" s="119">
        <v>0.81240999999999997</v>
      </c>
      <c r="H2618" s="119">
        <v>4.0000680000000001E-4</v>
      </c>
      <c r="I2618" s="119">
        <v>4.9261310000000003E-2</v>
      </c>
    </row>
    <row r="2619" spans="1:9" x14ac:dyDescent="0.15">
      <c r="A2619" s="115" t="s">
        <v>526</v>
      </c>
      <c r="B2619" s="115" t="s">
        <v>527</v>
      </c>
      <c r="C2619" s="121">
        <v>41233</v>
      </c>
      <c r="D2619" s="119">
        <v>0.81174000000000002</v>
      </c>
      <c r="E2619" s="119">
        <v>0.81174000000000002</v>
      </c>
      <c r="F2619" s="119">
        <v>0.81174000000000002</v>
      </c>
      <c r="G2619" s="119">
        <v>0.81174000000000002</v>
      </c>
      <c r="H2619" s="119">
        <v>-6.6995620000000005E-4</v>
      </c>
      <c r="I2619" s="119">
        <v>-8.2465280000000002E-2</v>
      </c>
    </row>
    <row r="2620" spans="1:9" x14ac:dyDescent="0.15">
      <c r="A2620" s="115" t="s">
        <v>526</v>
      </c>
      <c r="B2620" s="115" t="s">
        <v>527</v>
      </c>
      <c r="C2620" s="121">
        <v>41234</v>
      </c>
      <c r="D2620" s="119">
        <v>0.81167</v>
      </c>
      <c r="E2620" s="119">
        <v>0.81167</v>
      </c>
      <c r="F2620" s="119">
        <v>0.81167</v>
      </c>
      <c r="G2620" s="119">
        <v>0.81167</v>
      </c>
      <c r="H2620" s="119">
        <v>-7.0035459999999994E-5</v>
      </c>
      <c r="I2620" s="119">
        <v>-8.6278190000000001E-3</v>
      </c>
    </row>
    <row r="2621" spans="1:9" x14ac:dyDescent="0.15">
      <c r="A2621" s="115" t="s">
        <v>526</v>
      </c>
      <c r="B2621" s="115" t="s">
        <v>527</v>
      </c>
      <c r="C2621" s="121">
        <v>41235</v>
      </c>
      <c r="D2621" s="119">
        <v>0.81176000000000004</v>
      </c>
      <c r="E2621" s="119">
        <v>0.81176000000000004</v>
      </c>
      <c r="F2621" s="119">
        <v>0.81176000000000004</v>
      </c>
      <c r="G2621" s="119">
        <v>0.81176000000000004</v>
      </c>
      <c r="H2621" s="119">
        <v>9.0003009999999999E-5</v>
      </c>
      <c r="I2621" s="119">
        <v>1.108862E-2</v>
      </c>
    </row>
    <row r="2622" spans="1:9" x14ac:dyDescent="0.15">
      <c r="A2622" s="115" t="s">
        <v>526</v>
      </c>
      <c r="B2622" s="115" t="s">
        <v>527</v>
      </c>
      <c r="C2622" s="121">
        <v>41236</v>
      </c>
      <c r="D2622" s="119">
        <v>0.81161000000000005</v>
      </c>
      <c r="E2622" s="119">
        <v>0.81161000000000005</v>
      </c>
      <c r="F2622" s="119">
        <v>0.81161000000000005</v>
      </c>
      <c r="G2622" s="119">
        <v>0.81161000000000005</v>
      </c>
      <c r="H2622" s="119">
        <v>-1.499653E-4</v>
      </c>
      <c r="I2622" s="119">
        <v>-1.8474089999999999E-2</v>
      </c>
    </row>
    <row r="2623" spans="1:9" x14ac:dyDescent="0.15">
      <c r="A2623" s="115" t="s">
        <v>526</v>
      </c>
      <c r="B2623" s="115" t="s">
        <v>527</v>
      </c>
      <c r="C2623" s="121">
        <v>41239</v>
      </c>
      <c r="D2623" s="119">
        <v>0.81137000000000004</v>
      </c>
      <c r="E2623" s="119">
        <v>0.81137000000000004</v>
      </c>
      <c r="F2623" s="119">
        <v>0.81137000000000004</v>
      </c>
      <c r="G2623" s="119">
        <v>0.81137000000000004</v>
      </c>
      <c r="H2623" s="119">
        <v>-2.4002790000000001E-4</v>
      </c>
      <c r="I2623" s="119">
        <v>-2.957429E-2</v>
      </c>
    </row>
    <row r="2624" spans="1:9" x14ac:dyDescent="0.15">
      <c r="A2624" s="115" t="s">
        <v>526</v>
      </c>
      <c r="B2624" s="115" t="s">
        <v>527</v>
      </c>
      <c r="C2624" s="121">
        <v>41240</v>
      </c>
      <c r="D2624" s="119">
        <v>0.81098000000000003</v>
      </c>
      <c r="E2624" s="119">
        <v>0.81098000000000003</v>
      </c>
      <c r="F2624" s="119">
        <v>0.81098000000000003</v>
      </c>
      <c r="G2624" s="119">
        <v>0.81098000000000003</v>
      </c>
      <c r="H2624" s="119">
        <v>-3.8999320000000001E-4</v>
      </c>
      <c r="I2624" s="119">
        <v>-4.8066009999999999E-2</v>
      </c>
    </row>
    <row r="2625" spans="1:9" x14ac:dyDescent="0.15">
      <c r="A2625" s="115" t="s">
        <v>526</v>
      </c>
      <c r="B2625" s="115" t="s">
        <v>527</v>
      </c>
      <c r="C2625" s="121">
        <v>41241</v>
      </c>
      <c r="D2625" s="119">
        <v>0.81162000000000001</v>
      </c>
      <c r="E2625" s="119">
        <v>0.81162000000000001</v>
      </c>
      <c r="F2625" s="119">
        <v>0.81162000000000001</v>
      </c>
      <c r="G2625" s="119">
        <v>0.81162000000000001</v>
      </c>
      <c r="H2625" s="119">
        <v>6.3997510000000002E-4</v>
      </c>
      <c r="I2625" s="119">
        <v>7.8913789999999998E-2</v>
      </c>
    </row>
    <row r="2626" spans="1:9" x14ac:dyDescent="0.15">
      <c r="A2626" s="115" t="s">
        <v>526</v>
      </c>
      <c r="B2626" s="115" t="s">
        <v>527</v>
      </c>
      <c r="C2626" s="121">
        <v>41242</v>
      </c>
      <c r="D2626" s="119">
        <v>0.81172999999999995</v>
      </c>
      <c r="E2626" s="119">
        <v>0.81172999999999995</v>
      </c>
      <c r="F2626" s="119">
        <v>0.81172999999999995</v>
      </c>
      <c r="G2626" s="119">
        <v>0.81172999999999995</v>
      </c>
      <c r="H2626" s="119">
        <v>1.0997059999999999E-4</v>
      </c>
      <c r="I2626" s="119">
        <v>1.3549510000000001E-2</v>
      </c>
    </row>
    <row r="2627" spans="1:9" x14ac:dyDescent="0.15">
      <c r="A2627" s="115" t="s">
        <v>526</v>
      </c>
      <c r="B2627" s="115" t="s">
        <v>527</v>
      </c>
      <c r="C2627" s="121">
        <v>41243</v>
      </c>
      <c r="D2627" s="119">
        <v>0.8115</v>
      </c>
      <c r="E2627" s="119">
        <v>0.8115</v>
      </c>
      <c r="F2627" s="119">
        <v>0.8115</v>
      </c>
      <c r="G2627" s="119">
        <v>0.8115</v>
      </c>
      <c r="H2627" s="119">
        <v>-2.2995470000000001E-4</v>
      </c>
      <c r="I2627" s="119">
        <v>-2.8328969999999998E-2</v>
      </c>
    </row>
    <row r="2628" spans="1:9" x14ac:dyDescent="0.15">
      <c r="A2628" s="115" t="s">
        <v>526</v>
      </c>
      <c r="B2628" s="115" t="s">
        <v>527</v>
      </c>
      <c r="C2628" s="121">
        <v>41246</v>
      </c>
      <c r="D2628" s="119">
        <v>0.81171000000000004</v>
      </c>
      <c r="E2628" s="119">
        <v>0.81171000000000004</v>
      </c>
      <c r="F2628" s="119">
        <v>0.81171000000000004</v>
      </c>
      <c r="G2628" s="119">
        <v>0.81171000000000004</v>
      </c>
      <c r="H2628" s="119">
        <v>2.0998720000000001E-4</v>
      </c>
      <c r="I2628" s="119">
        <v>2.5876420000000001E-2</v>
      </c>
    </row>
    <row r="2629" spans="1:9" x14ac:dyDescent="0.15">
      <c r="A2629" s="115" t="s">
        <v>526</v>
      </c>
      <c r="B2629" s="115" t="s">
        <v>527</v>
      </c>
      <c r="C2629" s="121">
        <v>41247</v>
      </c>
      <c r="D2629" s="119">
        <v>0.80258010000000002</v>
      </c>
      <c r="E2629" s="119">
        <v>0.80258010000000002</v>
      </c>
      <c r="F2629" s="119">
        <v>0.80258010000000002</v>
      </c>
      <c r="G2629" s="119">
        <v>0.80258010000000002</v>
      </c>
      <c r="H2629" s="119">
        <v>-9.1299410000000008E-3</v>
      </c>
      <c r="I2629" s="119">
        <v>-1.124779</v>
      </c>
    </row>
    <row r="2630" spans="1:9" x14ac:dyDescent="0.15">
      <c r="A2630" s="115" t="s">
        <v>526</v>
      </c>
      <c r="B2630" s="115" t="s">
        <v>527</v>
      </c>
      <c r="C2630" s="121">
        <v>41248</v>
      </c>
      <c r="D2630" s="119">
        <v>0.81123000000000001</v>
      </c>
      <c r="E2630" s="119">
        <v>0.81123000000000001</v>
      </c>
      <c r="F2630" s="119">
        <v>0.81123000000000001</v>
      </c>
      <c r="G2630" s="119">
        <v>0.81123000000000001</v>
      </c>
      <c r="H2630" s="119">
        <v>8.6499449999999992E-3</v>
      </c>
      <c r="I2630" s="119">
        <v>1.0777669999999999</v>
      </c>
    </row>
    <row r="2631" spans="1:9" x14ac:dyDescent="0.15">
      <c r="A2631" s="115" t="s">
        <v>526</v>
      </c>
      <c r="B2631" s="115" t="s">
        <v>527</v>
      </c>
      <c r="C2631" s="121">
        <v>41249</v>
      </c>
      <c r="D2631" s="119">
        <v>0.81175010000000003</v>
      </c>
      <c r="E2631" s="119">
        <v>0.81175010000000003</v>
      </c>
      <c r="F2631" s="119">
        <v>0.81175010000000003</v>
      </c>
      <c r="G2631" s="119">
        <v>0.81175010000000003</v>
      </c>
      <c r="H2631" s="119">
        <v>5.2005050000000004E-4</v>
      </c>
      <c r="I2631" s="119">
        <v>6.4106419999999997E-2</v>
      </c>
    </row>
    <row r="2632" spans="1:9" x14ac:dyDescent="0.15">
      <c r="A2632" s="115" t="s">
        <v>526</v>
      </c>
      <c r="B2632" s="115" t="s">
        <v>527</v>
      </c>
      <c r="C2632" s="121">
        <v>41250</v>
      </c>
      <c r="D2632" s="119">
        <v>0.81198999999999999</v>
      </c>
      <c r="E2632" s="119">
        <v>0.81198999999999999</v>
      </c>
      <c r="F2632" s="119">
        <v>0.81198999999999999</v>
      </c>
      <c r="G2632" s="119">
        <v>0.81198999999999999</v>
      </c>
      <c r="H2632" s="119">
        <v>2.3990869999999999E-4</v>
      </c>
      <c r="I2632" s="119">
        <v>2.9554500000000001E-2</v>
      </c>
    </row>
    <row r="2633" spans="1:9" x14ac:dyDescent="0.15">
      <c r="A2633" s="115" t="s">
        <v>526</v>
      </c>
      <c r="B2633" s="115" t="s">
        <v>527</v>
      </c>
      <c r="C2633" s="121">
        <v>41253</v>
      </c>
      <c r="D2633" s="119">
        <v>0.81189</v>
      </c>
      <c r="E2633" s="119">
        <v>0.81189</v>
      </c>
      <c r="F2633" s="119">
        <v>0.81189</v>
      </c>
      <c r="G2633" s="119">
        <v>0.81189</v>
      </c>
      <c r="H2633" s="119">
        <v>-9.9956990000000005E-5</v>
      </c>
      <c r="I2633" s="119">
        <v>-1.2310130000000001E-2</v>
      </c>
    </row>
    <row r="2634" spans="1:9" x14ac:dyDescent="0.15">
      <c r="A2634" s="115" t="s">
        <v>526</v>
      </c>
      <c r="B2634" s="115" t="s">
        <v>527</v>
      </c>
      <c r="C2634" s="121">
        <v>41254</v>
      </c>
      <c r="D2634" s="119">
        <v>0.81169000000000002</v>
      </c>
      <c r="E2634" s="119">
        <v>0.81169000000000002</v>
      </c>
      <c r="F2634" s="119">
        <v>0.81169000000000002</v>
      </c>
      <c r="G2634" s="119">
        <v>0.81169000000000002</v>
      </c>
      <c r="H2634" s="119">
        <v>-2.000332E-4</v>
      </c>
      <c r="I2634" s="119">
        <v>-2.4637969999999999E-2</v>
      </c>
    </row>
    <row r="2635" spans="1:9" x14ac:dyDescent="0.15">
      <c r="A2635" s="115" t="s">
        <v>526</v>
      </c>
      <c r="B2635" s="115" t="s">
        <v>527</v>
      </c>
      <c r="C2635" s="121">
        <v>41255</v>
      </c>
      <c r="D2635" s="119">
        <v>0.81138999999999994</v>
      </c>
      <c r="E2635" s="119">
        <v>0.81138999999999994</v>
      </c>
      <c r="F2635" s="119">
        <v>0.81138999999999994</v>
      </c>
      <c r="G2635" s="119">
        <v>0.81138999999999994</v>
      </c>
      <c r="H2635" s="119">
        <v>-2.9999019999999999E-4</v>
      </c>
      <c r="I2635" s="119">
        <v>-3.6958709999999999E-2</v>
      </c>
    </row>
    <row r="2636" spans="1:9" x14ac:dyDescent="0.15">
      <c r="A2636" s="115" t="s">
        <v>526</v>
      </c>
      <c r="B2636" s="115" t="s">
        <v>527</v>
      </c>
      <c r="C2636" s="121">
        <v>41256</v>
      </c>
      <c r="D2636" s="119">
        <v>0.81144000000000005</v>
      </c>
      <c r="E2636" s="119">
        <v>0.81144000000000005</v>
      </c>
      <c r="F2636" s="119">
        <v>0.81144000000000005</v>
      </c>
      <c r="G2636" s="119">
        <v>0.81144000000000005</v>
      </c>
      <c r="H2636" s="119">
        <v>5.00083E-5</v>
      </c>
      <c r="I2636" s="119">
        <v>6.1632869999999999E-3</v>
      </c>
    </row>
    <row r="2637" spans="1:9" x14ac:dyDescent="0.15">
      <c r="A2637" s="115" t="s">
        <v>526</v>
      </c>
      <c r="B2637" s="115" t="s">
        <v>527</v>
      </c>
      <c r="C2637" s="121">
        <v>41257</v>
      </c>
      <c r="D2637" s="119">
        <v>0.81189999999999996</v>
      </c>
      <c r="E2637" s="119">
        <v>0.81189999999999996</v>
      </c>
      <c r="F2637" s="119">
        <v>0.81189999999999996</v>
      </c>
      <c r="G2637" s="119">
        <v>0.81189999999999996</v>
      </c>
      <c r="H2637" s="119">
        <v>4.6002860000000001E-4</v>
      </c>
      <c r="I2637" s="119">
        <v>5.6692869999999999E-2</v>
      </c>
    </row>
    <row r="2638" spans="1:9" x14ac:dyDescent="0.15">
      <c r="A2638" s="115" t="s">
        <v>526</v>
      </c>
      <c r="B2638" s="115" t="s">
        <v>527</v>
      </c>
      <c r="C2638" s="121">
        <v>41260</v>
      </c>
      <c r="D2638" s="119">
        <v>0.8115</v>
      </c>
      <c r="E2638" s="119">
        <v>0.8115</v>
      </c>
      <c r="F2638" s="119">
        <v>0.8115</v>
      </c>
      <c r="G2638" s="119">
        <v>0.8115</v>
      </c>
      <c r="H2638" s="119">
        <v>-4.0000680000000001E-4</v>
      </c>
      <c r="I2638" s="119">
        <v>-4.9267980000000003E-2</v>
      </c>
    </row>
    <row r="2639" spans="1:9" x14ac:dyDescent="0.15">
      <c r="A2639" s="115" t="s">
        <v>526</v>
      </c>
      <c r="B2639" s="115" t="s">
        <v>527</v>
      </c>
      <c r="C2639" s="121">
        <v>41261</v>
      </c>
      <c r="D2639" s="119">
        <v>0.81135000000000002</v>
      </c>
      <c r="E2639" s="119">
        <v>0.81135000000000002</v>
      </c>
      <c r="F2639" s="119">
        <v>0.81135000000000002</v>
      </c>
      <c r="G2639" s="119">
        <v>0.81135000000000002</v>
      </c>
      <c r="H2639" s="119">
        <v>-1.499653E-4</v>
      </c>
      <c r="I2639" s="119">
        <v>-1.8480010000000002E-2</v>
      </c>
    </row>
    <row r="2640" spans="1:9" x14ac:dyDescent="0.15">
      <c r="A2640" s="115" t="s">
        <v>526</v>
      </c>
      <c r="B2640" s="115" t="s">
        <v>527</v>
      </c>
      <c r="C2640" s="121">
        <v>41262</v>
      </c>
      <c r="D2640" s="119">
        <v>0.81115999999999999</v>
      </c>
      <c r="E2640" s="119">
        <v>0.81115999999999999</v>
      </c>
      <c r="F2640" s="119">
        <v>0.81115999999999999</v>
      </c>
      <c r="G2640" s="119">
        <v>0.81115999999999999</v>
      </c>
      <c r="H2640" s="119">
        <v>-1.9007919999999999E-4</v>
      </c>
      <c r="I2640" s="119">
        <v>-2.342752E-2</v>
      </c>
    </row>
    <row r="2641" spans="1:9" x14ac:dyDescent="0.15">
      <c r="A2641" s="115" t="s">
        <v>526</v>
      </c>
      <c r="B2641" s="115" t="s">
        <v>527</v>
      </c>
      <c r="C2641" s="121">
        <v>41263</v>
      </c>
      <c r="D2641" s="119">
        <v>0.81130999999999998</v>
      </c>
      <c r="E2641" s="119">
        <v>0.81130999999999998</v>
      </c>
      <c r="F2641" s="119">
        <v>0.81130999999999998</v>
      </c>
      <c r="G2641" s="119">
        <v>0.81130999999999998</v>
      </c>
      <c r="H2641" s="119">
        <v>1.5002489999999999E-4</v>
      </c>
      <c r="I2641" s="119">
        <v>1.8495109999999999E-2</v>
      </c>
    </row>
    <row r="2642" spans="1:9" x14ac:dyDescent="0.15">
      <c r="A2642" s="115" t="s">
        <v>526</v>
      </c>
      <c r="B2642" s="115" t="s">
        <v>527</v>
      </c>
      <c r="C2642" s="121">
        <v>41264</v>
      </c>
      <c r="D2642" s="119">
        <v>0.81135999999999997</v>
      </c>
      <c r="E2642" s="119">
        <v>0.81135999999999997</v>
      </c>
      <c r="F2642" s="119">
        <v>0.81135999999999997</v>
      </c>
      <c r="G2642" s="119">
        <v>0.81135999999999997</v>
      </c>
      <c r="H2642" s="119">
        <v>5.00083E-5</v>
      </c>
      <c r="I2642" s="119">
        <v>6.163895E-3</v>
      </c>
    </row>
    <row r="2643" spans="1:9" x14ac:dyDescent="0.15">
      <c r="A2643" s="115" t="s">
        <v>526</v>
      </c>
      <c r="B2643" s="115" t="s">
        <v>527</v>
      </c>
      <c r="C2643" s="121">
        <v>41267</v>
      </c>
      <c r="D2643" s="119">
        <v>0.81177999999999995</v>
      </c>
      <c r="E2643" s="119">
        <v>0.81177999999999995</v>
      </c>
      <c r="F2643" s="119">
        <v>0.81177999999999995</v>
      </c>
      <c r="G2643" s="119">
        <v>0.81177999999999995</v>
      </c>
      <c r="H2643" s="119">
        <v>4.2003389999999998E-4</v>
      </c>
      <c r="I2643" s="119">
        <v>5.1769120000000002E-2</v>
      </c>
    </row>
    <row r="2644" spans="1:9" x14ac:dyDescent="0.15">
      <c r="A2644" s="115" t="s">
        <v>526</v>
      </c>
      <c r="B2644" s="115" t="s">
        <v>527</v>
      </c>
      <c r="C2644" s="121">
        <v>41268</v>
      </c>
      <c r="D2644" s="119">
        <v>0.81196999999999997</v>
      </c>
      <c r="E2644" s="119">
        <v>0.81196999999999997</v>
      </c>
      <c r="F2644" s="119">
        <v>0.81196999999999997</v>
      </c>
      <c r="G2644" s="119">
        <v>0.81196999999999997</v>
      </c>
      <c r="H2644" s="119">
        <v>1.8996E-4</v>
      </c>
      <c r="I2644" s="119">
        <v>2.340043E-2</v>
      </c>
    </row>
    <row r="2645" spans="1:9" x14ac:dyDescent="0.15">
      <c r="A2645" s="115" t="s">
        <v>526</v>
      </c>
      <c r="B2645" s="115" t="s">
        <v>527</v>
      </c>
      <c r="C2645" s="121">
        <v>41269</v>
      </c>
      <c r="D2645" s="119">
        <v>0.81211999999999995</v>
      </c>
      <c r="E2645" s="119">
        <v>0.81211999999999995</v>
      </c>
      <c r="F2645" s="119">
        <v>0.81211999999999995</v>
      </c>
      <c r="G2645" s="119">
        <v>0.81211999999999995</v>
      </c>
      <c r="H2645" s="119">
        <v>1.499653E-4</v>
      </c>
      <c r="I2645" s="119">
        <v>1.8469309999999999E-2</v>
      </c>
    </row>
    <row r="2646" spans="1:9" x14ac:dyDescent="0.15">
      <c r="A2646" s="115" t="s">
        <v>526</v>
      </c>
      <c r="B2646" s="115" t="s">
        <v>527</v>
      </c>
      <c r="C2646" s="121">
        <v>41270</v>
      </c>
      <c r="D2646" s="119">
        <v>0.81216999999999995</v>
      </c>
      <c r="E2646" s="119">
        <v>0.81216999999999995</v>
      </c>
      <c r="F2646" s="119">
        <v>0.81216999999999995</v>
      </c>
      <c r="G2646" s="119">
        <v>0.81216999999999995</v>
      </c>
      <c r="H2646" s="119">
        <v>5.0067900000000002E-5</v>
      </c>
      <c r="I2646" s="119">
        <v>6.1650869999999997E-3</v>
      </c>
    </row>
    <row r="2647" spans="1:9" x14ac:dyDescent="0.15">
      <c r="A2647" s="115" t="s">
        <v>526</v>
      </c>
      <c r="B2647" s="115" t="s">
        <v>527</v>
      </c>
      <c r="C2647" s="121">
        <v>41271</v>
      </c>
      <c r="D2647" s="119">
        <v>0.81137000000000004</v>
      </c>
      <c r="E2647" s="119">
        <v>0.81137000000000004</v>
      </c>
      <c r="F2647" s="119">
        <v>0.81137000000000004</v>
      </c>
      <c r="G2647" s="119">
        <v>0.81137000000000004</v>
      </c>
      <c r="H2647" s="119">
        <v>-8.0001349999999998E-4</v>
      </c>
      <c r="I2647" s="119">
        <v>-9.8503209999999994E-2</v>
      </c>
    </row>
    <row r="2648" spans="1:9" x14ac:dyDescent="0.15">
      <c r="A2648" s="115" t="s">
        <v>526</v>
      </c>
      <c r="B2648" s="115" t="s">
        <v>527</v>
      </c>
      <c r="C2648" s="121">
        <v>41274</v>
      </c>
      <c r="D2648" s="119">
        <v>0.81084999999999996</v>
      </c>
      <c r="E2648" s="119">
        <v>0.81084999999999996</v>
      </c>
      <c r="F2648" s="119">
        <v>0.81084999999999996</v>
      </c>
      <c r="G2648" s="119">
        <v>0.81084999999999996</v>
      </c>
      <c r="H2648" s="119">
        <v>-5.2005050000000004E-4</v>
      </c>
      <c r="I2648" s="119">
        <v>-6.4095360000000004E-2</v>
      </c>
    </row>
    <row r="2649" spans="1:9" x14ac:dyDescent="0.15">
      <c r="A2649" s="115" t="s">
        <v>526</v>
      </c>
      <c r="B2649" s="115" t="s">
        <v>527</v>
      </c>
      <c r="C2649" s="121">
        <v>41278</v>
      </c>
      <c r="D2649" s="119">
        <v>0.81144989999999995</v>
      </c>
      <c r="E2649" s="119">
        <v>0.81144989999999995</v>
      </c>
      <c r="F2649" s="119">
        <v>0.81144989999999995</v>
      </c>
      <c r="G2649" s="119">
        <v>0.81144989999999995</v>
      </c>
      <c r="H2649" s="119">
        <v>5.9998039999999999E-4</v>
      </c>
      <c r="I2649" s="119">
        <v>7.3994000000000004E-2</v>
      </c>
    </row>
    <row r="2650" spans="1:9" x14ac:dyDescent="0.15">
      <c r="A2650" s="115" t="s">
        <v>526</v>
      </c>
      <c r="B2650" s="115" t="s">
        <v>527</v>
      </c>
      <c r="C2650" s="121">
        <v>41281</v>
      </c>
      <c r="D2650" s="119">
        <v>0.81113999999999997</v>
      </c>
      <c r="E2650" s="119">
        <v>0.81113999999999997</v>
      </c>
      <c r="F2650" s="119">
        <v>0.81113999999999997</v>
      </c>
      <c r="G2650" s="119">
        <v>0.81113999999999997</v>
      </c>
      <c r="H2650" s="119">
        <v>-3.099442E-4</v>
      </c>
      <c r="I2650" s="119">
        <v>-3.8196340000000002E-2</v>
      </c>
    </row>
    <row r="2651" spans="1:9" x14ac:dyDescent="0.15">
      <c r="A2651" s="115" t="s">
        <v>526</v>
      </c>
      <c r="B2651" s="115" t="s">
        <v>527</v>
      </c>
      <c r="C2651" s="121">
        <v>41282</v>
      </c>
      <c r="D2651" s="119">
        <v>0.81025000000000003</v>
      </c>
      <c r="E2651" s="119">
        <v>0.81025000000000003</v>
      </c>
      <c r="F2651" s="119">
        <v>0.81025000000000003</v>
      </c>
      <c r="G2651" s="119">
        <v>0.81025000000000003</v>
      </c>
      <c r="H2651" s="119">
        <v>-8.8995700000000003E-4</v>
      </c>
      <c r="I2651" s="119">
        <v>-0.1097168</v>
      </c>
    </row>
    <row r="2652" spans="1:9" x14ac:dyDescent="0.15">
      <c r="A2652" s="115" t="s">
        <v>526</v>
      </c>
      <c r="B2652" s="115" t="s">
        <v>527</v>
      </c>
      <c r="C2652" s="121">
        <v>41283</v>
      </c>
      <c r="D2652" s="119">
        <v>0.81035999999999997</v>
      </c>
      <c r="E2652" s="119">
        <v>0.81035999999999997</v>
      </c>
      <c r="F2652" s="119">
        <v>0.81035999999999997</v>
      </c>
      <c r="G2652" s="119">
        <v>0.81035999999999997</v>
      </c>
      <c r="H2652" s="119">
        <v>1.0997059999999999E-4</v>
      </c>
      <c r="I2652" s="119">
        <v>1.357242E-2</v>
      </c>
    </row>
    <row r="2653" spans="1:9" x14ac:dyDescent="0.15">
      <c r="A2653" s="115" t="s">
        <v>526</v>
      </c>
      <c r="B2653" s="115" t="s">
        <v>527</v>
      </c>
      <c r="C2653" s="121">
        <v>41284</v>
      </c>
      <c r="D2653" s="119">
        <v>0.81003999999999998</v>
      </c>
      <c r="E2653" s="119">
        <v>0.81003999999999998</v>
      </c>
      <c r="F2653" s="119">
        <v>0.81003999999999998</v>
      </c>
      <c r="G2653" s="119">
        <v>0.81003999999999998</v>
      </c>
      <c r="H2653" s="119">
        <v>-3.2001730000000002E-4</v>
      </c>
      <c r="I2653" s="119">
        <v>-3.949076E-2</v>
      </c>
    </row>
    <row r="2654" spans="1:9" x14ac:dyDescent="0.15">
      <c r="A2654" s="115" t="s">
        <v>526</v>
      </c>
      <c r="B2654" s="115" t="s">
        <v>527</v>
      </c>
      <c r="C2654" s="121">
        <v>41285</v>
      </c>
      <c r="D2654" s="119">
        <v>0.80903999999999998</v>
      </c>
      <c r="E2654" s="119">
        <v>0.80903999999999998</v>
      </c>
      <c r="F2654" s="119">
        <v>0.80903999999999998</v>
      </c>
      <c r="G2654" s="119">
        <v>0.80903999999999998</v>
      </c>
      <c r="H2654" s="119">
        <v>-9.9998709999999996E-4</v>
      </c>
      <c r="I2654" s="119">
        <v>-0.12344910000000001</v>
      </c>
    </row>
    <row r="2655" spans="1:9" x14ac:dyDescent="0.15">
      <c r="A2655" s="115" t="s">
        <v>526</v>
      </c>
      <c r="B2655" s="115" t="s">
        <v>527</v>
      </c>
      <c r="C2655" s="121">
        <v>41288</v>
      </c>
      <c r="D2655" s="119">
        <v>0.80871000000000004</v>
      </c>
      <c r="E2655" s="119">
        <v>0.80871000000000004</v>
      </c>
      <c r="F2655" s="119">
        <v>0.80871000000000004</v>
      </c>
      <c r="G2655" s="119">
        <v>0.80871000000000004</v>
      </c>
      <c r="H2655" s="119">
        <v>-3.2997130000000002E-4</v>
      </c>
      <c r="I2655" s="119">
        <v>-4.0785540000000002E-2</v>
      </c>
    </row>
    <row r="2656" spans="1:9" x14ac:dyDescent="0.15">
      <c r="A2656" s="115" t="s">
        <v>526</v>
      </c>
      <c r="B2656" s="115" t="s">
        <v>527</v>
      </c>
      <c r="C2656" s="121">
        <v>41289</v>
      </c>
      <c r="D2656" s="119">
        <v>0.80864000000000003</v>
      </c>
      <c r="E2656" s="119">
        <v>0.80864000000000003</v>
      </c>
      <c r="F2656" s="119">
        <v>0.80864000000000003</v>
      </c>
      <c r="G2656" s="119">
        <v>0.80864000000000003</v>
      </c>
      <c r="H2656" s="119">
        <v>-7.0035459999999994E-5</v>
      </c>
      <c r="I2656" s="119">
        <v>-8.6601439999999998E-3</v>
      </c>
    </row>
    <row r="2657" spans="1:9" x14ac:dyDescent="0.15">
      <c r="A2657" s="115" t="s">
        <v>526</v>
      </c>
      <c r="B2657" s="115" t="s">
        <v>527</v>
      </c>
      <c r="C2657" s="121">
        <v>41290</v>
      </c>
      <c r="D2657" s="119">
        <v>0.80933999999999995</v>
      </c>
      <c r="E2657" s="119">
        <v>0.80933999999999995</v>
      </c>
      <c r="F2657" s="119">
        <v>0.80933999999999995</v>
      </c>
      <c r="G2657" s="119">
        <v>0.80933999999999995</v>
      </c>
      <c r="H2657" s="119">
        <v>6.9999690000000002E-4</v>
      </c>
      <c r="I2657" s="119">
        <v>8.6564719999999998E-2</v>
      </c>
    </row>
    <row r="2658" spans="1:9" x14ac:dyDescent="0.15">
      <c r="A2658" s="115" t="s">
        <v>526</v>
      </c>
      <c r="B2658" s="115" t="s">
        <v>527</v>
      </c>
      <c r="C2658" s="121">
        <v>41291</v>
      </c>
      <c r="D2658" s="119">
        <v>0.80964000000000003</v>
      </c>
      <c r="E2658" s="119">
        <v>0.80964000000000003</v>
      </c>
      <c r="F2658" s="119">
        <v>0.80964000000000003</v>
      </c>
      <c r="G2658" s="119">
        <v>0.80964000000000003</v>
      </c>
      <c r="H2658" s="119">
        <v>2.9999019999999999E-4</v>
      </c>
      <c r="I2658" s="119">
        <v>3.706603E-2</v>
      </c>
    </row>
    <row r="2659" spans="1:9" x14ac:dyDescent="0.15">
      <c r="A2659" s="115" t="s">
        <v>526</v>
      </c>
      <c r="B2659" s="115" t="s">
        <v>527</v>
      </c>
      <c r="C2659" s="121">
        <v>41292</v>
      </c>
      <c r="D2659" s="119">
        <v>0.80944000000000005</v>
      </c>
      <c r="E2659" s="119">
        <v>0.80944000000000005</v>
      </c>
      <c r="F2659" s="119">
        <v>0.80944000000000005</v>
      </c>
      <c r="G2659" s="119">
        <v>0.80944000000000005</v>
      </c>
      <c r="H2659" s="119">
        <v>-1.9997360000000001E-4</v>
      </c>
      <c r="I2659" s="119">
        <v>-2.4699080000000002E-2</v>
      </c>
    </row>
    <row r="2660" spans="1:9" x14ac:dyDescent="0.15">
      <c r="A2660" s="115" t="s">
        <v>526</v>
      </c>
      <c r="B2660" s="115" t="s">
        <v>527</v>
      </c>
      <c r="C2660" s="121">
        <v>41295</v>
      </c>
      <c r="D2660" s="119">
        <v>0.80991000000000002</v>
      </c>
      <c r="E2660" s="119">
        <v>0.80991000000000002</v>
      </c>
      <c r="F2660" s="119">
        <v>0.80991000000000002</v>
      </c>
      <c r="G2660" s="119">
        <v>0.80991000000000002</v>
      </c>
      <c r="H2660" s="119">
        <v>4.6998260000000002E-4</v>
      </c>
      <c r="I2660" s="119">
        <v>5.806269E-2</v>
      </c>
    </row>
    <row r="2661" spans="1:9" x14ac:dyDescent="0.15">
      <c r="A2661" s="115" t="s">
        <v>526</v>
      </c>
      <c r="B2661" s="115" t="s">
        <v>527</v>
      </c>
      <c r="C2661" s="121">
        <v>41296</v>
      </c>
      <c r="D2661" s="119">
        <v>0.80991000000000002</v>
      </c>
      <c r="E2661" s="119">
        <v>0.80991000000000002</v>
      </c>
      <c r="F2661" s="119">
        <v>0.80991000000000002</v>
      </c>
      <c r="G2661" s="119">
        <v>0.80991000000000002</v>
      </c>
      <c r="H2661" s="119">
        <v>0</v>
      </c>
      <c r="I2661" s="119">
        <v>0</v>
      </c>
    </row>
    <row r="2662" spans="1:9" x14ac:dyDescent="0.15">
      <c r="A2662" s="115" t="s">
        <v>526</v>
      </c>
      <c r="B2662" s="115" t="s">
        <v>527</v>
      </c>
      <c r="C2662" s="121">
        <v>41297</v>
      </c>
      <c r="D2662" s="119">
        <v>0.80947999999999998</v>
      </c>
      <c r="E2662" s="119">
        <v>0.80947999999999998</v>
      </c>
      <c r="F2662" s="119">
        <v>0.80947999999999998</v>
      </c>
      <c r="G2662" s="119">
        <v>0.80947999999999998</v>
      </c>
      <c r="H2662" s="119">
        <v>-4.3004749999999998E-4</v>
      </c>
      <c r="I2662" s="119">
        <v>-5.3098190000000003E-2</v>
      </c>
    </row>
    <row r="2663" spans="1:9" x14ac:dyDescent="0.15">
      <c r="A2663" s="115" t="s">
        <v>526</v>
      </c>
      <c r="B2663" s="115" t="s">
        <v>527</v>
      </c>
      <c r="C2663" s="121">
        <v>41298</v>
      </c>
      <c r="D2663" s="119">
        <v>0.8097799</v>
      </c>
      <c r="E2663" s="119">
        <v>0.8097799</v>
      </c>
      <c r="F2663" s="119">
        <v>0.8097799</v>
      </c>
      <c r="G2663" s="119">
        <v>0.8097799</v>
      </c>
      <c r="H2663" s="119">
        <v>2.9999019999999999E-4</v>
      </c>
      <c r="I2663" s="119">
        <v>3.7059620000000001E-2</v>
      </c>
    </row>
    <row r="2664" spans="1:9" x14ac:dyDescent="0.15">
      <c r="A2664" s="115" t="s">
        <v>526</v>
      </c>
      <c r="B2664" s="115" t="s">
        <v>527</v>
      </c>
      <c r="C2664" s="121">
        <v>41299</v>
      </c>
      <c r="D2664" s="119">
        <v>0.81005000000000005</v>
      </c>
      <c r="E2664" s="119">
        <v>0.81005000000000005</v>
      </c>
      <c r="F2664" s="119">
        <v>0.81005000000000005</v>
      </c>
      <c r="G2664" s="119">
        <v>0.81005000000000005</v>
      </c>
      <c r="H2664" s="119">
        <v>2.7000899999999998E-4</v>
      </c>
      <c r="I2664" s="119">
        <v>3.334351E-2</v>
      </c>
    </row>
    <row r="2665" spans="1:9" x14ac:dyDescent="0.15">
      <c r="A2665" s="115" t="s">
        <v>526</v>
      </c>
      <c r="B2665" s="115" t="s">
        <v>527</v>
      </c>
      <c r="C2665" s="121">
        <v>41302</v>
      </c>
      <c r="D2665" s="119">
        <v>0.81006999999999996</v>
      </c>
      <c r="E2665" s="119">
        <v>0.81006999999999996</v>
      </c>
      <c r="F2665" s="119">
        <v>0.81006999999999996</v>
      </c>
      <c r="G2665" s="119">
        <v>0.81006999999999996</v>
      </c>
      <c r="H2665" s="119">
        <v>2.008677E-5</v>
      </c>
      <c r="I2665" s="119">
        <v>2.4796950000000001E-3</v>
      </c>
    </row>
    <row r="2666" spans="1:9" x14ac:dyDescent="0.15">
      <c r="A2666" s="115" t="s">
        <v>526</v>
      </c>
      <c r="B2666" s="115" t="s">
        <v>527</v>
      </c>
      <c r="C2666" s="121">
        <v>41303</v>
      </c>
      <c r="D2666" s="119">
        <v>0.81020000000000003</v>
      </c>
      <c r="E2666" s="119">
        <v>0.81020000000000003</v>
      </c>
      <c r="F2666" s="119">
        <v>0.81020000000000003</v>
      </c>
      <c r="G2666" s="119">
        <v>0.81020000000000003</v>
      </c>
      <c r="H2666" s="119">
        <v>1.299381E-4</v>
      </c>
      <c r="I2666" s="119">
        <v>1.604036E-2</v>
      </c>
    </row>
    <row r="2667" spans="1:9" x14ac:dyDescent="0.15">
      <c r="A2667" s="115" t="s">
        <v>526</v>
      </c>
      <c r="B2667" s="115" t="s">
        <v>527</v>
      </c>
      <c r="C2667" s="121">
        <v>41304</v>
      </c>
      <c r="D2667" s="119">
        <v>0.80952000000000002</v>
      </c>
      <c r="E2667" s="119">
        <v>0.80952000000000002</v>
      </c>
      <c r="F2667" s="119">
        <v>0.80952000000000002</v>
      </c>
      <c r="G2667" s="119">
        <v>0.80952000000000002</v>
      </c>
      <c r="H2667" s="119">
        <v>-6.7996980000000005E-4</v>
      </c>
      <c r="I2667" s="119">
        <v>-8.392616E-2</v>
      </c>
    </row>
    <row r="2668" spans="1:9" x14ac:dyDescent="0.15">
      <c r="A2668" s="115" t="s">
        <v>526</v>
      </c>
      <c r="B2668" s="115" t="s">
        <v>527</v>
      </c>
      <c r="C2668" s="121">
        <v>41305</v>
      </c>
      <c r="D2668" s="119">
        <v>0.80940999999999996</v>
      </c>
      <c r="E2668" s="119">
        <v>0.80940999999999996</v>
      </c>
      <c r="F2668" s="119">
        <v>0.80940999999999996</v>
      </c>
      <c r="G2668" s="119">
        <v>0.80940999999999996</v>
      </c>
      <c r="H2668" s="119">
        <v>-1.0997059999999999E-4</v>
      </c>
      <c r="I2668" s="119">
        <v>-1.358466E-2</v>
      </c>
    </row>
    <row r="2669" spans="1:9" x14ac:dyDescent="0.15">
      <c r="A2669" s="115" t="s">
        <v>526</v>
      </c>
      <c r="B2669" s="115" t="s">
        <v>527</v>
      </c>
      <c r="C2669" s="121">
        <v>41306</v>
      </c>
      <c r="D2669" s="119">
        <v>0.81011</v>
      </c>
      <c r="E2669" s="119">
        <v>0.81011</v>
      </c>
      <c r="F2669" s="119">
        <v>0.81011</v>
      </c>
      <c r="G2669" s="119">
        <v>0.81011</v>
      </c>
      <c r="H2669" s="119">
        <v>6.9999690000000002E-4</v>
      </c>
      <c r="I2669" s="119">
        <v>8.6482370000000003E-2</v>
      </c>
    </row>
    <row r="2670" spans="1:9" x14ac:dyDescent="0.15">
      <c r="A2670" s="115" t="s">
        <v>526</v>
      </c>
      <c r="B2670" s="115" t="s">
        <v>527</v>
      </c>
      <c r="C2670" s="121">
        <v>41309</v>
      </c>
      <c r="D2670" s="119">
        <v>0.81042999999999998</v>
      </c>
      <c r="E2670" s="119">
        <v>0.81042999999999998</v>
      </c>
      <c r="F2670" s="119">
        <v>0.81042999999999998</v>
      </c>
      <c r="G2670" s="119">
        <v>0.81042999999999998</v>
      </c>
      <c r="H2670" s="119">
        <v>3.1995770000000002E-4</v>
      </c>
      <c r="I2670" s="119">
        <v>3.9495589999999997E-2</v>
      </c>
    </row>
    <row r="2671" spans="1:9" x14ac:dyDescent="0.15">
      <c r="A2671" s="115" t="s">
        <v>526</v>
      </c>
      <c r="B2671" s="115" t="s">
        <v>527</v>
      </c>
      <c r="C2671" s="121">
        <v>41310</v>
      </c>
      <c r="D2671" s="119">
        <v>0.81047990000000003</v>
      </c>
      <c r="E2671" s="119">
        <v>0.81047990000000003</v>
      </c>
      <c r="F2671" s="119">
        <v>0.81047990000000003</v>
      </c>
      <c r="G2671" s="119">
        <v>0.81047990000000003</v>
      </c>
      <c r="H2671" s="119">
        <v>4.9948689999999998E-5</v>
      </c>
      <c r="I2671" s="119">
        <v>6.1632329999999997E-3</v>
      </c>
    </row>
    <row r="2672" spans="1:9" x14ac:dyDescent="0.15">
      <c r="A2672" s="115" t="s">
        <v>526</v>
      </c>
      <c r="B2672" s="115" t="s">
        <v>527</v>
      </c>
      <c r="C2672" s="121">
        <v>41311</v>
      </c>
      <c r="D2672" s="119">
        <v>0.81093999999999999</v>
      </c>
      <c r="E2672" s="119">
        <v>0.81093999999999999</v>
      </c>
      <c r="F2672" s="119">
        <v>0.81093999999999999</v>
      </c>
      <c r="G2672" s="119">
        <v>0.81093999999999999</v>
      </c>
      <c r="H2672" s="119">
        <v>4.6008829999999998E-4</v>
      </c>
      <c r="I2672" s="119">
        <v>5.6767379999999999E-2</v>
      </c>
    </row>
    <row r="2673" spans="1:9" x14ac:dyDescent="0.15">
      <c r="A2673" s="115" t="s">
        <v>526</v>
      </c>
      <c r="B2673" s="115" t="s">
        <v>527</v>
      </c>
      <c r="C2673" s="121">
        <v>41312</v>
      </c>
      <c r="D2673" s="119">
        <v>0.81120000000000003</v>
      </c>
      <c r="E2673" s="119">
        <v>0.81120000000000003</v>
      </c>
      <c r="F2673" s="119">
        <v>0.81120000000000003</v>
      </c>
      <c r="G2673" s="119">
        <v>0.81120000000000003</v>
      </c>
      <c r="H2673" s="119">
        <v>2.5999550000000001E-4</v>
      </c>
      <c r="I2673" s="119">
        <v>3.2060999999999999E-2</v>
      </c>
    </row>
    <row r="2674" spans="1:9" x14ac:dyDescent="0.15">
      <c r="A2674" s="115" t="s">
        <v>526</v>
      </c>
      <c r="B2674" s="115" t="s">
        <v>527</v>
      </c>
      <c r="C2674" s="121">
        <v>41313</v>
      </c>
      <c r="D2674" s="119">
        <v>0.80962000000000001</v>
      </c>
      <c r="E2674" s="119">
        <v>0.80962000000000001</v>
      </c>
      <c r="F2674" s="119">
        <v>0.80962000000000001</v>
      </c>
      <c r="G2674" s="119">
        <v>0.80962000000000001</v>
      </c>
      <c r="H2674" s="119">
        <v>-1.5800600000000001E-3</v>
      </c>
      <c r="I2674" s="119">
        <v>-0.1947805</v>
      </c>
    </row>
    <row r="2675" spans="1:9" x14ac:dyDescent="0.15">
      <c r="A2675" s="115" t="s">
        <v>526</v>
      </c>
      <c r="B2675" s="115" t="s">
        <v>527</v>
      </c>
      <c r="C2675" s="121">
        <v>41323</v>
      </c>
      <c r="D2675" s="119">
        <v>0.81005000000000005</v>
      </c>
      <c r="E2675" s="119">
        <v>0.81005000000000005</v>
      </c>
      <c r="F2675" s="119">
        <v>0.81005000000000005</v>
      </c>
      <c r="G2675" s="119">
        <v>0.81005000000000005</v>
      </c>
      <c r="H2675" s="119">
        <v>4.2998789999999998E-4</v>
      </c>
      <c r="I2675" s="119">
        <v>5.3109839999999998E-2</v>
      </c>
    </row>
    <row r="2676" spans="1:9" x14ac:dyDescent="0.15">
      <c r="A2676" s="115" t="s">
        <v>526</v>
      </c>
      <c r="B2676" s="115" t="s">
        <v>527</v>
      </c>
      <c r="C2676" s="121">
        <v>41324</v>
      </c>
      <c r="D2676" s="119">
        <v>0.81011</v>
      </c>
      <c r="E2676" s="119">
        <v>0.81011</v>
      </c>
      <c r="F2676" s="119">
        <v>0.81011</v>
      </c>
      <c r="G2676" s="119">
        <v>0.81011</v>
      </c>
      <c r="H2676" s="119">
        <v>6.0081480000000003E-5</v>
      </c>
      <c r="I2676" s="119">
        <v>7.4170099999999999E-3</v>
      </c>
    </row>
    <row r="2677" spans="1:9" x14ac:dyDescent="0.15">
      <c r="A2677" s="115" t="s">
        <v>526</v>
      </c>
      <c r="B2677" s="115" t="s">
        <v>527</v>
      </c>
      <c r="C2677" s="121">
        <v>41325</v>
      </c>
      <c r="D2677" s="119">
        <v>0.80991000000000002</v>
      </c>
      <c r="E2677" s="119">
        <v>0.80991000000000002</v>
      </c>
      <c r="F2677" s="119">
        <v>0.80991000000000002</v>
      </c>
      <c r="G2677" s="119">
        <v>0.80991000000000002</v>
      </c>
      <c r="H2677" s="119">
        <v>-2.000332E-4</v>
      </c>
      <c r="I2677" s="119">
        <v>-2.4692100000000002E-2</v>
      </c>
    </row>
    <row r="2678" spans="1:9" x14ac:dyDescent="0.15">
      <c r="A2678" s="115" t="s">
        <v>526</v>
      </c>
      <c r="B2678" s="115" t="s">
        <v>527</v>
      </c>
      <c r="C2678" s="121">
        <v>41326</v>
      </c>
      <c r="D2678" s="119">
        <v>0.81040999999999996</v>
      </c>
      <c r="E2678" s="119">
        <v>0.81040999999999996</v>
      </c>
      <c r="F2678" s="119">
        <v>0.81040999999999996</v>
      </c>
      <c r="G2678" s="119">
        <v>0.81040999999999996</v>
      </c>
      <c r="H2678" s="119">
        <v>5.0002339999999997E-4</v>
      </c>
      <c r="I2678" s="119">
        <v>6.1738139999999997E-2</v>
      </c>
    </row>
    <row r="2679" spans="1:9" x14ac:dyDescent="0.15">
      <c r="A2679" s="115" t="s">
        <v>526</v>
      </c>
      <c r="B2679" s="115" t="s">
        <v>527</v>
      </c>
      <c r="C2679" s="121">
        <v>41327</v>
      </c>
      <c r="D2679" s="119">
        <v>0.81065010000000004</v>
      </c>
      <c r="E2679" s="119">
        <v>0.81065010000000004</v>
      </c>
      <c r="F2679" s="119">
        <v>0.81065010000000004</v>
      </c>
      <c r="G2679" s="119">
        <v>0.81065010000000004</v>
      </c>
      <c r="H2679" s="119">
        <v>2.4002790000000001E-4</v>
      </c>
      <c r="I2679" s="119">
        <v>2.9618080000000001E-2</v>
      </c>
    </row>
    <row r="2680" spans="1:9" x14ac:dyDescent="0.15">
      <c r="A2680" s="115" t="s">
        <v>526</v>
      </c>
      <c r="B2680" s="115" t="s">
        <v>527</v>
      </c>
      <c r="C2680" s="121">
        <v>41330</v>
      </c>
      <c r="D2680" s="119">
        <v>0.81079999999999997</v>
      </c>
      <c r="E2680" s="119">
        <v>0.81079999999999997</v>
      </c>
      <c r="F2680" s="119">
        <v>0.81079999999999997</v>
      </c>
      <c r="G2680" s="119">
        <v>0.81079999999999997</v>
      </c>
      <c r="H2680" s="119">
        <v>1.499653E-4</v>
      </c>
      <c r="I2680" s="119">
        <v>1.8499390000000001E-2</v>
      </c>
    </row>
    <row r="2681" spans="1:9" x14ac:dyDescent="0.15">
      <c r="A2681" s="115" t="s">
        <v>526</v>
      </c>
      <c r="B2681" s="115" t="s">
        <v>527</v>
      </c>
      <c r="C2681" s="121">
        <v>41331</v>
      </c>
      <c r="D2681" s="119">
        <v>0.81035999999999997</v>
      </c>
      <c r="E2681" s="119">
        <v>0.81035999999999997</v>
      </c>
      <c r="F2681" s="119">
        <v>0.81035999999999997</v>
      </c>
      <c r="G2681" s="119">
        <v>0.81035999999999997</v>
      </c>
      <c r="H2681" s="119">
        <v>-4.4000149999999999E-4</v>
      </c>
      <c r="I2681" s="119">
        <v>-5.4267570000000001E-2</v>
      </c>
    </row>
    <row r="2682" spans="1:9" x14ac:dyDescent="0.15">
      <c r="A2682" s="115" t="s">
        <v>526</v>
      </c>
      <c r="B2682" s="115" t="s">
        <v>527</v>
      </c>
      <c r="C2682" s="121">
        <v>41332</v>
      </c>
      <c r="D2682" s="119">
        <v>0.80996000000000001</v>
      </c>
      <c r="E2682" s="119">
        <v>0.80996000000000001</v>
      </c>
      <c r="F2682" s="119">
        <v>0.80996000000000001</v>
      </c>
      <c r="G2682" s="119">
        <v>0.80996000000000001</v>
      </c>
      <c r="H2682" s="119">
        <v>-4.0000680000000001E-4</v>
      </c>
      <c r="I2682" s="119">
        <v>-4.936161E-2</v>
      </c>
    </row>
    <row r="2683" spans="1:9" x14ac:dyDescent="0.15">
      <c r="A2683" s="115" t="s">
        <v>526</v>
      </c>
      <c r="B2683" s="115" t="s">
        <v>527</v>
      </c>
      <c r="C2683" s="121">
        <v>41333</v>
      </c>
      <c r="D2683" s="119">
        <v>0.80933999999999995</v>
      </c>
      <c r="E2683" s="119">
        <v>0.80933999999999995</v>
      </c>
      <c r="F2683" s="119">
        <v>0.80933999999999995</v>
      </c>
      <c r="G2683" s="119">
        <v>0.80933999999999995</v>
      </c>
      <c r="H2683" s="119">
        <v>-6.2000749999999996E-4</v>
      </c>
      <c r="I2683" s="119">
        <v>-7.6547920000000005E-2</v>
      </c>
    </row>
    <row r="2684" spans="1:9" x14ac:dyDescent="0.15">
      <c r="A2684" s="115" t="s">
        <v>526</v>
      </c>
      <c r="B2684" s="115" t="s">
        <v>527</v>
      </c>
      <c r="C2684" s="121">
        <v>41334</v>
      </c>
      <c r="D2684" s="119">
        <v>0.80972</v>
      </c>
      <c r="E2684" s="119">
        <v>0.80972</v>
      </c>
      <c r="F2684" s="119">
        <v>0.80972</v>
      </c>
      <c r="G2684" s="119">
        <v>0.80972</v>
      </c>
      <c r="H2684" s="119">
        <v>3.799796E-4</v>
      </c>
      <c r="I2684" s="119">
        <v>4.6949320000000003E-2</v>
      </c>
    </row>
    <row r="2685" spans="1:9" x14ac:dyDescent="0.15">
      <c r="A2685" s="115" t="s">
        <v>526</v>
      </c>
      <c r="B2685" s="115" t="s">
        <v>527</v>
      </c>
      <c r="C2685" s="121">
        <v>41337</v>
      </c>
      <c r="D2685" s="119">
        <v>0.81008999999999998</v>
      </c>
      <c r="E2685" s="119">
        <v>0.81008999999999998</v>
      </c>
      <c r="F2685" s="119">
        <v>0.81008999999999998</v>
      </c>
      <c r="G2685" s="119">
        <v>0.81008999999999998</v>
      </c>
      <c r="H2685" s="119">
        <v>3.700256E-4</v>
      </c>
      <c r="I2685" s="119">
        <v>4.5697979999999999E-2</v>
      </c>
    </row>
    <row r="2686" spans="1:9" x14ac:dyDescent="0.15">
      <c r="A2686" s="115" t="s">
        <v>526</v>
      </c>
      <c r="B2686" s="115" t="s">
        <v>527</v>
      </c>
      <c r="C2686" s="121">
        <v>41338</v>
      </c>
      <c r="D2686" s="119">
        <v>0.80967999999999996</v>
      </c>
      <c r="E2686" s="119">
        <v>0.80967999999999996</v>
      </c>
      <c r="F2686" s="119">
        <v>0.80967999999999996</v>
      </c>
      <c r="G2686" s="119">
        <v>0.80967999999999996</v>
      </c>
      <c r="H2686" s="119">
        <v>-4.0996069999999998E-4</v>
      </c>
      <c r="I2686" s="119">
        <v>-5.0606810000000002E-2</v>
      </c>
    </row>
    <row r="2687" spans="1:9" x14ac:dyDescent="0.15">
      <c r="A2687" s="115" t="s">
        <v>526</v>
      </c>
      <c r="B2687" s="115" t="s">
        <v>527</v>
      </c>
      <c r="C2687" s="121">
        <v>41339</v>
      </c>
      <c r="D2687" s="119">
        <v>0.80900000000000005</v>
      </c>
      <c r="E2687" s="119">
        <v>0.80900000000000005</v>
      </c>
      <c r="F2687" s="119">
        <v>0.80900000000000005</v>
      </c>
      <c r="G2687" s="119">
        <v>0.80900000000000005</v>
      </c>
      <c r="H2687" s="119">
        <v>-6.8002939999999999E-4</v>
      </c>
      <c r="I2687" s="119">
        <v>-8.3987419999999993E-2</v>
      </c>
    </row>
    <row r="2688" spans="1:9" x14ac:dyDescent="0.15">
      <c r="A2688" s="115" t="s">
        <v>526</v>
      </c>
      <c r="B2688" s="115" t="s">
        <v>527</v>
      </c>
      <c r="C2688" s="121">
        <v>41340</v>
      </c>
      <c r="D2688" s="119">
        <v>0.80947999999999998</v>
      </c>
      <c r="E2688" s="119">
        <v>0.80947999999999998</v>
      </c>
      <c r="F2688" s="119">
        <v>0.80947999999999998</v>
      </c>
      <c r="G2688" s="119">
        <v>0.80947999999999998</v>
      </c>
      <c r="H2688" s="119">
        <v>4.7993660000000002E-4</v>
      </c>
      <c r="I2688" s="119">
        <v>5.9324670000000003E-2</v>
      </c>
    </row>
    <row r="2689" spans="1:9" x14ac:dyDescent="0.15">
      <c r="A2689" s="115" t="s">
        <v>526</v>
      </c>
      <c r="B2689" s="115" t="s">
        <v>527</v>
      </c>
      <c r="C2689" s="121">
        <v>41341</v>
      </c>
      <c r="D2689" s="119">
        <v>0.80857000000000001</v>
      </c>
      <c r="E2689" s="119">
        <v>0.80857000000000001</v>
      </c>
      <c r="F2689" s="119">
        <v>0.80857000000000001</v>
      </c>
      <c r="G2689" s="119">
        <v>0.80857000000000001</v>
      </c>
      <c r="H2689" s="119">
        <v>-9.0992449999999995E-4</v>
      </c>
      <c r="I2689" s="119">
        <v>-0.11240849999999999</v>
      </c>
    </row>
    <row r="2690" spans="1:9" x14ac:dyDescent="0.15">
      <c r="A2690" s="115" t="s">
        <v>526</v>
      </c>
      <c r="B2690" s="115" t="s">
        <v>527</v>
      </c>
      <c r="C2690" s="121">
        <v>41344</v>
      </c>
      <c r="D2690" s="119">
        <v>0.80923</v>
      </c>
      <c r="E2690" s="119">
        <v>0.80923</v>
      </c>
      <c r="F2690" s="119">
        <v>0.80923</v>
      </c>
      <c r="G2690" s="119">
        <v>0.80923</v>
      </c>
      <c r="H2690" s="119">
        <v>6.5994260000000005E-4</v>
      </c>
      <c r="I2690" s="119">
        <v>8.1618490000000002E-2</v>
      </c>
    </row>
    <row r="2691" spans="1:9" x14ac:dyDescent="0.15">
      <c r="A2691" s="115" t="s">
        <v>526</v>
      </c>
      <c r="B2691" s="115" t="s">
        <v>527</v>
      </c>
      <c r="C2691" s="121">
        <v>41345</v>
      </c>
      <c r="D2691" s="119">
        <v>0.80889999999999995</v>
      </c>
      <c r="E2691" s="119">
        <v>0.80889999999999995</v>
      </c>
      <c r="F2691" s="119">
        <v>0.80889999999999995</v>
      </c>
      <c r="G2691" s="119">
        <v>0.80889999999999995</v>
      </c>
      <c r="H2691" s="119">
        <v>-3.2997130000000002E-4</v>
      </c>
      <c r="I2691" s="119">
        <v>-4.077596E-2</v>
      </c>
    </row>
    <row r="2692" spans="1:9" x14ac:dyDescent="0.15">
      <c r="A2692" s="115" t="s">
        <v>526</v>
      </c>
      <c r="B2692" s="115" t="s">
        <v>527</v>
      </c>
      <c r="C2692" s="121">
        <v>41346</v>
      </c>
      <c r="D2692" s="119">
        <v>0.80862999999999996</v>
      </c>
      <c r="E2692" s="119">
        <v>0.80862999999999996</v>
      </c>
      <c r="F2692" s="119">
        <v>0.80862999999999996</v>
      </c>
      <c r="G2692" s="119">
        <v>0.80862999999999996</v>
      </c>
      <c r="H2692" s="119">
        <v>-2.7000899999999998E-4</v>
      </c>
      <c r="I2692" s="119">
        <v>-3.3379779999999998E-2</v>
      </c>
    </row>
    <row r="2693" spans="1:9" x14ac:dyDescent="0.15">
      <c r="A2693" s="115" t="s">
        <v>526</v>
      </c>
      <c r="B2693" s="115" t="s">
        <v>527</v>
      </c>
      <c r="C2693" s="121">
        <v>41347</v>
      </c>
      <c r="D2693" s="119">
        <v>0.80884</v>
      </c>
      <c r="E2693" s="119">
        <v>0.80884</v>
      </c>
      <c r="F2693" s="119">
        <v>0.80884</v>
      </c>
      <c r="G2693" s="119">
        <v>0.80884</v>
      </c>
      <c r="H2693" s="119">
        <v>2.100468E-4</v>
      </c>
      <c r="I2693" s="119">
        <v>2.597563E-2</v>
      </c>
    </row>
    <row r="2694" spans="1:9" x14ac:dyDescent="0.15">
      <c r="A2694" s="115" t="s">
        <v>526</v>
      </c>
      <c r="B2694" s="115" t="s">
        <v>527</v>
      </c>
      <c r="C2694" s="121">
        <v>41348</v>
      </c>
      <c r="D2694" s="119">
        <v>0.80852000000000002</v>
      </c>
      <c r="E2694" s="119">
        <v>0.80852000000000002</v>
      </c>
      <c r="F2694" s="119">
        <v>0.80852000000000002</v>
      </c>
      <c r="G2694" s="119">
        <v>0.80852000000000002</v>
      </c>
      <c r="H2694" s="119">
        <v>-3.2007690000000001E-4</v>
      </c>
      <c r="I2694" s="119">
        <v>-3.9572339999999998E-2</v>
      </c>
    </row>
    <row r="2695" spans="1:9" x14ac:dyDescent="0.15">
      <c r="A2695" s="115" t="s">
        <v>526</v>
      </c>
      <c r="B2695" s="115" t="s">
        <v>527</v>
      </c>
      <c r="C2695" s="121">
        <v>41351</v>
      </c>
      <c r="D2695" s="119">
        <v>0.80845</v>
      </c>
      <c r="E2695" s="119">
        <v>0.80845</v>
      </c>
      <c r="F2695" s="119">
        <v>0.80845</v>
      </c>
      <c r="G2695" s="119">
        <v>0.80845</v>
      </c>
      <c r="H2695" s="119">
        <v>-6.9975849999999999E-5</v>
      </c>
      <c r="I2695" s="119">
        <v>-8.6548089999999994E-3</v>
      </c>
    </row>
    <row r="2696" spans="1:9" x14ac:dyDescent="0.15">
      <c r="A2696" s="115" t="s">
        <v>526</v>
      </c>
      <c r="B2696" s="115" t="s">
        <v>527</v>
      </c>
      <c r="C2696" s="121">
        <v>41352</v>
      </c>
      <c r="D2696" s="119">
        <v>0.80859000000000003</v>
      </c>
      <c r="E2696" s="119">
        <v>0.80859000000000003</v>
      </c>
      <c r="F2696" s="119">
        <v>0.80859000000000003</v>
      </c>
      <c r="G2696" s="119">
        <v>0.80859000000000003</v>
      </c>
      <c r="H2696" s="119">
        <v>1.4001129999999999E-4</v>
      </c>
      <c r="I2696" s="119">
        <v>1.7318489999999999E-2</v>
      </c>
    </row>
    <row r="2697" spans="1:9" x14ac:dyDescent="0.15">
      <c r="A2697" s="115" t="s">
        <v>526</v>
      </c>
      <c r="B2697" s="115" t="s">
        <v>527</v>
      </c>
      <c r="C2697" s="121">
        <v>41353</v>
      </c>
      <c r="D2697" s="119">
        <v>0.80805000000000005</v>
      </c>
      <c r="E2697" s="119">
        <v>0.80805000000000005</v>
      </c>
      <c r="F2697" s="119">
        <v>0.80805000000000005</v>
      </c>
      <c r="G2697" s="119">
        <v>0.80805000000000005</v>
      </c>
      <c r="H2697" s="119">
        <v>-5.400181E-4</v>
      </c>
      <c r="I2697" s="119">
        <v>-6.6785159999999996E-2</v>
      </c>
    </row>
    <row r="2698" spans="1:9" x14ac:dyDescent="0.15">
      <c r="A2698" s="115" t="s">
        <v>526</v>
      </c>
      <c r="B2698" s="115" t="s">
        <v>527</v>
      </c>
      <c r="C2698" s="121">
        <v>41354</v>
      </c>
      <c r="D2698" s="119">
        <v>0.80815009999999998</v>
      </c>
      <c r="E2698" s="119">
        <v>0.80815009999999998</v>
      </c>
      <c r="F2698" s="119">
        <v>0.80815009999999998</v>
      </c>
      <c r="G2698" s="119">
        <v>0.80815009999999998</v>
      </c>
      <c r="H2698" s="119">
        <v>1.000762E-4</v>
      </c>
      <c r="I2698" s="119">
        <v>1.2384900000000001E-2</v>
      </c>
    </row>
    <row r="2699" spans="1:9" x14ac:dyDescent="0.15">
      <c r="A2699" s="115" t="s">
        <v>526</v>
      </c>
      <c r="B2699" s="115" t="s">
        <v>527</v>
      </c>
      <c r="C2699" s="121">
        <v>41355</v>
      </c>
      <c r="D2699" s="119">
        <v>0.80783000000000005</v>
      </c>
      <c r="E2699" s="119">
        <v>0.80783000000000005</v>
      </c>
      <c r="F2699" s="119">
        <v>0.80783000000000005</v>
      </c>
      <c r="G2699" s="119">
        <v>0.80783000000000005</v>
      </c>
      <c r="H2699" s="119">
        <v>-3.2007690000000001E-4</v>
      </c>
      <c r="I2699" s="119">
        <v>-3.9606130000000003E-2</v>
      </c>
    </row>
    <row r="2700" spans="1:9" x14ac:dyDescent="0.15">
      <c r="A2700" s="115" t="s">
        <v>526</v>
      </c>
      <c r="B2700" s="115" t="s">
        <v>527</v>
      </c>
      <c r="C2700" s="121">
        <v>41358</v>
      </c>
      <c r="D2700" s="119">
        <v>0.80759999999999998</v>
      </c>
      <c r="E2700" s="119">
        <v>0.80759999999999998</v>
      </c>
      <c r="F2700" s="119">
        <v>0.80759999999999998</v>
      </c>
      <c r="G2700" s="119">
        <v>0.80759999999999998</v>
      </c>
      <c r="H2700" s="119">
        <v>-2.2995470000000001E-4</v>
      </c>
      <c r="I2700" s="119">
        <v>-2.8465730000000002E-2</v>
      </c>
    </row>
    <row r="2701" spans="1:9" x14ac:dyDescent="0.15">
      <c r="A2701" s="115" t="s">
        <v>526</v>
      </c>
      <c r="B2701" s="115" t="s">
        <v>527</v>
      </c>
      <c r="C2701" s="121">
        <v>41359</v>
      </c>
      <c r="D2701" s="119">
        <v>0.80798999999999999</v>
      </c>
      <c r="E2701" s="119">
        <v>0.80798999999999999</v>
      </c>
      <c r="F2701" s="119">
        <v>0.80798999999999999</v>
      </c>
      <c r="G2701" s="119">
        <v>0.80798999999999999</v>
      </c>
      <c r="H2701" s="119">
        <v>3.8999320000000001E-4</v>
      </c>
      <c r="I2701" s="119">
        <v>4.8290390000000002E-2</v>
      </c>
    </row>
    <row r="2702" spans="1:9" x14ac:dyDescent="0.15">
      <c r="A2702" s="115" t="s">
        <v>526</v>
      </c>
      <c r="B2702" s="115" t="s">
        <v>527</v>
      </c>
      <c r="C2702" s="121">
        <v>41360</v>
      </c>
      <c r="D2702" s="119">
        <v>0.80840999999999996</v>
      </c>
      <c r="E2702" s="119">
        <v>0.80840999999999996</v>
      </c>
      <c r="F2702" s="119">
        <v>0.80840999999999996</v>
      </c>
      <c r="G2702" s="119">
        <v>0.80840999999999996</v>
      </c>
      <c r="H2702" s="119">
        <v>4.2003389999999998E-4</v>
      </c>
      <c r="I2702" s="119">
        <v>5.1985040000000003E-2</v>
      </c>
    </row>
    <row r="2703" spans="1:9" x14ac:dyDescent="0.15">
      <c r="A2703" s="115" t="s">
        <v>526</v>
      </c>
      <c r="B2703" s="115" t="s">
        <v>527</v>
      </c>
      <c r="C2703" s="121">
        <v>41361</v>
      </c>
      <c r="D2703" s="119">
        <v>0.80823999999999996</v>
      </c>
      <c r="E2703" s="119">
        <v>0.80823999999999996</v>
      </c>
      <c r="F2703" s="119">
        <v>0.80823999999999996</v>
      </c>
      <c r="G2703" s="119">
        <v>0.80823999999999996</v>
      </c>
      <c r="H2703" s="119">
        <v>-1.700521E-4</v>
      </c>
      <c r="I2703" s="119">
        <v>-2.1035370000000001E-2</v>
      </c>
    </row>
    <row r="2704" spans="1:9" x14ac:dyDescent="0.15">
      <c r="A2704" s="115" t="s">
        <v>526</v>
      </c>
      <c r="B2704" s="115" t="s">
        <v>527</v>
      </c>
      <c r="C2704" s="121">
        <v>41362</v>
      </c>
      <c r="D2704" s="119">
        <v>0.80757000000000001</v>
      </c>
      <c r="E2704" s="119">
        <v>0.80757000000000001</v>
      </c>
      <c r="F2704" s="119">
        <v>0.80757000000000001</v>
      </c>
      <c r="G2704" s="119">
        <v>0.80757000000000001</v>
      </c>
      <c r="H2704" s="119">
        <v>-6.6995620000000005E-4</v>
      </c>
      <c r="I2704" s="119">
        <v>-8.2890749999999999E-2</v>
      </c>
    </row>
    <row r="2705" spans="1:9" x14ac:dyDescent="0.15">
      <c r="A2705" s="115" t="s">
        <v>526</v>
      </c>
      <c r="B2705" s="115" t="s">
        <v>527</v>
      </c>
      <c r="C2705" s="121">
        <v>41365</v>
      </c>
      <c r="D2705" s="119">
        <v>0.80733999999999995</v>
      </c>
      <c r="E2705" s="119">
        <v>0.80733999999999995</v>
      </c>
      <c r="F2705" s="119">
        <v>0.80733999999999995</v>
      </c>
      <c r="G2705" s="119">
        <v>0.80733999999999995</v>
      </c>
      <c r="H2705" s="119">
        <v>-2.300143E-4</v>
      </c>
      <c r="I2705" s="119">
        <v>-2.8482279999999999E-2</v>
      </c>
    </row>
    <row r="2706" spans="1:9" x14ac:dyDescent="0.15">
      <c r="A2706" s="115" t="s">
        <v>526</v>
      </c>
      <c r="B2706" s="115" t="s">
        <v>527</v>
      </c>
      <c r="C2706" s="121">
        <v>41366</v>
      </c>
      <c r="D2706" s="119">
        <v>0.80622000000000005</v>
      </c>
      <c r="E2706" s="119">
        <v>0.80622000000000005</v>
      </c>
      <c r="F2706" s="119">
        <v>0.80622000000000005</v>
      </c>
      <c r="G2706" s="119">
        <v>0.80622000000000005</v>
      </c>
      <c r="H2706" s="119">
        <v>-1.1200310000000001E-3</v>
      </c>
      <c r="I2706" s="119">
        <v>-0.13873099999999999</v>
      </c>
    </row>
    <row r="2707" spans="1:9" x14ac:dyDescent="0.15">
      <c r="A2707" s="115" t="s">
        <v>526</v>
      </c>
      <c r="B2707" s="115" t="s">
        <v>527</v>
      </c>
      <c r="C2707" s="121">
        <v>41367</v>
      </c>
      <c r="D2707" s="119">
        <v>0.80659000000000003</v>
      </c>
      <c r="E2707" s="119">
        <v>0.80659000000000003</v>
      </c>
      <c r="F2707" s="119">
        <v>0.80659000000000003</v>
      </c>
      <c r="G2707" s="119">
        <v>0.80659000000000003</v>
      </c>
      <c r="H2707" s="119">
        <v>3.69966E-4</v>
      </c>
      <c r="I2707" s="119">
        <v>4.5888970000000001E-2</v>
      </c>
    </row>
    <row r="2708" spans="1:9" x14ac:dyDescent="0.15">
      <c r="A2708" s="115" t="s">
        <v>526</v>
      </c>
      <c r="B2708" s="115" t="s">
        <v>527</v>
      </c>
      <c r="C2708" s="121">
        <v>41372</v>
      </c>
      <c r="D2708" s="119">
        <v>0.80688009999999999</v>
      </c>
      <c r="E2708" s="119">
        <v>0.80688009999999999</v>
      </c>
      <c r="F2708" s="119">
        <v>0.80688009999999999</v>
      </c>
      <c r="G2708" s="119">
        <v>0.80688009999999999</v>
      </c>
      <c r="H2708" s="119">
        <v>2.9009579999999998E-4</v>
      </c>
      <c r="I2708" s="119">
        <v>3.5965709999999998E-2</v>
      </c>
    </row>
    <row r="2709" spans="1:9" x14ac:dyDescent="0.15">
      <c r="A2709" s="115" t="s">
        <v>526</v>
      </c>
      <c r="B2709" s="115" t="s">
        <v>527</v>
      </c>
      <c r="C2709" s="121">
        <v>41373</v>
      </c>
      <c r="D2709" s="119">
        <v>0.80683000000000005</v>
      </c>
      <c r="E2709" s="119">
        <v>0.80683000000000005</v>
      </c>
      <c r="F2709" s="119">
        <v>0.80683000000000005</v>
      </c>
      <c r="G2709" s="119">
        <v>0.80683000000000005</v>
      </c>
      <c r="H2709" s="119">
        <v>-5.0067900000000002E-5</v>
      </c>
      <c r="I2709" s="119">
        <v>-6.2051229999999999E-3</v>
      </c>
    </row>
    <row r="2710" spans="1:9" x14ac:dyDescent="0.15">
      <c r="A2710" s="115" t="s">
        <v>526</v>
      </c>
      <c r="B2710" s="115" t="s">
        <v>527</v>
      </c>
      <c r="C2710" s="121">
        <v>41374</v>
      </c>
      <c r="D2710" s="119">
        <v>0.80574000000000001</v>
      </c>
      <c r="E2710" s="119">
        <v>0.80574000000000001</v>
      </c>
      <c r="F2710" s="119">
        <v>0.80574000000000001</v>
      </c>
      <c r="G2710" s="119">
        <v>0.80574000000000001</v>
      </c>
      <c r="H2710" s="119">
        <v>-1.0899900000000001E-3</v>
      </c>
      <c r="I2710" s="119">
        <v>-0.1350954</v>
      </c>
    </row>
    <row r="2711" spans="1:9" x14ac:dyDescent="0.15">
      <c r="A2711" s="115" t="s">
        <v>526</v>
      </c>
      <c r="B2711" s="115" t="s">
        <v>527</v>
      </c>
      <c r="C2711" s="121">
        <v>41375</v>
      </c>
      <c r="D2711" s="119">
        <v>0.80620999999999998</v>
      </c>
      <c r="E2711" s="119">
        <v>0.80620999999999998</v>
      </c>
      <c r="F2711" s="119">
        <v>0.80620999999999998</v>
      </c>
      <c r="G2711" s="119">
        <v>0.80620999999999998</v>
      </c>
      <c r="H2711" s="119">
        <v>4.7004220000000001E-4</v>
      </c>
      <c r="I2711" s="119">
        <v>5.833671E-2</v>
      </c>
    </row>
    <row r="2712" spans="1:9" x14ac:dyDescent="0.15">
      <c r="A2712" s="115" t="s">
        <v>526</v>
      </c>
      <c r="B2712" s="115" t="s">
        <v>527</v>
      </c>
      <c r="C2712" s="121">
        <v>41376</v>
      </c>
      <c r="D2712" s="119">
        <v>0.80532999999999999</v>
      </c>
      <c r="E2712" s="119">
        <v>0.80532999999999999</v>
      </c>
      <c r="F2712" s="119">
        <v>0.80532999999999999</v>
      </c>
      <c r="G2712" s="119">
        <v>0.80532999999999999</v>
      </c>
      <c r="H2712" s="119">
        <v>-8.8006260000000002E-4</v>
      </c>
      <c r="I2712" s="119">
        <v>-0.10916049999999999</v>
      </c>
    </row>
    <row r="2713" spans="1:9" x14ac:dyDescent="0.15">
      <c r="A2713" s="115" t="s">
        <v>526</v>
      </c>
      <c r="B2713" s="115" t="s">
        <v>527</v>
      </c>
      <c r="C2713" s="121">
        <v>41379</v>
      </c>
      <c r="D2713" s="119">
        <v>0.80462</v>
      </c>
      <c r="E2713" s="119">
        <v>0.80462</v>
      </c>
      <c r="F2713" s="119">
        <v>0.80462</v>
      </c>
      <c r="G2713" s="119">
        <v>0.80462</v>
      </c>
      <c r="H2713" s="119">
        <v>-7.1001050000000002E-4</v>
      </c>
      <c r="I2713" s="119">
        <v>-8.8163930000000001E-2</v>
      </c>
    </row>
    <row r="2714" spans="1:9" x14ac:dyDescent="0.15">
      <c r="A2714" s="115" t="s">
        <v>526</v>
      </c>
      <c r="B2714" s="115" t="s">
        <v>527</v>
      </c>
      <c r="C2714" s="121">
        <v>41380</v>
      </c>
      <c r="D2714" s="119">
        <v>0.80398999999999998</v>
      </c>
      <c r="E2714" s="119">
        <v>0.80398999999999998</v>
      </c>
      <c r="F2714" s="119">
        <v>0.80398999999999998</v>
      </c>
      <c r="G2714" s="119">
        <v>0.80398999999999998</v>
      </c>
      <c r="H2714" s="119">
        <v>-6.2996150000000002E-4</v>
      </c>
      <c r="I2714" s="119">
        <v>-7.8293050000000003E-2</v>
      </c>
    </row>
    <row r="2715" spans="1:9" x14ac:dyDescent="0.15">
      <c r="A2715" s="115" t="s">
        <v>526</v>
      </c>
      <c r="B2715" s="115" t="s">
        <v>527</v>
      </c>
      <c r="C2715" s="121">
        <v>41381</v>
      </c>
      <c r="D2715" s="119">
        <v>0.80315999999999999</v>
      </c>
      <c r="E2715" s="119">
        <v>0.80315999999999999</v>
      </c>
      <c r="F2715" s="119">
        <v>0.80315999999999999</v>
      </c>
      <c r="G2715" s="119">
        <v>0.80315999999999999</v>
      </c>
      <c r="H2715" s="119">
        <v>-8.2999470000000004E-4</v>
      </c>
      <c r="I2715" s="119">
        <v>-0.10323450000000001</v>
      </c>
    </row>
    <row r="2716" spans="1:9" x14ac:dyDescent="0.15">
      <c r="A2716" s="115" t="s">
        <v>526</v>
      </c>
      <c r="B2716" s="115" t="s">
        <v>527</v>
      </c>
      <c r="C2716" s="121">
        <v>41382</v>
      </c>
      <c r="D2716" s="119">
        <v>0.80401999999999996</v>
      </c>
      <c r="E2716" s="119">
        <v>0.80401999999999996</v>
      </c>
      <c r="F2716" s="119">
        <v>0.80401999999999996</v>
      </c>
      <c r="G2716" s="119">
        <v>0.80401999999999996</v>
      </c>
      <c r="H2716" s="119">
        <v>8.5997579999999997E-4</v>
      </c>
      <c r="I2716" s="119">
        <v>0.107074</v>
      </c>
    </row>
    <row r="2717" spans="1:9" x14ac:dyDescent="0.15">
      <c r="A2717" s="115" t="s">
        <v>526</v>
      </c>
      <c r="B2717" s="115" t="s">
        <v>527</v>
      </c>
      <c r="C2717" s="121">
        <v>41383</v>
      </c>
      <c r="D2717" s="119">
        <v>0.80367</v>
      </c>
      <c r="E2717" s="119">
        <v>0.80367</v>
      </c>
      <c r="F2717" s="119">
        <v>0.80367</v>
      </c>
      <c r="G2717" s="119">
        <v>0.80367</v>
      </c>
      <c r="H2717" s="119">
        <v>-3.4999850000000003E-4</v>
      </c>
      <c r="I2717" s="119">
        <v>-4.3531069999999998E-2</v>
      </c>
    </row>
    <row r="2718" spans="1:9" x14ac:dyDescent="0.15">
      <c r="A2718" s="115" t="s">
        <v>526</v>
      </c>
      <c r="B2718" s="115" t="s">
        <v>527</v>
      </c>
      <c r="C2718" s="121">
        <v>41386</v>
      </c>
      <c r="D2718" s="119">
        <v>0.80389999999999995</v>
      </c>
      <c r="E2718" s="119">
        <v>0.80389999999999995</v>
      </c>
      <c r="F2718" s="119">
        <v>0.80389999999999995</v>
      </c>
      <c r="G2718" s="119">
        <v>0.80389999999999995</v>
      </c>
      <c r="H2718" s="119">
        <v>2.300143E-4</v>
      </c>
      <c r="I2718" s="119">
        <v>2.8620489999999998E-2</v>
      </c>
    </row>
    <row r="2719" spans="1:9" x14ac:dyDescent="0.15">
      <c r="A2719" s="115" t="s">
        <v>526</v>
      </c>
      <c r="B2719" s="115" t="s">
        <v>527</v>
      </c>
      <c r="C2719" s="121">
        <v>41387</v>
      </c>
      <c r="D2719" s="119">
        <v>0.80320000000000003</v>
      </c>
      <c r="E2719" s="119">
        <v>0.80320000000000003</v>
      </c>
      <c r="F2719" s="119">
        <v>0.80320000000000003</v>
      </c>
      <c r="G2719" s="119">
        <v>0.80320000000000003</v>
      </c>
      <c r="H2719" s="119">
        <v>-6.9999690000000002E-4</v>
      </c>
      <c r="I2719" s="119">
        <v>-8.7075130000000001E-2</v>
      </c>
    </row>
    <row r="2720" spans="1:9" x14ac:dyDescent="0.15">
      <c r="A2720" s="115" t="s">
        <v>526</v>
      </c>
      <c r="B2720" s="115" t="s">
        <v>527</v>
      </c>
      <c r="C2720" s="121">
        <v>41388</v>
      </c>
      <c r="D2720" s="119">
        <v>0.80347000000000002</v>
      </c>
      <c r="E2720" s="119">
        <v>0.80347000000000002</v>
      </c>
      <c r="F2720" s="119">
        <v>0.80347000000000002</v>
      </c>
      <c r="G2720" s="119">
        <v>0.80347000000000002</v>
      </c>
      <c r="H2720" s="119">
        <v>2.7000899999999998E-4</v>
      </c>
      <c r="I2720" s="119">
        <v>3.361666E-2</v>
      </c>
    </row>
    <row r="2721" spans="1:9" x14ac:dyDescent="0.15">
      <c r="A2721" s="115" t="s">
        <v>526</v>
      </c>
      <c r="B2721" s="115" t="s">
        <v>527</v>
      </c>
      <c r="C2721" s="121">
        <v>41389</v>
      </c>
      <c r="D2721" s="119">
        <v>0.8024</v>
      </c>
      <c r="E2721" s="119">
        <v>0.8024</v>
      </c>
      <c r="F2721" s="119">
        <v>0.8024</v>
      </c>
      <c r="G2721" s="119">
        <v>0.8024</v>
      </c>
      <c r="H2721" s="119">
        <v>-1.070023E-3</v>
      </c>
      <c r="I2721" s="119">
        <v>-0.13317519999999999</v>
      </c>
    </row>
    <row r="2722" spans="1:9" x14ac:dyDescent="0.15">
      <c r="A2722" s="115" t="s">
        <v>526</v>
      </c>
      <c r="B2722" s="115" t="s">
        <v>527</v>
      </c>
      <c r="C2722" s="121">
        <v>41390</v>
      </c>
      <c r="D2722" s="119">
        <v>0.80118999999999996</v>
      </c>
      <c r="E2722" s="119">
        <v>0.80118999999999996</v>
      </c>
      <c r="F2722" s="119">
        <v>0.80118999999999996</v>
      </c>
      <c r="G2722" s="119">
        <v>0.80118999999999996</v>
      </c>
      <c r="H2722" s="119">
        <v>-1.2099739999999999E-3</v>
      </c>
      <c r="I2722" s="119">
        <v>-0.1507944</v>
      </c>
    </row>
    <row r="2723" spans="1:9" x14ac:dyDescent="0.15">
      <c r="A2723" s="115" t="s">
        <v>526</v>
      </c>
      <c r="B2723" s="115" t="s">
        <v>527</v>
      </c>
      <c r="C2723" s="121">
        <v>41396</v>
      </c>
      <c r="D2723" s="119">
        <v>0.80005000000000004</v>
      </c>
      <c r="E2723" s="119">
        <v>0.80005000000000004</v>
      </c>
      <c r="F2723" s="119">
        <v>0.80005000000000004</v>
      </c>
      <c r="G2723" s="119">
        <v>0.80005000000000004</v>
      </c>
      <c r="H2723" s="119">
        <v>-1.140058E-3</v>
      </c>
      <c r="I2723" s="119">
        <v>-0.14229559999999999</v>
      </c>
    </row>
    <row r="2724" spans="1:9" x14ac:dyDescent="0.15">
      <c r="A2724" s="115" t="s">
        <v>526</v>
      </c>
      <c r="B2724" s="115" t="s">
        <v>527</v>
      </c>
      <c r="C2724" s="121">
        <v>41397</v>
      </c>
      <c r="D2724" s="119">
        <v>0.80095000000000005</v>
      </c>
      <c r="E2724" s="119">
        <v>0.80095000000000005</v>
      </c>
      <c r="F2724" s="119">
        <v>0.80095000000000005</v>
      </c>
      <c r="G2724" s="119">
        <v>0.80095000000000005</v>
      </c>
      <c r="H2724" s="119">
        <v>9.0003010000000005E-4</v>
      </c>
      <c r="I2724" s="119">
        <v>0.11249670000000001</v>
      </c>
    </row>
    <row r="2725" spans="1:9" x14ac:dyDescent="0.15">
      <c r="A2725" s="115" t="s">
        <v>526</v>
      </c>
      <c r="B2725" s="115" t="s">
        <v>527</v>
      </c>
      <c r="C2725" s="121">
        <v>41400</v>
      </c>
      <c r="D2725" s="119">
        <v>0.80054999999999998</v>
      </c>
      <c r="E2725" s="119">
        <v>0.80054999999999998</v>
      </c>
      <c r="F2725" s="119">
        <v>0.80054999999999998</v>
      </c>
      <c r="G2725" s="119">
        <v>0.80054999999999998</v>
      </c>
      <c r="H2725" s="119">
        <v>-4.0000680000000001E-4</v>
      </c>
      <c r="I2725" s="119">
        <v>-4.994154E-2</v>
      </c>
    </row>
    <row r="2726" spans="1:9" x14ac:dyDescent="0.15">
      <c r="A2726" s="115" t="s">
        <v>526</v>
      </c>
      <c r="B2726" s="115" t="s">
        <v>527</v>
      </c>
      <c r="C2726" s="121">
        <v>41401</v>
      </c>
      <c r="D2726" s="119">
        <v>0.80005000000000004</v>
      </c>
      <c r="E2726" s="119">
        <v>0.80005000000000004</v>
      </c>
      <c r="F2726" s="119">
        <v>0.80005000000000004</v>
      </c>
      <c r="G2726" s="119">
        <v>0.80005000000000004</v>
      </c>
      <c r="H2726" s="119">
        <v>-5.0002339999999997E-4</v>
      </c>
      <c r="I2726" s="119">
        <v>-6.2459979999999998E-2</v>
      </c>
    </row>
    <row r="2727" spans="1:9" x14ac:dyDescent="0.15">
      <c r="A2727" s="115" t="s">
        <v>526</v>
      </c>
      <c r="B2727" s="115" t="s">
        <v>527</v>
      </c>
      <c r="C2727" s="121">
        <v>41402</v>
      </c>
      <c r="D2727" s="119">
        <v>0.79859000000000002</v>
      </c>
      <c r="E2727" s="119">
        <v>0.79859000000000002</v>
      </c>
      <c r="F2727" s="119">
        <v>0.79859000000000002</v>
      </c>
      <c r="G2727" s="119">
        <v>0.79859000000000002</v>
      </c>
      <c r="H2727" s="119">
        <v>-1.4599560000000001E-3</v>
      </c>
      <c r="I2727" s="119">
        <v>-0.18248310000000001</v>
      </c>
    </row>
    <row r="2728" spans="1:9" x14ac:dyDescent="0.15">
      <c r="A2728" s="115" t="s">
        <v>526</v>
      </c>
      <c r="B2728" s="115" t="s">
        <v>527</v>
      </c>
      <c r="C2728" s="121">
        <v>41403</v>
      </c>
      <c r="D2728" s="119">
        <v>0.79805999999999999</v>
      </c>
      <c r="E2728" s="119">
        <v>0.79805999999999999</v>
      </c>
      <c r="F2728" s="119">
        <v>0.79805999999999999</v>
      </c>
      <c r="G2728" s="119">
        <v>0.79805999999999999</v>
      </c>
      <c r="H2728" s="119">
        <v>-5.300045E-4</v>
      </c>
      <c r="I2728" s="119">
        <v>-6.6367540000000003E-2</v>
      </c>
    </row>
    <row r="2729" spans="1:9" x14ac:dyDescent="0.15">
      <c r="A2729" s="115" t="s">
        <v>526</v>
      </c>
      <c r="B2729" s="115" t="s">
        <v>527</v>
      </c>
      <c r="C2729" s="121">
        <v>41404</v>
      </c>
      <c r="D2729" s="119">
        <v>0.79918</v>
      </c>
      <c r="E2729" s="119">
        <v>0.79918</v>
      </c>
      <c r="F2729" s="119">
        <v>0.79918</v>
      </c>
      <c r="G2729" s="119">
        <v>0.79918</v>
      </c>
      <c r="H2729" s="119">
        <v>1.119971E-3</v>
      </c>
      <c r="I2729" s="119">
        <v>0.14033670000000001</v>
      </c>
    </row>
    <row r="2730" spans="1:9" x14ac:dyDescent="0.15">
      <c r="A2730" s="115" t="s">
        <v>526</v>
      </c>
      <c r="B2730" s="115" t="s">
        <v>527</v>
      </c>
      <c r="C2730" s="121">
        <v>41407</v>
      </c>
      <c r="D2730" s="119">
        <v>0.79981999999999998</v>
      </c>
      <c r="E2730" s="119">
        <v>0.79981999999999998</v>
      </c>
      <c r="F2730" s="119">
        <v>0.79981999999999998</v>
      </c>
      <c r="G2730" s="119">
        <v>0.79981999999999998</v>
      </c>
      <c r="H2730" s="119">
        <v>6.4003469999999996E-4</v>
      </c>
      <c r="I2730" s="119">
        <v>8.0086420000000005E-2</v>
      </c>
    </row>
    <row r="2731" spans="1:9" x14ac:dyDescent="0.15">
      <c r="A2731" s="115" t="s">
        <v>526</v>
      </c>
      <c r="B2731" s="115" t="s">
        <v>527</v>
      </c>
      <c r="C2731" s="121">
        <v>41408</v>
      </c>
      <c r="D2731" s="119">
        <v>0.79930000000000001</v>
      </c>
      <c r="E2731" s="119">
        <v>0.79930000000000001</v>
      </c>
      <c r="F2731" s="119">
        <v>0.79930000000000001</v>
      </c>
      <c r="G2731" s="119">
        <v>0.79930000000000001</v>
      </c>
      <c r="H2731" s="119">
        <v>-5.199909E-4</v>
      </c>
      <c r="I2731" s="119">
        <v>-6.5013489999999993E-2</v>
      </c>
    </row>
    <row r="2732" spans="1:9" x14ac:dyDescent="0.15">
      <c r="A2732" s="115" t="s">
        <v>526</v>
      </c>
      <c r="B2732" s="115" t="s">
        <v>527</v>
      </c>
      <c r="C2732" s="121">
        <v>41409</v>
      </c>
      <c r="D2732" s="119">
        <v>0.79969999999999997</v>
      </c>
      <c r="E2732" s="119">
        <v>0.79969999999999997</v>
      </c>
      <c r="F2732" s="119">
        <v>0.79969999999999997</v>
      </c>
      <c r="G2732" s="119">
        <v>0.79969999999999997</v>
      </c>
      <c r="H2732" s="119">
        <v>4.0000680000000001E-4</v>
      </c>
      <c r="I2732" s="119">
        <v>5.004463E-2</v>
      </c>
    </row>
    <row r="2733" spans="1:9" x14ac:dyDescent="0.15">
      <c r="A2733" s="115" t="s">
        <v>526</v>
      </c>
      <c r="B2733" s="115" t="s">
        <v>527</v>
      </c>
      <c r="C2733" s="121">
        <v>41410</v>
      </c>
      <c r="D2733" s="119">
        <v>0.80001999999999995</v>
      </c>
      <c r="E2733" s="119">
        <v>0.80001999999999995</v>
      </c>
      <c r="F2733" s="119">
        <v>0.80001999999999995</v>
      </c>
      <c r="G2733" s="119">
        <v>0.80001999999999995</v>
      </c>
      <c r="H2733" s="119">
        <v>3.1995770000000002E-4</v>
      </c>
      <c r="I2733" s="119">
        <v>4.0009719999999999E-2</v>
      </c>
    </row>
    <row r="2734" spans="1:9" x14ac:dyDescent="0.15">
      <c r="A2734" s="115" t="s">
        <v>526</v>
      </c>
      <c r="B2734" s="115" t="s">
        <v>527</v>
      </c>
      <c r="C2734" s="121">
        <v>41411</v>
      </c>
      <c r="D2734" s="119">
        <v>0.79854999999999998</v>
      </c>
      <c r="E2734" s="119">
        <v>0.79854999999999998</v>
      </c>
      <c r="F2734" s="119">
        <v>0.79854999999999998</v>
      </c>
      <c r="G2734" s="119">
        <v>0.79854999999999998</v>
      </c>
      <c r="H2734" s="119">
        <v>-1.4699699999999999E-3</v>
      </c>
      <c r="I2734" s="119">
        <v>-0.1837416</v>
      </c>
    </row>
    <row r="2735" spans="1:9" x14ac:dyDescent="0.15">
      <c r="A2735" s="115" t="s">
        <v>526</v>
      </c>
      <c r="B2735" s="115" t="s">
        <v>527</v>
      </c>
      <c r="C2735" s="121">
        <v>41414</v>
      </c>
      <c r="D2735" s="119">
        <v>0.79861000000000004</v>
      </c>
      <c r="E2735" s="119">
        <v>0.79861000000000004</v>
      </c>
      <c r="F2735" s="119">
        <v>0.79861000000000004</v>
      </c>
      <c r="G2735" s="119">
        <v>0.79861000000000004</v>
      </c>
      <c r="H2735" s="119">
        <v>5.9962269999999998E-5</v>
      </c>
      <c r="I2735" s="119">
        <v>7.5088940000000003E-3</v>
      </c>
    </row>
    <row r="2736" spans="1:9" x14ac:dyDescent="0.15">
      <c r="A2736" s="115" t="s">
        <v>526</v>
      </c>
      <c r="B2736" s="115" t="s">
        <v>527</v>
      </c>
      <c r="C2736" s="121">
        <v>41415</v>
      </c>
      <c r="D2736" s="119">
        <v>0.79753989999999997</v>
      </c>
      <c r="E2736" s="119">
        <v>0.79753989999999997</v>
      </c>
      <c r="F2736" s="119">
        <v>0.79753989999999997</v>
      </c>
      <c r="G2736" s="119">
        <v>0.79753989999999997</v>
      </c>
      <c r="H2736" s="119">
        <v>-1.070023E-3</v>
      </c>
      <c r="I2736" s="119">
        <v>-0.13398560000000001</v>
      </c>
    </row>
    <row r="2737" spans="1:9" x14ac:dyDescent="0.15">
      <c r="A2737" s="115" t="s">
        <v>526</v>
      </c>
      <c r="B2737" s="115" t="s">
        <v>527</v>
      </c>
      <c r="C2737" s="121">
        <v>41416</v>
      </c>
      <c r="D2737" s="119">
        <v>0.79762999999999995</v>
      </c>
      <c r="E2737" s="119">
        <v>0.79762999999999995</v>
      </c>
      <c r="F2737" s="119">
        <v>0.79762999999999995</v>
      </c>
      <c r="G2737" s="119">
        <v>0.79762999999999995</v>
      </c>
      <c r="H2737" s="119">
        <v>9.0062619999999995E-5</v>
      </c>
      <c r="I2737" s="119">
        <v>1.129255E-2</v>
      </c>
    </row>
    <row r="2738" spans="1:9" x14ac:dyDescent="0.15">
      <c r="A2738" s="115" t="s">
        <v>526</v>
      </c>
      <c r="B2738" s="115" t="s">
        <v>527</v>
      </c>
      <c r="C2738" s="121">
        <v>41417</v>
      </c>
      <c r="D2738" s="119">
        <v>0.79810990000000004</v>
      </c>
      <c r="E2738" s="119">
        <v>0.79810990000000004</v>
      </c>
      <c r="F2738" s="119">
        <v>0.79810990000000004</v>
      </c>
      <c r="G2738" s="119">
        <v>0.79810990000000004</v>
      </c>
      <c r="H2738" s="119">
        <v>4.7993660000000002E-4</v>
      </c>
      <c r="I2738" s="119">
        <v>6.0170330000000001E-2</v>
      </c>
    </row>
    <row r="2739" spans="1:9" x14ac:dyDescent="0.15">
      <c r="A2739" s="115" t="s">
        <v>526</v>
      </c>
      <c r="B2739" s="115" t="s">
        <v>527</v>
      </c>
      <c r="C2739" s="121">
        <v>41418</v>
      </c>
      <c r="D2739" s="119">
        <v>0.79693999999999998</v>
      </c>
      <c r="E2739" s="119">
        <v>0.79693999999999998</v>
      </c>
      <c r="F2739" s="119">
        <v>0.79693999999999998</v>
      </c>
      <c r="G2739" s="119">
        <v>0.79693999999999998</v>
      </c>
      <c r="H2739" s="119">
        <v>-1.1699200000000001E-3</v>
      </c>
      <c r="I2739" s="119">
        <v>-0.1465863</v>
      </c>
    </row>
    <row r="2740" spans="1:9" x14ac:dyDescent="0.15">
      <c r="A2740" s="115" t="s">
        <v>526</v>
      </c>
      <c r="B2740" s="115" t="s">
        <v>527</v>
      </c>
      <c r="C2740" s="121">
        <v>41421</v>
      </c>
      <c r="D2740" s="119">
        <v>0.79618999999999995</v>
      </c>
      <c r="E2740" s="119">
        <v>0.79618999999999995</v>
      </c>
      <c r="F2740" s="119">
        <v>0.79618999999999995</v>
      </c>
      <c r="G2740" s="119">
        <v>0.79618999999999995</v>
      </c>
      <c r="H2740" s="119">
        <v>-7.5000520000000005E-4</v>
      </c>
      <c r="I2740" s="119">
        <v>-9.4110620000000006E-2</v>
      </c>
    </row>
    <row r="2741" spans="1:9" x14ac:dyDescent="0.15">
      <c r="A2741" s="115" t="s">
        <v>526</v>
      </c>
      <c r="B2741" s="115" t="s">
        <v>527</v>
      </c>
      <c r="C2741" s="121">
        <v>41422</v>
      </c>
      <c r="D2741" s="119">
        <v>0.79627000000000003</v>
      </c>
      <c r="E2741" s="119">
        <v>0.79627000000000003</v>
      </c>
      <c r="F2741" s="119">
        <v>0.79627000000000003</v>
      </c>
      <c r="G2741" s="119">
        <v>0.79627000000000003</v>
      </c>
      <c r="H2741" s="119">
        <v>7.9989429999999999E-5</v>
      </c>
      <c r="I2741" s="119">
        <v>1.004653E-2</v>
      </c>
    </row>
    <row r="2742" spans="1:9" x14ac:dyDescent="0.15">
      <c r="A2742" s="115" t="s">
        <v>526</v>
      </c>
      <c r="B2742" s="115" t="s">
        <v>527</v>
      </c>
      <c r="C2742" s="121">
        <v>41423</v>
      </c>
      <c r="D2742" s="119">
        <v>0.79666999999999999</v>
      </c>
      <c r="E2742" s="119">
        <v>0.79666999999999999</v>
      </c>
      <c r="F2742" s="119">
        <v>0.79666999999999999</v>
      </c>
      <c r="G2742" s="119">
        <v>0.79666999999999999</v>
      </c>
      <c r="H2742" s="119">
        <v>4.0000680000000001E-4</v>
      </c>
      <c r="I2742" s="119">
        <v>5.023507E-2</v>
      </c>
    </row>
    <row r="2743" spans="1:9" x14ac:dyDescent="0.15">
      <c r="A2743" s="115" t="s">
        <v>526</v>
      </c>
      <c r="B2743" s="115" t="s">
        <v>527</v>
      </c>
      <c r="C2743" s="121">
        <v>41424</v>
      </c>
      <c r="D2743" s="119">
        <v>0.79625999999999997</v>
      </c>
      <c r="E2743" s="119">
        <v>0.79625999999999997</v>
      </c>
      <c r="F2743" s="119">
        <v>0.79625999999999997</v>
      </c>
      <c r="G2743" s="119">
        <v>0.79625999999999997</v>
      </c>
      <c r="H2743" s="119">
        <v>-4.1002040000000001E-4</v>
      </c>
      <c r="I2743" s="119">
        <v>-5.1466770000000002E-2</v>
      </c>
    </row>
    <row r="2744" spans="1:9" x14ac:dyDescent="0.15">
      <c r="A2744" s="115" t="s">
        <v>526</v>
      </c>
      <c r="B2744" s="115" t="s">
        <v>527</v>
      </c>
      <c r="C2744" s="121">
        <v>41425</v>
      </c>
      <c r="D2744" s="119">
        <v>0.79598999999999998</v>
      </c>
      <c r="E2744" s="119">
        <v>0.79598999999999998</v>
      </c>
      <c r="F2744" s="119">
        <v>0.79598999999999998</v>
      </c>
      <c r="G2744" s="119">
        <v>0.79598999999999998</v>
      </c>
      <c r="H2744" s="119">
        <v>-2.7000899999999998E-4</v>
      </c>
      <c r="I2744" s="119">
        <v>-3.3909660000000001E-2</v>
      </c>
    </row>
    <row r="2745" spans="1:9" x14ac:dyDescent="0.15">
      <c r="A2745" s="115" t="s">
        <v>526</v>
      </c>
      <c r="B2745" s="115" t="s">
        <v>527</v>
      </c>
      <c r="C2745" s="121">
        <v>41428</v>
      </c>
      <c r="D2745" s="119">
        <v>0.79613999999999996</v>
      </c>
      <c r="E2745" s="119">
        <v>0.79613999999999996</v>
      </c>
      <c r="F2745" s="119">
        <v>0.79613999999999996</v>
      </c>
      <c r="G2745" s="119">
        <v>0.79613999999999996</v>
      </c>
      <c r="H2745" s="119">
        <v>1.499653E-4</v>
      </c>
      <c r="I2745" s="119">
        <v>1.8840099999999999E-2</v>
      </c>
    </row>
    <row r="2746" spans="1:9" x14ac:dyDescent="0.15">
      <c r="A2746" s="115" t="s">
        <v>526</v>
      </c>
      <c r="B2746" s="115" t="s">
        <v>527</v>
      </c>
      <c r="C2746" s="121">
        <v>41429</v>
      </c>
      <c r="D2746" s="119">
        <v>0.79529000000000005</v>
      </c>
      <c r="E2746" s="119">
        <v>0.79529000000000005</v>
      </c>
      <c r="F2746" s="119">
        <v>0.79529000000000005</v>
      </c>
      <c r="G2746" s="119">
        <v>0.79529000000000005</v>
      </c>
      <c r="H2746" s="119">
        <v>-8.4996219999999996E-4</v>
      </c>
      <c r="I2746" s="119">
        <v>-0.10676040000000001</v>
      </c>
    </row>
    <row r="2747" spans="1:9" x14ac:dyDescent="0.15">
      <c r="A2747" s="115" t="s">
        <v>526</v>
      </c>
      <c r="B2747" s="115" t="s">
        <v>527</v>
      </c>
      <c r="C2747" s="121">
        <v>41430</v>
      </c>
      <c r="D2747" s="119">
        <v>0.79571999999999998</v>
      </c>
      <c r="E2747" s="119">
        <v>0.79571999999999998</v>
      </c>
      <c r="F2747" s="119">
        <v>0.79571999999999998</v>
      </c>
      <c r="G2747" s="119">
        <v>0.79571999999999998</v>
      </c>
      <c r="H2747" s="119">
        <v>4.2998789999999998E-4</v>
      </c>
      <c r="I2747" s="119">
        <v>5.406681E-2</v>
      </c>
    </row>
    <row r="2748" spans="1:9" x14ac:dyDescent="0.15">
      <c r="A2748" s="115" t="s">
        <v>526</v>
      </c>
      <c r="B2748" s="115" t="s">
        <v>527</v>
      </c>
      <c r="C2748" s="121">
        <v>41431</v>
      </c>
      <c r="D2748" s="119">
        <v>0.79554999999999998</v>
      </c>
      <c r="E2748" s="119">
        <v>0.79554999999999998</v>
      </c>
      <c r="F2748" s="119">
        <v>0.79554999999999998</v>
      </c>
      <c r="G2748" s="119">
        <v>0.79554999999999998</v>
      </c>
      <c r="H2748" s="119">
        <v>-1.699924E-4</v>
      </c>
      <c r="I2748" s="119">
        <v>-2.136335E-2</v>
      </c>
    </row>
    <row r="2749" spans="1:9" x14ac:dyDescent="0.15">
      <c r="A2749" s="115" t="s">
        <v>526</v>
      </c>
      <c r="B2749" s="115" t="s">
        <v>527</v>
      </c>
      <c r="C2749" s="121">
        <v>41432</v>
      </c>
      <c r="D2749" s="119">
        <v>0.79381000000000002</v>
      </c>
      <c r="E2749" s="119">
        <v>0.79381000000000002</v>
      </c>
      <c r="F2749" s="119">
        <v>0.79381000000000002</v>
      </c>
      <c r="G2749" s="119">
        <v>0.79381000000000002</v>
      </c>
      <c r="H2749" s="119">
        <v>-1.740038E-3</v>
      </c>
      <c r="I2749" s="119">
        <v>-0.21872140000000001</v>
      </c>
    </row>
    <row r="2750" spans="1:9" x14ac:dyDescent="0.15">
      <c r="A2750" s="115" t="s">
        <v>526</v>
      </c>
      <c r="B2750" s="115" t="s">
        <v>527</v>
      </c>
      <c r="C2750" s="121">
        <v>41438</v>
      </c>
      <c r="D2750" s="119">
        <v>0.79347000000000001</v>
      </c>
      <c r="E2750" s="119">
        <v>0.79347000000000001</v>
      </c>
      <c r="F2750" s="119">
        <v>0.79347000000000001</v>
      </c>
      <c r="G2750" s="119">
        <v>0.79347000000000001</v>
      </c>
      <c r="H2750" s="119">
        <v>-3.3992529999999998E-4</v>
      </c>
      <c r="I2750" s="119">
        <v>-4.2821999999999999E-2</v>
      </c>
    </row>
    <row r="2751" spans="1:9" x14ac:dyDescent="0.15">
      <c r="A2751" s="115" t="s">
        <v>526</v>
      </c>
      <c r="B2751" s="115" t="s">
        <v>527</v>
      </c>
      <c r="C2751" s="121">
        <v>41439</v>
      </c>
      <c r="D2751" s="119">
        <v>0.79344999999999999</v>
      </c>
      <c r="E2751" s="119">
        <v>0.79344999999999999</v>
      </c>
      <c r="F2751" s="119">
        <v>0.79344999999999999</v>
      </c>
      <c r="G2751" s="119">
        <v>0.79344999999999999</v>
      </c>
      <c r="H2751" s="119">
        <v>-2.0027160000000001E-5</v>
      </c>
      <c r="I2751" s="119">
        <v>-2.523997E-3</v>
      </c>
    </row>
    <row r="2752" spans="1:9" x14ac:dyDescent="0.15">
      <c r="A2752" s="115" t="s">
        <v>526</v>
      </c>
      <c r="B2752" s="115" t="s">
        <v>527</v>
      </c>
      <c r="C2752" s="121">
        <v>41442</v>
      </c>
      <c r="D2752" s="119">
        <v>0.79371000000000003</v>
      </c>
      <c r="E2752" s="119">
        <v>0.79371000000000003</v>
      </c>
      <c r="F2752" s="119">
        <v>0.79371000000000003</v>
      </c>
      <c r="G2752" s="119">
        <v>0.79371000000000003</v>
      </c>
      <c r="H2752" s="119">
        <v>2.5999550000000001E-4</v>
      </c>
      <c r="I2752" s="119">
        <v>3.276772E-2</v>
      </c>
    </row>
    <row r="2753" spans="1:9" x14ac:dyDescent="0.15">
      <c r="A2753" s="115" t="s">
        <v>526</v>
      </c>
      <c r="B2753" s="115" t="s">
        <v>527</v>
      </c>
      <c r="C2753" s="121">
        <v>41443</v>
      </c>
      <c r="D2753" s="119">
        <v>0.79454000000000002</v>
      </c>
      <c r="E2753" s="119">
        <v>0.79454000000000002</v>
      </c>
      <c r="F2753" s="119">
        <v>0.79454000000000002</v>
      </c>
      <c r="G2753" s="119">
        <v>0.79454000000000002</v>
      </c>
      <c r="H2753" s="119">
        <v>8.3005429999999999E-4</v>
      </c>
      <c r="I2753" s="119">
        <v>0.10457900000000001</v>
      </c>
    </row>
    <row r="2754" spans="1:9" x14ac:dyDescent="0.15">
      <c r="A2754" s="115" t="s">
        <v>526</v>
      </c>
      <c r="B2754" s="115" t="s">
        <v>527</v>
      </c>
      <c r="C2754" s="121">
        <v>41444</v>
      </c>
      <c r="D2754" s="119">
        <v>0.79493000000000003</v>
      </c>
      <c r="E2754" s="119">
        <v>0.79493000000000003</v>
      </c>
      <c r="F2754" s="119">
        <v>0.79493000000000003</v>
      </c>
      <c r="G2754" s="119">
        <v>0.79493000000000003</v>
      </c>
      <c r="H2754" s="119">
        <v>3.8993360000000001E-4</v>
      </c>
      <c r="I2754" s="119">
        <v>4.9076639999999998E-2</v>
      </c>
    </row>
    <row r="2755" spans="1:9" x14ac:dyDescent="0.15">
      <c r="A2755" s="115" t="s">
        <v>526</v>
      </c>
      <c r="B2755" s="115" t="s">
        <v>527</v>
      </c>
      <c r="C2755" s="121">
        <v>41445</v>
      </c>
      <c r="D2755" s="119">
        <v>0.79530000000000001</v>
      </c>
      <c r="E2755" s="119">
        <v>0.79530000000000001</v>
      </c>
      <c r="F2755" s="119">
        <v>0.79530000000000001</v>
      </c>
      <c r="G2755" s="119">
        <v>0.79530000000000001</v>
      </c>
      <c r="H2755" s="119">
        <v>3.700256E-4</v>
      </c>
      <c r="I2755" s="119">
        <v>4.654821E-2</v>
      </c>
    </row>
    <row r="2756" spans="1:9" x14ac:dyDescent="0.15">
      <c r="A2756" s="115" t="s">
        <v>526</v>
      </c>
      <c r="B2756" s="115" t="s">
        <v>527</v>
      </c>
      <c r="C2756" s="121">
        <v>41446</v>
      </c>
      <c r="D2756" s="119">
        <v>0.79644999999999999</v>
      </c>
      <c r="E2756" s="119">
        <v>0.79644999999999999</v>
      </c>
      <c r="F2756" s="119">
        <v>0.79644999999999999</v>
      </c>
      <c r="G2756" s="119">
        <v>0.79644999999999999</v>
      </c>
      <c r="H2756" s="119">
        <v>1.1499520000000001E-3</v>
      </c>
      <c r="I2756" s="119">
        <v>0.14459350000000001</v>
      </c>
    </row>
    <row r="2757" spans="1:9" x14ac:dyDescent="0.15">
      <c r="A2757" s="115" t="s">
        <v>526</v>
      </c>
      <c r="B2757" s="115" t="s">
        <v>527</v>
      </c>
      <c r="C2757" s="121">
        <v>41449</v>
      </c>
      <c r="D2757" s="119">
        <v>0.79671000000000003</v>
      </c>
      <c r="E2757" s="119">
        <v>0.79671000000000003</v>
      </c>
      <c r="F2757" s="119">
        <v>0.79671000000000003</v>
      </c>
      <c r="G2757" s="119">
        <v>0.79671000000000003</v>
      </c>
      <c r="H2757" s="119">
        <v>2.5999550000000001E-4</v>
      </c>
      <c r="I2757" s="119">
        <v>3.2644289999999999E-2</v>
      </c>
    </row>
    <row r="2758" spans="1:9" x14ac:dyDescent="0.15">
      <c r="A2758" s="115" t="s">
        <v>526</v>
      </c>
      <c r="B2758" s="115" t="s">
        <v>527</v>
      </c>
      <c r="C2758" s="121">
        <v>41450</v>
      </c>
      <c r="D2758" s="119">
        <v>0.79613999999999996</v>
      </c>
      <c r="E2758" s="119">
        <v>0.79613999999999996</v>
      </c>
      <c r="F2758" s="119">
        <v>0.79613999999999996</v>
      </c>
      <c r="G2758" s="119">
        <v>0.79613999999999996</v>
      </c>
      <c r="H2758" s="119">
        <v>-5.6999920000000003E-4</v>
      </c>
      <c r="I2758" s="119">
        <v>-7.1544129999999997E-2</v>
      </c>
    </row>
    <row r="2759" spans="1:9" x14ac:dyDescent="0.15">
      <c r="A2759" s="115" t="s">
        <v>526</v>
      </c>
      <c r="B2759" s="115" t="s">
        <v>527</v>
      </c>
      <c r="C2759" s="121">
        <v>41451</v>
      </c>
      <c r="D2759" s="119">
        <v>0.79639000000000004</v>
      </c>
      <c r="E2759" s="119">
        <v>0.79639000000000004</v>
      </c>
      <c r="F2759" s="119">
        <v>0.79639000000000004</v>
      </c>
      <c r="G2759" s="119">
        <v>0.79639000000000004</v>
      </c>
      <c r="H2759" s="119">
        <v>2.5004150000000001E-4</v>
      </c>
      <c r="I2759" s="119">
        <v>3.1406719999999999E-2</v>
      </c>
    </row>
    <row r="2760" spans="1:9" x14ac:dyDescent="0.15">
      <c r="A2760" s="115" t="s">
        <v>526</v>
      </c>
      <c r="B2760" s="115" t="s">
        <v>527</v>
      </c>
      <c r="C2760" s="121">
        <v>41452</v>
      </c>
      <c r="D2760" s="119">
        <v>0.79652000000000001</v>
      </c>
      <c r="E2760" s="119">
        <v>0.79652000000000001</v>
      </c>
      <c r="F2760" s="119">
        <v>0.79652000000000001</v>
      </c>
      <c r="G2760" s="119">
        <v>0.79652000000000001</v>
      </c>
      <c r="H2760" s="119">
        <v>1.2999769999999999E-4</v>
      </c>
      <c r="I2760" s="119">
        <v>1.6323379999999998E-2</v>
      </c>
    </row>
    <row r="2761" spans="1:9" x14ac:dyDescent="0.15">
      <c r="A2761" s="115" t="s">
        <v>526</v>
      </c>
      <c r="B2761" s="115" t="s">
        <v>527</v>
      </c>
      <c r="C2761" s="121">
        <v>41453</v>
      </c>
      <c r="D2761" s="119">
        <v>0.79654999999999998</v>
      </c>
      <c r="E2761" s="119">
        <v>0.79654999999999998</v>
      </c>
      <c r="F2761" s="119">
        <v>0.79654999999999998</v>
      </c>
      <c r="G2761" s="119">
        <v>0.79654999999999998</v>
      </c>
      <c r="H2761" s="119">
        <v>2.9981139999999999E-5</v>
      </c>
      <c r="I2761" s="119">
        <v>3.7640159999999998E-3</v>
      </c>
    </row>
    <row r="2762" spans="1:9" x14ac:dyDescent="0.15">
      <c r="A2762" s="115" t="s">
        <v>526</v>
      </c>
      <c r="B2762" s="115" t="s">
        <v>527</v>
      </c>
      <c r="C2762" s="121">
        <v>41456</v>
      </c>
      <c r="D2762" s="119">
        <v>0.79676000000000002</v>
      </c>
      <c r="E2762" s="119">
        <v>0.79676000000000002</v>
      </c>
      <c r="F2762" s="119">
        <v>0.79676000000000002</v>
      </c>
      <c r="G2762" s="119">
        <v>0.79676000000000002</v>
      </c>
      <c r="H2762" s="119">
        <v>2.100468E-4</v>
      </c>
      <c r="I2762" s="119">
        <v>2.6369569999999998E-2</v>
      </c>
    </row>
    <row r="2763" spans="1:9" x14ac:dyDescent="0.15">
      <c r="A2763" s="115" t="s">
        <v>526</v>
      </c>
      <c r="B2763" s="115" t="s">
        <v>527</v>
      </c>
      <c r="C2763" s="121">
        <v>41457</v>
      </c>
      <c r="D2763" s="119">
        <v>0.79644999999999999</v>
      </c>
      <c r="E2763" s="119">
        <v>0.79644999999999999</v>
      </c>
      <c r="F2763" s="119">
        <v>0.79644999999999999</v>
      </c>
      <c r="G2763" s="119">
        <v>0.79644999999999999</v>
      </c>
      <c r="H2763" s="119">
        <v>-3.1006339999999999E-4</v>
      </c>
      <c r="I2763" s="119">
        <v>-3.8915529999999997E-2</v>
      </c>
    </row>
    <row r="2764" spans="1:9" x14ac:dyDescent="0.15">
      <c r="A2764" s="115" t="s">
        <v>526</v>
      </c>
      <c r="B2764" s="115" t="s">
        <v>527</v>
      </c>
      <c r="C2764" s="121">
        <v>41458</v>
      </c>
      <c r="D2764" s="119">
        <v>0.79703999999999997</v>
      </c>
      <c r="E2764" s="119">
        <v>0.79703999999999997</v>
      </c>
      <c r="F2764" s="119">
        <v>0.79703999999999997</v>
      </c>
      <c r="G2764" s="119">
        <v>0.79703999999999997</v>
      </c>
      <c r="H2764" s="119">
        <v>5.9008599999999997E-4</v>
      </c>
      <c r="I2764" s="119">
        <v>7.4089530000000001E-2</v>
      </c>
    </row>
    <row r="2765" spans="1:9" x14ac:dyDescent="0.15">
      <c r="A2765" s="115" t="s">
        <v>526</v>
      </c>
      <c r="B2765" s="115" t="s">
        <v>527</v>
      </c>
      <c r="C2765" s="121">
        <v>41459</v>
      </c>
      <c r="D2765" s="119">
        <v>0.79643989999999998</v>
      </c>
      <c r="E2765" s="119">
        <v>0.79643989999999998</v>
      </c>
      <c r="F2765" s="119">
        <v>0.79643989999999998</v>
      </c>
      <c r="G2765" s="119">
        <v>0.79643989999999998</v>
      </c>
      <c r="H2765" s="119">
        <v>-6.0009959999999998E-4</v>
      </c>
      <c r="I2765" s="119">
        <v>-7.529102E-2</v>
      </c>
    </row>
    <row r="2766" spans="1:9" x14ac:dyDescent="0.15">
      <c r="A2766" s="115" t="s">
        <v>526</v>
      </c>
      <c r="B2766" s="115" t="s">
        <v>527</v>
      </c>
      <c r="C2766" s="121">
        <v>41460</v>
      </c>
      <c r="D2766" s="119">
        <v>0.79688999999999999</v>
      </c>
      <c r="E2766" s="119">
        <v>0.79688999999999999</v>
      </c>
      <c r="F2766" s="119">
        <v>0.79688999999999999</v>
      </c>
      <c r="G2766" s="119">
        <v>0.79688999999999999</v>
      </c>
      <c r="H2766" s="119">
        <v>4.5007469999999998E-4</v>
      </c>
      <c r="I2766" s="119">
        <v>5.6510810000000002E-2</v>
      </c>
    </row>
    <row r="2767" spans="1:9" x14ac:dyDescent="0.15">
      <c r="A2767" s="115" t="s">
        <v>526</v>
      </c>
      <c r="B2767" s="115" t="s">
        <v>527</v>
      </c>
      <c r="C2767" s="121">
        <v>41463</v>
      </c>
      <c r="D2767" s="119">
        <v>0.79705000000000004</v>
      </c>
      <c r="E2767" s="119">
        <v>0.79705000000000004</v>
      </c>
      <c r="F2767" s="119">
        <v>0.79705000000000004</v>
      </c>
      <c r="G2767" s="119">
        <v>0.79705000000000004</v>
      </c>
      <c r="H2767" s="119">
        <v>1.599789E-4</v>
      </c>
      <c r="I2767" s="119">
        <v>2.00754E-2</v>
      </c>
    </row>
    <row r="2768" spans="1:9" x14ac:dyDescent="0.15">
      <c r="A2768" s="115" t="s">
        <v>526</v>
      </c>
      <c r="B2768" s="115" t="s">
        <v>527</v>
      </c>
      <c r="C2768" s="121">
        <v>41464</v>
      </c>
      <c r="D2768" s="119">
        <v>0.79595000000000005</v>
      </c>
      <c r="E2768" s="119">
        <v>0.79595000000000005</v>
      </c>
      <c r="F2768" s="119">
        <v>0.79595000000000005</v>
      </c>
      <c r="G2768" s="119">
        <v>0.79595000000000005</v>
      </c>
      <c r="H2768" s="119">
        <v>-1.1000039999999999E-3</v>
      </c>
      <c r="I2768" s="119">
        <v>-0.1380094</v>
      </c>
    </row>
    <row r="2769" spans="1:9" x14ac:dyDescent="0.15">
      <c r="A2769" s="115" t="s">
        <v>526</v>
      </c>
      <c r="B2769" s="115" t="s">
        <v>527</v>
      </c>
      <c r="C2769" s="121">
        <v>41465</v>
      </c>
      <c r="D2769" s="119">
        <v>0.79483999999999999</v>
      </c>
      <c r="E2769" s="119">
        <v>0.79483999999999999</v>
      </c>
      <c r="F2769" s="119">
        <v>0.79483999999999999</v>
      </c>
      <c r="G2769" s="119">
        <v>0.79483999999999999</v>
      </c>
      <c r="H2769" s="119">
        <v>-1.110017E-3</v>
      </c>
      <c r="I2769" s="119">
        <v>-0.1394582</v>
      </c>
    </row>
    <row r="2770" spans="1:9" x14ac:dyDescent="0.15">
      <c r="A2770" s="115" t="s">
        <v>526</v>
      </c>
      <c r="B2770" s="115" t="s">
        <v>527</v>
      </c>
      <c r="C2770" s="121">
        <v>41466</v>
      </c>
      <c r="D2770" s="119">
        <v>0.79415999999999998</v>
      </c>
      <c r="E2770" s="119">
        <v>0.79415999999999998</v>
      </c>
      <c r="F2770" s="119">
        <v>0.79415999999999998</v>
      </c>
      <c r="G2770" s="119">
        <v>0.79415999999999998</v>
      </c>
      <c r="H2770" s="119">
        <v>-6.7996980000000005E-4</v>
      </c>
      <c r="I2770" s="119">
        <v>-8.5548009999999994E-2</v>
      </c>
    </row>
    <row r="2771" spans="1:9" x14ac:dyDescent="0.15">
      <c r="A2771" s="115" t="s">
        <v>526</v>
      </c>
      <c r="B2771" s="115" t="s">
        <v>527</v>
      </c>
      <c r="C2771" s="121">
        <v>41467</v>
      </c>
      <c r="D2771" s="119">
        <v>0.79457999999999995</v>
      </c>
      <c r="E2771" s="119">
        <v>0.79457999999999995</v>
      </c>
      <c r="F2771" s="119">
        <v>0.79457999999999995</v>
      </c>
      <c r="G2771" s="119">
        <v>0.79457999999999995</v>
      </c>
      <c r="H2771" s="119">
        <v>4.1997429999999998E-4</v>
      </c>
      <c r="I2771" s="119">
        <v>5.288284E-2</v>
      </c>
    </row>
    <row r="2772" spans="1:9" x14ac:dyDescent="0.15">
      <c r="A2772" s="115" t="s">
        <v>526</v>
      </c>
      <c r="B2772" s="115" t="s">
        <v>527</v>
      </c>
      <c r="C2772" s="121">
        <v>41470</v>
      </c>
      <c r="D2772" s="119">
        <v>0.79483999999999999</v>
      </c>
      <c r="E2772" s="119">
        <v>0.79483999999999999</v>
      </c>
      <c r="F2772" s="119">
        <v>0.79483999999999999</v>
      </c>
      <c r="G2772" s="119">
        <v>0.79483999999999999</v>
      </c>
      <c r="H2772" s="119">
        <v>2.5999550000000001E-4</v>
      </c>
      <c r="I2772" s="119">
        <v>3.2721119999999999E-2</v>
      </c>
    </row>
    <row r="2773" spans="1:9" x14ac:dyDescent="0.15">
      <c r="A2773" s="115" t="s">
        <v>526</v>
      </c>
      <c r="B2773" s="115" t="s">
        <v>527</v>
      </c>
      <c r="C2773" s="121">
        <v>41471</v>
      </c>
      <c r="D2773" s="119">
        <v>0.79518</v>
      </c>
      <c r="E2773" s="119">
        <v>0.79518</v>
      </c>
      <c r="F2773" s="119">
        <v>0.79518</v>
      </c>
      <c r="G2773" s="119">
        <v>0.79518</v>
      </c>
      <c r="H2773" s="119">
        <v>3.4004450000000002E-4</v>
      </c>
      <c r="I2773" s="119">
        <v>4.2781510000000002E-2</v>
      </c>
    </row>
    <row r="2774" spans="1:9" x14ac:dyDescent="0.15">
      <c r="A2774" s="115" t="s">
        <v>526</v>
      </c>
      <c r="B2774" s="115" t="s">
        <v>527</v>
      </c>
      <c r="C2774" s="121">
        <v>41472</v>
      </c>
      <c r="D2774" s="119">
        <v>0.79469999999999996</v>
      </c>
      <c r="E2774" s="119">
        <v>0.79469999999999996</v>
      </c>
      <c r="F2774" s="119">
        <v>0.79469999999999996</v>
      </c>
      <c r="G2774" s="119">
        <v>0.79469999999999996</v>
      </c>
      <c r="H2774" s="119">
        <v>-4.7999620000000002E-4</v>
      </c>
      <c r="I2774" s="119">
        <v>-6.036321E-2</v>
      </c>
    </row>
    <row r="2775" spans="1:9" x14ac:dyDescent="0.15">
      <c r="A2775" s="115" t="s">
        <v>526</v>
      </c>
      <c r="B2775" s="115" t="s">
        <v>527</v>
      </c>
      <c r="C2775" s="121">
        <v>41473</v>
      </c>
      <c r="D2775" s="119">
        <v>0.79561999999999999</v>
      </c>
      <c r="E2775" s="119">
        <v>0.79561999999999999</v>
      </c>
      <c r="F2775" s="119">
        <v>0.79561999999999999</v>
      </c>
      <c r="G2775" s="119">
        <v>0.79561999999999999</v>
      </c>
      <c r="H2775" s="119">
        <v>9.199977E-4</v>
      </c>
      <c r="I2775" s="119">
        <v>0.1157667</v>
      </c>
    </row>
    <row r="2776" spans="1:9" x14ac:dyDescent="0.15">
      <c r="A2776" s="115" t="s">
        <v>526</v>
      </c>
      <c r="B2776" s="115" t="s">
        <v>527</v>
      </c>
      <c r="C2776" s="121">
        <v>41474</v>
      </c>
      <c r="D2776" s="119">
        <v>0.79598000000000002</v>
      </c>
      <c r="E2776" s="119">
        <v>0.79598000000000002</v>
      </c>
      <c r="F2776" s="119">
        <v>0.79598000000000002</v>
      </c>
      <c r="G2776" s="119">
        <v>0.79598000000000002</v>
      </c>
      <c r="H2776" s="119">
        <v>3.599524E-4</v>
      </c>
      <c r="I2776" s="119">
        <v>4.5241749999999997E-2</v>
      </c>
    </row>
    <row r="2777" spans="1:9" x14ac:dyDescent="0.15">
      <c r="A2777" s="115" t="s">
        <v>526</v>
      </c>
      <c r="B2777" s="115" t="s">
        <v>527</v>
      </c>
      <c r="C2777" s="121">
        <v>41477</v>
      </c>
      <c r="D2777" s="119">
        <v>0.79561999999999999</v>
      </c>
      <c r="E2777" s="119">
        <v>0.79561999999999999</v>
      </c>
      <c r="F2777" s="119">
        <v>0.79561999999999999</v>
      </c>
      <c r="G2777" s="119">
        <v>0.79561999999999999</v>
      </c>
      <c r="H2777" s="119">
        <v>-3.599524E-4</v>
      </c>
      <c r="I2777" s="119">
        <v>-4.5221299999999999E-2</v>
      </c>
    </row>
    <row r="2778" spans="1:9" x14ac:dyDescent="0.15">
      <c r="A2778" s="115" t="s">
        <v>526</v>
      </c>
      <c r="B2778" s="115" t="s">
        <v>527</v>
      </c>
      <c r="C2778" s="121">
        <v>41478</v>
      </c>
      <c r="D2778" s="119">
        <v>0.79530000000000001</v>
      </c>
      <c r="E2778" s="119">
        <v>0.79530000000000001</v>
      </c>
      <c r="F2778" s="119">
        <v>0.79530000000000001</v>
      </c>
      <c r="G2778" s="119">
        <v>0.79530000000000001</v>
      </c>
      <c r="H2778" s="119">
        <v>-3.2001730000000002E-4</v>
      </c>
      <c r="I2778" s="119">
        <v>-4.0222380000000002E-2</v>
      </c>
    </row>
    <row r="2779" spans="1:9" x14ac:dyDescent="0.15">
      <c r="A2779" s="115" t="s">
        <v>526</v>
      </c>
      <c r="B2779" s="115" t="s">
        <v>527</v>
      </c>
      <c r="C2779" s="121">
        <v>41479</v>
      </c>
      <c r="D2779" s="119">
        <v>0.79529000000000005</v>
      </c>
      <c r="E2779" s="119">
        <v>0.79529000000000005</v>
      </c>
      <c r="F2779" s="119">
        <v>0.79529000000000005</v>
      </c>
      <c r="G2779" s="119">
        <v>0.79529000000000005</v>
      </c>
      <c r="H2779" s="119">
        <v>-1.001358E-5</v>
      </c>
      <c r="I2779" s="119">
        <v>-1.259095E-3</v>
      </c>
    </row>
    <row r="2780" spans="1:9" x14ac:dyDescent="0.15">
      <c r="A2780" s="115" t="s">
        <v>526</v>
      </c>
      <c r="B2780" s="115" t="s">
        <v>527</v>
      </c>
      <c r="C2780" s="121">
        <v>41480</v>
      </c>
      <c r="D2780" s="119">
        <v>0.79610999999999998</v>
      </c>
      <c r="E2780" s="119">
        <v>0.79610999999999998</v>
      </c>
      <c r="F2780" s="119">
        <v>0.79610999999999998</v>
      </c>
      <c r="G2780" s="119">
        <v>0.79610999999999998</v>
      </c>
      <c r="H2780" s="119">
        <v>8.1998110000000004E-4</v>
      </c>
      <c r="I2780" s="119">
        <v>0.10310469999999999</v>
      </c>
    </row>
    <row r="2781" spans="1:9" x14ac:dyDescent="0.15">
      <c r="A2781" s="115" t="s">
        <v>526</v>
      </c>
      <c r="B2781" s="115" t="s">
        <v>527</v>
      </c>
      <c r="C2781" s="121">
        <v>41481</v>
      </c>
      <c r="D2781" s="119">
        <v>0.79561999999999999</v>
      </c>
      <c r="E2781" s="119">
        <v>0.79561999999999999</v>
      </c>
      <c r="F2781" s="119">
        <v>0.79561999999999999</v>
      </c>
      <c r="G2781" s="119">
        <v>0.79561999999999999</v>
      </c>
      <c r="H2781" s="119">
        <v>-4.8995020000000002E-4</v>
      </c>
      <c r="I2781" s="119">
        <v>-6.1543029999999999E-2</v>
      </c>
    </row>
    <row r="2782" spans="1:9" x14ac:dyDescent="0.15">
      <c r="A2782" s="115" t="s">
        <v>526</v>
      </c>
      <c r="B2782" s="115" t="s">
        <v>527</v>
      </c>
      <c r="C2782" s="121">
        <v>41484</v>
      </c>
      <c r="D2782" s="119">
        <v>0.79549999999999998</v>
      </c>
      <c r="E2782" s="119">
        <v>0.79549999999999998</v>
      </c>
      <c r="F2782" s="119">
        <v>0.79549999999999998</v>
      </c>
      <c r="G2782" s="119">
        <v>0.79549999999999998</v>
      </c>
      <c r="H2782" s="119">
        <v>-1.200438E-4</v>
      </c>
      <c r="I2782" s="119">
        <v>-1.508808E-2</v>
      </c>
    </row>
    <row r="2783" spans="1:9" x14ac:dyDescent="0.15">
      <c r="A2783" s="115" t="s">
        <v>526</v>
      </c>
      <c r="B2783" s="115" t="s">
        <v>527</v>
      </c>
      <c r="C2783" s="121">
        <v>41485</v>
      </c>
      <c r="D2783" s="119">
        <v>0.79632000000000003</v>
      </c>
      <c r="E2783" s="119">
        <v>0.79632000000000003</v>
      </c>
      <c r="F2783" s="119">
        <v>0.79632000000000003</v>
      </c>
      <c r="G2783" s="119">
        <v>0.79632000000000003</v>
      </c>
      <c r="H2783" s="119">
        <v>8.2004069999999998E-4</v>
      </c>
      <c r="I2783" s="119">
        <v>0.10308489999999999</v>
      </c>
    </row>
    <row r="2784" spans="1:9" x14ac:dyDescent="0.15">
      <c r="A2784" s="115" t="s">
        <v>526</v>
      </c>
      <c r="B2784" s="115" t="s">
        <v>527</v>
      </c>
      <c r="C2784" s="121">
        <v>41486</v>
      </c>
      <c r="D2784" s="119">
        <v>0.79671999999999998</v>
      </c>
      <c r="E2784" s="119">
        <v>0.79671999999999998</v>
      </c>
      <c r="F2784" s="119">
        <v>0.79671999999999998</v>
      </c>
      <c r="G2784" s="119">
        <v>0.79671999999999998</v>
      </c>
      <c r="H2784" s="119">
        <v>4.0000680000000001E-4</v>
      </c>
      <c r="I2784" s="119">
        <v>5.0231909999999998E-2</v>
      </c>
    </row>
    <row r="2785" spans="1:9" x14ac:dyDescent="0.15">
      <c r="A2785" s="115" t="s">
        <v>526</v>
      </c>
      <c r="B2785" s="115" t="s">
        <v>527</v>
      </c>
      <c r="C2785" s="121">
        <v>41487</v>
      </c>
      <c r="D2785" s="119">
        <v>0.79659000000000002</v>
      </c>
      <c r="E2785" s="119">
        <v>0.79659000000000002</v>
      </c>
      <c r="F2785" s="119">
        <v>0.79659000000000002</v>
      </c>
      <c r="G2785" s="119">
        <v>0.79659000000000002</v>
      </c>
      <c r="H2785" s="119">
        <v>-1.3005730000000001E-4</v>
      </c>
      <c r="I2785" s="119">
        <v>-1.6324100000000001E-2</v>
      </c>
    </row>
    <row r="2786" spans="1:9" x14ac:dyDescent="0.15">
      <c r="A2786" s="115" t="s">
        <v>526</v>
      </c>
      <c r="B2786" s="115" t="s">
        <v>527</v>
      </c>
      <c r="C2786" s="121">
        <v>41488</v>
      </c>
      <c r="D2786" s="119">
        <v>0.79701</v>
      </c>
      <c r="E2786" s="119">
        <v>0.79701</v>
      </c>
      <c r="F2786" s="119">
        <v>0.79701</v>
      </c>
      <c r="G2786" s="119">
        <v>0.79701</v>
      </c>
      <c r="H2786" s="119">
        <v>4.2003389999999998E-4</v>
      </c>
      <c r="I2786" s="119">
        <v>5.2728999999999998E-2</v>
      </c>
    </row>
    <row r="2787" spans="1:9" x14ac:dyDescent="0.15">
      <c r="A2787" s="115" t="s">
        <v>526</v>
      </c>
      <c r="B2787" s="115" t="s">
        <v>527</v>
      </c>
      <c r="C2787" s="121">
        <v>41491</v>
      </c>
      <c r="D2787" s="119">
        <v>0.79637000000000002</v>
      </c>
      <c r="E2787" s="119">
        <v>0.79637000000000002</v>
      </c>
      <c r="F2787" s="119">
        <v>0.79637000000000002</v>
      </c>
      <c r="G2787" s="119">
        <v>0.79637000000000002</v>
      </c>
      <c r="H2787" s="119">
        <v>-6.3997510000000002E-4</v>
      </c>
      <c r="I2787" s="119">
        <v>-8.0296989999999999E-2</v>
      </c>
    </row>
    <row r="2788" spans="1:9" x14ac:dyDescent="0.15">
      <c r="A2788" s="115" t="s">
        <v>526</v>
      </c>
      <c r="B2788" s="115" t="s">
        <v>527</v>
      </c>
      <c r="C2788" s="121">
        <v>41492</v>
      </c>
      <c r="D2788" s="119">
        <v>0.79610000000000003</v>
      </c>
      <c r="E2788" s="119">
        <v>0.79610000000000003</v>
      </c>
      <c r="F2788" s="119">
        <v>0.79610000000000003</v>
      </c>
      <c r="G2788" s="119">
        <v>0.79610000000000003</v>
      </c>
      <c r="H2788" s="119">
        <v>-2.7000899999999998E-4</v>
      </c>
      <c r="I2788" s="119">
        <v>-3.390497E-2</v>
      </c>
    </row>
    <row r="2789" spans="1:9" x14ac:dyDescent="0.15">
      <c r="A2789" s="115" t="s">
        <v>526</v>
      </c>
      <c r="B2789" s="115" t="s">
        <v>527</v>
      </c>
      <c r="C2789" s="121">
        <v>41493</v>
      </c>
      <c r="D2789" s="119">
        <v>0.79579999999999995</v>
      </c>
      <c r="E2789" s="119">
        <v>0.79579999999999995</v>
      </c>
      <c r="F2789" s="119">
        <v>0.79579999999999995</v>
      </c>
      <c r="G2789" s="119">
        <v>0.79579999999999995</v>
      </c>
      <c r="H2789" s="119">
        <v>-3.0004979999999999E-4</v>
      </c>
      <c r="I2789" s="119">
        <v>-3.7689960000000002E-2</v>
      </c>
    </row>
    <row r="2790" spans="1:9" x14ac:dyDescent="0.15">
      <c r="A2790" s="115" t="s">
        <v>526</v>
      </c>
      <c r="B2790" s="115" t="s">
        <v>527</v>
      </c>
      <c r="C2790" s="121">
        <v>41494</v>
      </c>
      <c r="D2790" s="119">
        <v>0.79547000000000001</v>
      </c>
      <c r="E2790" s="119">
        <v>0.79547000000000001</v>
      </c>
      <c r="F2790" s="119">
        <v>0.79547000000000001</v>
      </c>
      <c r="G2790" s="119">
        <v>0.79547000000000001</v>
      </c>
      <c r="H2790" s="119">
        <v>-3.2997130000000002E-4</v>
      </c>
      <c r="I2790" s="119">
        <v>-4.1464099999999997E-2</v>
      </c>
    </row>
    <row r="2791" spans="1:9" x14ac:dyDescent="0.15">
      <c r="A2791" s="115" t="s">
        <v>526</v>
      </c>
      <c r="B2791" s="115" t="s">
        <v>527</v>
      </c>
      <c r="C2791" s="121">
        <v>41495</v>
      </c>
      <c r="D2791" s="119">
        <v>0.79508999999999996</v>
      </c>
      <c r="E2791" s="119">
        <v>0.79508999999999996</v>
      </c>
      <c r="F2791" s="119">
        <v>0.79508999999999996</v>
      </c>
      <c r="G2791" s="119">
        <v>0.79508999999999996</v>
      </c>
      <c r="H2791" s="119">
        <v>-3.799796E-4</v>
      </c>
      <c r="I2791" s="119">
        <v>-4.7767940000000002E-2</v>
      </c>
    </row>
    <row r="2792" spans="1:9" x14ac:dyDescent="0.15">
      <c r="A2792" s="115" t="s">
        <v>526</v>
      </c>
      <c r="B2792" s="115" t="s">
        <v>527</v>
      </c>
      <c r="C2792" s="121">
        <v>41498</v>
      </c>
      <c r="D2792" s="119">
        <v>0.79512000000000005</v>
      </c>
      <c r="E2792" s="119">
        <v>0.79512000000000005</v>
      </c>
      <c r="F2792" s="119">
        <v>0.79512000000000005</v>
      </c>
      <c r="G2792" s="119">
        <v>0.79512000000000005</v>
      </c>
      <c r="H2792" s="119">
        <v>2.9981139999999999E-5</v>
      </c>
      <c r="I2792" s="119">
        <v>3.770785E-3</v>
      </c>
    </row>
    <row r="2793" spans="1:9" x14ac:dyDescent="0.15">
      <c r="A2793" s="115" t="s">
        <v>526</v>
      </c>
      <c r="B2793" s="115" t="s">
        <v>527</v>
      </c>
      <c r="C2793" s="121">
        <v>41499</v>
      </c>
      <c r="D2793" s="119">
        <v>0.79561999999999999</v>
      </c>
      <c r="E2793" s="119">
        <v>0.79561999999999999</v>
      </c>
      <c r="F2793" s="119">
        <v>0.79561999999999999</v>
      </c>
      <c r="G2793" s="119">
        <v>0.79561999999999999</v>
      </c>
      <c r="H2793" s="119">
        <v>5.0002339999999997E-4</v>
      </c>
      <c r="I2793" s="119">
        <v>6.2886529999999996E-2</v>
      </c>
    </row>
    <row r="2794" spans="1:9" x14ac:dyDescent="0.15">
      <c r="A2794" s="115" t="s">
        <v>526</v>
      </c>
      <c r="B2794" s="115" t="s">
        <v>527</v>
      </c>
      <c r="C2794" s="121">
        <v>41500</v>
      </c>
      <c r="D2794" s="119">
        <v>0.79579</v>
      </c>
      <c r="E2794" s="119">
        <v>0.79579</v>
      </c>
      <c r="F2794" s="119">
        <v>0.79579</v>
      </c>
      <c r="G2794" s="119">
        <v>0.79579</v>
      </c>
      <c r="H2794" s="119">
        <v>1.699924E-4</v>
      </c>
      <c r="I2794" s="119">
        <v>2.1366030000000001E-2</v>
      </c>
    </row>
    <row r="2795" spans="1:9" x14ac:dyDescent="0.15">
      <c r="A2795" s="115" t="s">
        <v>526</v>
      </c>
      <c r="B2795" s="115" t="s">
        <v>527</v>
      </c>
      <c r="C2795" s="121">
        <v>41501</v>
      </c>
      <c r="D2795" s="119">
        <v>0.79549000000000003</v>
      </c>
      <c r="E2795" s="119">
        <v>0.79549000000000003</v>
      </c>
      <c r="F2795" s="119">
        <v>0.79549000000000003</v>
      </c>
      <c r="G2795" s="119">
        <v>0.79549000000000003</v>
      </c>
      <c r="H2795" s="119">
        <v>-2.9999019999999999E-4</v>
      </c>
      <c r="I2795" s="119">
        <v>-3.7697149999999999E-2</v>
      </c>
    </row>
    <row r="2796" spans="1:9" x14ac:dyDescent="0.15">
      <c r="A2796" s="115" t="s">
        <v>526</v>
      </c>
      <c r="B2796" s="115" t="s">
        <v>527</v>
      </c>
      <c r="C2796" s="121">
        <v>41502</v>
      </c>
      <c r="D2796" s="119">
        <v>0.79525999999999997</v>
      </c>
      <c r="E2796" s="119">
        <v>0.79525999999999997</v>
      </c>
      <c r="F2796" s="119">
        <v>0.79525999999999997</v>
      </c>
      <c r="G2796" s="119">
        <v>0.79525999999999997</v>
      </c>
      <c r="H2796" s="119">
        <v>-2.300143E-4</v>
      </c>
      <c r="I2796" s="119">
        <v>-2.8914800000000001E-2</v>
      </c>
    </row>
    <row r="2797" spans="1:9" x14ac:dyDescent="0.15">
      <c r="A2797" s="115" t="s">
        <v>526</v>
      </c>
      <c r="B2797" s="115" t="s">
        <v>527</v>
      </c>
      <c r="C2797" s="121">
        <v>41505</v>
      </c>
      <c r="D2797" s="119">
        <v>0.79564999999999997</v>
      </c>
      <c r="E2797" s="119">
        <v>0.79564999999999997</v>
      </c>
      <c r="F2797" s="119">
        <v>0.79564999999999997</v>
      </c>
      <c r="G2797" s="119">
        <v>0.79564999999999997</v>
      </c>
      <c r="H2797" s="119">
        <v>3.8999320000000001E-4</v>
      </c>
      <c r="I2797" s="119">
        <v>4.903971E-2</v>
      </c>
    </row>
    <row r="2798" spans="1:9" x14ac:dyDescent="0.15">
      <c r="A2798" s="115" t="s">
        <v>526</v>
      </c>
      <c r="B2798" s="115" t="s">
        <v>527</v>
      </c>
      <c r="C2798" s="121">
        <v>41506</v>
      </c>
      <c r="D2798" s="119">
        <v>0.79559999999999997</v>
      </c>
      <c r="E2798" s="119">
        <v>0.79559999999999997</v>
      </c>
      <c r="F2798" s="119">
        <v>0.79559999999999997</v>
      </c>
      <c r="G2798" s="119">
        <v>0.79559999999999997</v>
      </c>
      <c r="H2798" s="119">
        <v>-5.00083E-5</v>
      </c>
      <c r="I2798" s="119">
        <v>-6.2852130000000004E-3</v>
      </c>
    </row>
    <row r="2799" spans="1:9" x14ac:dyDescent="0.15">
      <c r="A2799" s="115" t="s">
        <v>526</v>
      </c>
      <c r="B2799" s="115" t="s">
        <v>527</v>
      </c>
      <c r="C2799" s="121">
        <v>41507</v>
      </c>
      <c r="D2799" s="119">
        <v>0.79532000000000003</v>
      </c>
      <c r="E2799" s="119">
        <v>0.79532000000000003</v>
      </c>
      <c r="F2799" s="119">
        <v>0.79532000000000003</v>
      </c>
      <c r="G2799" s="119">
        <v>0.79532000000000003</v>
      </c>
      <c r="H2799" s="119">
        <v>-2.8002259999999998E-4</v>
      </c>
      <c r="I2799" s="119">
        <v>-3.5196409999999997E-2</v>
      </c>
    </row>
    <row r="2800" spans="1:9" x14ac:dyDescent="0.15">
      <c r="A2800" s="115" t="s">
        <v>526</v>
      </c>
      <c r="B2800" s="115" t="s">
        <v>527</v>
      </c>
      <c r="C2800" s="121">
        <v>41508</v>
      </c>
      <c r="D2800" s="119">
        <v>0.79557999999999995</v>
      </c>
      <c r="E2800" s="119">
        <v>0.79557999999999995</v>
      </c>
      <c r="F2800" s="119">
        <v>0.79557999999999995</v>
      </c>
      <c r="G2800" s="119">
        <v>0.79557999999999995</v>
      </c>
      <c r="H2800" s="119">
        <v>2.6005510000000001E-4</v>
      </c>
      <c r="I2800" s="119">
        <v>3.2698169999999999E-2</v>
      </c>
    </row>
    <row r="2801" spans="1:9" x14ac:dyDescent="0.15">
      <c r="A2801" s="115" t="s">
        <v>526</v>
      </c>
      <c r="B2801" s="115" t="s">
        <v>527</v>
      </c>
      <c r="C2801" s="121">
        <v>41509</v>
      </c>
      <c r="D2801" s="119">
        <v>0.79569000000000001</v>
      </c>
      <c r="E2801" s="119">
        <v>0.79569000000000001</v>
      </c>
      <c r="F2801" s="119">
        <v>0.79569000000000001</v>
      </c>
      <c r="G2801" s="119">
        <v>0.79569000000000001</v>
      </c>
      <c r="H2801" s="119">
        <v>1.0997059999999999E-4</v>
      </c>
      <c r="I2801" s="119">
        <v>1.382269E-2</v>
      </c>
    </row>
    <row r="2802" spans="1:9" x14ac:dyDescent="0.15">
      <c r="A2802" s="115" t="s">
        <v>526</v>
      </c>
      <c r="B2802" s="115" t="s">
        <v>527</v>
      </c>
      <c r="C2802" s="121">
        <v>41512</v>
      </c>
      <c r="D2802" s="119">
        <v>0.79534000000000005</v>
      </c>
      <c r="E2802" s="119">
        <v>0.79534000000000005</v>
      </c>
      <c r="F2802" s="119">
        <v>0.79534000000000005</v>
      </c>
      <c r="G2802" s="119">
        <v>0.79534000000000005</v>
      </c>
      <c r="H2802" s="119">
        <v>-3.4999850000000003E-4</v>
      </c>
      <c r="I2802" s="119">
        <v>-4.3986789999999998E-2</v>
      </c>
    </row>
    <row r="2803" spans="1:9" x14ac:dyDescent="0.15">
      <c r="A2803" s="115" t="s">
        <v>526</v>
      </c>
      <c r="B2803" s="115" t="s">
        <v>527</v>
      </c>
      <c r="C2803" s="121">
        <v>41513</v>
      </c>
      <c r="D2803" s="119">
        <v>0.7954</v>
      </c>
      <c r="E2803" s="119">
        <v>0.7954</v>
      </c>
      <c r="F2803" s="119">
        <v>0.7954</v>
      </c>
      <c r="G2803" s="119">
        <v>0.7954</v>
      </c>
      <c r="H2803" s="119">
        <v>6.0021880000000001E-5</v>
      </c>
      <c r="I2803" s="119">
        <v>7.5466939999999996E-3</v>
      </c>
    </row>
    <row r="2804" spans="1:9" x14ac:dyDescent="0.15">
      <c r="A2804" s="115" t="s">
        <v>526</v>
      </c>
      <c r="B2804" s="115" t="s">
        <v>527</v>
      </c>
      <c r="C2804" s="121">
        <v>41514</v>
      </c>
      <c r="D2804" s="119">
        <v>0.79503999999999997</v>
      </c>
      <c r="E2804" s="119">
        <v>0.79503999999999997</v>
      </c>
      <c r="F2804" s="119">
        <v>0.79503999999999997</v>
      </c>
      <c r="G2804" s="119">
        <v>0.79503999999999997</v>
      </c>
      <c r="H2804" s="119">
        <v>-3.6001209999999997E-4</v>
      </c>
      <c r="I2804" s="119">
        <v>-4.5261759999999998E-2</v>
      </c>
    </row>
    <row r="2805" spans="1:9" x14ac:dyDescent="0.15">
      <c r="A2805" s="115" t="s">
        <v>526</v>
      </c>
      <c r="B2805" s="115" t="s">
        <v>527</v>
      </c>
      <c r="C2805" s="121">
        <v>41515</v>
      </c>
      <c r="D2805" s="119">
        <v>0.79544999999999999</v>
      </c>
      <c r="E2805" s="119">
        <v>0.79544999999999999</v>
      </c>
      <c r="F2805" s="119">
        <v>0.79544999999999999</v>
      </c>
      <c r="G2805" s="119">
        <v>0.79544999999999999</v>
      </c>
      <c r="H2805" s="119">
        <v>4.0996069999999998E-4</v>
      </c>
      <c r="I2805" s="119">
        <v>5.1564789999999999E-2</v>
      </c>
    </row>
    <row r="2806" spans="1:9" x14ac:dyDescent="0.15">
      <c r="A2806" s="115" t="s">
        <v>526</v>
      </c>
      <c r="B2806" s="115" t="s">
        <v>527</v>
      </c>
      <c r="C2806" s="121">
        <v>41516</v>
      </c>
      <c r="D2806" s="119">
        <v>0.79569000000000001</v>
      </c>
      <c r="E2806" s="119">
        <v>0.79569000000000001</v>
      </c>
      <c r="F2806" s="119">
        <v>0.79569000000000001</v>
      </c>
      <c r="G2806" s="119">
        <v>0.79569000000000001</v>
      </c>
      <c r="H2806" s="119">
        <v>2.4002790000000001E-4</v>
      </c>
      <c r="I2806" s="119">
        <v>3.0175110000000002E-2</v>
      </c>
    </row>
    <row r="2807" spans="1:9" x14ac:dyDescent="0.15">
      <c r="A2807" s="115" t="s">
        <v>526</v>
      </c>
      <c r="B2807" s="115" t="s">
        <v>527</v>
      </c>
      <c r="C2807" s="121">
        <v>41519</v>
      </c>
      <c r="D2807" s="119">
        <v>0.79568000000000005</v>
      </c>
      <c r="E2807" s="119">
        <v>0.79568000000000005</v>
      </c>
      <c r="F2807" s="119">
        <v>0.79568000000000005</v>
      </c>
      <c r="G2807" s="119">
        <v>0.79568000000000005</v>
      </c>
      <c r="H2807" s="119">
        <v>-1.001358E-5</v>
      </c>
      <c r="I2807" s="119">
        <v>-1.2584779999999999E-3</v>
      </c>
    </row>
    <row r="2808" spans="1:9" x14ac:dyDescent="0.15">
      <c r="A2808" s="115" t="s">
        <v>526</v>
      </c>
      <c r="B2808" s="115" t="s">
        <v>527</v>
      </c>
      <c r="C2808" s="121">
        <v>41520</v>
      </c>
      <c r="D2808" s="119">
        <v>0.79591999999999996</v>
      </c>
      <c r="E2808" s="119">
        <v>0.79591999999999996</v>
      </c>
      <c r="F2808" s="119">
        <v>0.79591999999999996</v>
      </c>
      <c r="G2808" s="119">
        <v>0.79591999999999996</v>
      </c>
      <c r="H2808" s="119">
        <v>2.4002790000000001E-4</v>
      </c>
      <c r="I2808" s="119">
        <v>3.0166390000000001E-2</v>
      </c>
    </row>
    <row r="2809" spans="1:9" x14ac:dyDescent="0.15">
      <c r="A2809" s="115" t="s">
        <v>526</v>
      </c>
      <c r="B2809" s="115" t="s">
        <v>527</v>
      </c>
      <c r="C2809" s="121">
        <v>41521</v>
      </c>
      <c r="D2809" s="119">
        <v>0.79593000000000003</v>
      </c>
      <c r="E2809" s="119">
        <v>0.79593000000000003</v>
      </c>
      <c r="F2809" s="119">
        <v>0.79593000000000003</v>
      </c>
      <c r="G2809" s="119">
        <v>0.79593000000000003</v>
      </c>
      <c r="H2809" s="119">
        <v>1.001358E-5</v>
      </c>
      <c r="I2809" s="119">
        <v>1.2581140000000001E-3</v>
      </c>
    </row>
    <row r="2810" spans="1:9" x14ac:dyDescent="0.15">
      <c r="A2810" s="115" t="s">
        <v>526</v>
      </c>
      <c r="B2810" s="115" t="s">
        <v>527</v>
      </c>
      <c r="C2810" s="121">
        <v>41522</v>
      </c>
      <c r="D2810" s="119">
        <v>0.79552999999999996</v>
      </c>
      <c r="E2810" s="119">
        <v>0.79552999999999996</v>
      </c>
      <c r="F2810" s="119">
        <v>0.79552999999999996</v>
      </c>
      <c r="G2810" s="119">
        <v>0.79552999999999996</v>
      </c>
      <c r="H2810" s="119">
        <v>-4.0000680000000001E-4</v>
      </c>
      <c r="I2810" s="119">
        <v>-5.0256519999999999E-2</v>
      </c>
    </row>
    <row r="2811" spans="1:9" x14ac:dyDescent="0.15">
      <c r="A2811" s="115" t="s">
        <v>526</v>
      </c>
      <c r="B2811" s="115" t="s">
        <v>527</v>
      </c>
      <c r="C2811" s="121">
        <v>41523</v>
      </c>
      <c r="D2811" s="119">
        <v>0.79588000000000003</v>
      </c>
      <c r="E2811" s="119">
        <v>0.79588000000000003</v>
      </c>
      <c r="F2811" s="119">
        <v>0.79588000000000003</v>
      </c>
      <c r="G2811" s="119">
        <v>0.79588000000000003</v>
      </c>
      <c r="H2811" s="119">
        <v>3.4999850000000003E-4</v>
      </c>
      <c r="I2811" s="119">
        <v>4.3995630000000001E-2</v>
      </c>
    </row>
    <row r="2812" spans="1:9" x14ac:dyDescent="0.15">
      <c r="A2812" s="115" t="s">
        <v>526</v>
      </c>
      <c r="B2812" s="115" t="s">
        <v>527</v>
      </c>
      <c r="C2812" s="121">
        <v>41526</v>
      </c>
      <c r="D2812" s="119">
        <v>0.79479</v>
      </c>
      <c r="E2812" s="119">
        <v>0.79479</v>
      </c>
      <c r="F2812" s="119">
        <v>0.79479</v>
      </c>
      <c r="G2812" s="119">
        <v>0.79479</v>
      </c>
      <c r="H2812" s="119">
        <v>-1.0899900000000001E-3</v>
      </c>
      <c r="I2812" s="119">
        <v>-0.1369541</v>
      </c>
    </row>
    <row r="2813" spans="1:9" x14ac:dyDescent="0.15">
      <c r="A2813" s="115" t="s">
        <v>526</v>
      </c>
      <c r="B2813" s="115" t="s">
        <v>527</v>
      </c>
      <c r="C2813" s="121">
        <v>41527</v>
      </c>
      <c r="D2813" s="119">
        <v>0.79454999999999998</v>
      </c>
      <c r="E2813" s="119">
        <v>0.79454999999999998</v>
      </c>
      <c r="F2813" s="119">
        <v>0.79454999999999998</v>
      </c>
      <c r="G2813" s="119">
        <v>0.79454999999999998</v>
      </c>
      <c r="H2813" s="119">
        <v>-2.4002790000000001E-4</v>
      </c>
      <c r="I2813" s="119">
        <v>-3.020016E-2</v>
      </c>
    </row>
    <row r="2814" spans="1:9" x14ac:dyDescent="0.15">
      <c r="A2814" s="115" t="s">
        <v>526</v>
      </c>
      <c r="B2814" s="115" t="s">
        <v>527</v>
      </c>
      <c r="C2814" s="121">
        <v>41528</v>
      </c>
      <c r="D2814" s="119">
        <v>0.79437000000000002</v>
      </c>
      <c r="E2814" s="119">
        <v>0.79437000000000002</v>
      </c>
      <c r="F2814" s="119">
        <v>0.79437000000000002</v>
      </c>
      <c r="G2814" s="119">
        <v>0.79437000000000002</v>
      </c>
      <c r="H2814" s="119">
        <v>-1.80006E-4</v>
      </c>
      <c r="I2814" s="119">
        <v>-2.2655089999999999E-2</v>
      </c>
    </row>
    <row r="2815" spans="1:9" x14ac:dyDescent="0.15">
      <c r="A2815" s="115" t="s">
        <v>526</v>
      </c>
      <c r="B2815" s="115" t="s">
        <v>527</v>
      </c>
      <c r="C2815" s="121">
        <v>41529</v>
      </c>
      <c r="D2815" s="119">
        <v>0.79408000000000001</v>
      </c>
      <c r="E2815" s="119">
        <v>0.79408000000000001</v>
      </c>
      <c r="F2815" s="119">
        <v>0.79408000000000001</v>
      </c>
      <c r="G2815" s="119">
        <v>0.79408000000000001</v>
      </c>
      <c r="H2815" s="119">
        <v>-2.8997659999999999E-4</v>
      </c>
      <c r="I2815" s="119">
        <v>-3.6503969999999997E-2</v>
      </c>
    </row>
    <row r="2816" spans="1:9" x14ac:dyDescent="0.15">
      <c r="A2816" s="115" t="s">
        <v>526</v>
      </c>
      <c r="B2816" s="115" t="s">
        <v>527</v>
      </c>
      <c r="C2816" s="121">
        <v>41530</v>
      </c>
      <c r="D2816" s="119">
        <v>0.79413</v>
      </c>
      <c r="E2816" s="119">
        <v>0.79413</v>
      </c>
      <c r="F2816" s="119">
        <v>0.79413</v>
      </c>
      <c r="G2816" s="119">
        <v>0.79413</v>
      </c>
      <c r="H2816" s="119">
        <v>5.00083E-5</v>
      </c>
      <c r="I2816" s="119">
        <v>6.2976400000000002E-3</v>
      </c>
    </row>
    <row r="2817" spans="1:9" x14ac:dyDescent="0.15">
      <c r="A2817" s="115" t="s">
        <v>526</v>
      </c>
      <c r="B2817" s="115" t="s">
        <v>527</v>
      </c>
      <c r="C2817" s="121">
        <v>41533</v>
      </c>
      <c r="D2817" s="119">
        <v>0.79381000000000002</v>
      </c>
      <c r="E2817" s="119">
        <v>0.79381000000000002</v>
      </c>
      <c r="F2817" s="119">
        <v>0.79381000000000002</v>
      </c>
      <c r="G2817" s="119">
        <v>0.79381000000000002</v>
      </c>
      <c r="H2817" s="119">
        <v>-3.2001730000000002E-4</v>
      </c>
      <c r="I2817" s="119">
        <v>-4.0297850000000003E-2</v>
      </c>
    </row>
    <row r="2818" spans="1:9" x14ac:dyDescent="0.15">
      <c r="A2818" s="115" t="s">
        <v>526</v>
      </c>
      <c r="B2818" s="115" t="s">
        <v>527</v>
      </c>
      <c r="C2818" s="121">
        <v>41534</v>
      </c>
      <c r="D2818" s="119">
        <v>0.79401999999999995</v>
      </c>
      <c r="E2818" s="119">
        <v>0.79401999999999995</v>
      </c>
      <c r="F2818" s="119">
        <v>0.79401999999999995</v>
      </c>
      <c r="G2818" s="119">
        <v>0.79401999999999995</v>
      </c>
      <c r="H2818" s="119">
        <v>2.0998720000000001E-4</v>
      </c>
      <c r="I2818" s="119">
        <v>2.645308E-2</v>
      </c>
    </row>
    <row r="2819" spans="1:9" x14ac:dyDescent="0.15">
      <c r="A2819" s="115" t="s">
        <v>526</v>
      </c>
      <c r="B2819" s="115" t="s">
        <v>527</v>
      </c>
      <c r="C2819" s="121">
        <v>41535</v>
      </c>
      <c r="D2819" s="119">
        <v>0.79383999999999999</v>
      </c>
      <c r="E2819" s="119">
        <v>0.79383999999999999</v>
      </c>
      <c r="F2819" s="119">
        <v>0.79383999999999999</v>
      </c>
      <c r="G2819" s="119">
        <v>0.79383999999999999</v>
      </c>
      <c r="H2819" s="119">
        <v>-1.80006E-4</v>
      </c>
      <c r="I2819" s="119">
        <v>-2.267021E-2</v>
      </c>
    </row>
    <row r="2820" spans="1:9" x14ac:dyDescent="0.15">
      <c r="A2820" s="115" t="s">
        <v>526</v>
      </c>
      <c r="B2820" s="115" t="s">
        <v>527</v>
      </c>
      <c r="C2820" s="121">
        <v>41540</v>
      </c>
      <c r="D2820" s="119">
        <v>0.79285000000000005</v>
      </c>
      <c r="E2820" s="119">
        <v>0.79285000000000005</v>
      </c>
      <c r="F2820" s="119">
        <v>0.79285000000000005</v>
      </c>
      <c r="G2820" s="119">
        <v>0.79285000000000005</v>
      </c>
      <c r="H2820" s="119">
        <v>-9.8997350000000007E-4</v>
      </c>
      <c r="I2820" s="119">
        <v>-0.1247069</v>
      </c>
    </row>
    <row r="2821" spans="1:9" x14ac:dyDescent="0.15">
      <c r="A2821" s="115" t="s">
        <v>526</v>
      </c>
      <c r="B2821" s="115" t="s">
        <v>527</v>
      </c>
      <c r="C2821" s="121">
        <v>41541</v>
      </c>
      <c r="D2821" s="119">
        <v>0.79303000000000001</v>
      </c>
      <c r="E2821" s="119">
        <v>0.79303000000000001</v>
      </c>
      <c r="F2821" s="119">
        <v>0.79303000000000001</v>
      </c>
      <c r="G2821" s="119">
        <v>0.79303000000000001</v>
      </c>
      <c r="H2821" s="119">
        <v>1.80006E-4</v>
      </c>
      <c r="I2821" s="119">
        <v>2.2703669999999999E-2</v>
      </c>
    </row>
    <row r="2822" spans="1:9" x14ac:dyDescent="0.15">
      <c r="A2822" s="115" t="s">
        <v>526</v>
      </c>
      <c r="B2822" s="115" t="s">
        <v>527</v>
      </c>
      <c r="C2822" s="121">
        <v>41542</v>
      </c>
      <c r="D2822" s="119">
        <v>0.79317000000000004</v>
      </c>
      <c r="E2822" s="119">
        <v>0.79317000000000004</v>
      </c>
      <c r="F2822" s="119">
        <v>0.79317000000000004</v>
      </c>
      <c r="G2822" s="119">
        <v>0.79317000000000004</v>
      </c>
      <c r="H2822" s="119">
        <v>1.399517E-4</v>
      </c>
      <c r="I2822" s="119">
        <v>1.7647719999999999E-2</v>
      </c>
    </row>
    <row r="2823" spans="1:9" x14ac:dyDescent="0.15">
      <c r="A2823" s="115" t="s">
        <v>526</v>
      </c>
      <c r="B2823" s="115" t="s">
        <v>527</v>
      </c>
      <c r="C2823" s="121">
        <v>41543</v>
      </c>
      <c r="D2823" s="119">
        <v>0.79286000000000001</v>
      </c>
      <c r="E2823" s="119">
        <v>0.79286000000000001</v>
      </c>
      <c r="F2823" s="119">
        <v>0.79286000000000001</v>
      </c>
      <c r="G2823" s="119">
        <v>0.79286000000000001</v>
      </c>
      <c r="H2823" s="119">
        <v>-3.1000379999999999E-4</v>
      </c>
      <c r="I2823" s="119">
        <v>-3.9084149999999998E-2</v>
      </c>
    </row>
    <row r="2824" spans="1:9" x14ac:dyDescent="0.15">
      <c r="A2824" s="115" t="s">
        <v>526</v>
      </c>
      <c r="B2824" s="115" t="s">
        <v>527</v>
      </c>
      <c r="C2824" s="121">
        <v>41544</v>
      </c>
      <c r="D2824" s="119">
        <v>0.79305000000000003</v>
      </c>
      <c r="E2824" s="119">
        <v>0.79305000000000003</v>
      </c>
      <c r="F2824" s="119">
        <v>0.79305000000000003</v>
      </c>
      <c r="G2824" s="119">
        <v>0.79305000000000003</v>
      </c>
      <c r="H2824" s="119">
        <v>1.900196E-4</v>
      </c>
      <c r="I2824" s="119">
        <v>2.3966350000000001E-2</v>
      </c>
    </row>
    <row r="2825" spans="1:9" x14ac:dyDescent="0.15">
      <c r="A2825" s="115" t="s">
        <v>526</v>
      </c>
      <c r="B2825" s="115" t="s">
        <v>527</v>
      </c>
      <c r="C2825" s="121">
        <v>41547</v>
      </c>
      <c r="D2825" s="119">
        <v>0.79286999999999996</v>
      </c>
      <c r="E2825" s="119">
        <v>0.79286999999999996</v>
      </c>
      <c r="F2825" s="119">
        <v>0.79286999999999996</v>
      </c>
      <c r="G2825" s="119">
        <v>0.79286999999999996</v>
      </c>
      <c r="H2825" s="119">
        <v>-1.80006E-4</v>
      </c>
      <c r="I2825" s="119">
        <v>-2.269794E-2</v>
      </c>
    </row>
    <row r="2826" spans="1:9" x14ac:dyDescent="0.15">
      <c r="A2826" s="115" t="s">
        <v>526</v>
      </c>
      <c r="B2826" s="115" t="s">
        <v>527</v>
      </c>
      <c r="C2826" s="121">
        <v>41555</v>
      </c>
      <c r="D2826" s="119">
        <v>0.79201999999999995</v>
      </c>
      <c r="E2826" s="119">
        <v>0.79201999999999995</v>
      </c>
      <c r="F2826" s="119">
        <v>0.79201999999999995</v>
      </c>
      <c r="G2826" s="119">
        <v>0.79201999999999995</v>
      </c>
      <c r="H2826" s="119">
        <v>-8.4996219999999996E-4</v>
      </c>
      <c r="I2826" s="119">
        <v>-0.1072007</v>
      </c>
    </row>
    <row r="2827" spans="1:9" x14ac:dyDescent="0.15">
      <c r="A2827" s="115" t="s">
        <v>526</v>
      </c>
      <c r="B2827" s="115" t="s">
        <v>527</v>
      </c>
      <c r="C2827" s="121">
        <v>41556</v>
      </c>
      <c r="D2827" s="119">
        <v>0.79224000000000006</v>
      </c>
      <c r="E2827" s="119">
        <v>0.79224000000000006</v>
      </c>
      <c r="F2827" s="119">
        <v>0.79224000000000006</v>
      </c>
      <c r="G2827" s="119">
        <v>0.79224000000000006</v>
      </c>
      <c r="H2827" s="119">
        <v>2.200007E-4</v>
      </c>
      <c r="I2827" s="119">
        <v>2.777717E-2</v>
      </c>
    </row>
    <row r="2828" spans="1:9" x14ac:dyDescent="0.15">
      <c r="A2828" s="115" t="s">
        <v>526</v>
      </c>
      <c r="B2828" s="115" t="s">
        <v>527</v>
      </c>
      <c r="C2828" s="121">
        <v>41557</v>
      </c>
      <c r="D2828" s="119">
        <v>0.79247999999999996</v>
      </c>
      <c r="E2828" s="119">
        <v>0.79247999999999996</v>
      </c>
      <c r="F2828" s="119">
        <v>0.79247999999999996</v>
      </c>
      <c r="G2828" s="119">
        <v>0.79247999999999996</v>
      </c>
      <c r="H2828" s="119">
        <v>2.3996830000000001E-4</v>
      </c>
      <c r="I2828" s="119">
        <v>3.028985E-2</v>
      </c>
    </row>
    <row r="2829" spans="1:9" x14ac:dyDescent="0.15">
      <c r="A2829" s="115" t="s">
        <v>526</v>
      </c>
      <c r="B2829" s="115" t="s">
        <v>527</v>
      </c>
      <c r="C2829" s="121">
        <v>41558</v>
      </c>
      <c r="D2829" s="119">
        <v>0.79254000000000002</v>
      </c>
      <c r="E2829" s="119">
        <v>0.79254000000000002</v>
      </c>
      <c r="F2829" s="119">
        <v>0.79254000000000002</v>
      </c>
      <c r="G2829" s="119">
        <v>0.79254000000000002</v>
      </c>
      <c r="H2829" s="119">
        <v>6.0021880000000001E-5</v>
      </c>
      <c r="I2829" s="119">
        <v>7.5739300000000004E-3</v>
      </c>
    </row>
    <row r="2830" spans="1:9" x14ac:dyDescent="0.15">
      <c r="A2830" s="115" t="s">
        <v>526</v>
      </c>
      <c r="B2830" s="115" t="s">
        <v>527</v>
      </c>
      <c r="C2830" s="121">
        <v>41561</v>
      </c>
      <c r="D2830" s="119">
        <v>0.79191</v>
      </c>
      <c r="E2830" s="119">
        <v>0.79191</v>
      </c>
      <c r="F2830" s="119">
        <v>0.79191</v>
      </c>
      <c r="G2830" s="119">
        <v>0.79191</v>
      </c>
      <c r="H2830" s="119">
        <v>-6.3002109999999996E-4</v>
      </c>
      <c r="I2830" s="119">
        <v>-7.9493919999999996E-2</v>
      </c>
    </row>
    <row r="2831" spans="1:9" x14ac:dyDescent="0.15">
      <c r="A2831" s="115" t="s">
        <v>526</v>
      </c>
      <c r="B2831" s="115" t="s">
        <v>527</v>
      </c>
      <c r="C2831" s="121">
        <v>41562</v>
      </c>
      <c r="D2831" s="119">
        <v>0.79193999999999998</v>
      </c>
      <c r="E2831" s="119">
        <v>0.79193999999999998</v>
      </c>
      <c r="F2831" s="119">
        <v>0.79193999999999998</v>
      </c>
      <c r="G2831" s="119">
        <v>0.79193999999999998</v>
      </c>
      <c r="H2831" s="119">
        <v>2.9981139999999999E-5</v>
      </c>
      <c r="I2831" s="119">
        <v>3.7859270000000001E-3</v>
      </c>
    </row>
    <row r="2832" spans="1:9" x14ac:dyDescent="0.15">
      <c r="A2832" s="115" t="s">
        <v>526</v>
      </c>
      <c r="B2832" s="115" t="s">
        <v>527</v>
      </c>
      <c r="C2832" s="121">
        <v>41563</v>
      </c>
      <c r="D2832" s="119">
        <v>0.79190000000000005</v>
      </c>
      <c r="E2832" s="119">
        <v>0.79190000000000005</v>
      </c>
      <c r="F2832" s="119">
        <v>0.79190000000000005</v>
      </c>
      <c r="G2832" s="119">
        <v>0.79190000000000005</v>
      </c>
      <c r="H2832" s="119">
        <v>-3.999472E-5</v>
      </c>
      <c r="I2832" s="119">
        <v>-5.0502209999999997E-3</v>
      </c>
    </row>
    <row r="2833" spans="1:9" x14ac:dyDescent="0.15">
      <c r="A2833" s="115" t="s">
        <v>526</v>
      </c>
      <c r="B2833" s="115" t="s">
        <v>527</v>
      </c>
      <c r="C2833" s="121">
        <v>41564</v>
      </c>
      <c r="D2833" s="119">
        <v>0.79220000000000002</v>
      </c>
      <c r="E2833" s="119">
        <v>0.79220000000000002</v>
      </c>
      <c r="F2833" s="119">
        <v>0.79220000000000002</v>
      </c>
      <c r="G2833" s="119">
        <v>0.79220000000000002</v>
      </c>
      <c r="H2833" s="119">
        <v>3.0004979999999999E-4</v>
      </c>
      <c r="I2833" s="119">
        <v>3.7889859999999997E-2</v>
      </c>
    </row>
    <row r="2834" spans="1:9" x14ac:dyDescent="0.15">
      <c r="A2834" s="115" t="s">
        <v>526</v>
      </c>
      <c r="B2834" s="115" t="s">
        <v>527</v>
      </c>
      <c r="C2834" s="121">
        <v>41565</v>
      </c>
      <c r="D2834" s="119">
        <v>0.79149000000000003</v>
      </c>
      <c r="E2834" s="119">
        <v>0.79149000000000003</v>
      </c>
      <c r="F2834" s="119">
        <v>0.79149000000000003</v>
      </c>
      <c r="G2834" s="119">
        <v>0.79149000000000003</v>
      </c>
      <c r="H2834" s="119">
        <v>-7.1001050000000002E-4</v>
      </c>
      <c r="I2834" s="119">
        <v>-8.9625159999999995E-2</v>
      </c>
    </row>
    <row r="2835" spans="1:9" x14ac:dyDescent="0.15">
      <c r="A2835" s="115" t="s">
        <v>526</v>
      </c>
      <c r="B2835" s="115" t="s">
        <v>527</v>
      </c>
      <c r="C2835" s="121">
        <v>41568</v>
      </c>
      <c r="D2835" s="119">
        <v>0.79127999999999998</v>
      </c>
      <c r="E2835" s="119">
        <v>0.79127999999999998</v>
      </c>
      <c r="F2835" s="119">
        <v>0.79127999999999998</v>
      </c>
      <c r="G2835" s="119">
        <v>0.79127999999999998</v>
      </c>
      <c r="H2835" s="119">
        <v>-2.100468E-4</v>
      </c>
      <c r="I2835" s="119">
        <v>-2.6538140000000002E-2</v>
      </c>
    </row>
    <row r="2836" spans="1:9" x14ac:dyDescent="0.15">
      <c r="A2836" s="115" t="s">
        <v>526</v>
      </c>
      <c r="B2836" s="115" t="s">
        <v>527</v>
      </c>
      <c r="C2836" s="121">
        <v>41569</v>
      </c>
      <c r="D2836" s="119">
        <v>0.79190000000000005</v>
      </c>
      <c r="E2836" s="119">
        <v>0.79190000000000005</v>
      </c>
      <c r="F2836" s="119">
        <v>0.79190000000000005</v>
      </c>
      <c r="G2836" s="119">
        <v>0.79190000000000005</v>
      </c>
      <c r="H2836" s="119">
        <v>6.2000749999999996E-4</v>
      </c>
      <c r="I2836" s="119">
        <v>7.8355010000000003E-2</v>
      </c>
    </row>
    <row r="2837" spans="1:9" x14ac:dyDescent="0.15">
      <c r="A2837" s="115" t="s">
        <v>526</v>
      </c>
      <c r="B2837" s="115" t="s">
        <v>527</v>
      </c>
      <c r="C2837" s="121">
        <v>41570</v>
      </c>
      <c r="D2837" s="119">
        <v>0.79110000000000003</v>
      </c>
      <c r="E2837" s="119">
        <v>0.79110000000000003</v>
      </c>
      <c r="F2837" s="119">
        <v>0.79110000000000003</v>
      </c>
      <c r="G2837" s="119">
        <v>0.79110000000000003</v>
      </c>
      <c r="H2837" s="119">
        <v>-7.9995390000000004E-4</v>
      </c>
      <c r="I2837" s="119">
        <v>-0.101017</v>
      </c>
    </row>
    <row r="2838" spans="1:9" x14ac:dyDescent="0.15">
      <c r="A2838" s="115" t="s">
        <v>526</v>
      </c>
      <c r="B2838" s="115" t="s">
        <v>527</v>
      </c>
      <c r="C2838" s="121">
        <v>41571</v>
      </c>
      <c r="D2838" s="119">
        <v>0.79110999999999998</v>
      </c>
      <c r="E2838" s="119">
        <v>0.79110999999999998</v>
      </c>
      <c r="F2838" s="119">
        <v>0.79110999999999998</v>
      </c>
      <c r="G2838" s="119">
        <v>0.79110999999999998</v>
      </c>
      <c r="H2838" s="119">
        <v>9.9539759999999992E-6</v>
      </c>
      <c r="I2838" s="119">
        <v>1.2582450000000001E-3</v>
      </c>
    </row>
    <row r="2839" spans="1:9" x14ac:dyDescent="0.15">
      <c r="A2839" s="115" t="s">
        <v>526</v>
      </c>
      <c r="B2839" s="115" t="s">
        <v>527</v>
      </c>
      <c r="C2839" s="121">
        <v>41572</v>
      </c>
      <c r="D2839" s="119">
        <v>0.79098999999999997</v>
      </c>
      <c r="E2839" s="119">
        <v>0.79098999999999997</v>
      </c>
      <c r="F2839" s="119">
        <v>0.79098999999999997</v>
      </c>
      <c r="G2839" s="119">
        <v>0.79098999999999997</v>
      </c>
      <c r="H2839" s="119">
        <v>-1.199841E-4</v>
      </c>
      <c r="I2839" s="119">
        <v>-1.5166560000000001E-2</v>
      </c>
    </row>
    <row r="2840" spans="1:9" x14ac:dyDescent="0.15">
      <c r="A2840" s="115" t="s">
        <v>526</v>
      </c>
      <c r="B2840" s="115" t="s">
        <v>527</v>
      </c>
      <c r="C2840" s="121">
        <v>41575</v>
      </c>
      <c r="D2840" s="119">
        <v>0.79108000000000001</v>
      </c>
      <c r="E2840" s="119">
        <v>0.79108000000000001</v>
      </c>
      <c r="F2840" s="119">
        <v>0.79108000000000001</v>
      </c>
      <c r="G2840" s="119">
        <v>0.79108000000000001</v>
      </c>
      <c r="H2840" s="119">
        <v>9.0003009999999999E-5</v>
      </c>
      <c r="I2840" s="119">
        <v>1.137853E-2</v>
      </c>
    </row>
    <row r="2841" spans="1:9" x14ac:dyDescent="0.15">
      <c r="A2841" s="115" t="s">
        <v>526</v>
      </c>
      <c r="B2841" s="115" t="s">
        <v>527</v>
      </c>
      <c r="C2841" s="121">
        <v>41576</v>
      </c>
      <c r="D2841" s="119">
        <v>0.79154999999999998</v>
      </c>
      <c r="E2841" s="119">
        <v>0.79154999999999998</v>
      </c>
      <c r="F2841" s="119">
        <v>0.79154999999999998</v>
      </c>
      <c r="G2841" s="119">
        <v>0.79154999999999998</v>
      </c>
      <c r="H2841" s="119">
        <v>4.6998260000000002E-4</v>
      </c>
      <c r="I2841" s="119">
        <v>5.9410249999999998E-2</v>
      </c>
    </row>
    <row r="2842" spans="1:9" x14ac:dyDescent="0.15">
      <c r="A2842" s="115" t="s">
        <v>526</v>
      </c>
      <c r="B2842" s="115" t="s">
        <v>527</v>
      </c>
      <c r="C2842" s="121">
        <v>41577</v>
      </c>
      <c r="D2842" s="119">
        <v>0.79208000000000001</v>
      </c>
      <c r="E2842" s="119">
        <v>0.79208000000000001</v>
      </c>
      <c r="F2842" s="119">
        <v>0.79208000000000001</v>
      </c>
      <c r="G2842" s="119">
        <v>0.79208000000000001</v>
      </c>
      <c r="H2842" s="119">
        <v>5.300045E-4</v>
      </c>
      <c r="I2842" s="119">
        <v>6.6957810000000006E-2</v>
      </c>
    </row>
    <row r="2843" spans="1:9" x14ac:dyDescent="0.15">
      <c r="A2843" s="115" t="s">
        <v>526</v>
      </c>
      <c r="B2843" s="115" t="s">
        <v>527</v>
      </c>
      <c r="C2843" s="121">
        <v>41578</v>
      </c>
      <c r="D2843" s="119">
        <v>0.79225999999999996</v>
      </c>
      <c r="E2843" s="119">
        <v>0.79225999999999996</v>
      </c>
      <c r="F2843" s="119">
        <v>0.79225999999999996</v>
      </c>
      <c r="G2843" s="119">
        <v>0.79225999999999996</v>
      </c>
      <c r="H2843" s="119">
        <v>1.80006E-4</v>
      </c>
      <c r="I2843" s="119">
        <v>2.2725740000000001E-2</v>
      </c>
    </row>
    <row r="2844" spans="1:9" x14ac:dyDescent="0.15">
      <c r="A2844" s="115" t="s">
        <v>526</v>
      </c>
      <c r="B2844" s="115" t="s">
        <v>527</v>
      </c>
      <c r="C2844" s="121">
        <v>41579</v>
      </c>
      <c r="D2844" s="119">
        <v>0.79262999999999995</v>
      </c>
      <c r="E2844" s="119">
        <v>0.79262999999999995</v>
      </c>
      <c r="F2844" s="119">
        <v>0.79262999999999995</v>
      </c>
      <c r="G2844" s="119">
        <v>0.79262999999999995</v>
      </c>
      <c r="H2844" s="119">
        <v>3.700256E-4</v>
      </c>
      <c r="I2844" s="119">
        <v>4.6705080000000003E-2</v>
      </c>
    </row>
    <row r="2845" spans="1:9" x14ac:dyDescent="0.15">
      <c r="A2845" s="115" t="s">
        <v>526</v>
      </c>
      <c r="B2845" s="115" t="s">
        <v>527</v>
      </c>
      <c r="C2845" s="121">
        <v>41582</v>
      </c>
      <c r="D2845" s="119">
        <v>0.79307000000000005</v>
      </c>
      <c r="E2845" s="119">
        <v>0.79307000000000005</v>
      </c>
      <c r="F2845" s="119">
        <v>0.79307000000000005</v>
      </c>
      <c r="G2845" s="119">
        <v>0.79307000000000005</v>
      </c>
      <c r="H2845" s="119">
        <v>4.4000149999999999E-4</v>
      </c>
      <c r="I2845" s="119">
        <v>5.551159E-2</v>
      </c>
    </row>
    <row r="2846" spans="1:9" x14ac:dyDescent="0.15">
      <c r="A2846" s="115" t="s">
        <v>526</v>
      </c>
      <c r="B2846" s="115" t="s">
        <v>527</v>
      </c>
      <c r="C2846" s="121">
        <v>41583</v>
      </c>
      <c r="D2846" s="119">
        <v>0.79271000000000003</v>
      </c>
      <c r="E2846" s="119">
        <v>0.79271000000000003</v>
      </c>
      <c r="F2846" s="119">
        <v>0.79271000000000003</v>
      </c>
      <c r="G2846" s="119">
        <v>0.79271000000000003</v>
      </c>
      <c r="H2846" s="119">
        <v>-3.6001209999999997E-4</v>
      </c>
      <c r="I2846" s="119">
        <v>-4.5394740000000003E-2</v>
      </c>
    </row>
    <row r="2847" spans="1:9" x14ac:dyDescent="0.15">
      <c r="A2847" s="115" t="s">
        <v>526</v>
      </c>
      <c r="B2847" s="115" t="s">
        <v>527</v>
      </c>
      <c r="C2847" s="121">
        <v>41584</v>
      </c>
      <c r="D2847" s="119">
        <v>0.79307000000000005</v>
      </c>
      <c r="E2847" s="119">
        <v>0.79307000000000005</v>
      </c>
      <c r="F2847" s="119">
        <v>0.79307000000000005</v>
      </c>
      <c r="G2847" s="119">
        <v>0.79307000000000005</v>
      </c>
      <c r="H2847" s="119">
        <v>3.6001209999999997E-4</v>
      </c>
      <c r="I2847" s="119">
        <v>4.541535E-2</v>
      </c>
    </row>
    <row r="2848" spans="1:9" x14ac:dyDescent="0.15">
      <c r="A2848" s="115" t="s">
        <v>526</v>
      </c>
      <c r="B2848" s="115" t="s">
        <v>527</v>
      </c>
      <c r="C2848" s="121">
        <v>41585</v>
      </c>
      <c r="D2848" s="119">
        <v>0.79273000000000005</v>
      </c>
      <c r="E2848" s="119">
        <v>0.79273000000000005</v>
      </c>
      <c r="F2848" s="119">
        <v>0.79273000000000005</v>
      </c>
      <c r="G2848" s="119">
        <v>0.79273000000000005</v>
      </c>
      <c r="H2848" s="119">
        <v>-3.4004450000000002E-4</v>
      </c>
      <c r="I2848" s="119">
        <v>-4.2876980000000002E-2</v>
      </c>
    </row>
    <row r="2849" spans="1:9" x14ac:dyDescent="0.15">
      <c r="A2849" s="115" t="s">
        <v>526</v>
      </c>
      <c r="B2849" s="115" t="s">
        <v>527</v>
      </c>
      <c r="C2849" s="121">
        <v>41586</v>
      </c>
      <c r="D2849" s="119">
        <v>0.79151000000000005</v>
      </c>
      <c r="E2849" s="119">
        <v>0.79151000000000005</v>
      </c>
      <c r="F2849" s="119">
        <v>0.79151000000000005</v>
      </c>
      <c r="G2849" s="119">
        <v>0.79151000000000005</v>
      </c>
      <c r="H2849" s="119">
        <v>-1.219988E-3</v>
      </c>
      <c r="I2849" s="119">
        <v>-0.15389700000000001</v>
      </c>
    </row>
    <row r="2850" spans="1:9" x14ac:dyDescent="0.15">
      <c r="A2850" s="115" t="s">
        <v>526</v>
      </c>
      <c r="B2850" s="115" t="s">
        <v>527</v>
      </c>
      <c r="C2850" s="121">
        <v>41589</v>
      </c>
      <c r="D2850" s="119">
        <v>0.79196</v>
      </c>
      <c r="E2850" s="119">
        <v>0.79196</v>
      </c>
      <c r="F2850" s="119">
        <v>0.79196</v>
      </c>
      <c r="G2850" s="119">
        <v>0.79196</v>
      </c>
      <c r="H2850" s="119">
        <v>4.5001509999999999E-4</v>
      </c>
      <c r="I2850" s="119">
        <v>5.6855259999999998E-2</v>
      </c>
    </row>
    <row r="2851" spans="1:9" x14ac:dyDescent="0.15">
      <c r="A2851" s="115" t="s">
        <v>526</v>
      </c>
      <c r="B2851" s="115" t="s">
        <v>527</v>
      </c>
      <c r="C2851" s="121">
        <v>41590</v>
      </c>
      <c r="D2851" s="119">
        <v>0.79147000000000001</v>
      </c>
      <c r="E2851" s="119">
        <v>0.79147000000000001</v>
      </c>
      <c r="F2851" s="119">
        <v>0.79147000000000001</v>
      </c>
      <c r="G2851" s="119">
        <v>0.79147000000000001</v>
      </c>
      <c r="H2851" s="119">
        <v>-4.9000979999999997E-4</v>
      </c>
      <c r="I2851" s="119">
        <v>-6.1873049999999999E-2</v>
      </c>
    </row>
    <row r="2852" spans="1:9" x14ac:dyDescent="0.15">
      <c r="A2852" s="115" t="s">
        <v>526</v>
      </c>
      <c r="B2852" s="115" t="s">
        <v>527</v>
      </c>
      <c r="C2852" s="121">
        <v>41591</v>
      </c>
      <c r="D2852" s="119">
        <v>0.79120000000000001</v>
      </c>
      <c r="E2852" s="119">
        <v>0.79120000000000001</v>
      </c>
      <c r="F2852" s="119">
        <v>0.79120000000000001</v>
      </c>
      <c r="G2852" s="119">
        <v>0.79120000000000001</v>
      </c>
      <c r="H2852" s="119">
        <v>-2.7000899999999998E-4</v>
      </c>
      <c r="I2852" s="119">
        <v>-3.411488E-2</v>
      </c>
    </row>
    <row r="2853" spans="1:9" x14ac:dyDescent="0.15">
      <c r="A2853" s="115" t="s">
        <v>526</v>
      </c>
      <c r="B2853" s="115" t="s">
        <v>527</v>
      </c>
      <c r="C2853" s="121">
        <v>41592</v>
      </c>
      <c r="D2853" s="119">
        <v>0.79081999999999997</v>
      </c>
      <c r="E2853" s="119">
        <v>0.79081999999999997</v>
      </c>
      <c r="F2853" s="119">
        <v>0.79081999999999997</v>
      </c>
      <c r="G2853" s="119">
        <v>0.79081999999999997</v>
      </c>
      <c r="H2853" s="119">
        <v>-3.799796E-4</v>
      </c>
      <c r="I2853" s="119">
        <v>-4.8025730000000003E-2</v>
      </c>
    </row>
    <row r="2854" spans="1:9" x14ac:dyDescent="0.15">
      <c r="A2854" s="115" t="s">
        <v>526</v>
      </c>
      <c r="B2854" s="115" t="s">
        <v>527</v>
      </c>
      <c r="C2854" s="121">
        <v>41593</v>
      </c>
      <c r="D2854" s="119">
        <v>0.79125999999999996</v>
      </c>
      <c r="E2854" s="119">
        <v>0.79125999999999996</v>
      </c>
      <c r="F2854" s="119">
        <v>0.79125999999999996</v>
      </c>
      <c r="G2854" s="119">
        <v>0.79125999999999996</v>
      </c>
      <c r="H2854" s="119">
        <v>4.4000149999999999E-4</v>
      </c>
      <c r="I2854" s="119">
        <v>5.5638640000000003E-2</v>
      </c>
    </row>
    <row r="2855" spans="1:9" x14ac:dyDescent="0.15">
      <c r="A2855" s="115" t="s">
        <v>526</v>
      </c>
      <c r="B2855" s="115" t="s">
        <v>527</v>
      </c>
      <c r="C2855" s="121">
        <v>41596</v>
      </c>
      <c r="D2855" s="119">
        <v>0.79100000000000004</v>
      </c>
      <c r="E2855" s="119">
        <v>0.79100000000000004</v>
      </c>
      <c r="F2855" s="119">
        <v>0.79100000000000004</v>
      </c>
      <c r="G2855" s="119">
        <v>0.79100000000000004</v>
      </c>
      <c r="H2855" s="119">
        <v>-2.5999550000000001E-4</v>
      </c>
      <c r="I2855" s="119">
        <v>-3.2858409999999998E-2</v>
      </c>
    </row>
    <row r="2856" spans="1:9" x14ac:dyDescent="0.15">
      <c r="A2856" s="115" t="s">
        <v>526</v>
      </c>
      <c r="B2856" s="115" t="s">
        <v>527</v>
      </c>
      <c r="C2856" s="121">
        <v>41597</v>
      </c>
      <c r="D2856" s="119">
        <v>0.79093000000000002</v>
      </c>
      <c r="E2856" s="119">
        <v>0.79093000000000002</v>
      </c>
      <c r="F2856" s="119">
        <v>0.79093000000000002</v>
      </c>
      <c r="G2856" s="119">
        <v>0.79093000000000002</v>
      </c>
      <c r="H2856" s="119">
        <v>-7.0035459999999994E-5</v>
      </c>
      <c r="I2856" s="119">
        <v>-8.8540400000000005E-3</v>
      </c>
    </row>
    <row r="2857" spans="1:9" x14ac:dyDescent="0.15">
      <c r="A2857" s="115" t="s">
        <v>526</v>
      </c>
      <c r="B2857" s="115" t="s">
        <v>527</v>
      </c>
      <c r="C2857" s="121">
        <v>41598</v>
      </c>
      <c r="D2857" s="119">
        <v>0.79086000000000001</v>
      </c>
      <c r="E2857" s="119">
        <v>0.79086000000000001</v>
      </c>
      <c r="F2857" s="119">
        <v>0.79086000000000001</v>
      </c>
      <c r="G2857" s="119">
        <v>0.79086000000000001</v>
      </c>
      <c r="H2857" s="119">
        <v>-6.9975849999999999E-5</v>
      </c>
      <c r="I2857" s="119">
        <v>-8.847288E-3</v>
      </c>
    </row>
    <row r="2858" spans="1:9" x14ac:dyDescent="0.15">
      <c r="A2858" s="115" t="s">
        <v>526</v>
      </c>
      <c r="B2858" s="115" t="s">
        <v>527</v>
      </c>
      <c r="C2858" s="121">
        <v>41599</v>
      </c>
      <c r="D2858" s="119">
        <v>0.79164000000000001</v>
      </c>
      <c r="E2858" s="119">
        <v>0.79164000000000001</v>
      </c>
      <c r="F2858" s="119">
        <v>0.79164000000000001</v>
      </c>
      <c r="G2858" s="119">
        <v>0.79164000000000001</v>
      </c>
      <c r="H2858" s="119">
        <v>7.7998640000000001E-4</v>
      </c>
      <c r="I2858" s="119">
        <v>9.8625089999999999E-2</v>
      </c>
    </row>
    <row r="2859" spans="1:9" x14ac:dyDescent="0.15">
      <c r="A2859" s="115" t="s">
        <v>526</v>
      </c>
      <c r="B2859" s="115" t="s">
        <v>527</v>
      </c>
      <c r="C2859" s="121">
        <v>41600</v>
      </c>
      <c r="D2859" s="119">
        <v>0.79176999999999997</v>
      </c>
      <c r="E2859" s="119">
        <v>0.79176999999999997</v>
      </c>
      <c r="F2859" s="119">
        <v>0.79176999999999997</v>
      </c>
      <c r="G2859" s="119">
        <v>0.79176999999999997</v>
      </c>
      <c r="H2859" s="119">
        <v>1.2999769999999999E-4</v>
      </c>
      <c r="I2859" s="119">
        <v>1.642132E-2</v>
      </c>
    </row>
    <row r="2860" spans="1:9" x14ac:dyDescent="0.15">
      <c r="A2860" s="115" t="s">
        <v>526</v>
      </c>
      <c r="B2860" s="115" t="s">
        <v>527</v>
      </c>
      <c r="C2860" s="121">
        <v>41603</v>
      </c>
      <c r="D2860" s="119">
        <v>0.79122999999999999</v>
      </c>
      <c r="E2860" s="119">
        <v>0.79122999999999999</v>
      </c>
      <c r="F2860" s="119">
        <v>0.79122999999999999</v>
      </c>
      <c r="G2860" s="119">
        <v>0.79122999999999999</v>
      </c>
      <c r="H2860" s="119">
        <v>-5.3995849999999995E-4</v>
      </c>
      <c r="I2860" s="119">
        <v>-6.8196380000000001E-2</v>
      </c>
    </row>
    <row r="2861" spans="1:9" x14ac:dyDescent="0.15">
      <c r="A2861" s="115" t="s">
        <v>526</v>
      </c>
      <c r="B2861" s="115" t="s">
        <v>527</v>
      </c>
      <c r="C2861" s="121">
        <v>41604</v>
      </c>
      <c r="D2861" s="119">
        <v>0.79142000000000001</v>
      </c>
      <c r="E2861" s="119">
        <v>0.79142000000000001</v>
      </c>
      <c r="F2861" s="119">
        <v>0.79142000000000001</v>
      </c>
      <c r="G2861" s="119">
        <v>0.79142000000000001</v>
      </c>
      <c r="H2861" s="119">
        <v>1.8996E-4</v>
      </c>
      <c r="I2861" s="119">
        <v>2.4008189999999999E-2</v>
      </c>
    </row>
    <row r="2862" spans="1:9" x14ac:dyDescent="0.15">
      <c r="A2862" s="115" t="s">
        <v>526</v>
      </c>
      <c r="B2862" s="115" t="s">
        <v>527</v>
      </c>
      <c r="C2862" s="121">
        <v>41605</v>
      </c>
      <c r="D2862" s="119">
        <v>0.79113</v>
      </c>
      <c r="E2862" s="119">
        <v>0.79113</v>
      </c>
      <c r="F2862" s="119">
        <v>0.79113</v>
      </c>
      <c r="G2862" s="119">
        <v>0.79113</v>
      </c>
      <c r="H2862" s="119">
        <v>-2.8997659999999999E-4</v>
      </c>
      <c r="I2862" s="119">
        <v>-3.6640039999999999E-2</v>
      </c>
    </row>
    <row r="2863" spans="1:9" x14ac:dyDescent="0.15">
      <c r="A2863" s="115" t="s">
        <v>526</v>
      </c>
      <c r="B2863" s="115" t="s">
        <v>527</v>
      </c>
      <c r="C2863" s="121">
        <v>41606</v>
      </c>
      <c r="D2863" s="119">
        <v>0.79125000000000001</v>
      </c>
      <c r="E2863" s="119">
        <v>0.79125000000000001</v>
      </c>
      <c r="F2863" s="119">
        <v>0.79125000000000001</v>
      </c>
      <c r="G2863" s="119">
        <v>0.79125000000000001</v>
      </c>
      <c r="H2863" s="119">
        <v>1.199841E-4</v>
      </c>
      <c r="I2863" s="119">
        <v>1.516617E-2</v>
      </c>
    </row>
    <row r="2864" spans="1:9" x14ac:dyDescent="0.15">
      <c r="A2864" s="115" t="s">
        <v>526</v>
      </c>
      <c r="B2864" s="115" t="s">
        <v>527</v>
      </c>
      <c r="C2864" s="121">
        <v>41607</v>
      </c>
      <c r="D2864" s="119">
        <v>0.79103000000000001</v>
      </c>
      <c r="E2864" s="119">
        <v>0.79103000000000001</v>
      </c>
      <c r="F2864" s="119">
        <v>0.79103000000000001</v>
      </c>
      <c r="G2864" s="119">
        <v>0.79103000000000001</v>
      </c>
      <c r="H2864" s="119">
        <v>-2.200007E-4</v>
      </c>
      <c r="I2864" s="119">
        <v>-2.7804200000000001E-2</v>
      </c>
    </row>
    <row r="2865" spans="1:9" x14ac:dyDescent="0.15">
      <c r="A2865" s="115" t="s">
        <v>526</v>
      </c>
      <c r="B2865" s="115" t="s">
        <v>527</v>
      </c>
      <c r="C2865" s="121">
        <v>41610</v>
      </c>
      <c r="D2865" s="119">
        <v>0.79105999999999999</v>
      </c>
      <c r="E2865" s="119">
        <v>0.79105999999999999</v>
      </c>
      <c r="F2865" s="119">
        <v>0.79105999999999999</v>
      </c>
      <c r="G2865" s="119">
        <v>0.79105999999999999</v>
      </c>
      <c r="H2865" s="119">
        <v>2.9981139999999999E-5</v>
      </c>
      <c r="I2865" s="119">
        <v>3.7901390000000001E-3</v>
      </c>
    </row>
    <row r="2866" spans="1:9" x14ac:dyDescent="0.15">
      <c r="A2866" s="115" t="s">
        <v>526</v>
      </c>
      <c r="B2866" s="115" t="s">
        <v>527</v>
      </c>
      <c r="C2866" s="121">
        <v>41611</v>
      </c>
      <c r="D2866" s="119">
        <v>0.79139999999999999</v>
      </c>
      <c r="E2866" s="119">
        <v>0.79139999999999999</v>
      </c>
      <c r="F2866" s="119">
        <v>0.79139999999999999</v>
      </c>
      <c r="G2866" s="119">
        <v>0.79139999999999999</v>
      </c>
      <c r="H2866" s="119">
        <v>3.4004450000000002E-4</v>
      </c>
      <c r="I2866" s="119">
        <v>4.2985929999999999E-2</v>
      </c>
    </row>
    <row r="2867" spans="1:9" x14ac:dyDescent="0.15">
      <c r="A2867" s="115" t="s">
        <v>526</v>
      </c>
      <c r="B2867" s="115" t="s">
        <v>527</v>
      </c>
      <c r="C2867" s="121">
        <v>41612</v>
      </c>
      <c r="D2867" s="119">
        <v>0.79069</v>
      </c>
      <c r="E2867" s="119">
        <v>0.79069</v>
      </c>
      <c r="F2867" s="119">
        <v>0.79069</v>
      </c>
      <c r="G2867" s="119">
        <v>0.79069</v>
      </c>
      <c r="H2867" s="119">
        <v>-7.1001050000000002E-4</v>
      </c>
      <c r="I2867" s="119">
        <v>-8.9715760000000006E-2</v>
      </c>
    </row>
    <row r="2868" spans="1:9" x14ac:dyDescent="0.15">
      <c r="A2868" s="115" t="s">
        <v>526</v>
      </c>
      <c r="B2868" s="115" t="s">
        <v>527</v>
      </c>
      <c r="C2868" s="121">
        <v>41613</v>
      </c>
      <c r="D2868" s="119">
        <v>0.79076999999999997</v>
      </c>
      <c r="E2868" s="119">
        <v>0.79076999999999997</v>
      </c>
      <c r="F2868" s="119">
        <v>0.79076999999999997</v>
      </c>
      <c r="G2868" s="119">
        <v>0.79076999999999997</v>
      </c>
      <c r="H2868" s="119">
        <v>7.9989429999999999E-5</v>
      </c>
      <c r="I2868" s="119">
        <v>1.0116409999999999E-2</v>
      </c>
    </row>
    <row r="2869" spans="1:9" x14ac:dyDescent="0.15">
      <c r="A2869" s="115" t="s">
        <v>526</v>
      </c>
      <c r="B2869" s="115" t="s">
        <v>527</v>
      </c>
      <c r="C2869" s="121">
        <v>41614</v>
      </c>
      <c r="D2869" s="119">
        <v>0.78969</v>
      </c>
      <c r="E2869" s="119">
        <v>0.78969</v>
      </c>
      <c r="F2869" s="119">
        <v>0.78969</v>
      </c>
      <c r="G2869" s="119">
        <v>0.78969</v>
      </c>
      <c r="H2869" s="119">
        <v>-1.079977E-3</v>
      </c>
      <c r="I2869" s="119">
        <v>-0.13657279999999999</v>
      </c>
    </row>
    <row r="2870" spans="1:9" x14ac:dyDescent="0.15">
      <c r="A2870" s="115" t="s">
        <v>526</v>
      </c>
      <c r="B2870" s="115" t="s">
        <v>527</v>
      </c>
      <c r="C2870" s="121">
        <v>41617</v>
      </c>
      <c r="D2870" s="119">
        <v>0.78834000000000004</v>
      </c>
      <c r="E2870" s="119">
        <v>0.78834000000000004</v>
      </c>
      <c r="F2870" s="119">
        <v>0.78834000000000004</v>
      </c>
      <c r="G2870" s="119">
        <v>0.78834000000000004</v>
      </c>
      <c r="H2870" s="119">
        <v>-1.350045E-3</v>
      </c>
      <c r="I2870" s="119">
        <v>-0.1709589</v>
      </c>
    </row>
    <row r="2871" spans="1:9" x14ac:dyDescent="0.15">
      <c r="A2871" s="115" t="s">
        <v>526</v>
      </c>
      <c r="B2871" s="115" t="s">
        <v>527</v>
      </c>
      <c r="C2871" s="121">
        <v>41618</v>
      </c>
      <c r="D2871" s="119">
        <v>0.78822999999999999</v>
      </c>
      <c r="E2871" s="119">
        <v>0.78822999999999999</v>
      </c>
      <c r="F2871" s="119">
        <v>0.78822999999999999</v>
      </c>
      <c r="G2871" s="119">
        <v>0.78822999999999999</v>
      </c>
      <c r="H2871" s="119">
        <v>-1.0997059999999999E-4</v>
      </c>
      <c r="I2871" s="119">
        <v>-1.3949639999999999E-2</v>
      </c>
    </row>
    <row r="2872" spans="1:9" x14ac:dyDescent="0.15">
      <c r="A2872" s="115" t="s">
        <v>526</v>
      </c>
      <c r="B2872" s="115" t="s">
        <v>527</v>
      </c>
      <c r="C2872" s="121">
        <v>41619</v>
      </c>
      <c r="D2872" s="119">
        <v>0.78805000000000003</v>
      </c>
      <c r="E2872" s="119">
        <v>0.78805000000000003</v>
      </c>
      <c r="F2872" s="119">
        <v>0.78805000000000003</v>
      </c>
      <c r="G2872" s="119">
        <v>0.78805000000000003</v>
      </c>
      <c r="H2872" s="119">
        <v>-1.80006E-4</v>
      </c>
      <c r="I2872" s="119">
        <v>-2.2836740000000001E-2</v>
      </c>
    </row>
    <row r="2873" spans="1:9" x14ac:dyDescent="0.15">
      <c r="A2873" s="115" t="s">
        <v>526</v>
      </c>
      <c r="B2873" s="115" t="s">
        <v>527</v>
      </c>
      <c r="C2873" s="121">
        <v>41620</v>
      </c>
      <c r="D2873" s="119">
        <v>0.78815999999999997</v>
      </c>
      <c r="E2873" s="119">
        <v>0.78815999999999997</v>
      </c>
      <c r="F2873" s="119">
        <v>0.78815999999999997</v>
      </c>
      <c r="G2873" s="119">
        <v>0.78815999999999997</v>
      </c>
      <c r="H2873" s="119">
        <v>1.100302E-4</v>
      </c>
      <c r="I2873" s="119">
        <v>1.396233E-2</v>
      </c>
    </row>
    <row r="2874" spans="1:9" x14ac:dyDescent="0.15">
      <c r="A2874" s="115" t="s">
        <v>526</v>
      </c>
      <c r="B2874" s="115" t="s">
        <v>527</v>
      </c>
      <c r="C2874" s="121">
        <v>41621</v>
      </c>
      <c r="D2874" s="119">
        <v>0.78863000000000005</v>
      </c>
      <c r="E2874" s="119">
        <v>0.78863000000000005</v>
      </c>
      <c r="F2874" s="119">
        <v>0.78863000000000005</v>
      </c>
      <c r="G2874" s="119">
        <v>0.78863000000000005</v>
      </c>
      <c r="H2874" s="119">
        <v>4.6998260000000002E-4</v>
      </c>
      <c r="I2874" s="119">
        <v>5.963036E-2</v>
      </c>
    </row>
    <row r="2875" spans="1:9" x14ac:dyDescent="0.15">
      <c r="A2875" s="115" t="s">
        <v>526</v>
      </c>
      <c r="B2875" s="115" t="s">
        <v>527</v>
      </c>
      <c r="C2875" s="121">
        <v>41624</v>
      </c>
      <c r="D2875" s="119">
        <v>0.78835999999999995</v>
      </c>
      <c r="E2875" s="119">
        <v>0.78835999999999995</v>
      </c>
      <c r="F2875" s="119">
        <v>0.78835999999999995</v>
      </c>
      <c r="G2875" s="119">
        <v>0.78835999999999995</v>
      </c>
      <c r="H2875" s="119">
        <v>-2.7000899999999998E-4</v>
      </c>
      <c r="I2875" s="119">
        <v>-3.4237730000000001E-2</v>
      </c>
    </row>
    <row r="2876" spans="1:9" x14ac:dyDescent="0.15">
      <c r="A2876" s="115" t="s">
        <v>526</v>
      </c>
      <c r="B2876" s="115" t="s">
        <v>527</v>
      </c>
      <c r="C2876" s="121">
        <v>41625</v>
      </c>
      <c r="D2876" s="119">
        <v>0.78813</v>
      </c>
      <c r="E2876" s="119">
        <v>0.78813</v>
      </c>
      <c r="F2876" s="119">
        <v>0.78813</v>
      </c>
      <c r="G2876" s="119">
        <v>0.78813</v>
      </c>
      <c r="H2876" s="119">
        <v>-2.300143E-4</v>
      </c>
      <c r="I2876" s="119">
        <v>-2.917631E-2</v>
      </c>
    </row>
    <row r="2877" spans="1:9" x14ac:dyDescent="0.15">
      <c r="A2877" s="115" t="s">
        <v>526</v>
      </c>
      <c r="B2877" s="115" t="s">
        <v>527</v>
      </c>
      <c r="C2877" s="121">
        <v>41626</v>
      </c>
      <c r="D2877" s="119">
        <v>0.78822999999999999</v>
      </c>
      <c r="E2877" s="119">
        <v>0.78822999999999999</v>
      </c>
      <c r="F2877" s="119">
        <v>0.78822999999999999</v>
      </c>
      <c r="G2877" s="119">
        <v>0.78822999999999999</v>
      </c>
      <c r="H2877" s="119">
        <v>1.000166E-4</v>
      </c>
      <c r="I2877" s="119">
        <v>1.2690369999999999E-2</v>
      </c>
    </row>
    <row r="2878" spans="1:9" x14ac:dyDescent="0.15">
      <c r="A2878" s="115" t="s">
        <v>526</v>
      </c>
      <c r="B2878" s="115" t="s">
        <v>527</v>
      </c>
      <c r="C2878" s="121">
        <v>41627</v>
      </c>
      <c r="D2878" s="119">
        <v>0.78917999999999999</v>
      </c>
      <c r="E2878" s="119">
        <v>0.78917999999999999</v>
      </c>
      <c r="F2878" s="119">
        <v>0.78917999999999999</v>
      </c>
      <c r="G2878" s="119">
        <v>0.78917999999999999</v>
      </c>
      <c r="H2878" s="119">
        <v>9.4997880000000003E-4</v>
      </c>
      <c r="I2878" s="119">
        <v>0.1205205</v>
      </c>
    </row>
    <row r="2879" spans="1:9" x14ac:dyDescent="0.15">
      <c r="A2879" s="115" t="s">
        <v>526</v>
      </c>
      <c r="B2879" s="115" t="s">
        <v>527</v>
      </c>
      <c r="C2879" s="121">
        <v>41628</v>
      </c>
      <c r="D2879" s="119">
        <v>0.78922999999999999</v>
      </c>
      <c r="E2879" s="119">
        <v>0.78922999999999999</v>
      </c>
      <c r="F2879" s="119">
        <v>0.78922999999999999</v>
      </c>
      <c r="G2879" s="119">
        <v>0.78922999999999999</v>
      </c>
      <c r="H2879" s="119">
        <v>5.00083E-5</v>
      </c>
      <c r="I2879" s="119">
        <v>6.3367420000000002E-3</v>
      </c>
    </row>
    <row r="2880" spans="1:9" x14ac:dyDescent="0.15">
      <c r="A2880" s="115" t="s">
        <v>526</v>
      </c>
      <c r="B2880" s="115" t="s">
        <v>527</v>
      </c>
      <c r="C2880" s="121">
        <v>41631</v>
      </c>
      <c r="D2880" s="119">
        <v>0.78871999999999998</v>
      </c>
      <c r="E2880" s="119">
        <v>0.78871999999999998</v>
      </c>
      <c r="F2880" s="119">
        <v>0.78871999999999998</v>
      </c>
      <c r="G2880" s="119">
        <v>0.78871999999999998</v>
      </c>
      <c r="H2880" s="119">
        <v>-5.0997729999999999E-4</v>
      </c>
      <c r="I2880" s="119">
        <v>-6.4617079999999993E-2</v>
      </c>
    </row>
    <row r="2881" spans="1:9" x14ac:dyDescent="0.15">
      <c r="A2881" s="115" t="s">
        <v>526</v>
      </c>
      <c r="B2881" s="115" t="s">
        <v>527</v>
      </c>
      <c r="C2881" s="121">
        <v>41632</v>
      </c>
      <c r="D2881" s="119">
        <v>0.78857999999999995</v>
      </c>
      <c r="E2881" s="119">
        <v>0.78857999999999995</v>
      </c>
      <c r="F2881" s="119">
        <v>0.78857999999999995</v>
      </c>
      <c r="G2881" s="119">
        <v>0.78857999999999995</v>
      </c>
      <c r="H2881" s="119">
        <v>-1.4001129999999999E-4</v>
      </c>
      <c r="I2881" s="119">
        <v>-1.775171E-2</v>
      </c>
    </row>
    <row r="2882" spans="1:9" x14ac:dyDescent="0.15">
      <c r="A2882" s="115" t="s">
        <v>526</v>
      </c>
      <c r="B2882" s="115" t="s">
        <v>527</v>
      </c>
      <c r="C2882" s="121">
        <v>41633</v>
      </c>
      <c r="D2882" s="119">
        <v>0.78866999999999998</v>
      </c>
      <c r="E2882" s="119">
        <v>0.78866999999999998</v>
      </c>
      <c r="F2882" s="119">
        <v>0.78866999999999998</v>
      </c>
      <c r="G2882" s="119">
        <v>0.78866999999999998</v>
      </c>
      <c r="H2882" s="119">
        <v>9.0003009999999999E-5</v>
      </c>
      <c r="I2882" s="119">
        <v>1.1413299999999999E-2</v>
      </c>
    </row>
    <row r="2883" spans="1:9" x14ac:dyDescent="0.15">
      <c r="A2883" s="115" t="s">
        <v>526</v>
      </c>
      <c r="B2883" s="115" t="s">
        <v>527</v>
      </c>
      <c r="C2883" s="121">
        <v>41634</v>
      </c>
      <c r="D2883" s="119">
        <v>0.78861999999999999</v>
      </c>
      <c r="E2883" s="119">
        <v>0.78861999999999999</v>
      </c>
      <c r="F2883" s="119">
        <v>0.78861999999999999</v>
      </c>
      <c r="G2883" s="119">
        <v>0.78861999999999999</v>
      </c>
      <c r="H2883" s="119">
        <v>-5.00083E-5</v>
      </c>
      <c r="I2883" s="119">
        <v>-6.340839E-3</v>
      </c>
    </row>
    <row r="2884" spans="1:9" x14ac:dyDescent="0.15">
      <c r="A2884" s="115" t="s">
        <v>526</v>
      </c>
      <c r="B2884" s="115" t="s">
        <v>527</v>
      </c>
      <c r="C2884" s="121">
        <v>41635</v>
      </c>
      <c r="D2884" s="119">
        <v>0.78720999999999997</v>
      </c>
      <c r="E2884" s="119">
        <v>0.78720999999999997</v>
      </c>
      <c r="F2884" s="119">
        <v>0.78720999999999997</v>
      </c>
      <c r="G2884" s="119">
        <v>0.78720999999999997</v>
      </c>
      <c r="H2884" s="119">
        <v>-1.410007E-3</v>
      </c>
      <c r="I2884" s="119">
        <v>-0.17879429999999999</v>
      </c>
    </row>
    <row r="2885" spans="1:9" x14ac:dyDescent="0.15">
      <c r="A2885" s="115" t="s">
        <v>526</v>
      </c>
      <c r="B2885" s="115" t="s">
        <v>527</v>
      </c>
      <c r="C2885" s="121">
        <v>41638</v>
      </c>
      <c r="D2885" s="119">
        <v>0.78693000000000002</v>
      </c>
      <c r="E2885" s="119">
        <v>0.78693000000000002</v>
      </c>
      <c r="F2885" s="119">
        <v>0.78693000000000002</v>
      </c>
      <c r="G2885" s="119">
        <v>0.78693000000000002</v>
      </c>
      <c r="H2885" s="119">
        <v>-2.7996299999999999E-4</v>
      </c>
      <c r="I2885" s="119">
        <v>-3.5563959999999999E-2</v>
      </c>
    </row>
    <row r="2886" spans="1:9" x14ac:dyDescent="0.15">
      <c r="A2886" s="115" t="s">
        <v>526</v>
      </c>
      <c r="B2886" s="115" t="s">
        <v>527</v>
      </c>
      <c r="C2886" s="121">
        <v>41639</v>
      </c>
      <c r="D2886" s="119">
        <v>0.78622999999999998</v>
      </c>
      <c r="E2886" s="119">
        <v>0.78622999999999998</v>
      </c>
      <c r="F2886" s="119">
        <v>0.78622999999999998</v>
      </c>
      <c r="G2886" s="119">
        <v>0.78622999999999998</v>
      </c>
      <c r="H2886" s="119">
        <v>-6.9999690000000002E-4</v>
      </c>
      <c r="I2886" s="119">
        <v>-8.8952879999999998E-2</v>
      </c>
    </row>
    <row r="2887" spans="1:9" x14ac:dyDescent="0.15">
      <c r="A2887" s="115" t="s">
        <v>526</v>
      </c>
      <c r="B2887" s="115" t="s">
        <v>527</v>
      </c>
      <c r="C2887" s="121">
        <v>41641</v>
      </c>
      <c r="D2887" s="119">
        <v>0.78657999999999995</v>
      </c>
      <c r="E2887" s="119">
        <v>0.78657999999999995</v>
      </c>
      <c r="F2887" s="119">
        <v>0.78657999999999995</v>
      </c>
      <c r="G2887" s="119">
        <v>0.78657999999999995</v>
      </c>
      <c r="H2887" s="119">
        <v>3.4999850000000003E-4</v>
      </c>
      <c r="I2887" s="119">
        <v>4.451604E-2</v>
      </c>
    </row>
    <row r="2888" spans="1:9" x14ac:dyDescent="0.15">
      <c r="A2888" s="115" t="s">
        <v>526</v>
      </c>
      <c r="B2888" s="115" t="s">
        <v>527</v>
      </c>
      <c r="C2888" s="121">
        <v>41642</v>
      </c>
      <c r="D2888" s="119">
        <v>0.78720000000000001</v>
      </c>
      <c r="E2888" s="119">
        <v>0.78720000000000001</v>
      </c>
      <c r="F2888" s="119">
        <v>0.78720000000000001</v>
      </c>
      <c r="G2888" s="119">
        <v>0.78720000000000001</v>
      </c>
      <c r="H2888" s="119">
        <v>6.1994790000000001E-4</v>
      </c>
      <c r="I2888" s="119">
        <v>7.8815620000000003E-2</v>
      </c>
    </row>
    <row r="2889" spans="1:9" x14ac:dyDescent="0.15">
      <c r="A2889" s="115" t="s">
        <v>526</v>
      </c>
      <c r="B2889" s="115" t="s">
        <v>527</v>
      </c>
      <c r="C2889" s="121">
        <v>41645</v>
      </c>
      <c r="D2889" s="119">
        <v>0.78742000000000001</v>
      </c>
      <c r="E2889" s="119">
        <v>0.78742000000000001</v>
      </c>
      <c r="F2889" s="119">
        <v>0.78742000000000001</v>
      </c>
      <c r="G2889" s="119">
        <v>0.78742000000000001</v>
      </c>
      <c r="H2889" s="119">
        <v>2.200007E-4</v>
      </c>
      <c r="I2889" s="119">
        <v>2.794725E-2</v>
      </c>
    </row>
    <row r="2890" spans="1:9" x14ac:dyDescent="0.15">
      <c r="A2890" s="115" t="s">
        <v>526</v>
      </c>
      <c r="B2890" s="115" t="s">
        <v>527</v>
      </c>
      <c r="C2890" s="121">
        <v>41646</v>
      </c>
      <c r="D2890" s="119">
        <v>0.78717000000000004</v>
      </c>
      <c r="E2890" s="119">
        <v>0.78717000000000004</v>
      </c>
      <c r="F2890" s="119">
        <v>0.78717000000000004</v>
      </c>
      <c r="G2890" s="119">
        <v>0.78717000000000004</v>
      </c>
      <c r="H2890" s="119">
        <v>-2.4998190000000001E-4</v>
      </c>
      <c r="I2890" s="119">
        <v>-3.1746959999999998E-2</v>
      </c>
    </row>
    <row r="2891" spans="1:9" x14ac:dyDescent="0.15">
      <c r="A2891" s="115" t="s">
        <v>526</v>
      </c>
      <c r="B2891" s="115" t="s">
        <v>527</v>
      </c>
      <c r="C2891" s="121">
        <v>41647</v>
      </c>
      <c r="D2891" s="119">
        <v>0.78769</v>
      </c>
      <c r="E2891" s="119">
        <v>0.78769</v>
      </c>
      <c r="F2891" s="119">
        <v>0.78769</v>
      </c>
      <c r="G2891" s="119">
        <v>0.78769</v>
      </c>
      <c r="H2891" s="119">
        <v>5.199909E-4</v>
      </c>
      <c r="I2891" s="119">
        <v>6.6058279999999997E-2</v>
      </c>
    </row>
    <row r="2892" spans="1:9" x14ac:dyDescent="0.15">
      <c r="A2892" s="115" t="s">
        <v>526</v>
      </c>
      <c r="B2892" s="115" t="s">
        <v>527</v>
      </c>
      <c r="C2892" s="121">
        <v>41648</v>
      </c>
      <c r="D2892" s="119">
        <v>0.78805999999999998</v>
      </c>
      <c r="E2892" s="119">
        <v>0.78805999999999998</v>
      </c>
      <c r="F2892" s="119">
        <v>0.78805999999999998</v>
      </c>
      <c r="G2892" s="119">
        <v>0.78805999999999998</v>
      </c>
      <c r="H2892" s="119">
        <v>3.700256E-4</v>
      </c>
      <c r="I2892" s="119">
        <v>4.6976049999999998E-2</v>
      </c>
    </row>
    <row r="2893" spans="1:9" x14ac:dyDescent="0.15">
      <c r="A2893" s="115" t="s">
        <v>526</v>
      </c>
      <c r="B2893" s="115" t="s">
        <v>527</v>
      </c>
      <c r="C2893" s="121">
        <v>41649</v>
      </c>
      <c r="D2893" s="119">
        <v>0.78676000000000001</v>
      </c>
      <c r="E2893" s="119">
        <v>0.78676000000000001</v>
      </c>
      <c r="F2893" s="119">
        <v>0.78676000000000001</v>
      </c>
      <c r="G2893" s="119">
        <v>0.78676000000000001</v>
      </c>
      <c r="H2893" s="119">
        <v>-1.300037E-3</v>
      </c>
      <c r="I2893" s="119">
        <v>-0.16496669999999999</v>
      </c>
    </row>
    <row r="2894" spans="1:9" x14ac:dyDescent="0.15">
      <c r="A2894" s="115" t="s">
        <v>526</v>
      </c>
      <c r="B2894" s="115" t="s">
        <v>527</v>
      </c>
      <c r="C2894" s="121">
        <v>41652</v>
      </c>
      <c r="D2894" s="119">
        <v>0.78600999999999999</v>
      </c>
      <c r="E2894" s="119">
        <v>0.78600999999999999</v>
      </c>
      <c r="F2894" s="119">
        <v>0.78600999999999999</v>
      </c>
      <c r="G2894" s="119">
        <v>0.78600999999999999</v>
      </c>
      <c r="H2894" s="119">
        <v>-7.499456E-4</v>
      </c>
      <c r="I2894" s="119">
        <v>-9.5320769999999999E-2</v>
      </c>
    </row>
    <row r="2895" spans="1:9" x14ac:dyDescent="0.15">
      <c r="A2895" s="115" t="s">
        <v>526</v>
      </c>
      <c r="B2895" s="115" t="s">
        <v>527</v>
      </c>
      <c r="C2895" s="121">
        <v>41653</v>
      </c>
      <c r="D2895" s="119">
        <v>0.78574999999999995</v>
      </c>
      <c r="E2895" s="119">
        <v>0.78574999999999995</v>
      </c>
      <c r="F2895" s="119">
        <v>0.78574999999999995</v>
      </c>
      <c r="G2895" s="119">
        <v>0.78574999999999995</v>
      </c>
      <c r="H2895" s="119">
        <v>-2.6005510000000001E-4</v>
      </c>
      <c r="I2895" s="119">
        <v>-3.3085469999999999E-2</v>
      </c>
    </row>
    <row r="2896" spans="1:9" x14ac:dyDescent="0.15">
      <c r="A2896" s="115" t="s">
        <v>526</v>
      </c>
      <c r="B2896" s="115" t="s">
        <v>527</v>
      </c>
      <c r="C2896" s="121">
        <v>41654</v>
      </c>
      <c r="D2896" s="119">
        <v>0.78673000000000004</v>
      </c>
      <c r="E2896" s="119">
        <v>0.78673000000000004</v>
      </c>
      <c r="F2896" s="119">
        <v>0.78673000000000004</v>
      </c>
      <c r="G2896" s="119">
        <v>0.78673000000000004</v>
      </c>
      <c r="H2896" s="119">
        <v>9.8001959999999993E-4</v>
      </c>
      <c r="I2896" s="119">
        <v>0.1247241</v>
      </c>
    </row>
    <row r="2897" spans="1:9" x14ac:dyDescent="0.15">
      <c r="A2897" s="115" t="s">
        <v>526</v>
      </c>
      <c r="B2897" s="115" t="s">
        <v>527</v>
      </c>
      <c r="C2897" s="121">
        <v>41655</v>
      </c>
      <c r="D2897" s="119">
        <v>0.78749000000000002</v>
      </c>
      <c r="E2897" s="119">
        <v>0.78749000000000002</v>
      </c>
      <c r="F2897" s="119">
        <v>0.78749000000000002</v>
      </c>
      <c r="G2897" s="119">
        <v>0.78749000000000002</v>
      </c>
      <c r="H2897" s="119">
        <v>7.6001879999999995E-4</v>
      </c>
      <c r="I2897" s="119">
        <v>9.6604789999999996E-2</v>
      </c>
    </row>
    <row r="2898" spans="1:9" x14ac:dyDescent="0.15">
      <c r="A2898" s="115" t="s">
        <v>526</v>
      </c>
      <c r="B2898" s="115" t="s">
        <v>527</v>
      </c>
      <c r="C2898" s="121">
        <v>41656</v>
      </c>
      <c r="D2898" s="119">
        <v>0.78715999999999997</v>
      </c>
      <c r="E2898" s="119">
        <v>0.78715999999999997</v>
      </c>
      <c r="F2898" s="119">
        <v>0.78715999999999997</v>
      </c>
      <c r="G2898" s="119">
        <v>0.78715999999999997</v>
      </c>
      <c r="H2898" s="119">
        <v>-3.3003090000000002E-4</v>
      </c>
      <c r="I2898" s="119">
        <v>-4.1909219999999997E-2</v>
      </c>
    </row>
    <row r="2899" spans="1:9" x14ac:dyDescent="0.15">
      <c r="A2899" s="115" t="s">
        <v>526</v>
      </c>
      <c r="B2899" s="115" t="s">
        <v>527</v>
      </c>
      <c r="C2899" s="121">
        <v>41659</v>
      </c>
      <c r="D2899" s="119">
        <v>0.78756999999999999</v>
      </c>
      <c r="E2899" s="119">
        <v>0.78756999999999999</v>
      </c>
      <c r="F2899" s="119">
        <v>0.78756999999999999</v>
      </c>
      <c r="G2899" s="119">
        <v>0.78756999999999999</v>
      </c>
      <c r="H2899" s="119">
        <v>4.1002040000000001E-4</v>
      </c>
      <c r="I2899" s="119">
        <v>5.2088570000000001E-2</v>
      </c>
    </row>
    <row r="2900" spans="1:9" x14ac:dyDescent="0.15">
      <c r="A2900" s="115" t="s">
        <v>526</v>
      </c>
      <c r="B2900" s="115" t="s">
        <v>527</v>
      </c>
      <c r="C2900" s="121">
        <v>41660</v>
      </c>
      <c r="D2900" s="119">
        <v>0.78729000000000005</v>
      </c>
      <c r="E2900" s="119">
        <v>0.78729000000000005</v>
      </c>
      <c r="F2900" s="119">
        <v>0.78729000000000005</v>
      </c>
      <c r="G2900" s="119">
        <v>0.78729000000000005</v>
      </c>
      <c r="H2900" s="119">
        <v>-2.8002259999999998E-4</v>
      </c>
      <c r="I2900" s="119">
        <v>-3.555527E-2</v>
      </c>
    </row>
    <row r="2901" spans="1:9" x14ac:dyDescent="0.15">
      <c r="A2901" s="115" t="s">
        <v>526</v>
      </c>
      <c r="B2901" s="115" t="s">
        <v>527</v>
      </c>
      <c r="C2901" s="121">
        <v>41661</v>
      </c>
      <c r="D2901" s="119">
        <v>0.78752</v>
      </c>
      <c r="E2901" s="119">
        <v>0.78752</v>
      </c>
      <c r="F2901" s="119">
        <v>0.78752</v>
      </c>
      <c r="G2901" s="119">
        <v>0.78752</v>
      </c>
      <c r="H2901" s="119">
        <v>2.300143E-4</v>
      </c>
      <c r="I2901" s="119">
        <v>2.9215959999999999E-2</v>
      </c>
    </row>
    <row r="2902" spans="1:9" x14ac:dyDescent="0.15">
      <c r="A2902" s="115" t="s">
        <v>526</v>
      </c>
      <c r="B2902" s="115" t="s">
        <v>527</v>
      </c>
      <c r="C2902" s="121">
        <v>41662</v>
      </c>
      <c r="D2902" s="119">
        <v>0.78768000000000005</v>
      </c>
      <c r="E2902" s="119">
        <v>0.78768000000000005</v>
      </c>
      <c r="F2902" s="119">
        <v>0.78768000000000005</v>
      </c>
      <c r="G2902" s="119">
        <v>0.78768000000000005</v>
      </c>
      <c r="H2902" s="119">
        <v>1.599789E-4</v>
      </c>
      <c r="I2902" s="119">
        <v>2.0314260000000001E-2</v>
      </c>
    </row>
    <row r="2903" spans="1:9" x14ac:dyDescent="0.15">
      <c r="A2903" s="115" t="s">
        <v>526</v>
      </c>
      <c r="B2903" s="115" t="s">
        <v>527</v>
      </c>
      <c r="C2903" s="121">
        <v>41663</v>
      </c>
      <c r="D2903" s="119">
        <v>0.78661000000000003</v>
      </c>
      <c r="E2903" s="119">
        <v>0.78661000000000003</v>
      </c>
      <c r="F2903" s="119">
        <v>0.78661000000000003</v>
      </c>
      <c r="G2903" s="119">
        <v>0.78661000000000003</v>
      </c>
      <c r="H2903" s="119">
        <v>-1.0699629999999999E-3</v>
      </c>
      <c r="I2903" s="119">
        <v>-0.13583729999999999</v>
      </c>
    </row>
    <row r="2904" spans="1:9" x14ac:dyDescent="0.15">
      <c r="A2904" s="115" t="s">
        <v>526</v>
      </c>
      <c r="B2904" s="115" t="s">
        <v>527</v>
      </c>
      <c r="C2904" s="121">
        <v>41666</v>
      </c>
      <c r="D2904" s="119">
        <v>0.78593999999999997</v>
      </c>
      <c r="E2904" s="119">
        <v>0.78593999999999997</v>
      </c>
      <c r="F2904" s="119">
        <v>0.78593999999999997</v>
      </c>
      <c r="G2904" s="119">
        <v>0.78593999999999997</v>
      </c>
      <c r="H2904" s="119">
        <v>-6.7001579999999999E-4</v>
      </c>
      <c r="I2904" s="119">
        <v>-8.5177639999999999E-2</v>
      </c>
    </row>
    <row r="2905" spans="1:9" x14ac:dyDescent="0.15">
      <c r="A2905" s="115" t="s">
        <v>526</v>
      </c>
      <c r="B2905" s="115" t="s">
        <v>527</v>
      </c>
      <c r="C2905" s="121">
        <v>41667</v>
      </c>
      <c r="D2905" s="119">
        <v>0.78620000000000001</v>
      </c>
      <c r="E2905" s="119">
        <v>0.78620000000000001</v>
      </c>
      <c r="F2905" s="119">
        <v>0.78620000000000001</v>
      </c>
      <c r="G2905" s="119">
        <v>0.78620000000000001</v>
      </c>
      <c r="H2905" s="119">
        <v>2.5999550000000001E-4</v>
      </c>
      <c r="I2905" s="119">
        <v>3.3080829999999999E-2</v>
      </c>
    </row>
    <row r="2906" spans="1:9" x14ac:dyDescent="0.15">
      <c r="A2906" s="115" t="s">
        <v>526</v>
      </c>
      <c r="B2906" s="115" t="s">
        <v>527</v>
      </c>
      <c r="C2906" s="121">
        <v>41668</v>
      </c>
      <c r="D2906" s="119">
        <v>0.78669999999999995</v>
      </c>
      <c r="E2906" s="119">
        <v>0.78669999999999995</v>
      </c>
      <c r="F2906" s="119">
        <v>0.78669999999999995</v>
      </c>
      <c r="G2906" s="119">
        <v>0.78669999999999995</v>
      </c>
      <c r="H2906" s="119">
        <v>5.0002339999999997E-4</v>
      </c>
      <c r="I2906" s="119">
        <v>6.3600019999999993E-2</v>
      </c>
    </row>
    <row r="2907" spans="1:9" x14ac:dyDescent="0.15">
      <c r="A2907" s="115" t="s">
        <v>526</v>
      </c>
      <c r="B2907" s="115" t="s">
        <v>527</v>
      </c>
      <c r="C2907" s="121">
        <v>41669</v>
      </c>
      <c r="D2907" s="119">
        <v>0.78625</v>
      </c>
      <c r="E2907" s="119">
        <v>0.78625</v>
      </c>
      <c r="F2907" s="119">
        <v>0.78625</v>
      </c>
      <c r="G2907" s="119">
        <v>0.78625</v>
      </c>
      <c r="H2907" s="119">
        <v>-4.5001509999999999E-4</v>
      </c>
      <c r="I2907" s="119">
        <v>-5.7202879999999998E-2</v>
      </c>
    </row>
    <row r="2908" spans="1:9" x14ac:dyDescent="0.15">
      <c r="A2908" s="115" t="s">
        <v>526</v>
      </c>
      <c r="B2908" s="115" t="s">
        <v>527</v>
      </c>
      <c r="C2908" s="121">
        <v>41677</v>
      </c>
      <c r="D2908" s="119">
        <v>0.78732999999999997</v>
      </c>
      <c r="E2908" s="119">
        <v>0.78732999999999997</v>
      </c>
      <c r="F2908" s="119">
        <v>0.78732999999999997</v>
      </c>
      <c r="G2908" s="119">
        <v>0.78732999999999997</v>
      </c>
      <c r="H2908" s="119">
        <v>1.079977E-3</v>
      </c>
      <c r="I2908" s="119">
        <v>0.1373579</v>
      </c>
    </row>
    <row r="2909" spans="1:9" x14ac:dyDescent="0.15">
      <c r="A2909" s="115" t="s">
        <v>526</v>
      </c>
      <c r="B2909" s="115" t="s">
        <v>527</v>
      </c>
      <c r="C2909" s="121">
        <v>41680</v>
      </c>
      <c r="D2909" s="119">
        <v>0.78732999999999997</v>
      </c>
      <c r="E2909" s="119">
        <v>0.78732999999999997</v>
      </c>
      <c r="F2909" s="119">
        <v>0.78732999999999997</v>
      </c>
      <c r="G2909" s="119">
        <v>0.78732999999999997</v>
      </c>
      <c r="H2909" s="119">
        <v>0</v>
      </c>
      <c r="I2909" s="119">
        <v>0</v>
      </c>
    </row>
    <row r="2910" spans="1:9" x14ac:dyDescent="0.15">
      <c r="A2910" s="115" t="s">
        <v>526</v>
      </c>
      <c r="B2910" s="115" t="s">
        <v>527</v>
      </c>
      <c r="C2910" s="121">
        <v>41681</v>
      </c>
      <c r="D2910" s="119">
        <v>0.78725000000000001</v>
      </c>
      <c r="E2910" s="119">
        <v>0.78725000000000001</v>
      </c>
      <c r="F2910" s="119">
        <v>0.78725000000000001</v>
      </c>
      <c r="G2910" s="119">
        <v>0.78725000000000001</v>
      </c>
      <c r="H2910" s="119">
        <v>-7.9989429999999999E-5</v>
      </c>
      <c r="I2910" s="119">
        <v>-1.015958E-2</v>
      </c>
    </row>
    <row r="2911" spans="1:9" x14ac:dyDescent="0.15">
      <c r="A2911" s="115" t="s">
        <v>526</v>
      </c>
      <c r="B2911" s="115" t="s">
        <v>527</v>
      </c>
      <c r="C2911" s="121">
        <v>41682</v>
      </c>
      <c r="D2911" s="119">
        <v>0.78747</v>
      </c>
      <c r="E2911" s="119">
        <v>0.78747</v>
      </c>
      <c r="F2911" s="119">
        <v>0.78747</v>
      </c>
      <c r="G2911" s="119">
        <v>0.78747</v>
      </c>
      <c r="H2911" s="119">
        <v>2.200007E-4</v>
      </c>
      <c r="I2911" s="119">
        <v>2.794547E-2</v>
      </c>
    </row>
    <row r="2912" spans="1:9" x14ac:dyDescent="0.15">
      <c r="A2912" s="115" t="s">
        <v>526</v>
      </c>
      <c r="B2912" s="115" t="s">
        <v>527</v>
      </c>
      <c r="C2912" s="121">
        <v>41683</v>
      </c>
      <c r="D2912" s="119">
        <v>0.78774999999999995</v>
      </c>
      <c r="E2912" s="119">
        <v>0.78774999999999995</v>
      </c>
      <c r="F2912" s="119">
        <v>0.78774999999999995</v>
      </c>
      <c r="G2912" s="119">
        <v>0.78774999999999995</v>
      </c>
      <c r="H2912" s="119">
        <v>2.8002259999999998E-4</v>
      </c>
      <c r="I2912" s="119">
        <v>3.5559779999999999E-2</v>
      </c>
    </row>
    <row r="2913" spans="1:9" x14ac:dyDescent="0.15">
      <c r="A2913" s="115" t="s">
        <v>526</v>
      </c>
      <c r="B2913" s="115" t="s">
        <v>527</v>
      </c>
      <c r="C2913" s="121">
        <v>41684</v>
      </c>
      <c r="D2913" s="119">
        <v>0.78737999999999997</v>
      </c>
      <c r="E2913" s="119">
        <v>0.78737999999999997</v>
      </c>
      <c r="F2913" s="119">
        <v>0.78737999999999997</v>
      </c>
      <c r="G2913" s="119">
        <v>0.78737999999999997</v>
      </c>
      <c r="H2913" s="119">
        <v>-3.700256E-4</v>
      </c>
      <c r="I2913" s="119">
        <v>-4.6972470000000002E-2</v>
      </c>
    </row>
    <row r="2914" spans="1:9" x14ac:dyDescent="0.15">
      <c r="A2914" s="115" t="s">
        <v>526</v>
      </c>
      <c r="B2914" s="115" t="s">
        <v>527</v>
      </c>
      <c r="C2914" s="121">
        <v>41687</v>
      </c>
      <c r="D2914" s="119">
        <v>0.78722000000000003</v>
      </c>
      <c r="E2914" s="119">
        <v>0.78722000000000003</v>
      </c>
      <c r="F2914" s="119">
        <v>0.78722000000000003</v>
      </c>
      <c r="G2914" s="119">
        <v>0.78722000000000003</v>
      </c>
      <c r="H2914" s="119">
        <v>-1.599789E-4</v>
      </c>
      <c r="I2914" s="119">
        <v>-2.0317869999999998E-2</v>
      </c>
    </row>
    <row r="2915" spans="1:9" x14ac:dyDescent="0.15">
      <c r="A2915" s="115" t="s">
        <v>526</v>
      </c>
      <c r="B2915" s="115" t="s">
        <v>527</v>
      </c>
      <c r="C2915" s="121">
        <v>41688</v>
      </c>
      <c r="D2915" s="119">
        <v>0.78754999999999997</v>
      </c>
      <c r="E2915" s="119">
        <v>0.78754999999999997</v>
      </c>
      <c r="F2915" s="119">
        <v>0.78754999999999997</v>
      </c>
      <c r="G2915" s="119">
        <v>0.78754999999999997</v>
      </c>
      <c r="H2915" s="119">
        <v>3.2997130000000002E-4</v>
      </c>
      <c r="I2915" s="119">
        <v>4.1916019999999998E-2</v>
      </c>
    </row>
    <row r="2916" spans="1:9" x14ac:dyDescent="0.15">
      <c r="A2916" s="115" t="s">
        <v>526</v>
      </c>
      <c r="B2916" s="115" t="s">
        <v>527</v>
      </c>
      <c r="C2916" s="121">
        <v>41689</v>
      </c>
      <c r="D2916" s="119">
        <v>0.78793999999999997</v>
      </c>
      <c r="E2916" s="119">
        <v>0.78793999999999997</v>
      </c>
      <c r="F2916" s="119">
        <v>0.78793999999999997</v>
      </c>
      <c r="G2916" s="119">
        <v>0.78793999999999997</v>
      </c>
      <c r="H2916" s="119">
        <v>3.900528E-4</v>
      </c>
      <c r="I2916" s="119">
        <v>4.9527370000000001E-2</v>
      </c>
    </row>
    <row r="2917" spans="1:9" x14ac:dyDescent="0.15">
      <c r="A2917" s="115" t="s">
        <v>526</v>
      </c>
      <c r="B2917" s="115" t="s">
        <v>527</v>
      </c>
      <c r="C2917" s="121">
        <v>41690</v>
      </c>
      <c r="D2917" s="119">
        <v>0.78839999999999999</v>
      </c>
      <c r="E2917" s="119">
        <v>0.78839999999999999</v>
      </c>
      <c r="F2917" s="119">
        <v>0.78839999999999999</v>
      </c>
      <c r="G2917" s="119">
        <v>0.78839999999999999</v>
      </c>
      <c r="H2917" s="119">
        <v>4.5996900000000001E-4</v>
      </c>
      <c r="I2917" s="119">
        <v>5.8376150000000002E-2</v>
      </c>
    </row>
    <row r="2918" spans="1:9" x14ac:dyDescent="0.15">
      <c r="A2918" s="115" t="s">
        <v>526</v>
      </c>
      <c r="B2918" s="115" t="s">
        <v>527</v>
      </c>
      <c r="C2918" s="121">
        <v>41691</v>
      </c>
      <c r="D2918" s="119">
        <v>0.78878999999999999</v>
      </c>
      <c r="E2918" s="119">
        <v>0.78878999999999999</v>
      </c>
      <c r="F2918" s="119">
        <v>0.78878999999999999</v>
      </c>
      <c r="G2918" s="119">
        <v>0.78878999999999999</v>
      </c>
      <c r="H2918" s="119">
        <v>3.8999320000000001E-4</v>
      </c>
      <c r="I2918" s="119">
        <v>4.9466410000000002E-2</v>
      </c>
    </row>
    <row r="2919" spans="1:9" x14ac:dyDescent="0.15">
      <c r="A2919" s="115" t="s">
        <v>526</v>
      </c>
      <c r="B2919" s="115" t="s">
        <v>527</v>
      </c>
      <c r="C2919" s="121">
        <v>41694</v>
      </c>
      <c r="D2919" s="119">
        <v>0.78893000000000002</v>
      </c>
      <c r="E2919" s="119">
        <v>0.78893000000000002</v>
      </c>
      <c r="F2919" s="119">
        <v>0.78893000000000002</v>
      </c>
      <c r="G2919" s="119">
        <v>0.78893000000000002</v>
      </c>
      <c r="H2919" s="119">
        <v>1.4001129999999999E-4</v>
      </c>
      <c r="I2919" s="119">
        <v>1.7750140000000001E-2</v>
      </c>
    </row>
    <row r="2920" spans="1:9" x14ac:dyDescent="0.15">
      <c r="A2920" s="115" t="s">
        <v>526</v>
      </c>
      <c r="B2920" s="115" t="s">
        <v>527</v>
      </c>
      <c r="C2920" s="121">
        <v>41695</v>
      </c>
      <c r="D2920" s="119">
        <v>0.78861999999999999</v>
      </c>
      <c r="E2920" s="119">
        <v>0.78861999999999999</v>
      </c>
      <c r="F2920" s="119">
        <v>0.78861999999999999</v>
      </c>
      <c r="G2920" s="119">
        <v>0.78861999999999999</v>
      </c>
      <c r="H2920" s="119">
        <v>-3.1000379999999999E-4</v>
      </c>
      <c r="I2920" s="119">
        <v>-3.9294200000000001E-2</v>
      </c>
    </row>
    <row r="2921" spans="1:9" x14ac:dyDescent="0.15">
      <c r="A2921" s="115" t="s">
        <v>526</v>
      </c>
      <c r="B2921" s="115" t="s">
        <v>527</v>
      </c>
      <c r="C2921" s="121">
        <v>41696</v>
      </c>
      <c r="D2921" s="119">
        <v>0.78847999999999996</v>
      </c>
      <c r="E2921" s="119">
        <v>0.78847999999999996</v>
      </c>
      <c r="F2921" s="119">
        <v>0.78847999999999996</v>
      </c>
      <c r="G2921" s="119">
        <v>0.78847999999999996</v>
      </c>
      <c r="H2921" s="119">
        <v>-1.4001129999999999E-4</v>
      </c>
      <c r="I2921" s="119">
        <v>-1.7753959999999999E-2</v>
      </c>
    </row>
    <row r="2922" spans="1:9" x14ac:dyDescent="0.15">
      <c r="A2922" s="115" t="s">
        <v>526</v>
      </c>
      <c r="B2922" s="115" t="s">
        <v>527</v>
      </c>
      <c r="C2922" s="121">
        <v>41697</v>
      </c>
      <c r="D2922" s="119">
        <v>0.78886999999999996</v>
      </c>
      <c r="E2922" s="119">
        <v>0.78886999999999996</v>
      </c>
      <c r="F2922" s="119">
        <v>0.78886999999999996</v>
      </c>
      <c r="G2922" s="119">
        <v>0.78886999999999996</v>
      </c>
      <c r="H2922" s="119">
        <v>3.8999320000000001E-4</v>
      </c>
      <c r="I2922" s="119">
        <v>4.9461390000000001E-2</v>
      </c>
    </row>
    <row r="2923" spans="1:9" x14ac:dyDescent="0.15">
      <c r="A2923" s="115" t="s">
        <v>526</v>
      </c>
      <c r="B2923" s="115" t="s">
        <v>527</v>
      </c>
      <c r="C2923" s="121">
        <v>41698</v>
      </c>
      <c r="D2923" s="119">
        <v>0.78878000000000004</v>
      </c>
      <c r="E2923" s="119">
        <v>0.78878000000000004</v>
      </c>
      <c r="F2923" s="119">
        <v>0.78878000000000004</v>
      </c>
      <c r="G2923" s="119">
        <v>0.78878000000000004</v>
      </c>
      <c r="H2923" s="119">
        <v>-9.0003009999999999E-5</v>
      </c>
      <c r="I2923" s="119">
        <v>-1.140911E-2</v>
      </c>
    </row>
    <row r="2924" spans="1:9" x14ac:dyDescent="0.15">
      <c r="A2924" s="115" t="s">
        <v>526</v>
      </c>
      <c r="B2924" s="115" t="s">
        <v>527</v>
      </c>
      <c r="C2924" s="121">
        <v>41701</v>
      </c>
      <c r="D2924" s="119">
        <v>0.78835999999999995</v>
      </c>
      <c r="E2924" s="119">
        <v>0.78835999999999995</v>
      </c>
      <c r="F2924" s="119">
        <v>0.78835999999999995</v>
      </c>
      <c r="G2924" s="119">
        <v>0.78835999999999995</v>
      </c>
      <c r="H2924" s="119">
        <v>-4.1997429999999998E-4</v>
      </c>
      <c r="I2924" s="119">
        <v>-5.3243529999999997E-2</v>
      </c>
    </row>
    <row r="2925" spans="1:9" x14ac:dyDescent="0.15">
      <c r="A2925" s="115" t="s">
        <v>526</v>
      </c>
      <c r="B2925" s="115" t="s">
        <v>527</v>
      </c>
      <c r="C2925" s="121">
        <v>41702</v>
      </c>
      <c r="D2925" s="119">
        <v>0.78907000000000005</v>
      </c>
      <c r="E2925" s="119">
        <v>0.78907000000000005</v>
      </c>
      <c r="F2925" s="119">
        <v>0.78907000000000005</v>
      </c>
      <c r="G2925" s="119">
        <v>0.78907000000000005</v>
      </c>
      <c r="H2925" s="119">
        <v>7.1001050000000002E-4</v>
      </c>
      <c r="I2925" s="119">
        <v>9.0061719999999998E-2</v>
      </c>
    </row>
    <row r="2926" spans="1:9" x14ac:dyDescent="0.15">
      <c r="A2926" s="115" t="s">
        <v>526</v>
      </c>
      <c r="B2926" s="115" t="s">
        <v>527</v>
      </c>
      <c r="C2926" s="121">
        <v>41703</v>
      </c>
      <c r="D2926" s="119">
        <v>0.78929000000000005</v>
      </c>
      <c r="E2926" s="119">
        <v>0.78929000000000005</v>
      </c>
      <c r="F2926" s="119">
        <v>0.78929000000000005</v>
      </c>
      <c r="G2926" s="119">
        <v>0.78929000000000005</v>
      </c>
      <c r="H2926" s="119">
        <v>2.200007E-4</v>
      </c>
      <c r="I2926" s="119">
        <v>2.7881019999999999E-2</v>
      </c>
    </row>
    <row r="2927" spans="1:9" x14ac:dyDescent="0.15">
      <c r="A2927" s="115" t="s">
        <v>526</v>
      </c>
      <c r="B2927" s="115" t="s">
        <v>527</v>
      </c>
      <c r="C2927" s="121">
        <v>41704</v>
      </c>
      <c r="D2927" s="119">
        <v>0.78924000000000005</v>
      </c>
      <c r="E2927" s="119">
        <v>0.78924000000000005</v>
      </c>
      <c r="F2927" s="119">
        <v>0.78924000000000005</v>
      </c>
      <c r="G2927" s="119">
        <v>0.78924000000000005</v>
      </c>
      <c r="H2927" s="119">
        <v>-5.00083E-5</v>
      </c>
      <c r="I2927" s="119">
        <v>-6.3358579999999998E-3</v>
      </c>
    </row>
    <row r="2928" spans="1:9" x14ac:dyDescent="0.15">
      <c r="A2928" s="115" t="s">
        <v>526</v>
      </c>
      <c r="B2928" s="115" t="s">
        <v>527</v>
      </c>
      <c r="C2928" s="121">
        <v>41705</v>
      </c>
      <c r="D2928" s="119">
        <v>0.78857999999999995</v>
      </c>
      <c r="E2928" s="119">
        <v>0.78857999999999995</v>
      </c>
      <c r="F2928" s="119">
        <v>0.78857999999999995</v>
      </c>
      <c r="G2928" s="119">
        <v>0.78857999999999995</v>
      </c>
      <c r="H2928" s="119">
        <v>-6.6000219999999999E-4</v>
      </c>
      <c r="I2928" s="119">
        <v>-8.3625030000000003E-2</v>
      </c>
    </row>
    <row r="2929" spans="1:9" x14ac:dyDescent="0.15">
      <c r="A2929" s="115" t="s">
        <v>526</v>
      </c>
      <c r="B2929" s="115" t="s">
        <v>527</v>
      </c>
      <c r="C2929" s="121">
        <v>41708</v>
      </c>
      <c r="D2929" s="119">
        <v>0.79003999999999996</v>
      </c>
      <c r="E2929" s="119">
        <v>0.79003999999999996</v>
      </c>
      <c r="F2929" s="119">
        <v>0.79003999999999996</v>
      </c>
      <c r="G2929" s="119">
        <v>0.79003999999999996</v>
      </c>
      <c r="H2929" s="119">
        <v>1.460016E-3</v>
      </c>
      <c r="I2929" s="119">
        <v>0.1851449</v>
      </c>
    </row>
    <row r="2930" spans="1:9" x14ac:dyDescent="0.15">
      <c r="A2930" s="115" t="s">
        <v>526</v>
      </c>
      <c r="B2930" s="115" t="s">
        <v>527</v>
      </c>
      <c r="C2930" s="121">
        <v>41709</v>
      </c>
      <c r="D2930" s="119">
        <v>0.79020999999999997</v>
      </c>
      <c r="E2930" s="119">
        <v>0.79020999999999997</v>
      </c>
      <c r="F2930" s="119">
        <v>0.79020999999999997</v>
      </c>
      <c r="G2930" s="119">
        <v>0.79020999999999997</v>
      </c>
      <c r="H2930" s="119">
        <v>1.699924E-4</v>
      </c>
      <c r="I2930" s="119">
        <v>2.1516939999999998E-2</v>
      </c>
    </row>
    <row r="2931" spans="1:9" x14ac:dyDescent="0.15">
      <c r="A2931" s="115" t="s">
        <v>526</v>
      </c>
      <c r="B2931" s="115" t="s">
        <v>527</v>
      </c>
      <c r="C2931" s="121">
        <v>41710</v>
      </c>
      <c r="D2931" s="119">
        <v>0.79032999999999998</v>
      </c>
      <c r="E2931" s="119">
        <v>0.79032999999999998</v>
      </c>
      <c r="F2931" s="119">
        <v>0.79032999999999998</v>
      </c>
      <c r="G2931" s="119">
        <v>0.79032999999999998</v>
      </c>
      <c r="H2931" s="119">
        <v>1.199841E-4</v>
      </c>
      <c r="I2931" s="119">
        <v>1.5183830000000001E-2</v>
      </c>
    </row>
    <row r="2932" spans="1:9" x14ac:dyDescent="0.15">
      <c r="A2932" s="115" t="s">
        <v>526</v>
      </c>
      <c r="B2932" s="115" t="s">
        <v>527</v>
      </c>
      <c r="C2932" s="121">
        <v>41711</v>
      </c>
      <c r="D2932" s="119">
        <v>0.78983999999999999</v>
      </c>
      <c r="E2932" s="119">
        <v>0.78983999999999999</v>
      </c>
      <c r="F2932" s="119">
        <v>0.78983999999999999</v>
      </c>
      <c r="G2932" s="119">
        <v>0.78983999999999999</v>
      </c>
      <c r="H2932" s="119">
        <v>-4.9000979999999997E-4</v>
      </c>
      <c r="I2932" s="119">
        <v>-6.2000659999999999E-2</v>
      </c>
    </row>
    <row r="2933" spans="1:9" x14ac:dyDescent="0.15">
      <c r="A2933" s="115" t="s">
        <v>526</v>
      </c>
      <c r="B2933" s="115" t="s">
        <v>527</v>
      </c>
      <c r="C2933" s="121">
        <v>41712</v>
      </c>
      <c r="D2933" s="119">
        <v>0.79</v>
      </c>
      <c r="E2933" s="119">
        <v>0.79</v>
      </c>
      <c r="F2933" s="119">
        <v>0.79</v>
      </c>
      <c r="G2933" s="119">
        <v>0.79</v>
      </c>
      <c r="H2933" s="119">
        <v>1.600385E-4</v>
      </c>
      <c r="I2933" s="119">
        <v>2.0262140000000001E-2</v>
      </c>
    </row>
    <row r="2934" spans="1:9" x14ac:dyDescent="0.15">
      <c r="A2934" s="115" t="s">
        <v>526</v>
      </c>
      <c r="B2934" s="115" t="s">
        <v>527</v>
      </c>
      <c r="C2934" s="121">
        <v>41715</v>
      </c>
      <c r="D2934" s="119">
        <v>0.78954000000000002</v>
      </c>
      <c r="E2934" s="119">
        <v>0.78954000000000002</v>
      </c>
      <c r="F2934" s="119">
        <v>0.78954000000000002</v>
      </c>
      <c r="G2934" s="119">
        <v>0.78954000000000002</v>
      </c>
      <c r="H2934" s="119">
        <v>-4.6002860000000001E-4</v>
      </c>
      <c r="I2934" s="119">
        <v>-5.823147E-2</v>
      </c>
    </row>
    <row r="2935" spans="1:9" x14ac:dyDescent="0.15">
      <c r="A2935" s="115" t="s">
        <v>526</v>
      </c>
      <c r="B2935" s="115" t="s">
        <v>527</v>
      </c>
      <c r="C2935" s="121">
        <v>41716</v>
      </c>
      <c r="D2935" s="119">
        <v>0.78988999999999998</v>
      </c>
      <c r="E2935" s="119">
        <v>0.78988999999999998</v>
      </c>
      <c r="F2935" s="119">
        <v>0.78988999999999998</v>
      </c>
      <c r="G2935" s="119">
        <v>0.78988999999999998</v>
      </c>
      <c r="H2935" s="119">
        <v>3.4999850000000003E-4</v>
      </c>
      <c r="I2935" s="119">
        <v>4.4329420000000001E-2</v>
      </c>
    </row>
    <row r="2936" spans="1:9" x14ac:dyDescent="0.15">
      <c r="A2936" s="115" t="s">
        <v>526</v>
      </c>
      <c r="B2936" s="115" t="s">
        <v>527</v>
      </c>
      <c r="C2936" s="121">
        <v>41717</v>
      </c>
      <c r="D2936" s="119">
        <v>0.79003000000000001</v>
      </c>
      <c r="E2936" s="119">
        <v>0.79003000000000001</v>
      </c>
      <c r="F2936" s="119">
        <v>0.79003000000000001</v>
      </c>
      <c r="G2936" s="119">
        <v>0.79003000000000001</v>
      </c>
      <c r="H2936" s="119">
        <v>1.4001129999999999E-4</v>
      </c>
      <c r="I2936" s="119">
        <v>1.7725419999999999E-2</v>
      </c>
    </row>
    <row r="2937" spans="1:9" x14ac:dyDescent="0.15">
      <c r="A2937" s="115" t="s">
        <v>526</v>
      </c>
      <c r="B2937" s="115" t="s">
        <v>527</v>
      </c>
      <c r="C2937" s="121">
        <v>41718</v>
      </c>
      <c r="D2937" s="119">
        <v>0.79144000000000003</v>
      </c>
      <c r="E2937" s="119">
        <v>0.79144000000000003</v>
      </c>
      <c r="F2937" s="119">
        <v>0.79144000000000003</v>
      </c>
      <c r="G2937" s="119">
        <v>0.79144000000000003</v>
      </c>
      <c r="H2937" s="119">
        <v>1.410007E-3</v>
      </c>
      <c r="I2937" s="119">
        <v>0.1784752</v>
      </c>
    </row>
    <row r="2938" spans="1:9" x14ac:dyDescent="0.15">
      <c r="A2938" s="115" t="s">
        <v>526</v>
      </c>
      <c r="B2938" s="115" t="s">
        <v>527</v>
      </c>
      <c r="C2938" s="121">
        <v>41719</v>
      </c>
      <c r="D2938" s="119">
        <v>0.79176000000000002</v>
      </c>
      <c r="E2938" s="119">
        <v>0.79176000000000002</v>
      </c>
      <c r="F2938" s="119">
        <v>0.79176000000000002</v>
      </c>
      <c r="G2938" s="119">
        <v>0.79176000000000002</v>
      </c>
      <c r="H2938" s="119">
        <v>3.2001730000000002E-4</v>
      </c>
      <c r="I2938" s="119">
        <v>4.0434820000000003E-2</v>
      </c>
    </row>
    <row r="2939" spans="1:9" x14ac:dyDescent="0.15">
      <c r="A2939" s="115" t="s">
        <v>526</v>
      </c>
      <c r="B2939" s="115" t="s">
        <v>527</v>
      </c>
      <c r="C2939" s="121">
        <v>41722</v>
      </c>
      <c r="D2939" s="119">
        <v>0.79207000000000005</v>
      </c>
      <c r="E2939" s="119">
        <v>0.79207000000000005</v>
      </c>
      <c r="F2939" s="119">
        <v>0.79207000000000005</v>
      </c>
      <c r="G2939" s="119">
        <v>0.79207000000000005</v>
      </c>
      <c r="H2939" s="119">
        <v>3.099442E-4</v>
      </c>
      <c r="I2939" s="119">
        <v>3.9146220000000002E-2</v>
      </c>
    </row>
    <row r="2940" spans="1:9" x14ac:dyDescent="0.15">
      <c r="A2940" s="115" t="s">
        <v>526</v>
      </c>
      <c r="B2940" s="115" t="s">
        <v>527</v>
      </c>
      <c r="C2940" s="121">
        <v>41723</v>
      </c>
      <c r="D2940" s="119">
        <v>0.79179999999999995</v>
      </c>
      <c r="E2940" s="119">
        <v>0.79179999999999995</v>
      </c>
      <c r="F2940" s="119">
        <v>0.79179999999999995</v>
      </c>
      <c r="G2940" s="119">
        <v>0.79179999999999995</v>
      </c>
      <c r="H2940" s="119">
        <v>-2.6994939999999999E-4</v>
      </c>
      <c r="I2940" s="119">
        <v>-3.4081510000000002E-2</v>
      </c>
    </row>
    <row r="2941" spans="1:9" x14ac:dyDescent="0.15">
      <c r="A2941" s="115" t="s">
        <v>526</v>
      </c>
      <c r="B2941" s="115" t="s">
        <v>527</v>
      </c>
      <c r="C2941" s="121">
        <v>41724</v>
      </c>
      <c r="D2941" s="119">
        <v>0.79210999999999998</v>
      </c>
      <c r="E2941" s="119">
        <v>0.79210999999999998</v>
      </c>
      <c r="F2941" s="119">
        <v>0.79210999999999998</v>
      </c>
      <c r="G2941" s="119">
        <v>0.79210999999999998</v>
      </c>
      <c r="H2941" s="119">
        <v>3.1000379999999999E-4</v>
      </c>
      <c r="I2941" s="119">
        <v>3.9151770000000002E-2</v>
      </c>
    </row>
    <row r="2942" spans="1:9" x14ac:dyDescent="0.15">
      <c r="A2942" s="115" t="s">
        <v>526</v>
      </c>
      <c r="B2942" s="115" t="s">
        <v>527</v>
      </c>
      <c r="C2942" s="121">
        <v>41725</v>
      </c>
      <c r="D2942" s="119">
        <v>0.79220000000000002</v>
      </c>
      <c r="E2942" s="119">
        <v>0.79220000000000002</v>
      </c>
      <c r="F2942" s="119">
        <v>0.79220000000000002</v>
      </c>
      <c r="G2942" s="119">
        <v>0.79220000000000002</v>
      </c>
      <c r="H2942" s="119">
        <v>9.0003009999999999E-5</v>
      </c>
      <c r="I2942" s="119">
        <v>1.136244E-2</v>
      </c>
    </row>
    <row r="2943" spans="1:9" x14ac:dyDescent="0.15">
      <c r="A2943" s="115" t="s">
        <v>526</v>
      </c>
      <c r="B2943" s="115" t="s">
        <v>527</v>
      </c>
      <c r="C2943" s="121">
        <v>41726</v>
      </c>
      <c r="D2943" s="119">
        <v>0.79257</v>
      </c>
      <c r="E2943" s="119">
        <v>0.79257</v>
      </c>
      <c r="F2943" s="119">
        <v>0.79257</v>
      </c>
      <c r="G2943" s="119">
        <v>0.79257</v>
      </c>
      <c r="H2943" s="119">
        <v>3.69966E-4</v>
      </c>
      <c r="I2943" s="119">
        <v>4.6701090000000001E-2</v>
      </c>
    </row>
    <row r="2944" spans="1:9" x14ac:dyDescent="0.15">
      <c r="A2944" s="115" t="s">
        <v>526</v>
      </c>
      <c r="B2944" s="115" t="s">
        <v>527</v>
      </c>
      <c r="C2944" s="121">
        <v>41729</v>
      </c>
      <c r="D2944" s="119">
        <v>0.79305000000000003</v>
      </c>
      <c r="E2944" s="119">
        <v>0.79305000000000003</v>
      </c>
      <c r="F2944" s="119">
        <v>0.79305000000000003</v>
      </c>
      <c r="G2944" s="119">
        <v>0.79305000000000003</v>
      </c>
      <c r="H2944" s="119">
        <v>4.7999620000000002E-4</v>
      </c>
      <c r="I2944" s="119">
        <v>6.0561999999999998E-2</v>
      </c>
    </row>
    <row r="2945" spans="1:9" x14ac:dyDescent="0.15">
      <c r="A2945" s="115" t="s">
        <v>526</v>
      </c>
      <c r="B2945" s="115" t="s">
        <v>527</v>
      </c>
      <c r="C2945" s="121">
        <v>41730</v>
      </c>
      <c r="D2945" s="119">
        <v>0.79285000000000005</v>
      </c>
      <c r="E2945" s="119">
        <v>0.79285000000000005</v>
      </c>
      <c r="F2945" s="119">
        <v>0.79285000000000005</v>
      </c>
      <c r="G2945" s="119">
        <v>0.79285000000000005</v>
      </c>
      <c r="H2945" s="119">
        <v>-1.9997360000000001E-4</v>
      </c>
      <c r="I2945" s="119">
        <v>-2.521576E-2</v>
      </c>
    </row>
    <row r="2946" spans="1:9" x14ac:dyDescent="0.15">
      <c r="A2946" s="115" t="s">
        <v>526</v>
      </c>
      <c r="B2946" s="115" t="s">
        <v>527</v>
      </c>
      <c r="C2946" s="121">
        <v>41731</v>
      </c>
      <c r="D2946" s="119">
        <v>0.79271999999999998</v>
      </c>
      <c r="E2946" s="119">
        <v>0.79271999999999998</v>
      </c>
      <c r="F2946" s="119">
        <v>0.79271999999999998</v>
      </c>
      <c r="G2946" s="119">
        <v>0.79271999999999998</v>
      </c>
      <c r="H2946" s="119">
        <v>-1.2999769999999999E-4</v>
      </c>
      <c r="I2946" s="119">
        <v>-1.6396259999999999E-2</v>
      </c>
    </row>
    <row r="2947" spans="1:9" x14ac:dyDescent="0.15">
      <c r="A2947" s="115" t="s">
        <v>526</v>
      </c>
      <c r="B2947" s="115" t="s">
        <v>527</v>
      </c>
      <c r="C2947" s="121">
        <v>41732</v>
      </c>
      <c r="D2947" s="119">
        <v>0.79310999999999998</v>
      </c>
      <c r="E2947" s="119">
        <v>0.79310999999999998</v>
      </c>
      <c r="F2947" s="119">
        <v>0.79310999999999998</v>
      </c>
      <c r="G2947" s="119">
        <v>0.79310999999999998</v>
      </c>
      <c r="H2947" s="119">
        <v>3.8999320000000001E-4</v>
      </c>
      <c r="I2947" s="119">
        <v>4.9196839999999999E-2</v>
      </c>
    </row>
    <row r="2948" spans="1:9" x14ac:dyDescent="0.15">
      <c r="A2948" s="115" t="s">
        <v>526</v>
      </c>
      <c r="B2948" s="115" t="s">
        <v>527</v>
      </c>
      <c r="C2948" s="121">
        <v>41733</v>
      </c>
      <c r="D2948" s="119">
        <v>0.79352</v>
      </c>
      <c r="E2948" s="119">
        <v>0.79352</v>
      </c>
      <c r="F2948" s="119">
        <v>0.79352</v>
      </c>
      <c r="G2948" s="119">
        <v>0.79352</v>
      </c>
      <c r="H2948" s="119">
        <v>4.0996069999999998E-4</v>
      </c>
      <c r="I2948" s="119">
        <v>5.1690279999999998E-2</v>
      </c>
    </row>
    <row r="2949" spans="1:9" x14ac:dyDescent="0.15">
      <c r="A2949" s="115" t="s">
        <v>526</v>
      </c>
      <c r="B2949" s="115" t="s">
        <v>527</v>
      </c>
      <c r="C2949" s="121">
        <v>41737</v>
      </c>
      <c r="D2949" s="119">
        <v>0.79334000000000005</v>
      </c>
      <c r="E2949" s="119">
        <v>0.79334000000000005</v>
      </c>
      <c r="F2949" s="119">
        <v>0.79334000000000005</v>
      </c>
      <c r="G2949" s="119">
        <v>0.79334000000000005</v>
      </c>
      <c r="H2949" s="119">
        <v>-1.799464E-4</v>
      </c>
      <c r="I2949" s="119">
        <v>-2.2676990000000001E-2</v>
      </c>
    </row>
    <row r="2950" spans="1:9" x14ac:dyDescent="0.15">
      <c r="A2950" s="115" t="s">
        <v>526</v>
      </c>
      <c r="B2950" s="115" t="s">
        <v>527</v>
      </c>
      <c r="C2950" s="121">
        <v>41738</v>
      </c>
      <c r="D2950" s="119">
        <v>0.79301999999999995</v>
      </c>
      <c r="E2950" s="119">
        <v>0.79301999999999995</v>
      </c>
      <c r="F2950" s="119">
        <v>0.79301999999999995</v>
      </c>
      <c r="G2950" s="119">
        <v>0.79301999999999995</v>
      </c>
      <c r="H2950" s="119">
        <v>-3.2001730000000002E-4</v>
      </c>
      <c r="I2950" s="119">
        <v>-4.0337980000000002E-2</v>
      </c>
    </row>
    <row r="2951" spans="1:9" x14ac:dyDescent="0.15">
      <c r="A2951" s="115" t="s">
        <v>526</v>
      </c>
      <c r="B2951" s="115" t="s">
        <v>527</v>
      </c>
      <c r="C2951" s="121">
        <v>41739</v>
      </c>
      <c r="D2951" s="119">
        <v>0.79332999999999998</v>
      </c>
      <c r="E2951" s="119">
        <v>0.79332999999999998</v>
      </c>
      <c r="F2951" s="119">
        <v>0.79332999999999998</v>
      </c>
      <c r="G2951" s="119">
        <v>0.79332999999999998</v>
      </c>
      <c r="H2951" s="119">
        <v>3.1000379999999999E-4</v>
      </c>
      <c r="I2951" s="119">
        <v>3.9091540000000001E-2</v>
      </c>
    </row>
    <row r="2952" spans="1:9" x14ac:dyDescent="0.15">
      <c r="A2952" s="115" t="s">
        <v>526</v>
      </c>
      <c r="B2952" s="115" t="s">
        <v>527</v>
      </c>
      <c r="C2952" s="121">
        <v>41740</v>
      </c>
      <c r="D2952" s="119">
        <v>0.79310999999999998</v>
      </c>
      <c r="E2952" s="119">
        <v>0.79310999999999998</v>
      </c>
      <c r="F2952" s="119">
        <v>0.79310999999999998</v>
      </c>
      <c r="G2952" s="119">
        <v>0.79310999999999998</v>
      </c>
      <c r="H2952" s="119">
        <v>-2.200007E-4</v>
      </c>
      <c r="I2952" s="119">
        <v>-2.77313E-2</v>
      </c>
    </row>
    <row r="2953" spans="1:9" x14ac:dyDescent="0.15">
      <c r="A2953" s="115" t="s">
        <v>526</v>
      </c>
      <c r="B2953" s="115" t="s">
        <v>527</v>
      </c>
      <c r="C2953" s="121">
        <v>41743</v>
      </c>
      <c r="D2953" s="119">
        <v>0.79357999999999995</v>
      </c>
      <c r="E2953" s="119">
        <v>0.79357999999999995</v>
      </c>
      <c r="F2953" s="119">
        <v>0.79357999999999995</v>
      </c>
      <c r="G2953" s="119">
        <v>0.79357999999999995</v>
      </c>
      <c r="H2953" s="119">
        <v>4.6998260000000002E-4</v>
      </c>
      <c r="I2953" s="119">
        <v>5.9258190000000002E-2</v>
      </c>
    </row>
    <row r="2954" spans="1:9" x14ac:dyDescent="0.15">
      <c r="A2954" s="115" t="s">
        <v>526</v>
      </c>
      <c r="B2954" s="115" t="s">
        <v>527</v>
      </c>
      <c r="C2954" s="121">
        <v>41744</v>
      </c>
      <c r="D2954" s="119">
        <v>0.79408000000000001</v>
      </c>
      <c r="E2954" s="119">
        <v>0.79408000000000001</v>
      </c>
      <c r="F2954" s="119">
        <v>0.79408000000000001</v>
      </c>
      <c r="G2954" s="119">
        <v>0.79408000000000001</v>
      </c>
      <c r="H2954" s="119">
        <v>5.0002339999999997E-4</v>
      </c>
      <c r="I2954" s="119">
        <v>6.3008560000000005E-2</v>
      </c>
    </row>
    <row r="2955" spans="1:9" x14ac:dyDescent="0.15">
      <c r="A2955" s="115" t="s">
        <v>526</v>
      </c>
      <c r="B2955" s="115" t="s">
        <v>527</v>
      </c>
      <c r="C2955" s="121">
        <v>41745</v>
      </c>
      <c r="D2955" s="119">
        <v>0.79425999999999997</v>
      </c>
      <c r="E2955" s="119">
        <v>0.79425999999999997</v>
      </c>
      <c r="F2955" s="119">
        <v>0.79425999999999997</v>
      </c>
      <c r="G2955" s="119">
        <v>0.79425999999999997</v>
      </c>
      <c r="H2955" s="119">
        <v>1.80006E-4</v>
      </c>
      <c r="I2955" s="119">
        <v>2.2668500000000001E-2</v>
      </c>
    </row>
    <row r="2956" spans="1:9" x14ac:dyDescent="0.15">
      <c r="A2956" s="115" t="s">
        <v>526</v>
      </c>
      <c r="B2956" s="115" t="s">
        <v>527</v>
      </c>
      <c r="C2956" s="121">
        <v>41746</v>
      </c>
      <c r="D2956" s="119">
        <v>0.79408999999999996</v>
      </c>
      <c r="E2956" s="119">
        <v>0.79408999999999996</v>
      </c>
      <c r="F2956" s="119">
        <v>0.79408999999999996</v>
      </c>
      <c r="G2956" s="119">
        <v>0.79408999999999996</v>
      </c>
      <c r="H2956" s="119">
        <v>-1.700521E-4</v>
      </c>
      <c r="I2956" s="119">
        <v>-2.1410120000000001E-2</v>
      </c>
    </row>
    <row r="2957" spans="1:9" x14ac:dyDescent="0.15">
      <c r="A2957" s="115" t="s">
        <v>526</v>
      </c>
      <c r="B2957" s="115" t="s">
        <v>527</v>
      </c>
      <c r="C2957" s="121">
        <v>41747</v>
      </c>
      <c r="D2957" s="119">
        <v>0.79420999999999997</v>
      </c>
      <c r="E2957" s="119">
        <v>0.79420999999999997</v>
      </c>
      <c r="F2957" s="119">
        <v>0.79420999999999997</v>
      </c>
      <c r="G2957" s="119">
        <v>0.79420999999999997</v>
      </c>
      <c r="H2957" s="119">
        <v>1.200438E-4</v>
      </c>
      <c r="I2957" s="119">
        <v>1.5117149999999999E-2</v>
      </c>
    </row>
    <row r="2958" spans="1:9" x14ac:dyDescent="0.15">
      <c r="A2958" s="115" t="s">
        <v>526</v>
      </c>
      <c r="B2958" s="115" t="s">
        <v>527</v>
      </c>
      <c r="C2958" s="121">
        <v>41750</v>
      </c>
      <c r="D2958" s="119">
        <v>0.79430000000000001</v>
      </c>
      <c r="E2958" s="119">
        <v>0.79430000000000001</v>
      </c>
      <c r="F2958" s="119">
        <v>0.79430000000000001</v>
      </c>
      <c r="G2958" s="119">
        <v>0.79430000000000001</v>
      </c>
      <c r="H2958" s="119">
        <v>9.0003009999999999E-5</v>
      </c>
      <c r="I2958" s="119">
        <v>1.1332389999999999E-2</v>
      </c>
    </row>
    <row r="2959" spans="1:9" x14ac:dyDescent="0.15">
      <c r="A2959" s="115" t="s">
        <v>526</v>
      </c>
      <c r="B2959" s="115" t="s">
        <v>527</v>
      </c>
      <c r="C2959" s="121">
        <v>41751</v>
      </c>
      <c r="D2959" s="119">
        <v>0.79459999999999997</v>
      </c>
      <c r="E2959" s="119">
        <v>0.79459999999999997</v>
      </c>
      <c r="F2959" s="119">
        <v>0.79459999999999997</v>
      </c>
      <c r="G2959" s="119">
        <v>0.79459999999999997</v>
      </c>
      <c r="H2959" s="119">
        <v>2.9999019999999999E-4</v>
      </c>
      <c r="I2959" s="119">
        <v>3.7767870000000002E-2</v>
      </c>
    </row>
    <row r="2960" spans="1:9" x14ac:dyDescent="0.15">
      <c r="A2960" s="115" t="s">
        <v>526</v>
      </c>
      <c r="B2960" s="115" t="s">
        <v>527</v>
      </c>
      <c r="C2960" s="121">
        <v>41752</v>
      </c>
      <c r="D2960" s="119">
        <v>0.79459999999999997</v>
      </c>
      <c r="E2960" s="119">
        <v>0.79459999999999997</v>
      </c>
      <c r="F2960" s="119">
        <v>0.79459999999999997</v>
      </c>
      <c r="G2960" s="119">
        <v>0.79459999999999997</v>
      </c>
      <c r="H2960" s="119">
        <v>0</v>
      </c>
      <c r="I2960" s="119">
        <v>0</v>
      </c>
    </row>
    <row r="2961" spans="1:9" x14ac:dyDescent="0.15">
      <c r="A2961" s="115" t="s">
        <v>526</v>
      </c>
      <c r="B2961" s="115" t="s">
        <v>527</v>
      </c>
      <c r="C2961" s="121">
        <v>41753</v>
      </c>
      <c r="D2961" s="119">
        <v>0.7944</v>
      </c>
      <c r="E2961" s="119">
        <v>0.7944</v>
      </c>
      <c r="F2961" s="119">
        <v>0.7944</v>
      </c>
      <c r="G2961" s="119">
        <v>0.7944</v>
      </c>
      <c r="H2961" s="119">
        <v>-2.000332E-4</v>
      </c>
      <c r="I2961" s="119">
        <v>-2.517407E-2</v>
      </c>
    </row>
    <row r="2962" spans="1:9" x14ac:dyDescent="0.15">
      <c r="A2962" s="115" t="s">
        <v>526</v>
      </c>
      <c r="B2962" s="115" t="s">
        <v>527</v>
      </c>
      <c r="C2962" s="121">
        <v>41754</v>
      </c>
      <c r="D2962" s="119">
        <v>0.79420000000000002</v>
      </c>
      <c r="E2962" s="119">
        <v>0.79420000000000002</v>
      </c>
      <c r="F2962" s="119">
        <v>0.79420000000000002</v>
      </c>
      <c r="G2962" s="119">
        <v>0.79420000000000002</v>
      </c>
      <c r="H2962" s="119">
        <v>-1.9997360000000001E-4</v>
      </c>
      <c r="I2962" s="119">
        <v>-2.517291E-2</v>
      </c>
    </row>
    <row r="2963" spans="1:9" x14ac:dyDescent="0.15">
      <c r="A2963" s="115" t="s">
        <v>526</v>
      </c>
      <c r="B2963" s="115" t="s">
        <v>527</v>
      </c>
      <c r="C2963" s="121">
        <v>41757</v>
      </c>
      <c r="D2963" s="119">
        <v>0.79400000000000004</v>
      </c>
      <c r="E2963" s="119">
        <v>0.79400000000000004</v>
      </c>
      <c r="F2963" s="119">
        <v>0.79400000000000004</v>
      </c>
      <c r="G2963" s="119">
        <v>0.79400000000000004</v>
      </c>
      <c r="H2963" s="119">
        <v>-1.9997360000000001E-4</v>
      </c>
      <c r="I2963" s="119">
        <v>-2.517925E-2</v>
      </c>
    </row>
    <row r="2964" spans="1:9" x14ac:dyDescent="0.15">
      <c r="A2964" s="115" t="s">
        <v>526</v>
      </c>
      <c r="B2964" s="115" t="s">
        <v>527</v>
      </c>
      <c r="C2964" s="121">
        <v>41758</v>
      </c>
      <c r="D2964" s="119">
        <v>0.79400000000000004</v>
      </c>
      <c r="E2964" s="119">
        <v>0.79400000000000004</v>
      </c>
      <c r="F2964" s="119">
        <v>0.79400000000000004</v>
      </c>
      <c r="G2964" s="119">
        <v>0.79400000000000004</v>
      </c>
      <c r="H2964" s="119">
        <v>0</v>
      </c>
      <c r="I2964" s="119">
        <v>0</v>
      </c>
    </row>
    <row r="2965" spans="1:9" x14ac:dyDescent="0.15">
      <c r="A2965" s="115" t="s">
        <v>526</v>
      </c>
      <c r="B2965" s="115" t="s">
        <v>527</v>
      </c>
      <c r="C2965" s="121">
        <v>41759</v>
      </c>
      <c r="D2965" s="119">
        <v>0.79430000000000001</v>
      </c>
      <c r="E2965" s="119">
        <v>0.79430000000000001</v>
      </c>
      <c r="F2965" s="119">
        <v>0.79430000000000001</v>
      </c>
      <c r="G2965" s="119">
        <v>0.79430000000000001</v>
      </c>
      <c r="H2965" s="119">
        <v>2.9999019999999999E-4</v>
      </c>
      <c r="I2965" s="119">
        <v>3.7782139999999999E-2</v>
      </c>
    </row>
    <row r="2966" spans="1:9" x14ac:dyDescent="0.15">
      <c r="A2966" s="115" t="s">
        <v>526</v>
      </c>
      <c r="B2966" s="115" t="s">
        <v>527</v>
      </c>
      <c r="C2966" s="121">
        <v>41764</v>
      </c>
      <c r="D2966" s="119">
        <v>0.79400000000000004</v>
      </c>
      <c r="E2966" s="119">
        <v>0.79400000000000004</v>
      </c>
      <c r="F2966" s="119">
        <v>0.79400000000000004</v>
      </c>
      <c r="G2966" s="119">
        <v>0.79400000000000004</v>
      </c>
      <c r="H2966" s="119">
        <v>-2.9999019999999999E-4</v>
      </c>
      <c r="I2966" s="119">
        <v>-3.7767870000000002E-2</v>
      </c>
    </row>
    <row r="2967" spans="1:9" x14ac:dyDescent="0.15">
      <c r="A2967" s="115" t="s">
        <v>526</v>
      </c>
      <c r="B2967" s="115" t="s">
        <v>527</v>
      </c>
      <c r="C2967" s="121">
        <v>41765</v>
      </c>
      <c r="D2967" s="119">
        <v>0.79420000000000002</v>
      </c>
      <c r="E2967" s="119">
        <v>0.79420000000000002</v>
      </c>
      <c r="F2967" s="119">
        <v>0.79420000000000002</v>
      </c>
      <c r="G2967" s="119">
        <v>0.79420000000000002</v>
      </c>
      <c r="H2967" s="119">
        <v>1.9997360000000001E-4</v>
      </c>
      <c r="I2967" s="119">
        <v>2.5185590000000001E-2</v>
      </c>
    </row>
    <row r="2968" spans="1:9" x14ac:dyDescent="0.15">
      <c r="A2968" s="115" t="s">
        <v>526</v>
      </c>
      <c r="B2968" s="115" t="s">
        <v>527</v>
      </c>
      <c r="C2968" s="121">
        <v>41766</v>
      </c>
      <c r="D2968" s="119">
        <v>0.79390000000000005</v>
      </c>
      <c r="E2968" s="119">
        <v>0.79390000000000005</v>
      </c>
      <c r="F2968" s="119">
        <v>0.79390000000000005</v>
      </c>
      <c r="G2968" s="119">
        <v>0.79390000000000005</v>
      </c>
      <c r="H2968" s="119">
        <v>-2.9999019999999999E-4</v>
      </c>
      <c r="I2968" s="119">
        <v>-3.777262E-2</v>
      </c>
    </row>
    <row r="2969" spans="1:9" x14ac:dyDescent="0.15">
      <c r="A2969" s="115" t="s">
        <v>526</v>
      </c>
      <c r="B2969" s="115" t="s">
        <v>527</v>
      </c>
      <c r="C2969" s="121">
        <v>41767</v>
      </c>
      <c r="D2969" s="119">
        <v>0.79400000000000004</v>
      </c>
      <c r="E2969" s="119">
        <v>0.79400000000000004</v>
      </c>
      <c r="F2969" s="119">
        <v>0.79400000000000004</v>
      </c>
      <c r="G2969" s="119">
        <v>0.79400000000000004</v>
      </c>
      <c r="H2969" s="119">
        <v>1.000166E-4</v>
      </c>
      <c r="I2969" s="119">
        <v>1.2598130000000001E-2</v>
      </c>
    </row>
    <row r="2970" spans="1:9" x14ac:dyDescent="0.15">
      <c r="A2970" s="115" t="s">
        <v>526</v>
      </c>
      <c r="B2970" s="115" t="s">
        <v>527</v>
      </c>
      <c r="C2970" s="121">
        <v>41768</v>
      </c>
      <c r="D2970" s="119">
        <v>0.7944</v>
      </c>
      <c r="E2970" s="119">
        <v>0.7944</v>
      </c>
      <c r="F2970" s="119">
        <v>0.7944</v>
      </c>
      <c r="G2970" s="119">
        <v>0.7944</v>
      </c>
      <c r="H2970" s="119">
        <v>3.9994720000000001E-4</v>
      </c>
      <c r="I2970" s="119">
        <v>5.0371180000000002E-2</v>
      </c>
    </row>
    <row r="2971" spans="1:9" x14ac:dyDescent="0.15">
      <c r="A2971" s="115" t="s">
        <v>526</v>
      </c>
      <c r="B2971" s="115" t="s">
        <v>527</v>
      </c>
      <c r="C2971" s="121">
        <v>41771</v>
      </c>
      <c r="D2971" s="119">
        <v>0.79500000000000004</v>
      </c>
      <c r="E2971" s="119">
        <v>0.79500000000000004</v>
      </c>
      <c r="F2971" s="119">
        <v>0.79500000000000004</v>
      </c>
      <c r="G2971" s="119">
        <v>0.79500000000000004</v>
      </c>
      <c r="H2971" s="119">
        <v>6.0004000000000004E-4</v>
      </c>
      <c r="I2971" s="119">
        <v>7.5533729999999993E-2</v>
      </c>
    </row>
    <row r="2972" spans="1:9" x14ac:dyDescent="0.15">
      <c r="A2972" s="115" t="s">
        <v>526</v>
      </c>
      <c r="B2972" s="115" t="s">
        <v>527</v>
      </c>
      <c r="C2972" s="121">
        <v>41772</v>
      </c>
      <c r="D2972" s="119">
        <v>0.79510000000000003</v>
      </c>
      <c r="E2972" s="119">
        <v>0.79510000000000003</v>
      </c>
      <c r="F2972" s="119">
        <v>0.79510000000000003</v>
      </c>
      <c r="G2972" s="119">
        <v>0.79510000000000003</v>
      </c>
      <c r="H2972" s="119">
        <v>9.9956990000000005E-5</v>
      </c>
      <c r="I2972" s="119">
        <v>1.257321E-2</v>
      </c>
    </row>
    <row r="2973" spans="1:9" x14ac:dyDescent="0.15">
      <c r="A2973" s="115" t="s">
        <v>526</v>
      </c>
      <c r="B2973" s="115" t="s">
        <v>527</v>
      </c>
      <c r="C2973" s="121">
        <v>41773</v>
      </c>
      <c r="D2973" s="119">
        <v>0.7954</v>
      </c>
      <c r="E2973" s="119">
        <v>0.7954</v>
      </c>
      <c r="F2973" s="119">
        <v>0.7954</v>
      </c>
      <c r="G2973" s="119">
        <v>0.7954</v>
      </c>
      <c r="H2973" s="119">
        <v>3.0004979999999999E-4</v>
      </c>
      <c r="I2973" s="119">
        <v>3.7737369999999999E-2</v>
      </c>
    </row>
    <row r="2974" spans="1:9" x14ac:dyDescent="0.15">
      <c r="A2974" s="115" t="s">
        <v>526</v>
      </c>
      <c r="B2974" s="115" t="s">
        <v>527</v>
      </c>
      <c r="C2974" s="121">
        <v>41774</v>
      </c>
      <c r="D2974" s="119">
        <v>0.79520000000000002</v>
      </c>
      <c r="E2974" s="119">
        <v>0.79520000000000002</v>
      </c>
      <c r="F2974" s="119">
        <v>0.79520000000000002</v>
      </c>
      <c r="G2974" s="119">
        <v>0.79520000000000002</v>
      </c>
      <c r="H2974" s="119">
        <v>-2.000332E-4</v>
      </c>
      <c r="I2974" s="119">
        <v>-2.5148750000000001E-2</v>
      </c>
    </row>
    <row r="2975" spans="1:9" x14ac:dyDescent="0.15">
      <c r="A2975" s="115" t="s">
        <v>526</v>
      </c>
      <c r="B2975" s="115" t="s">
        <v>527</v>
      </c>
      <c r="C2975" s="121">
        <v>41775</v>
      </c>
      <c r="D2975" s="119">
        <v>0.79500000000000004</v>
      </c>
      <c r="E2975" s="119">
        <v>0.79500000000000004</v>
      </c>
      <c r="F2975" s="119">
        <v>0.79500000000000004</v>
      </c>
      <c r="G2975" s="119">
        <v>0.79500000000000004</v>
      </c>
      <c r="H2975" s="119">
        <v>-1.9997360000000001E-4</v>
      </c>
      <c r="I2975" s="119">
        <v>-2.5147579999999999E-2</v>
      </c>
    </row>
    <row r="2976" spans="1:9" x14ac:dyDescent="0.15">
      <c r="A2976" s="115" t="s">
        <v>526</v>
      </c>
      <c r="B2976" s="115" t="s">
        <v>527</v>
      </c>
      <c r="C2976" s="121">
        <v>41778</v>
      </c>
      <c r="D2976" s="119">
        <v>0.79510000000000003</v>
      </c>
      <c r="E2976" s="119">
        <v>0.79510000000000003</v>
      </c>
      <c r="F2976" s="119">
        <v>0.79510000000000003</v>
      </c>
      <c r="G2976" s="119">
        <v>0.79510000000000003</v>
      </c>
      <c r="H2976" s="119">
        <v>9.9956990000000005E-5</v>
      </c>
      <c r="I2976" s="119">
        <v>1.257321E-2</v>
      </c>
    </row>
    <row r="2977" spans="1:9" x14ac:dyDescent="0.15">
      <c r="A2977" s="115" t="s">
        <v>526</v>
      </c>
      <c r="B2977" s="115" t="s">
        <v>527</v>
      </c>
      <c r="C2977" s="121">
        <v>41779</v>
      </c>
      <c r="D2977" s="119">
        <v>0.79500000000000004</v>
      </c>
      <c r="E2977" s="119">
        <v>0.79500000000000004</v>
      </c>
      <c r="F2977" s="119">
        <v>0.79500000000000004</v>
      </c>
      <c r="G2977" s="119">
        <v>0.79500000000000004</v>
      </c>
      <c r="H2977" s="119">
        <v>-9.9956990000000005E-5</v>
      </c>
      <c r="I2977" s="119">
        <v>-1.257163E-2</v>
      </c>
    </row>
    <row r="2978" spans="1:9" x14ac:dyDescent="0.15">
      <c r="A2978" s="115" t="s">
        <v>526</v>
      </c>
      <c r="B2978" s="115" t="s">
        <v>527</v>
      </c>
      <c r="C2978" s="121">
        <v>41780</v>
      </c>
      <c r="D2978" s="119">
        <v>0.79520000000000002</v>
      </c>
      <c r="E2978" s="119">
        <v>0.79520000000000002</v>
      </c>
      <c r="F2978" s="119">
        <v>0.79520000000000002</v>
      </c>
      <c r="G2978" s="119">
        <v>0.79520000000000002</v>
      </c>
      <c r="H2978" s="119">
        <v>1.9997360000000001E-4</v>
      </c>
      <c r="I2978" s="119">
        <v>2.5153910000000002E-2</v>
      </c>
    </row>
    <row r="2979" spans="1:9" x14ac:dyDescent="0.15">
      <c r="A2979" s="115" t="s">
        <v>526</v>
      </c>
      <c r="B2979" s="115" t="s">
        <v>527</v>
      </c>
      <c r="C2979" s="121">
        <v>41781</v>
      </c>
      <c r="D2979" s="119">
        <v>0.79530000000000001</v>
      </c>
      <c r="E2979" s="119">
        <v>0.79530000000000001</v>
      </c>
      <c r="F2979" s="119">
        <v>0.79530000000000001</v>
      </c>
      <c r="G2979" s="119">
        <v>0.79530000000000001</v>
      </c>
      <c r="H2979" s="119">
        <v>1.000166E-4</v>
      </c>
      <c r="I2979" s="119">
        <v>1.257754E-2</v>
      </c>
    </row>
    <row r="2980" spans="1:9" x14ac:dyDescent="0.15">
      <c r="A2980" s="115" t="s">
        <v>526</v>
      </c>
      <c r="B2980" s="115" t="s">
        <v>527</v>
      </c>
      <c r="C2980" s="121">
        <v>41782</v>
      </c>
      <c r="D2980" s="119">
        <v>0.79549999999999998</v>
      </c>
      <c r="E2980" s="119">
        <v>0.79549999999999998</v>
      </c>
      <c r="F2980" s="119">
        <v>0.79549999999999998</v>
      </c>
      <c r="G2980" s="119">
        <v>0.79549999999999998</v>
      </c>
      <c r="H2980" s="119">
        <v>1.9997360000000001E-4</v>
      </c>
      <c r="I2980" s="119">
        <v>2.5144420000000001E-2</v>
      </c>
    </row>
    <row r="2981" spans="1:9" x14ac:dyDescent="0.15">
      <c r="A2981" s="115" t="s">
        <v>526</v>
      </c>
      <c r="B2981" s="115" t="s">
        <v>527</v>
      </c>
      <c r="C2981" s="121">
        <v>41785</v>
      </c>
      <c r="D2981" s="119">
        <v>0.79579999999999995</v>
      </c>
      <c r="E2981" s="119">
        <v>0.79579999999999995</v>
      </c>
      <c r="F2981" s="119">
        <v>0.79579999999999995</v>
      </c>
      <c r="G2981" s="119">
        <v>0.79579999999999995</v>
      </c>
      <c r="H2981" s="119">
        <v>2.9999019999999999E-4</v>
      </c>
      <c r="I2981" s="119">
        <v>3.7710899999999999E-2</v>
      </c>
    </row>
    <row r="2982" spans="1:9" x14ac:dyDescent="0.15">
      <c r="A2982" s="115" t="s">
        <v>526</v>
      </c>
      <c r="B2982" s="115" t="s">
        <v>527</v>
      </c>
      <c r="C2982" s="121">
        <v>41786</v>
      </c>
      <c r="D2982" s="119">
        <v>0.79559999999999997</v>
      </c>
      <c r="E2982" s="119">
        <v>0.79559999999999997</v>
      </c>
      <c r="F2982" s="119">
        <v>0.79559999999999997</v>
      </c>
      <c r="G2982" s="119">
        <v>0.79559999999999997</v>
      </c>
      <c r="H2982" s="119">
        <v>-1.9997360000000001E-4</v>
      </c>
      <c r="I2982" s="119">
        <v>-2.5128620000000001E-2</v>
      </c>
    </row>
    <row r="2983" spans="1:9" x14ac:dyDescent="0.15">
      <c r="A2983" s="115" t="s">
        <v>526</v>
      </c>
      <c r="B2983" s="115" t="s">
        <v>527</v>
      </c>
      <c r="C2983" s="121">
        <v>41787</v>
      </c>
      <c r="D2983" s="119">
        <v>0.79579999999999995</v>
      </c>
      <c r="E2983" s="119">
        <v>0.79579999999999995</v>
      </c>
      <c r="F2983" s="119">
        <v>0.79579999999999995</v>
      </c>
      <c r="G2983" s="119">
        <v>0.79579999999999995</v>
      </c>
      <c r="H2983" s="119">
        <v>1.9997360000000001E-4</v>
      </c>
      <c r="I2983" s="119">
        <v>2.5134940000000001E-2</v>
      </c>
    </row>
    <row r="2984" spans="1:9" x14ac:dyDescent="0.15">
      <c r="A2984" s="115" t="s">
        <v>526</v>
      </c>
      <c r="B2984" s="115" t="s">
        <v>527</v>
      </c>
      <c r="C2984" s="121">
        <v>41788</v>
      </c>
      <c r="D2984" s="119">
        <v>0.79590000000000005</v>
      </c>
      <c r="E2984" s="119">
        <v>0.79590000000000005</v>
      </c>
      <c r="F2984" s="119">
        <v>0.79590000000000005</v>
      </c>
      <c r="G2984" s="119">
        <v>0.79590000000000005</v>
      </c>
      <c r="H2984" s="119">
        <v>1.000166E-4</v>
      </c>
      <c r="I2984" s="119">
        <v>1.2568060000000001E-2</v>
      </c>
    </row>
    <row r="2985" spans="1:9" x14ac:dyDescent="0.15">
      <c r="A2985" s="115" t="s">
        <v>526</v>
      </c>
      <c r="B2985" s="115" t="s">
        <v>527</v>
      </c>
      <c r="C2985" s="121">
        <v>41789</v>
      </c>
      <c r="D2985" s="119">
        <v>0.79579999999999995</v>
      </c>
      <c r="E2985" s="119">
        <v>0.79579999999999995</v>
      </c>
      <c r="F2985" s="119">
        <v>0.79579999999999995</v>
      </c>
      <c r="G2985" s="119">
        <v>0.79579999999999995</v>
      </c>
      <c r="H2985" s="119">
        <v>-1.000166E-4</v>
      </c>
      <c r="I2985" s="119">
        <v>-1.256648E-2</v>
      </c>
    </row>
    <row r="2986" spans="1:9" x14ac:dyDescent="0.15">
      <c r="A2986" s="115" t="s">
        <v>526</v>
      </c>
      <c r="B2986" s="115" t="s">
        <v>527</v>
      </c>
      <c r="C2986" s="121">
        <v>41793</v>
      </c>
      <c r="D2986" s="119">
        <v>0.79590000000000005</v>
      </c>
      <c r="E2986" s="119">
        <v>0.79590000000000005</v>
      </c>
      <c r="F2986" s="119">
        <v>0.79590000000000005</v>
      </c>
      <c r="G2986" s="119">
        <v>0.79590000000000005</v>
      </c>
      <c r="H2986" s="119">
        <v>1.000166E-4</v>
      </c>
      <c r="I2986" s="119">
        <v>1.2568060000000001E-2</v>
      </c>
    </row>
    <row r="2987" spans="1:9" x14ac:dyDescent="0.15">
      <c r="A2987" s="115" t="s">
        <v>526</v>
      </c>
      <c r="B2987" s="115" t="s">
        <v>527</v>
      </c>
      <c r="C2987" s="121">
        <v>41794</v>
      </c>
      <c r="D2987" s="119">
        <v>0.79579999999999995</v>
      </c>
      <c r="E2987" s="119">
        <v>0.79579999999999995</v>
      </c>
      <c r="F2987" s="119">
        <v>0.79579999999999995</v>
      </c>
      <c r="G2987" s="119">
        <v>0.79579999999999995</v>
      </c>
      <c r="H2987" s="119">
        <v>-1.000166E-4</v>
      </c>
      <c r="I2987" s="119">
        <v>-1.256648E-2</v>
      </c>
    </row>
    <row r="2988" spans="1:9" x14ac:dyDescent="0.15">
      <c r="A2988" s="115" t="s">
        <v>526</v>
      </c>
      <c r="B2988" s="115" t="s">
        <v>527</v>
      </c>
      <c r="C2988" s="121">
        <v>41795</v>
      </c>
      <c r="D2988" s="119">
        <v>0.79590000000000005</v>
      </c>
      <c r="E2988" s="119">
        <v>0.79590000000000005</v>
      </c>
      <c r="F2988" s="119">
        <v>0.79590000000000005</v>
      </c>
      <c r="G2988" s="119">
        <v>0.79590000000000005</v>
      </c>
      <c r="H2988" s="119">
        <v>1.000166E-4</v>
      </c>
      <c r="I2988" s="119">
        <v>1.2568060000000001E-2</v>
      </c>
    </row>
    <row r="2989" spans="1:9" x14ac:dyDescent="0.15">
      <c r="A2989" s="115" t="s">
        <v>526</v>
      </c>
      <c r="B2989" s="115" t="s">
        <v>527</v>
      </c>
      <c r="C2989" s="121">
        <v>41796</v>
      </c>
      <c r="D2989" s="119">
        <v>0.79490000000000005</v>
      </c>
      <c r="E2989" s="119">
        <v>0.79490000000000005</v>
      </c>
      <c r="F2989" s="119">
        <v>0.79490000000000005</v>
      </c>
      <c r="G2989" s="119">
        <v>0.79490000000000005</v>
      </c>
      <c r="H2989" s="119">
        <v>-9.9998709999999996E-4</v>
      </c>
      <c r="I2989" s="119">
        <v>-0.12564230000000001</v>
      </c>
    </row>
    <row r="2990" spans="1:9" x14ac:dyDescent="0.15">
      <c r="A2990" s="115" t="s">
        <v>526</v>
      </c>
      <c r="B2990" s="115" t="s">
        <v>527</v>
      </c>
      <c r="C2990" s="121">
        <v>41799</v>
      </c>
      <c r="D2990" s="119">
        <v>0.79310000000000003</v>
      </c>
      <c r="E2990" s="119">
        <v>0.79310000000000003</v>
      </c>
      <c r="F2990" s="119">
        <v>0.79310000000000003</v>
      </c>
      <c r="G2990" s="119">
        <v>0.79310000000000003</v>
      </c>
      <c r="H2990" s="119">
        <v>-1.8000010000000001E-3</v>
      </c>
      <c r="I2990" s="119">
        <v>-0.2264437</v>
      </c>
    </row>
    <row r="2991" spans="1:9" x14ac:dyDescent="0.15">
      <c r="A2991" s="115" t="s">
        <v>526</v>
      </c>
      <c r="B2991" s="115" t="s">
        <v>527</v>
      </c>
      <c r="C2991" s="121">
        <v>41800</v>
      </c>
      <c r="D2991" s="119">
        <v>0.79269999999999996</v>
      </c>
      <c r="E2991" s="119">
        <v>0.79269999999999996</v>
      </c>
      <c r="F2991" s="119">
        <v>0.79269999999999996</v>
      </c>
      <c r="G2991" s="119">
        <v>0.79269999999999996</v>
      </c>
      <c r="H2991" s="119">
        <v>-4.0000680000000001E-4</v>
      </c>
      <c r="I2991" s="119">
        <v>-5.0435859999999999E-2</v>
      </c>
    </row>
    <row r="2992" spans="1:9" x14ac:dyDescent="0.15">
      <c r="A2992" s="115" t="s">
        <v>526</v>
      </c>
      <c r="B2992" s="115" t="s">
        <v>527</v>
      </c>
      <c r="C2992" s="121">
        <v>41801</v>
      </c>
      <c r="D2992" s="119">
        <v>0.79349999999999998</v>
      </c>
      <c r="E2992" s="119">
        <v>0.79349999999999998</v>
      </c>
      <c r="F2992" s="119">
        <v>0.79349999999999998</v>
      </c>
      <c r="G2992" s="119">
        <v>0.79349999999999998</v>
      </c>
      <c r="H2992" s="119">
        <v>8.0001349999999998E-4</v>
      </c>
      <c r="I2992" s="119">
        <v>0.1009226</v>
      </c>
    </row>
    <row r="2993" spans="1:9" x14ac:dyDescent="0.15">
      <c r="A2993" s="115" t="s">
        <v>526</v>
      </c>
      <c r="B2993" s="115" t="s">
        <v>527</v>
      </c>
      <c r="C2993" s="121">
        <v>41802</v>
      </c>
      <c r="D2993" s="119">
        <v>0.79359999999999997</v>
      </c>
      <c r="E2993" s="119">
        <v>0.79359999999999997</v>
      </c>
      <c r="F2993" s="119">
        <v>0.79359999999999997</v>
      </c>
      <c r="G2993" s="119">
        <v>0.79359999999999997</v>
      </c>
      <c r="H2993" s="119">
        <v>1.000166E-4</v>
      </c>
      <c r="I2993" s="119">
        <v>1.2604489999999999E-2</v>
      </c>
    </row>
    <row r="2994" spans="1:9" x14ac:dyDescent="0.15">
      <c r="A2994" s="115" t="s">
        <v>526</v>
      </c>
      <c r="B2994" s="115" t="s">
        <v>527</v>
      </c>
      <c r="C2994" s="121">
        <v>41803</v>
      </c>
      <c r="D2994" s="119">
        <v>0.79339999999999999</v>
      </c>
      <c r="E2994" s="119">
        <v>0.79339999999999999</v>
      </c>
      <c r="F2994" s="119">
        <v>0.79339999999999999</v>
      </c>
      <c r="G2994" s="119">
        <v>0.79339999999999999</v>
      </c>
      <c r="H2994" s="119">
        <v>-2.000332E-4</v>
      </c>
      <c r="I2994" s="119">
        <v>-2.5205789999999999E-2</v>
      </c>
    </row>
    <row r="2995" spans="1:9" x14ac:dyDescent="0.15">
      <c r="A2995" s="115" t="s">
        <v>526</v>
      </c>
      <c r="B2995" s="115" t="s">
        <v>527</v>
      </c>
      <c r="C2995" s="121">
        <v>41806</v>
      </c>
      <c r="D2995" s="119">
        <v>0.79390000000000005</v>
      </c>
      <c r="E2995" s="119">
        <v>0.79390000000000005</v>
      </c>
      <c r="F2995" s="119">
        <v>0.79390000000000005</v>
      </c>
      <c r="G2995" s="119">
        <v>0.79390000000000005</v>
      </c>
      <c r="H2995" s="119">
        <v>5.0002339999999997E-4</v>
      </c>
      <c r="I2995" s="119">
        <v>6.302286E-2</v>
      </c>
    </row>
    <row r="2996" spans="1:9" x14ac:dyDescent="0.15">
      <c r="A2996" s="115" t="s">
        <v>526</v>
      </c>
      <c r="B2996" s="115" t="s">
        <v>527</v>
      </c>
      <c r="C2996" s="121">
        <v>41807</v>
      </c>
      <c r="D2996" s="119">
        <v>0.79379999999999995</v>
      </c>
      <c r="E2996" s="119">
        <v>0.79379999999999995</v>
      </c>
      <c r="F2996" s="119">
        <v>0.79379999999999995</v>
      </c>
      <c r="G2996" s="119">
        <v>0.79379999999999995</v>
      </c>
      <c r="H2996" s="119">
        <v>-1.000166E-4</v>
      </c>
      <c r="I2996" s="119">
        <v>-1.2598130000000001E-2</v>
      </c>
    </row>
    <row r="2997" spans="1:9" x14ac:dyDescent="0.15">
      <c r="A2997" s="115" t="s">
        <v>526</v>
      </c>
      <c r="B2997" s="115" t="s">
        <v>527</v>
      </c>
      <c r="C2997" s="121">
        <v>41808</v>
      </c>
      <c r="D2997" s="119">
        <v>0.79420000000000002</v>
      </c>
      <c r="E2997" s="119">
        <v>0.79420000000000002</v>
      </c>
      <c r="F2997" s="119">
        <v>0.79420000000000002</v>
      </c>
      <c r="G2997" s="119">
        <v>0.79420000000000002</v>
      </c>
      <c r="H2997" s="119">
        <v>4.0000680000000001E-4</v>
      </c>
      <c r="I2997" s="119">
        <v>5.039138E-2</v>
      </c>
    </row>
    <row r="2998" spans="1:9" x14ac:dyDescent="0.15">
      <c r="A2998" s="115" t="s">
        <v>526</v>
      </c>
      <c r="B2998" s="115" t="s">
        <v>527</v>
      </c>
      <c r="C2998" s="121">
        <v>41809</v>
      </c>
      <c r="D2998" s="119">
        <v>0.79379999999999995</v>
      </c>
      <c r="E2998" s="119">
        <v>0.79379999999999995</v>
      </c>
      <c r="F2998" s="119">
        <v>0.79379999999999995</v>
      </c>
      <c r="G2998" s="119">
        <v>0.79379999999999995</v>
      </c>
      <c r="H2998" s="119">
        <v>-4.0000680000000001E-4</v>
      </c>
      <c r="I2998" s="119">
        <v>-5.0366000000000001E-2</v>
      </c>
    </row>
    <row r="2999" spans="1:9" x14ac:dyDescent="0.15">
      <c r="A2999" s="115" t="s">
        <v>526</v>
      </c>
      <c r="B2999" s="115" t="s">
        <v>527</v>
      </c>
      <c r="C2999" s="121">
        <v>41810</v>
      </c>
      <c r="D2999" s="119">
        <v>0.79379999999999995</v>
      </c>
      <c r="E2999" s="119">
        <v>0.79379999999999995</v>
      </c>
      <c r="F2999" s="119">
        <v>0.79379999999999995</v>
      </c>
      <c r="G2999" s="119">
        <v>0.79379999999999995</v>
      </c>
      <c r="H2999" s="119">
        <v>0</v>
      </c>
      <c r="I2999" s="119">
        <v>0</v>
      </c>
    </row>
    <row r="3000" spans="1:9" x14ac:dyDescent="0.15">
      <c r="A3000" s="115" t="s">
        <v>526</v>
      </c>
      <c r="B3000" s="115" t="s">
        <v>527</v>
      </c>
      <c r="C3000" s="121">
        <v>41813</v>
      </c>
      <c r="D3000" s="119">
        <v>0.79420000000000002</v>
      </c>
      <c r="E3000" s="119">
        <v>0.79420000000000002</v>
      </c>
      <c r="F3000" s="119">
        <v>0.79420000000000002</v>
      </c>
      <c r="G3000" s="119">
        <v>0.79420000000000002</v>
      </c>
      <c r="H3000" s="119">
        <v>4.0000680000000001E-4</v>
      </c>
      <c r="I3000" s="119">
        <v>5.039138E-2</v>
      </c>
    </row>
    <row r="3001" spans="1:9" x14ac:dyDescent="0.15">
      <c r="A3001" s="115" t="s">
        <v>526</v>
      </c>
      <c r="B3001" s="115" t="s">
        <v>527</v>
      </c>
      <c r="C3001" s="121">
        <v>41814</v>
      </c>
      <c r="D3001" s="119">
        <v>0.79400000000000004</v>
      </c>
      <c r="E3001" s="119">
        <v>0.79400000000000004</v>
      </c>
      <c r="F3001" s="119">
        <v>0.79400000000000004</v>
      </c>
      <c r="G3001" s="119">
        <v>0.79400000000000004</v>
      </c>
      <c r="H3001" s="119">
        <v>-1.9997360000000001E-4</v>
      </c>
      <c r="I3001" s="119">
        <v>-2.517925E-2</v>
      </c>
    </row>
    <row r="3002" spans="1:9" x14ac:dyDescent="0.15">
      <c r="A3002" s="115" t="s">
        <v>526</v>
      </c>
      <c r="B3002" s="115" t="s">
        <v>527</v>
      </c>
      <c r="C3002" s="121">
        <v>41815</v>
      </c>
      <c r="D3002" s="119">
        <v>0.79410000000000003</v>
      </c>
      <c r="E3002" s="119">
        <v>0.79410000000000003</v>
      </c>
      <c r="F3002" s="119">
        <v>0.79410000000000003</v>
      </c>
      <c r="G3002" s="119">
        <v>0.79410000000000003</v>
      </c>
      <c r="H3002" s="119">
        <v>9.9956990000000005E-5</v>
      </c>
      <c r="I3002" s="119">
        <v>1.2589039999999999E-2</v>
      </c>
    </row>
    <row r="3003" spans="1:9" x14ac:dyDescent="0.15">
      <c r="A3003" s="115" t="s">
        <v>526</v>
      </c>
      <c r="B3003" s="115" t="s">
        <v>527</v>
      </c>
      <c r="C3003" s="121">
        <v>41816</v>
      </c>
      <c r="D3003" s="119">
        <v>0.79390000000000005</v>
      </c>
      <c r="E3003" s="119">
        <v>0.79390000000000005</v>
      </c>
      <c r="F3003" s="119">
        <v>0.79390000000000005</v>
      </c>
      <c r="G3003" s="119">
        <v>0.79390000000000005</v>
      </c>
      <c r="H3003" s="119">
        <v>-1.9997360000000001E-4</v>
      </c>
      <c r="I3003" s="119">
        <v>-2.518242E-2</v>
      </c>
    </row>
    <row r="3004" spans="1:9" x14ac:dyDescent="0.15">
      <c r="A3004" s="115" t="s">
        <v>526</v>
      </c>
      <c r="B3004" s="115" t="s">
        <v>527</v>
      </c>
      <c r="C3004" s="121">
        <v>41817</v>
      </c>
      <c r="D3004" s="119">
        <v>0.79390000000000005</v>
      </c>
      <c r="E3004" s="119">
        <v>0.79390000000000005</v>
      </c>
      <c r="F3004" s="119">
        <v>0.79390000000000005</v>
      </c>
      <c r="G3004" s="119">
        <v>0.79390000000000005</v>
      </c>
      <c r="H3004" s="119">
        <v>0</v>
      </c>
      <c r="I3004" s="119">
        <v>0</v>
      </c>
    </row>
    <row r="3005" spans="1:9" x14ac:dyDescent="0.15">
      <c r="A3005" s="115" t="s">
        <v>526</v>
      </c>
      <c r="B3005" s="115" t="s">
        <v>527</v>
      </c>
      <c r="C3005" s="121">
        <v>41820</v>
      </c>
      <c r="D3005" s="119">
        <v>0.79379999999999995</v>
      </c>
      <c r="E3005" s="119">
        <v>0.79379999999999995</v>
      </c>
      <c r="F3005" s="119">
        <v>0.79379999999999995</v>
      </c>
      <c r="G3005" s="119">
        <v>0.79379999999999995</v>
      </c>
      <c r="H3005" s="119">
        <v>-1.000166E-4</v>
      </c>
      <c r="I3005" s="119">
        <v>-1.2598130000000001E-2</v>
      </c>
    </row>
    <row r="3006" spans="1:9" x14ac:dyDescent="0.15">
      <c r="A3006" s="115" t="s">
        <v>526</v>
      </c>
      <c r="B3006" s="115" t="s">
        <v>527</v>
      </c>
      <c r="C3006" s="121">
        <v>41821</v>
      </c>
      <c r="D3006" s="119">
        <v>0.79379999999999995</v>
      </c>
      <c r="E3006" s="119">
        <v>0.79379999999999995</v>
      </c>
      <c r="F3006" s="119">
        <v>0.79379999999999995</v>
      </c>
      <c r="G3006" s="119">
        <v>0.79379999999999995</v>
      </c>
      <c r="H3006" s="119">
        <v>0</v>
      </c>
      <c r="I3006" s="119">
        <v>0</v>
      </c>
    </row>
    <row r="3007" spans="1:9" x14ac:dyDescent="0.15">
      <c r="A3007" s="115" t="s">
        <v>526</v>
      </c>
      <c r="B3007" s="115" t="s">
        <v>527</v>
      </c>
      <c r="C3007" s="121">
        <v>41822</v>
      </c>
      <c r="D3007" s="119">
        <v>0.79410000000000003</v>
      </c>
      <c r="E3007" s="119">
        <v>0.79410000000000003</v>
      </c>
      <c r="F3007" s="119">
        <v>0.79410000000000003</v>
      </c>
      <c r="G3007" s="119">
        <v>0.79410000000000003</v>
      </c>
      <c r="H3007" s="119">
        <v>2.9999019999999999E-4</v>
      </c>
      <c r="I3007" s="119">
        <v>3.7791659999999998E-2</v>
      </c>
    </row>
    <row r="3008" spans="1:9" x14ac:dyDescent="0.15">
      <c r="A3008" s="115" t="s">
        <v>526</v>
      </c>
      <c r="B3008" s="115" t="s">
        <v>527</v>
      </c>
      <c r="C3008" s="121">
        <v>41823</v>
      </c>
      <c r="D3008" s="119">
        <v>0.79459999999999997</v>
      </c>
      <c r="E3008" s="119">
        <v>0.79459999999999997</v>
      </c>
      <c r="F3008" s="119">
        <v>0.79459999999999997</v>
      </c>
      <c r="G3008" s="119">
        <v>0.79459999999999997</v>
      </c>
      <c r="H3008" s="119">
        <v>5.0002339999999997E-4</v>
      </c>
      <c r="I3008" s="119">
        <v>6.2967309999999999E-2</v>
      </c>
    </row>
    <row r="3009" spans="1:9" x14ac:dyDescent="0.15">
      <c r="A3009" s="115" t="s">
        <v>526</v>
      </c>
      <c r="B3009" s="115" t="s">
        <v>527</v>
      </c>
      <c r="C3009" s="121">
        <v>41824</v>
      </c>
      <c r="D3009" s="119">
        <v>0.79530000000000001</v>
      </c>
      <c r="E3009" s="119">
        <v>0.79530000000000001</v>
      </c>
      <c r="F3009" s="119">
        <v>0.79530000000000001</v>
      </c>
      <c r="G3009" s="119">
        <v>0.79530000000000001</v>
      </c>
      <c r="H3009" s="119">
        <v>6.9999690000000002E-4</v>
      </c>
      <c r="I3009" s="119">
        <v>8.8094259999999994E-2</v>
      </c>
    </row>
    <row r="3010" spans="1:9" x14ac:dyDescent="0.15">
      <c r="A3010" s="115" t="s">
        <v>526</v>
      </c>
      <c r="B3010" s="115" t="s">
        <v>527</v>
      </c>
      <c r="C3010" s="121">
        <v>41827</v>
      </c>
      <c r="D3010" s="119">
        <v>0.79559999999999997</v>
      </c>
      <c r="E3010" s="119">
        <v>0.79559999999999997</v>
      </c>
      <c r="F3010" s="119">
        <v>0.79559999999999997</v>
      </c>
      <c r="G3010" s="119">
        <v>0.79559999999999997</v>
      </c>
      <c r="H3010" s="119">
        <v>2.9999019999999999E-4</v>
      </c>
      <c r="I3010" s="119">
        <v>3.7720379999999998E-2</v>
      </c>
    </row>
    <row r="3011" spans="1:9" x14ac:dyDescent="0.15">
      <c r="A3011" s="115" t="s">
        <v>526</v>
      </c>
      <c r="B3011" s="115" t="s">
        <v>527</v>
      </c>
      <c r="C3011" s="121">
        <v>41828</v>
      </c>
      <c r="D3011" s="119">
        <v>0.79510000000000003</v>
      </c>
      <c r="E3011" s="119">
        <v>0.79510000000000003</v>
      </c>
      <c r="F3011" s="119">
        <v>0.79510000000000003</v>
      </c>
      <c r="G3011" s="119">
        <v>0.79510000000000003</v>
      </c>
      <c r="H3011" s="119">
        <v>-5.0002339999999997E-4</v>
      </c>
      <c r="I3011" s="119">
        <v>-6.2848589999999996E-2</v>
      </c>
    </row>
    <row r="3012" spans="1:9" x14ac:dyDescent="0.15">
      <c r="A3012" s="115" t="s">
        <v>526</v>
      </c>
      <c r="B3012" s="115" t="s">
        <v>527</v>
      </c>
      <c r="C3012" s="121">
        <v>41829</v>
      </c>
      <c r="D3012" s="119">
        <v>0.7944</v>
      </c>
      <c r="E3012" s="119">
        <v>0.7944</v>
      </c>
      <c r="F3012" s="119">
        <v>0.7944</v>
      </c>
      <c r="G3012" s="119">
        <v>0.7944</v>
      </c>
      <c r="H3012" s="119">
        <v>-6.9999690000000002E-4</v>
      </c>
      <c r="I3012" s="119">
        <v>-8.8038859999999997E-2</v>
      </c>
    </row>
    <row r="3013" spans="1:9" x14ac:dyDescent="0.15">
      <c r="A3013" s="115" t="s">
        <v>526</v>
      </c>
      <c r="B3013" s="115" t="s">
        <v>527</v>
      </c>
      <c r="C3013" s="121">
        <v>41830</v>
      </c>
      <c r="D3013" s="119">
        <v>0.79279999999999995</v>
      </c>
      <c r="E3013" s="119">
        <v>0.79279999999999995</v>
      </c>
      <c r="F3013" s="119">
        <v>0.79279999999999995</v>
      </c>
      <c r="G3013" s="119">
        <v>0.79279999999999995</v>
      </c>
      <c r="H3013" s="119">
        <v>-1.5999670000000001E-3</v>
      </c>
      <c r="I3013" s="119">
        <v>-0.2014058</v>
      </c>
    </row>
    <row r="3014" spans="1:9" x14ac:dyDescent="0.15">
      <c r="A3014" s="115" t="s">
        <v>526</v>
      </c>
      <c r="B3014" s="115" t="s">
        <v>527</v>
      </c>
      <c r="C3014" s="121">
        <v>41831</v>
      </c>
      <c r="D3014" s="119">
        <v>0.79320000000000002</v>
      </c>
      <c r="E3014" s="119">
        <v>0.79320000000000002</v>
      </c>
      <c r="F3014" s="119">
        <v>0.79320000000000002</v>
      </c>
      <c r="G3014" s="119">
        <v>0.79320000000000002</v>
      </c>
      <c r="H3014" s="119">
        <v>4.0000680000000001E-4</v>
      </c>
      <c r="I3014" s="119">
        <v>5.0454939999999997E-2</v>
      </c>
    </row>
    <row r="3015" spans="1:9" x14ac:dyDescent="0.15">
      <c r="A3015" s="115" t="s">
        <v>526</v>
      </c>
      <c r="B3015" s="115" t="s">
        <v>527</v>
      </c>
      <c r="C3015" s="121">
        <v>41834</v>
      </c>
      <c r="D3015" s="119">
        <v>0.79339999999999999</v>
      </c>
      <c r="E3015" s="119">
        <v>0.79339999999999999</v>
      </c>
      <c r="F3015" s="119">
        <v>0.79339999999999999</v>
      </c>
      <c r="G3015" s="119">
        <v>0.79339999999999999</v>
      </c>
      <c r="H3015" s="119">
        <v>1.9997360000000001E-4</v>
      </c>
      <c r="I3015" s="119">
        <v>2.5210989999999999E-2</v>
      </c>
    </row>
    <row r="3016" spans="1:9" x14ac:dyDescent="0.15">
      <c r="A3016" s="115" t="s">
        <v>526</v>
      </c>
      <c r="B3016" s="115" t="s">
        <v>527</v>
      </c>
      <c r="C3016" s="121">
        <v>41835</v>
      </c>
      <c r="D3016" s="119">
        <v>0.79339999999999999</v>
      </c>
      <c r="E3016" s="119">
        <v>0.79339999999999999</v>
      </c>
      <c r="F3016" s="119">
        <v>0.79339999999999999</v>
      </c>
      <c r="G3016" s="119">
        <v>0.79339999999999999</v>
      </c>
      <c r="H3016" s="119">
        <v>0</v>
      </c>
      <c r="I3016" s="119">
        <v>0</v>
      </c>
    </row>
    <row r="3017" spans="1:9" x14ac:dyDescent="0.15">
      <c r="A3017" s="115" t="s">
        <v>526</v>
      </c>
      <c r="B3017" s="115" t="s">
        <v>527</v>
      </c>
      <c r="C3017" s="121">
        <v>41836</v>
      </c>
      <c r="D3017" s="119">
        <v>0.79400000000000004</v>
      </c>
      <c r="E3017" s="119">
        <v>0.79400000000000004</v>
      </c>
      <c r="F3017" s="119">
        <v>0.79400000000000004</v>
      </c>
      <c r="G3017" s="119">
        <v>0.79400000000000004</v>
      </c>
      <c r="H3017" s="119">
        <v>6.0004000000000004E-4</v>
      </c>
      <c r="I3017" s="119">
        <v>7.5628940000000006E-2</v>
      </c>
    </row>
    <row r="3018" spans="1:9" x14ac:dyDescent="0.15">
      <c r="A3018" s="115" t="s">
        <v>526</v>
      </c>
      <c r="B3018" s="115" t="s">
        <v>527</v>
      </c>
      <c r="C3018" s="121">
        <v>41837</v>
      </c>
      <c r="D3018" s="119">
        <v>0.79430000000000001</v>
      </c>
      <c r="E3018" s="119">
        <v>0.79430000000000001</v>
      </c>
      <c r="F3018" s="119">
        <v>0.79430000000000001</v>
      </c>
      <c r="G3018" s="119">
        <v>0.79430000000000001</v>
      </c>
      <c r="H3018" s="119">
        <v>2.9999019999999999E-4</v>
      </c>
      <c r="I3018" s="119">
        <v>3.7782139999999999E-2</v>
      </c>
    </row>
    <row r="3019" spans="1:9" x14ac:dyDescent="0.15">
      <c r="A3019" s="115" t="s">
        <v>526</v>
      </c>
      <c r="B3019" s="115" t="s">
        <v>527</v>
      </c>
      <c r="C3019" s="121">
        <v>41838</v>
      </c>
      <c r="D3019" s="119">
        <v>0.79430000000000001</v>
      </c>
      <c r="E3019" s="119">
        <v>0.79430000000000001</v>
      </c>
      <c r="F3019" s="119">
        <v>0.79430000000000001</v>
      </c>
      <c r="G3019" s="119">
        <v>0.79430000000000001</v>
      </c>
      <c r="H3019" s="119">
        <v>0</v>
      </c>
      <c r="I3019" s="119">
        <v>0</v>
      </c>
    </row>
    <row r="3020" spans="1:9" x14ac:dyDescent="0.15">
      <c r="A3020" s="115" t="s">
        <v>526</v>
      </c>
      <c r="B3020" s="115" t="s">
        <v>527</v>
      </c>
      <c r="C3020" s="121">
        <v>41841</v>
      </c>
      <c r="D3020" s="119">
        <v>0.79400000000000004</v>
      </c>
      <c r="E3020" s="119">
        <v>0.79400000000000004</v>
      </c>
      <c r="F3020" s="119">
        <v>0.79400000000000004</v>
      </c>
      <c r="G3020" s="119">
        <v>0.79400000000000004</v>
      </c>
      <c r="H3020" s="119">
        <v>-2.9999019999999999E-4</v>
      </c>
      <c r="I3020" s="119">
        <v>-3.7767870000000002E-2</v>
      </c>
    </row>
    <row r="3021" spans="1:9" x14ac:dyDescent="0.15">
      <c r="A3021" s="115" t="s">
        <v>526</v>
      </c>
      <c r="B3021" s="115" t="s">
        <v>527</v>
      </c>
      <c r="C3021" s="121">
        <v>41842</v>
      </c>
      <c r="D3021" s="119">
        <v>0.79400000000000004</v>
      </c>
      <c r="E3021" s="119">
        <v>0.79400000000000004</v>
      </c>
      <c r="F3021" s="119">
        <v>0.79400000000000004</v>
      </c>
      <c r="G3021" s="119">
        <v>0.79400000000000004</v>
      </c>
      <c r="H3021" s="119">
        <v>0</v>
      </c>
      <c r="I3021" s="119">
        <v>0</v>
      </c>
    </row>
    <row r="3022" spans="1:9" x14ac:dyDescent="0.15">
      <c r="A3022" s="115" t="s">
        <v>526</v>
      </c>
      <c r="B3022" s="115" t="s">
        <v>527</v>
      </c>
      <c r="C3022" s="121">
        <v>41843</v>
      </c>
      <c r="D3022" s="119">
        <v>0.79430000000000001</v>
      </c>
      <c r="E3022" s="119">
        <v>0.79430000000000001</v>
      </c>
      <c r="F3022" s="119">
        <v>0.79430000000000001</v>
      </c>
      <c r="G3022" s="119">
        <v>0.79430000000000001</v>
      </c>
      <c r="H3022" s="119">
        <v>2.9999019999999999E-4</v>
      </c>
      <c r="I3022" s="119">
        <v>3.7782139999999999E-2</v>
      </c>
    </row>
    <row r="3023" spans="1:9" x14ac:dyDescent="0.15">
      <c r="A3023" s="115" t="s">
        <v>526</v>
      </c>
      <c r="B3023" s="115" t="s">
        <v>527</v>
      </c>
      <c r="C3023" s="121">
        <v>41844</v>
      </c>
      <c r="D3023" s="119">
        <v>0.79449999999999998</v>
      </c>
      <c r="E3023" s="119">
        <v>0.79449999999999998</v>
      </c>
      <c r="F3023" s="119">
        <v>0.79449999999999998</v>
      </c>
      <c r="G3023" s="119">
        <v>0.79449999999999998</v>
      </c>
      <c r="H3023" s="119">
        <v>1.9997360000000001E-4</v>
      </c>
      <c r="I3023" s="119">
        <v>2.517608E-2</v>
      </c>
    </row>
    <row r="3024" spans="1:9" x14ac:dyDescent="0.15">
      <c r="A3024" s="115" t="s">
        <v>526</v>
      </c>
      <c r="B3024" s="115" t="s">
        <v>527</v>
      </c>
      <c r="C3024" s="121">
        <v>41845</v>
      </c>
      <c r="D3024" s="119">
        <v>0.79479999999999995</v>
      </c>
      <c r="E3024" s="119">
        <v>0.79479999999999995</v>
      </c>
      <c r="F3024" s="119">
        <v>0.79479999999999995</v>
      </c>
      <c r="G3024" s="119">
        <v>0.79479999999999995</v>
      </c>
      <c r="H3024" s="119">
        <v>2.9999019999999999E-4</v>
      </c>
      <c r="I3024" s="119">
        <v>3.7758359999999998E-2</v>
      </c>
    </row>
    <row r="3025" spans="1:9" x14ac:dyDescent="0.15">
      <c r="A3025" s="115" t="s">
        <v>526</v>
      </c>
      <c r="B3025" s="115" t="s">
        <v>527</v>
      </c>
      <c r="C3025" s="121">
        <v>41848</v>
      </c>
      <c r="D3025" s="119">
        <v>0.79510000000000003</v>
      </c>
      <c r="E3025" s="119">
        <v>0.79510000000000003</v>
      </c>
      <c r="F3025" s="119">
        <v>0.79510000000000003</v>
      </c>
      <c r="G3025" s="119">
        <v>0.79510000000000003</v>
      </c>
      <c r="H3025" s="119">
        <v>2.9999019999999999E-4</v>
      </c>
      <c r="I3025" s="119">
        <v>3.7744109999999997E-2</v>
      </c>
    </row>
    <row r="3026" spans="1:9" x14ac:dyDescent="0.15">
      <c r="A3026" s="115" t="s">
        <v>526</v>
      </c>
      <c r="B3026" s="115" t="s">
        <v>527</v>
      </c>
      <c r="C3026" s="121">
        <v>41849</v>
      </c>
      <c r="D3026" s="119">
        <v>0.79500000000000004</v>
      </c>
      <c r="E3026" s="119">
        <v>0.79500000000000004</v>
      </c>
      <c r="F3026" s="119">
        <v>0.79500000000000004</v>
      </c>
      <c r="G3026" s="119">
        <v>0.79500000000000004</v>
      </c>
      <c r="H3026" s="119">
        <v>-9.9956990000000005E-5</v>
      </c>
      <c r="I3026" s="119">
        <v>-1.257163E-2</v>
      </c>
    </row>
    <row r="3027" spans="1:9" x14ac:dyDescent="0.15">
      <c r="A3027" s="115" t="s">
        <v>526</v>
      </c>
      <c r="B3027" s="115" t="s">
        <v>527</v>
      </c>
      <c r="C3027" s="121">
        <v>41850</v>
      </c>
      <c r="D3027" s="119">
        <v>0.7954</v>
      </c>
      <c r="E3027" s="119">
        <v>0.7954</v>
      </c>
      <c r="F3027" s="119">
        <v>0.7954</v>
      </c>
      <c r="G3027" s="119">
        <v>0.7954</v>
      </c>
      <c r="H3027" s="119">
        <v>4.0000680000000001E-4</v>
      </c>
      <c r="I3027" s="119">
        <v>5.0315319999999997E-2</v>
      </c>
    </row>
    <row r="3028" spans="1:9" x14ac:dyDescent="0.15">
      <c r="A3028" s="115" t="s">
        <v>526</v>
      </c>
      <c r="B3028" s="115" t="s">
        <v>527</v>
      </c>
      <c r="C3028" s="121">
        <v>41852</v>
      </c>
      <c r="D3028" s="119">
        <v>0.79590000000000005</v>
      </c>
      <c r="E3028" s="119">
        <v>0.79590000000000005</v>
      </c>
      <c r="F3028" s="119">
        <v>0.79590000000000005</v>
      </c>
      <c r="G3028" s="119">
        <v>0.79590000000000005</v>
      </c>
      <c r="H3028" s="119">
        <v>4.9996380000000003E-4</v>
      </c>
      <c r="I3028" s="119">
        <v>6.2856899999999993E-2</v>
      </c>
    </row>
    <row r="3029" spans="1:9" x14ac:dyDescent="0.15">
      <c r="A3029" s="115" t="s">
        <v>526</v>
      </c>
      <c r="B3029" s="115" t="s">
        <v>527</v>
      </c>
      <c r="C3029" s="121">
        <v>41855</v>
      </c>
      <c r="D3029" s="119">
        <v>0.79559999999999997</v>
      </c>
      <c r="E3029" s="119">
        <v>0.79559999999999997</v>
      </c>
      <c r="F3029" s="119">
        <v>0.79559999999999997</v>
      </c>
      <c r="G3029" s="119">
        <v>0.79559999999999997</v>
      </c>
      <c r="H3029" s="119">
        <v>-2.9999019999999999E-4</v>
      </c>
      <c r="I3029" s="119">
        <v>-3.769194E-2</v>
      </c>
    </row>
    <row r="3030" spans="1:9" x14ac:dyDescent="0.15">
      <c r="A3030" s="115" t="s">
        <v>526</v>
      </c>
      <c r="B3030" s="115" t="s">
        <v>527</v>
      </c>
      <c r="C3030" s="121">
        <v>41856</v>
      </c>
      <c r="D3030" s="119">
        <v>0.79559999999999997</v>
      </c>
      <c r="E3030" s="119">
        <v>0.79559999999999997</v>
      </c>
      <c r="F3030" s="119">
        <v>0.79559999999999997</v>
      </c>
      <c r="G3030" s="119">
        <v>0.79559999999999997</v>
      </c>
      <c r="H3030" s="119">
        <v>0</v>
      </c>
      <c r="I3030" s="119">
        <v>0</v>
      </c>
    </row>
    <row r="3031" spans="1:9" x14ac:dyDescent="0.15">
      <c r="A3031" s="115" t="s">
        <v>526</v>
      </c>
      <c r="B3031" s="115" t="s">
        <v>527</v>
      </c>
      <c r="C3031" s="121">
        <v>41857</v>
      </c>
      <c r="D3031" s="119">
        <v>0.79590000000000005</v>
      </c>
      <c r="E3031" s="119">
        <v>0.79590000000000005</v>
      </c>
      <c r="F3031" s="119">
        <v>0.79590000000000005</v>
      </c>
      <c r="G3031" s="119">
        <v>0.79590000000000005</v>
      </c>
      <c r="H3031" s="119">
        <v>2.9999019999999999E-4</v>
      </c>
      <c r="I3031" s="119">
        <v>3.7706160000000002E-2</v>
      </c>
    </row>
    <row r="3032" spans="1:9" x14ac:dyDescent="0.15">
      <c r="A3032" s="115" t="s">
        <v>526</v>
      </c>
      <c r="B3032" s="115" t="s">
        <v>527</v>
      </c>
      <c r="C3032" s="121">
        <v>41858</v>
      </c>
      <c r="D3032" s="119">
        <v>0.79569999999999996</v>
      </c>
      <c r="E3032" s="119">
        <v>0.79569999999999996</v>
      </c>
      <c r="F3032" s="119">
        <v>0.79569999999999996</v>
      </c>
      <c r="G3032" s="119">
        <v>0.79569999999999996</v>
      </c>
      <c r="H3032" s="119">
        <v>-1.9997360000000001E-4</v>
      </c>
      <c r="I3032" s="119">
        <v>-2.512547E-2</v>
      </c>
    </row>
    <row r="3033" spans="1:9" x14ac:dyDescent="0.15">
      <c r="A3033" s="115" t="s">
        <v>526</v>
      </c>
      <c r="B3033" s="115" t="s">
        <v>527</v>
      </c>
      <c r="C3033" s="121">
        <v>41859</v>
      </c>
      <c r="D3033" s="119">
        <v>0.79420000000000002</v>
      </c>
      <c r="E3033" s="119">
        <v>0.79420000000000002</v>
      </c>
      <c r="F3033" s="119">
        <v>0.79420000000000002</v>
      </c>
      <c r="G3033" s="119">
        <v>0.79420000000000002</v>
      </c>
      <c r="H3033" s="119">
        <v>-1.50001E-3</v>
      </c>
      <c r="I3033" s="119">
        <v>-0.1885146</v>
      </c>
    </row>
    <row r="3034" spans="1:9" x14ac:dyDescent="0.15">
      <c r="A3034" s="115" t="s">
        <v>526</v>
      </c>
      <c r="B3034" s="115" t="s">
        <v>527</v>
      </c>
      <c r="C3034" s="121">
        <v>41862</v>
      </c>
      <c r="D3034" s="119">
        <v>0.79369999999999996</v>
      </c>
      <c r="E3034" s="119">
        <v>0.79369999999999996</v>
      </c>
      <c r="F3034" s="119">
        <v>0.79369999999999996</v>
      </c>
      <c r="G3034" s="119">
        <v>0.79369999999999996</v>
      </c>
      <c r="H3034" s="119">
        <v>-5.0002339999999997E-4</v>
      </c>
      <c r="I3034" s="119">
        <v>-6.2959370000000001E-2</v>
      </c>
    </row>
    <row r="3035" spans="1:9" x14ac:dyDescent="0.15">
      <c r="A3035" s="115" t="s">
        <v>526</v>
      </c>
      <c r="B3035" s="115" t="s">
        <v>527</v>
      </c>
      <c r="C3035" s="121">
        <v>41863</v>
      </c>
      <c r="D3035" s="119">
        <v>0.79369999999999996</v>
      </c>
      <c r="E3035" s="119">
        <v>0.79369999999999996</v>
      </c>
      <c r="F3035" s="119">
        <v>0.79369999999999996</v>
      </c>
      <c r="G3035" s="119">
        <v>0.79369999999999996</v>
      </c>
      <c r="H3035" s="119">
        <v>0</v>
      </c>
      <c r="I3035" s="119">
        <v>0</v>
      </c>
    </row>
    <row r="3036" spans="1:9" x14ac:dyDescent="0.15">
      <c r="A3036" s="115" t="s">
        <v>526</v>
      </c>
      <c r="B3036" s="115" t="s">
        <v>527</v>
      </c>
      <c r="C3036" s="121">
        <v>41864</v>
      </c>
      <c r="D3036" s="119">
        <v>0.79390000000000005</v>
      </c>
      <c r="E3036" s="119">
        <v>0.79390000000000005</v>
      </c>
      <c r="F3036" s="119">
        <v>0.79390000000000005</v>
      </c>
      <c r="G3036" s="119">
        <v>0.79390000000000005</v>
      </c>
      <c r="H3036" s="119">
        <v>2.000332E-4</v>
      </c>
      <c r="I3036" s="119">
        <v>2.5202619999999998E-2</v>
      </c>
    </row>
    <row r="3037" spans="1:9" x14ac:dyDescent="0.15">
      <c r="A3037" s="115" t="s">
        <v>526</v>
      </c>
      <c r="B3037" s="115" t="s">
        <v>527</v>
      </c>
      <c r="C3037" s="121">
        <v>41865</v>
      </c>
      <c r="D3037" s="119">
        <v>0.79400000000000004</v>
      </c>
      <c r="E3037" s="119">
        <v>0.79400000000000004</v>
      </c>
      <c r="F3037" s="119">
        <v>0.79400000000000004</v>
      </c>
      <c r="G3037" s="119">
        <v>0.79400000000000004</v>
      </c>
      <c r="H3037" s="119">
        <v>1.000166E-4</v>
      </c>
      <c r="I3037" s="119">
        <v>1.2598130000000001E-2</v>
      </c>
    </row>
    <row r="3038" spans="1:9" x14ac:dyDescent="0.15">
      <c r="A3038" s="115" t="s">
        <v>526</v>
      </c>
      <c r="B3038" s="115" t="s">
        <v>527</v>
      </c>
      <c r="C3038" s="121">
        <v>41866</v>
      </c>
      <c r="D3038" s="119">
        <v>0.79390000000000005</v>
      </c>
      <c r="E3038" s="119">
        <v>0.79390000000000005</v>
      </c>
      <c r="F3038" s="119">
        <v>0.79390000000000005</v>
      </c>
      <c r="G3038" s="119">
        <v>0.79390000000000005</v>
      </c>
      <c r="H3038" s="119">
        <v>-1.000166E-4</v>
      </c>
      <c r="I3038" s="119">
        <v>-1.259655E-2</v>
      </c>
    </row>
    <row r="3039" spans="1:9" x14ac:dyDescent="0.15">
      <c r="A3039" s="115" t="s">
        <v>526</v>
      </c>
      <c r="B3039" s="115" t="s">
        <v>527</v>
      </c>
      <c r="C3039" s="121">
        <v>41869</v>
      </c>
      <c r="D3039" s="119">
        <v>0.79390000000000005</v>
      </c>
      <c r="E3039" s="119">
        <v>0.79390000000000005</v>
      </c>
      <c r="F3039" s="119">
        <v>0.79390000000000005</v>
      </c>
      <c r="G3039" s="119">
        <v>0.79390000000000005</v>
      </c>
      <c r="H3039" s="119">
        <v>0</v>
      </c>
      <c r="I3039" s="119">
        <v>0</v>
      </c>
    </row>
    <row r="3040" spans="1:9" x14ac:dyDescent="0.15">
      <c r="A3040" s="115" t="s">
        <v>526</v>
      </c>
      <c r="B3040" s="115" t="s">
        <v>527</v>
      </c>
      <c r="C3040" s="121">
        <v>41870</v>
      </c>
      <c r="D3040" s="119">
        <v>0.79410000000000003</v>
      </c>
      <c r="E3040" s="119">
        <v>0.79410000000000003</v>
      </c>
      <c r="F3040" s="119">
        <v>0.79410000000000003</v>
      </c>
      <c r="G3040" s="119">
        <v>0.79410000000000003</v>
      </c>
      <c r="H3040" s="119">
        <v>1.9997360000000001E-4</v>
      </c>
      <c r="I3040" s="119">
        <v>2.5188760000000001E-2</v>
      </c>
    </row>
    <row r="3041" spans="1:9" x14ac:dyDescent="0.15">
      <c r="A3041" s="115" t="s">
        <v>526</v>
      </c>
      <c r="B3041" s="115" t="s">
        <v>527</v>
      </c>
      <c r="C3041" s="121">
        <v>41871</v>
      </c>
      <c r="D3041" s="119">
        <v>0.79449999999999998</v>
      </c>
      <c r="E3041" s="119">
        <v>0.79449999999999998</v>
      </c>
      <c r="F3041" s="119">
        <v>0.79449999999999998</v>
      </c>
      <c r="G3041" s="119">
        <v>0.79449999999999998</v>
      </c>
      <c r="H3041" s="119">
        <v>4.0000680000000001E-4</v>
      </c>
      <c r="I3041" s="119">
        <v>5.0372340000000002E-2</v>
      </c>
    </row>
    <row r="3042" spans="1:9" x14ac:dyDescent="0.15">
      <c r="A3042" s="115" t="s">
        <v>526</v>
      </c>
      <c r="B3042" s="115" t="s">
        <v>527</v>
      </c>
      <c r="C3042" s="121">
        <v>41872</v>
      </c>
      <c r="D3042" s="119">
        <v>0.79520000000000002</v>
      </c>
      <c r="E3042" s="119">
        <v>0.79520000000000002</v>
      </c>
      <c r="F3042" s="119">
        <v>0.79520000000000002</v>
      </c>
      <c r="G3042" s="119">
        <v>0.79520000000000002</v>
      </c>
      <c r="H3042" s="119">
        <v>6.9999690000000002E-4</v>
      </c>
      <c r="I3042" s="119">
        <v>8.8105340000000004E-2</v>
      </c>
    </row>
    <row r="3043" spans="1:9" x14ac:dyDescent="0.15">
      <c r="A3043" s="115" t="s">
        <v>526</v>
      </c>
      <c r="B3043" s="115" t="s">
        <v>527</v>
      </c>
      <c r="C3043" s="121">
        <v>41873</v>
      </c>
      <c r="D3043" s="119">
        <v>0.79510000000000003</v>
      </c>
      <c r="E3043" s="119">
        <v>0.79510000000000003</v>
      </c>
      <c r="F3043" s="119">
        <v>0.79510000000000003</v>
      </c>
      <c r="G3043" s="119">
        <v>0.79510000000000003</v>
      </c>
      <c r="H3043" s="119">
        <v>-1.000166E-4</v>
      </c>
      <c r="I3043" s="119">
        <v>-1.257754E-2</v>
      </c>
    </row>
    <row r="3044" spans="1:9" x14ac:dyDescent="0.15">
      <c r="A3044" s="115" t="s">
        <v>526</v>
      </c>
      <c r="B3044" s="115" t="s">
        <v>527</v>
      </c>
      <c r="C3044" s="121">
        <v>41876</v>
      </c>
      <c r="D3044" s="119">
        <v>0.79549999999999998</v>
      </c>
      <c r="E3044" s="119">
        <v>0.79549999999999998</v>
      </c>
      <c r="F3044" s="119">
        <v>0.79549999999999998</v>
      </c>
      <c r="G3044" s="119">
        <v>0.79549999999999998</v>
      </c>
      <c r="H3044" s="119">
        <v>4.0000680000000001E-4</v>
      </c>
      <c r="I3044" s="119">
        <v>5.0308989999999998E-2</v>
      </c>
    </row>
    <row r="3045" spans="1:9" x14ac:dyDescent="0.15">
      <c r="A3045" s="115" t="s">
        <v>526</v>
      </c>
      <c r="B3045" s="115" t="s">
        <v>527</v>
      </c>
      <c r="C3045" s="121">
        <v>41877</v>
      </c>
      <c r="D3045" s="119">
        <v>0.79559999999999997</v>
      </c>
      <c r="E3045" s="119">
        <v>0.79559999999999997</v>
      </c>
      <c r="F3045" s="119">
        <v>0.79559999999999997</v>
      </c>
      <c r="G3045" s="119">
        <v>0.79559999999999997</v>
      </c>
      <c r="H3045" s="119">
        <v>1.000166E-4</v>
      </c>
      <c r="I3045" s="119">
        <v>1.25728E-2</v>
      </c>
    </row>
    <row r="3046" spans="1:9" x14ac:dyDescent="0.15">
      <c r="A3046" s="115" t="s">
        <v>526</v>
      </c>
      <c r="B3046" s="115" t="s">
        <v>527</v>
      </c>
      <c r="C3046" s="121">
        <v>41878</v>
      </c>
      <c r="D3046" s="119">
        <v>0.79549999999999998</v>
      </c>
      <c r="E3046" s="119">
        <v>0.79549999999999998</v>
      </c>
      <c r="F3046" s="119">
        <v>0.79549999999999998</v>
      </c>
      <c r="G3046" s="119">
        <v>0.79549999999999998</v>
      </c>
      <c r="H3046" s="119">
        <v>-1.000166E-4</v>
      </c>
      <c r="I3046" s="119">
        <v>-1.2571219999999999E-2</v>
      </c>
    </row>
    <row r="3047" spans="1:9" x14ac:dyDescent="0.15">
      <c r="A3047" s="115" t="s">
        <v>526</v>
      </c>
      <c r="B3047" s="115" t="s">
        <v>527</v>
      </c>
      <c r="C3047" s="121">
        <v>41879</v>
      </c>
      <c r="D3047" s="119">
        <v>0.79530000000000001</v>
      </c>
      <c r="E3047" s="119">
        <v>0.79530000000000001</v>
      </c>
      <c r="F3047" s="119">
        <v>0.79530000000000001</v>
      </c>
      <c r="G3047" s="119">
        <v>0.79530000000000001</v>
      </c>
      <c r="H3047" s="119">
        <v>-1.9997360000000001E-4</v>
      </c>
      <c r="I3047" s="119">
        <v>-2.51381E-2</v>
      </c>
    </row>
    <row r="3048" spans="1:9" x14ac:dyDescent="0.15">
      <c r="A3048" s="115" t="s">
        <v>526</v>
      </c>
      <c r="B3048" s="115" t="s">
        <v>527</v>
      </c>
      <c r="C3048" s="121">
        <v>41880</v>
      </c>
      <c r="D3048" s="119">
        <v>0.7954</v>
      </c>
      <c r="E3048" s="119">
        <v>0.7954</v>
      </c>
      <c r="F3048" s="119">
        <v>0.7954</v>
      </c>
      <c r="G3048" s="119">
        <v>0.7954</v>
      </c>
      <c r="H3048" s="119">
        <v>1.000166E-4</v>
      </c>
      <c r="I3048" s="119">
        <v>1.2575960000000001E-2</v>
      </c>
    </row>
    <row r="3049" spans="1:9" x14ac:dyDescent="0.15">
      <c r="A3049" s="115" t="s">
        <v>526</v>
      </c>
      <c r="B3049" s="115" t="s">
        <v>527</v>
      </c>
      <c r="C3049" s="121">
        <v>41883</v>
      </c>
      <c r="D3049" s="119">
        <v>0.79579999999999995</v>
      </c>
      <c r="E3049" s="119">
        <v>0.79579999999999995</v>
      </c>
      <c r="F3049" s="119">
        <v>0.79579999999999995</v>
      </c>
      <c r="G3049" s="119">
        <v>0.79579999999999995</v>
      </c>
      <c r="H3049" s="119">
        <v>3.9994720000000001E-4</v>
      </c>
      <c r="I3049" s="119">
        <v>5.0282519999999997E-2</v>
      </c>
    </row>
    <row r="3050" spans="1:9" x14ac:dyDescent="0.15">
      <c r="A3050" s="115" t="s">
        <v>526</v>
      </c>
      <c r="B3050" s="115" t="s">
        <v>527</v>
      </c>
      <c r="C3050" s="121">
        <v>41884</v>
      </c>
      <c r="D3050" s="119">
        <v>0.79590000000000005</v>
      </c>
      <c r="E3050" s="119">
        <v>0.79590000000000005</v>
      </c>
      <c r="F3050" s="119">
        <v>0.79590000000000005</v>
      </c>
      <c r="G3050" s="119">
        <v>0.79590000000000005</v>
      </c>
      <c r="H3050" s="119">
        <v>1.000166E-4</v>
      </c>
      <c r="I3050" s="119">
        <v>1.2568060000000001E-2</v>
      </c>
    </row>
    <row r="3051" spans="1:9" x14ac:dyDescent="0.15">
      <c r="A3051" s="115" t="s">
        <v>526</v>
      </c>
      <c r="B3051" s="115" t="s">
        <v>527</v>
      </c>
      <c r="C3051" s="121">
        <v>41885</v>
      </c>
      <c r="D3051" s="119">
        <v>0.79610000000000003</v>
      </c>
      <c r="E3051" s="119">
        <v>0.79610000000000003</v>
      </c>
      <c r="F3051" s="119">
        <v>0.79610000000000003</v>
      </c>
      <c r="G3051" s="119">
        <v>0.79610000000000003</v>
      </c>
      <c r="H3051" s="119">
        <v>2.000332E-4</v>
      </c>
      <c r="I3051" s="119">
        <v>2.5132959999999999E-2</v>
      </c>
    </row>
    <row r="3052" spans="1:9" x14ac:dyDescent="0.15">
      <c r="A3052" s="115" t="s">
        <v>526</v>
      </c>
      <c r="B3052" s="115" t="s">
        <v>527</v>
      </c>
      <c r="C3052" s="121">
        <v>41886</v>
      </c>
      <c r="D3052" s="119">
        <v>0.79569999999999996</v>
      </c>
      <c r="E3052" s="119">
        <v>0.79569999999999996</v>
      </c>
      <c r="F3052" s="119">
        <v>0.79569999999999996</v>
      </c>
      <c r="G3052" s="119">
        <v>0.79569999999999996</v>
      </c>
      <c r="H3052" s="119">
        <v>-4.0000680000000001E-4</v>
      </c>
      <c r="I3052" s="119">
        <v>-5.0245789999999999E-2</v>
      </c>
    </row>
    <row r="3053" spans="1:9" x14ac:dyDescent="0.15">
      <c r="A3053" s="115" t="s">
        <v>526</v>
      </c>
      <c r="B3053" s="115" t="s">
        <v>527</v>
      </c>
      <c r="C3053" s="121">
        <v>41887</v>
      </c>
      <c r="D3053" s="119">
        <v>0.79620000000000002</v>
      </c>
      <c r="E3053" s="119">
        <v>0.79620000000000002</v>
      </c>
      <c r="F3053" s="119">
        <v>0.79620000000000002</v>
      </c>
      <c r="G3053" s="119">
        <v>0.79620000000000002</v>
      </c>
      <c r="H3053" s="119">
        <v>4.9996380000000003E-4</v>
      </c>
      <c r="I3053" s="119">
        <v>6.2833200000000006E-2</v>
      </c>
    </row>
    <row r="3054" spans="1:9" x14ac:dyDescent="0.15">
      <c r="A3054" s="115" t="s">
        <v>526</v>
      </c>
      <c r="B3054" s="115" t="s">
        <v>527</v>
      </c>
      <c r="C3054" s="121">
        <v>41891</v>
      </c>
      <c r="D3054" s="119">
        <v>0.79379999999999995</v>
      </c>
      <c r="E3054" s="119">
        <v>0.79379999999999995</v>
      </c>
      <c r="F3054" s="119">
        <v>0.79379999999999995</v>
      </c>
      <c r="G3054" s="119">
        <v>0.79379999999999995</v>
      </c>
      <c r="H3054" s="119">
        <v>-2.3999809999999998E-3</v>
      </c>
      <c r="I3054" s="119">
        <v>-0.30142940000000001</v>
      </c>
    </row>
    <row r="3055" spans="1:9" x14ac:dyDescent="0.15">
      <c r="A3055" s="115" t="s">
        <v>526</v>
      </c>
      <c r="B3055" s="115" t="s">
        <v>527</v>
      </c>
      <c r="C3055" s="121">
        <v>41892</v>
      </c>
      <c r="D3055" s="119">
        <v>0.79259999999999997</v>
      </c>
      <c r="E3055" s="119">
        <v>0.79259999999999997</v>
      </c>
      <c r="F3055" s="119">
        <v>0.79259999999999997</v>
      </c>
      <c r="G3055" s="119">
        <v>0.79259999999999997</v>
      </c>
      <c r="H3055" s="119">
        <v>-1.20002E-3</v>
      </c>
      <c r="I3055" s="119">
        <v>-0.15117410000000001</v>
      </c>
    </row>
    <row r="3056" spans="1:9" x14ac:dyDescent="0.15">
      <c r="A3056" s="115" t="s">
        <v>526</v>
      </c>
      <c r="B3056" s="115" t="s">
        <v>527</v>
      </c>
      <c r="C3056" s="121">
        <v>41893</v>
      </c>
      <c r="D3056" s="119">
        <v>0.79290000000000005</v>
      </c>
      <c r="E3056" s="119">
        <v>0.79290000000000005</v>
      </c>
      <c r="F3056" s="119">
        <v>0.79290000000000005</v>
      </c>
      <c r="G3056" s="119">
        <v>0.79290000000000005</v>
      </c>
      <c r="H3056" s="119">
        <v>3.0004979999999999E-4</v>
      </c>
      <c r="I3056" s="119">
        <v>3.7856399999999998E-2</v>
      </c>
    </row>
    <row r="3057" spans="1:9" x14ac:dyDescent="0.15">
      <c r="A3057" s="115" t="s">
        <v>526</v>
      </c>
      <c r="B3057" s="115" t="s">
        <v>527</v>
      </c>
      <c r="C3057" s="121">
        <v>41894</v>
      </c>
      <c r="D3057" s="119">
        <v>0.79310000000000003</v>
      </c>
      <c r="E3057" s="119">
        <v>0.79310000000000003</v>
      </c>
      <c r="F3057" s="119">
        <v>0.79310000000000003</v>
      </c>
      <c r="G3057" s="119">
        <v>0.79310000000000003</v>
      </c>
      <c r="H3057" s="119">
        <v>1.9997360000000001E-4</v>
      </c>
      <c r="I3057" s="119">
        <v>2.5220530000000001E-2</v>
      </c>
    </row>
    <row r="3058" spans="1:9" x14ac:dyDescent="0.15">
      <c r="A3058" s="115" t="s">
        <v>526</v>
      </c>
      <c r="B3058" s="115" t="s">
        <v>527</v>
      </c>
      <c r="C3058" s="121">
        <v>41897</v>
      </c>
      <c r="D3058" s="119">
        <v>0.79290000000000005</v>
      </c>
      <c r="E3058" s="119">
        <v>0.79290000000000005</v>
      </c>
      <c r="F3058" s="119">
        <v>0.79290000000000005</v>
      </c>
      <c r="G3058" s="119">
        <v>0.79290000000000005</v>
      </c>
      <c r="H3058" s="119">
        <v>-1.9997360000000001E-4</v>
      </c>
      <c r="I3058" s="119">
        <v>-2.5214170000000001E-2</v>
      </c>
    </row>
    <row r="3059" spans="1:9" x14ac:dyDescent="0.15">
      <c r="A3059" s="115" t="s">
        <v>526</v>
      </c>
      <c r="B3059" s="115" t="s">
        <v>527</v>
      </c>
      <c r="C3059" s="121">
        <v>41898</v>
      </c>
      <c r="D3059" s="119">
        <v>0.79300000000000004</v>
      </c>
      <c r="E3059" s="119">
        <v>0.79300000000000004</v>
      </c>
      <c r="F3059" s="119">
        <v>0.79300000000000004</v>
      </c>
      <c r="G3059" s="119">
        <v>0.79300000000000004</v>
      </c>
      <c r="H3059" s="119">
        <v>9.9956990000000005E-5</v>
      </c>
      <c r="I3059" s="119">
        <v>1.260651E-2</v>
      </c>
    </row>
    <row r="3060" spans="1:9" x14ac:dyDescent="0.15">
      <c r="A3060" s="115" t="s">
        <v>526</v>
      </c>
      <c r="B3060" s="115" t="s">
        <v>527</v>
      </c>
      <c r="C3060" s="121">
        <v>41899</v>
      </c>
      <c r="D3060" s="119">
        <v>0.79279999999999995</v>
      </c>
      <c r="E3060" s="119">
        <v>0.79279999999999995</v>
      </c>
      <c r="F3060" s="119">
        <v>0.79279999999999995</v>
      </c>
      <c r="G3060" s="119">
        <v>0.79279999999999995</v>
      </c>
      <c r="H3060" s="119">
        <v>-1.9997360000000001E-4</v>
      </c>
      <c r="I3060" s="119">
        <v>-2.5217349999999999E-2</v>
      </c>
    </row>
    <row r="3061" spans="1:9" x14ac:dyDescent="0.15">
      <c r="A3061" s="115" t="s">
        <v>526</v>
      </c>
      <c r="B3061" s="115" t="s">
        <v>527</v>
      </c>
      <c r="C3061" s="121">
        <v>41900</v>
      </c>
      <c r="D3061" s="119">
        <v>0.79330000000000001</v>
      </c>
      <c r="E3061" s="119">
        <v>0.79330000000000001</v>
      </c>
      <c r="F3061" s="119">
        <v>0.79330000000000001</v>
      </c>
      <c r="G3061" s="119">
        <v>0.79330000000000001</v>
      </c>
      <c r="H3061" s="119">
        <v>4.9996380000000003E-4</v>
      </c>
      <c r="I3061" s="119">
        <v>6.3063030000000006E-2</v>
      </c>
    </row>
    <row r="3062" spans="1:9" x14ac:dyDescent="0.15">
      <c r="A3062" s="115" t="s">
        <v>526</v>
      </c>
      <c r="B3062" s="115" t="s">
        <v>527</v>
      </c>
      <c r="C3062" s="121">
        <v>41901</v>
      </c>
      <c r="D3062" s="119">
        <v>0.79290000000000005</v>
      </c>
      <c r="E3062" s="119">
        <v>0.79290000000000005</v>
      </c>
      <c r="F3062" s="119">
        <v>0.79290000000000005</v>
      </c>
      <c r="G3062" s="119">
        <v>0.79290000000000005</v>
      </c>
      <c r="H3062" s="119">
        <v>-3.9994720000000001E-4</v>
      </c>
      <c r="I3062" s="119">
        <v>-5.0415630000000003E-2</v>
      </c>
    </row>
    <row r="3063" spans="1:9" x14ac:dyDescent="0.15">
      <c r="A3063" s="115" t="s">
        <v>526</v>
      </c>
      <c r="B3063" s="115" t="s">
        <v>527</v>
      </c>
      <c r="C3063" s="121">
        <v>41904</v>
      </c>
      <c r="D3063" s="119">
        <v>0.79320000000000002</v>
      </c>
      <c r="E3063" s="119">
        <v>0.79320000000000002</v>
      </c>
      <c r="F3063" s="119">
        <v>0.79320000000000002</v>
      </c>
      <c r="G3063" s="119">
        <v>0.79320000000000002</v>
      </c>
      <c r="H3063" s="119">
        <v>2.9999019999999999E-4</v>
      </c>
      <c r="I3063" s="119">
        <v>3.7834550000000002E-2</v>
      </c>
    </row>
    <row r="3064" spans="1:9" x14ac:dyDescent="0.15">
      <c r="A3064" s="115" t="s">
        <v>526</v>
      </c>
      <c r="B3064" s="115" t="s">
        <v>527</v>
      </c>
      <c r="C3064" s="121">
        <v>41905</v>
      </c>
      <c r="D3064" s="119">
        <v>0.79300000000000004</v>
      </c>
      <c r="E3064" s="119">
        <v>0.79300000000000004</v>
      </c>
      <c r="F3064" s="119">
        <v>0.79300000000000004</v>
      </c>
      <c r="G3064" s="119">
        <v>0.79300000000000004</v>
      </c>
      <c r="H3064" s="119">
        <v>-2.000332E-4</v>
      </c>
      <c r="I3064" s="119">
        <v>-2.521851E-2</v>
      </c>
    </row>
    <row r="3065" spans="1:9" x14ac:dyDescent="0.15">
      <c r="A3065" s="115" t="s">
        <v>526</v>
      </c>
      <c r="B3065" s="115" t="s">
        <v>527</v>
      </c>
      <c r="C3065" s="121">
        <v>41906</v>
      </c>
      <c r="D3065" s="119">
        <v>0.79290000000000005</v>
      </c>
      <c r="E3065" s="119">
        <v>0.79290000000000005</v>
      </c>
      <c r="F3065" s="119">
        <v>0.79290000000000005</v>
      </c>
      <c r="G3065" s="119">
        <v>0.79290000000000005</v>
      </c>
      <c r="H3065" s="119">
        <v>-9.9956990000000005E-5</v>
      </c>
      <c r="I3065" s="119">
        <v>-1.260492E-2</v>
      </c>
    </row>
    <row r="3066" spans="1:9" x14ac:dyDescent="0.15">
      <c r="A3066" s="115" t="s">
        <v>526</v>
      </c>
      <c r="B3066" s="115" t="s">
        <v>527</v>
      </c>
      <c r="C3066" s="121">
        <v>41907</v>
      </c>
      <c r="D3066" s="119">
        <v>0.79330000000000001</v>
      </c>
      <c r="E3066" s="119">
        <v>0.79330000000000001</v>
      </c>
      <c r="F3066" s="119">
        <v>0.79330000000000001</v>
      </c>
      <c r="G3066" s="119">
        <v>0.79330000000000001</v>
      </c>
      <c r="H3066" s="119">
        <v>3.9994720000000001E-4</v>
      </c>
      <c r="I3066" s="119">
        <v>5.0441060000000003E-2</v>
      </c>
    </row>
    <row r="3067" spans="1:9" x14ac:dyDescent="0.15">
      <c r="A3067" s="115" t="s">
        <v>526</v>
      </c>
      <c r="B3067" s="115" t="s">
        <v>527</v>
      </c>
      <c r="C3067" s="121">
        <v>41908</v>
      </c>
      <c r="D3067" s="119">
        <v>0.79320000000000002</v>
      </c>
      <c r="E3067" s="119">
        <v>0.79320000000000002</v>
      </c>
      <c r="F3067" s="119">
        <v>0.79320000000000002</v>
      </c>
      <c r="G3067" s="119">
        <v>0.79320000000000002</v>
      </c>
      <c r="H3067" s="119">
        <v>-9.9956990000000005E-5</v>
      </c>
      <c r="I3067" s="119">
        <v>-1.2600149999999999E-2</v>
      </c>
    </row>
    <row r="3068" spans="1:9" x14ac:dyDescent="0.15">
      <c r="A3068" s="115" t="s">
        <v>526</v>
      </c>
      <c r="B3068" s="115" t="s">
        <v>527</v>
      </c>
      <c r="C3068" s="121">
        <v>41911</v>
      </c>
      <c r="D3068" s="119">
        <v>0.79290000000000005</v>
      </c>
      <c r="E3068" s="119">
        <v>0.79290000000000005</v>
      </c>
      <c r="F3068" s="119">
        <v>0.79290000000000005</v>
      </c>
      <c r="G3068" s="119">
        <v>0.79290000000000005</v>
      </c>
      <c r="H3068" s="119">
        <v>-2.9999019999999999E-4</v>
      </c>
      <c r="I3068" s="119">
        <v>-3.7820239999999998E-2</v>
      </c>
    </row>
    <row r="3069" spans="1:9" x14ac:dyDescent="0.15">
      <c r="A3069" s="115" t="s">
        <v>526</v>
      </c>
      <c r="B3069" s="115" t="s">
        <v>527</v>
      </c>
      <c r="C3069" s="121">
        <v>41912</v>
      </c>
      <c r="D3069" s="119">
        <v>0.79249999999999998</v>
      </c>
      <c r="E3069" s="119">
        <v>0.79249999999999998</v>
      </c>
      <c r="F3069" s="119">
        <v>0.79249999999999998</v>
      </c>
      <c r="G3069" s="119">
        <v>0.79249999999999998</v>
      </c>
      <c r="H3069" s="119">
        <v>-4.0000680000000001E-4</v>
      </c>
      <c r="I3069" s="119">
        <v>-5.0448569999999998E-2</v>
      </c>
    </row>
    <row r="3070" spans="1:9" x14ac:dyDescent="0.15">
      <c r="A3070" s="115" t="s">
        <v>526</v>
      </c>
      <c r="B3070" s="115" t="s">
        <v>527</v>
      </c>
      <c r="C3070" s="121">
        <v>41920</v>
      </c>
      <c r="D3070" s="119">
        <v>0.79300000000000004</v>
      </c>
      <c r="E3070" s="119">
        <v>0.79300000000000004</v>
      </c>
      <c r="F3070" s="119">
        <v>0.79300000000000004</v>
      </c>
      <c r="G3070" s="119">
        <v>0.79300000000000004</v>
      </c>
      <c r="H3070" s="119">
        <v>4.9996380000000003E-4</v>
      </c>
      <c r="I3070" s="119">
        <v>6.3086900000000001E-2</v>
      </c>
    </row>
    <row r="3071" spans="1:9" x14ac:dyDescent="0.15">
      <c r="A3071" s="115" t="s">
        <v>526</v>
      </c>
      <c r="B3071" s="115" t="s">
        <v>527</v>
      </c>
      <c r="C3071" s="121">
        <v>41921</v>
      </c>
      <c r="D3071" s="119">
        <v>0.79239999999999999</v>
      </c>
      <c r="E3071" s="119">
        <v>0.79239999999999999</v>
      </c>
      <c r="F3071" s="119">
        <v>0.79239999999999999</v>
      </c>
      <c r="G3071" s="119">
        <v>0.79239999999999999</v>
      </c>
      <c r="H3071" s="119">
        <v>-5.9998039999999999E-4</v>
      </c>
      <c r="I3071" s="119">
        <v>-7.5659569999999995E-2</v>
      </c>
    </row>
    <row r="3072" spans="1:9" x14ac:dyDescent="0.15">
      <c r="A3072" s="115" t="s">
        <v>526</v>
      </c>
      <c r="B3072" s="115" t="s">
        <v>527</v>
      </c>
      <c r="C3072" s="121">
        <v>41922</v>
      </c>
      <c r="D3072" s="119">
        <v>0.79249999999999998</v>
      </c>
      <c r="E3072" s="119">
        <v>0.79249999999999998</v>
      </c>
      <c r="F3072" s="119">
        <v>0.79249999999999998</v>
      </c>
      <c r="G3072" s="119">
        <v>0.79249999999999998</v>
      </c>
      <c r="H3072" s="119">
        <v>1.000166E-4</v>
      </c>
      <c r="I3072" s="119">
        <v>1.262198E-2</v>
      </c>
    </row>
    <row r="3073" spans="1:9" x14ac:dyDescent="0.15">
      <c r="A3073" s="115" t="s">
        <v>526</v>
      </c>
      <c r="B3073" s="115" t="s">
        <v>527</v>
      </c>
      <c r="C3073" s="121">
        <v>41925</v>
      </c>
      <c r="D3073" s="119">
        <v>0.79210000000000003</v>
      </c>
      <c r="E3073" s="119">
        <v>0.79210000000000003</v>
      </c>
      <c r="F3073" s="119">
        <v>0.79210000000000003</v>
      </c>
      <c r="G3073" s="119">
        <v>0.79210000000000003</v>
      </c>
      <c r="H3073" s="119">
        <v>-4.0000680000000001E-4</v>
      </c>
      <c r="I3073" s="119">
        <v>-5.0474039999999998E-2</v>
      </c>
    </row>
    <row r="3074" spans="1:9" x14ac:dyDescent="0.15">
      <c r="A3074" s="115" t="s">
        <v>526</v>
      </c>
      <c r="B3074" s="115" t="s">
        <v>527</v>
      </c>
      <c r="C3074" s="121">
        <v>41926</v>
      </c>
      <c r="D3074" s="119">
        <v>0.79159999999999997</v>
      </c>
      <c r="E3074" s="119">
        <v>0.79159999999999997</v>
      </c>
      <c r="F3074" s="119">
        <v>0.79159999999999997</v>
      </c>
      <c r="G3074" s="119">
        <v>0.79159999999999997</v>
      </c>
      <c r="H3074" s="119">
        <v>-5.0002339999999997E-4</v>
      </c>
      <c r="I3074" s="119">
        <v>-6.3126290000000002E-2</v>
      </c>
    </row>
    <row r="3075" spans="1:9" x14ac:dyDescent="0.15">
      <c r="A3075" s="115" t="s">
        <v>526</v>
      </c>
      <c r="B3075" s="115" t="s">
        <v>527</v>
      </c>
      <c r="C3075" s="121">
        <v>41927</v>
      </c>
      <c r="D3075" s="119">
        <v>0.79220000000000002</v>
      </c>
      <c r="E3075" s="119">
        <v>0.79220000000000002</v>
      </c>
      <c r="F3075" s="119">
        <v>0.79220000000000002</v>
      </c>
      <c r="G3075" s="119">
        <v>0.79220000000000002</v>
      </c>
      <c r="H3075" s="119">
        <v>6.0004000000000004E-4</v>
      </c>
      <c r="I3075" s="119">
        <v>7.5800900000000004E-2</v>
      </c>
    </row>
    <row r="3076" spans="1:9" x14ac:dyDescent="0.15">
      <c r="A3076" s="115" t="s">
        <v>526</v>
      </c>
      <c r="B3076" s="115" t="s">
        <v>527</v>
      </c>
      <c r="C3076" s="121">
        <v>41928</v>
      </c>
      <c r="D3076" s="119">
        <v>0.79149999999999998</v>
      </c>
      <c r="E3076" s="119">
        <v>0.79149999999999998</v>
      </c>
      <c r="F3076" s="119">
        <v>0.79149999999999998</v>
      </c>
      <c r="G3076" s="119">
        <v>0.79149999999999998</v>
      </c>
      <c r="H3076" s="119">
        <v>-7.000566E-4</v>
      </c>
      <c r="I3076" s="119">
        <v>-8.8368660000000002E-2</v>
      </c>
    </row>
    <row r="3077" spans="1:9" x14ac:dyDescent="0.15">
      <c r="A3077" s="115" t="s">
        <v>526</v>
      </c>
      <c r="B3077" s="115" t="s">
        <v>527</v>
      </c>
      <c r="C3077" s="121">
        <v>41929</v>
      </c>
      <c r="D3077" s="119">
        <v>0.79159999999999997</v>
      </c>
      <c r="E3077" s="119">
        <v>0.79159999999999997</v>
      </c>
      <c r="F3077" s="119">
        <v>0.79159999999999997</v>
      </c>
      <c r="G3077" s="119">
        <v>0.79159999999999997</v>
      </c>
      <c r="H3077" s="119">
        <v>1.000166E-4</v>
      </c>
      <c r="I3077" s="119">
        <v>1.2636339999999999E-2</v>
      </c>
    </row>
    <row r="3078" spans="1:9" x14ac:dyDescent="0.15">
      <c r="A3078" s="115" t="s">
        <v>526</v>
      </c>
      <c r="B3078" s="115" t="s">
        <v>527</v>
      </c>
      <c r="C3078" s="121">
        <v>41932</v>
      </c>
      <c r="D3078" s="119">
        <v>0.79190000000000005</v>
      </c>
      <c r="E3078" s="119">
        <v>0.79190000000000005</v>
      </c>
      <c r="F3078" s="119">
        <v>0.79190000000000005</v>
      </c>
      <c r="G3078" s="119">
        <v>0.79190000000000005</v>
      </c>
      <c r="H3078" s="119">
        <v>2.9999019999999999E-4</v>
      </c>
      <c r="I3078" s="119">
        <v>3.7896689999999997E-2</v>
      </c>
    </row>
    <row r="3079" spans="1:9" x14ac:dyDescent="0.15">
      <c r="A3079" s="115" t="s">
        <v>526</v>
      </c>
      <c r="B3079" s="115" t="s">
        <v>527</v>
      </c>
      <c r="C3079" s="121">
        <v>41933</v>
      </c>
      <c r="D3079" s="119">
        <v>0.79159999999999997</v>
      </c>
      <c r="E3079" s="119">
        <v>0.79159999999999997</v>
      </c>
      <c r="F3079" s="119">
        <v>0.79159999999999997</v>
      </c>
      <c r="G3079" s="119">
        <v>0.79159999999999997</v>
      </c>
      <c r="H3079" s="119">
        <v>-2.9999019999999999E-4</v>
      </c>
      <c r="I3079" s="119">
        <v>-3.7882329999999999E-2</v>
      </c>
    </row>
    <row r="3080" spans="1:9" x14ac:dyDescent="0.15">
      <c r="A3080" s="115" t="s">
        <v>526</v>
      </c>
      <c r="B3080" s="115" t="s">
        <v>527</v>
      </c>
      <c r="C3080" s="121">
        <v>41934</v>
      </c>
      <c r="D3080" s="119">
        <v>0.79210000000000003</v>
      </c>
      <c r="E3080" s="119">
        <v>0.79210000000000003</v>
      </c>
      <c r="F3080" s="119">
        <v>0.79210000000000003</v>
      </c>
      <c r="G3080" s="119">
        <v>0.79210000000000003</v>
      </c>
      <c r="H3080" s="119">
        <v>5.0002339999999997E-4</v>
      </c>
      <c r="I3080" s="119">
        <v>6.3166159999999999E-2</v>
      </c>
    </row>
    <row r="3081" spans="1:9" x14ac:dyDescent="0.15">
      <c r="A3081" s="115" t="s">
        <v>526</v>
      </c>
      <c r="B3081" s="115" t="s">
        <v>527</v>
      </c>
      <c r="C3081" s="121">
        <v>41935</v>
      </c>
      <c r="D3081" s="119">
        <v>0.79239999999999999</v>
      </c>
      <c r="E3081" s="119">
        <v>0.79239999999999999</v>
      </c>
      <c r="F3081" s="119">
        <v>0.79239999999999999</v>
      </c>
      <c r="G3081" s="119">
        <v>0.79239999999999999</v>
      </c>
      <c r="H3081" s="119">
        <v>2.9999019999999999E-4</v>
      </c>
      <c r="I3081" s="119">
        <v>3.787277E-2</v>
      </c>
    </row>
    <row r="3082" spans="1:9" x14ac:dyDescent="0.15">
      <c r="A3082" s="115" t="s">
        <v>526</v>
      </c>
      <c r="B3082" s="115" t="s">
        <v>527</v>
      </c>
      <c r="C3082" s="121">
        <v>41936</v>
      </c>
      <c r="D3082" s="119">
        <v>0.79239999999999999</v>
      </c>
      <c r="E3082" s="119">
        <v>0.79239999999999999</v>
      </c>
      <c r="F3082" s="119">
        <v>0.79239999999999999</v>
      </c>
      <c r="G3082" s="119">
        <v>0.79239999999999999</v>
      </c>
      <c r="H3082" s="119">
        <v>0</v>
      </c>
      <c r="I3082" s="119">
        <v>0</v>
      </c>
    </row>
    <row r="3083" spans="1:9" x14ac:dyDescent="0.15">
      <c r="A3083" s="115" t="s">
        <v>526</v>
      </c>
      <c r="B3083" s="115" t="s">
        <v>527</v>
      </c>
      <c r="C3083" s="121">
        <v>41939</v>
      </c>
      <c r="D3083" s="119">
        <v>0.79210000000000003</v>
      </c>
      <c r="E3083" s="119">
        <v>0.79210000000000003</v>
      </c>
      <c r="F3083" s="119">
        <v>0.79210000000000003</v>
      </c>
      <c r="G3083" s="119">
        <v>0.79210000000000003</v>
      </c>
      <c r="H3083" s="119">
        <v>-2.9999019999999999E-4</v>
      </c>
      <c r="I3083" s="119">
        <v>-3.7858429999999998E-2</v>
      </c>
    </row>
    <row r="3084" spans="1:9" x14ac:dyDescent="0.15">
      <c r="A3084" s="115" t="s">
        <v>526</v>
      </c>
      <c r="B3084" s="115" t="s">
        <v>527</v>
      </c>
      <c r="C3084" s="121">
        <v>41940</v>
      </c>
      <c r="D3084" s="119">
        <v>0.79179999999999995</v>
      </c>
      <c r="E3084" s="119">
        <v>0.79179999999999995</v>
      </c>
      <c r="F3084" s="119">
        <v>0.79179999999999995</v>
      </c>
      <c r="G3084" s="119">
        <v>0.79179999999999995</v>
      </c>
      <c r="H3084" s="119">
        <v>-2.9999019999999999E-4</v>
      </c>
      <c r="I3084" s="119">
        <v>-3.787277E-2</v>
      </c>
    </row>
    <row r="3085" spans="1:9" x14ac:dyDescent="0.15">
      <c r="A3085" s="115" t="s">
        <v>526</v>
      </c>
      <c r="B3085" s="115" t="s">
        <v>527</v>
      </c>
      <c r="C3085" s="121">
        <v>41941</v>
      </c>
      <c r="D3085" s="119">
        <v>0.79159999999999997</v>
      </c>
      <c r="E3085" s="119">
        <v>0.79159999999999997</v>
      </c>
      <c r="F3085" s="119">
        <v>0.79159999999999997</v>
      </c>
      <c r="G3085" s="119">
        <v>0.79159999999999997</v>
      </c>
      <c r="H3085" s="119">
        <v>-2.000332E-4</v>
      </c>
      <c r="I3085" s="119">
        <v>-2.52631E-2</v>
      </c>
    </row>
    <row r="3086" spans="1:9" x14ac:dyDescent="0.15">
      <c r="A3086" s="115" t="s">
        <v>526</v>
      </c>
      <c r="B3086" s="115" t="s">
        <v>527</v>
      </c>
      <c r="C3086" s="121">
        <v>41942</v>
      </c>
      <c r="D3086" s="119">
        <v>0.79249999999999998</v>
      </c>
      <c r="E3086" s="119">
        <v>0.79249999999999998</v>
      </c>
      <c r="F3086" s="119">
        <v>0.79249999999999998</v>
      </c>
      <c r="G3086" s="119">
        <v>0.79249999999999998</v>
      </c>
      <c r="H3086" s="119">
        <v>9.0003010000000005E-4</v>
      </c>
      <c r="I3086" s="119">
        <v>0.1136976</v>
      </c>
    </row>
    <row r="3087" spans="1:9" x14ac:dyDescent="0.15">
      <c r="A3087" s="115" t="s">
        <v>526</v>
      </c>
      <c r="B3087" s="115" t="s">
        <v>527</v>
      </c>
      <c r="C3087" s="121">
        <v>41943</v>
      </c>
      <c r="D3087" s="119">
        <v>0.79249999999999998</v>
      </c>
      <c r="E3087" s="119">
        <v>0.79249999999999998</v>
      </c>
      <c r="F3087" s="119">
        <v>0.79249999999999998</v>
      </c>
      <c r="G3087" s="119">
        <v>0.79249999999999998</v>
      </c>
      <c r="H3087" s="119">
        <v>0</v>
      </c>
      <c r="I3087" s="119">
        <v>0</v>
      </c>
    </row>
    <row r="3088" spans="1:9" x14ac:dyDescent="0.15">
      <c r="A3088" s="115" t="s">
        <v>526</v>
      </c>
      <c r="B3088" s="115" t="s">
        <v>527</v>
      </c>
      <c r="C3088" s="121">
        <v>41946</v>
      </c>
      <c r="D3088" s="119">
        <v>0.79330000000000001</v>
      </c>
      <c r="E3088" s="119">
        <v>0.79330000000000001</v>
      </c>
      <c r="F3088" s="119">
        <v>0.79330000000000001</v>
      </c>
      <c r="G3088" s="119">
        <v>0.79330000000000001</v>
      </c>
      <c r="H3088" s="119">
        <v>7.9995390000000004E-4</v>
      </c>
      <c r="I3088" s="119">
        <v>0.10094060000000001</v>
      </c>
    </row>
    <row r="3089" spans="1:9" x14ac:dyDescent="0.15">
      <c r="A3089" s="115" t="s">
        <v>526</v>
      </c>
      <c r="B3089" s="115" t="s">
        <v>527</v>
      </c>
      <c r="C3089" s="121">
        <v>41947</v>
      </c>
      <c r="D3089" s="119">
        <v>0.79379999999999995</v>
      </c>
      <c r="E3089" s="119">
        <v>0.79379999999999995</v>
      </c>
      <c r="F3089" s="119">
        <v>0.79379999999999995</v>
      </c>
      <c r="G3089" s="119">
        <v>0.79379999999999995</v>
      </c>
      <c r="H3089" s="119">
        <v>5.0002339999999997E-4</v>
      </c>
      <c r="I3089" s="119">
        <v>6.3030810000000007E-2</v>
      </c>
    </row>
    <row r="3090" spans="1:9" x14ac:dyDescent="0.15">
      <c r="A3090" s="115" t="s">
        <v>526</v>
      </c>
      <c r="B3090" s="115" t="s">
        <v>527</v>
      </c>
      <c r="C3090" s="121">
        <v>41948</v>
      </c>
      <c r="D3090" s="119">
        <v>0.79339999999999999</v>
      </c>
      <c r="E3090" s="119">
        <v>0.79339999999999999</v>
      </c>
      <c r="F3090" s="119">
        <v>0.79339999999999999</v>
      </c>
      <c r="G3090" s="119">
        <v>0.79339999999999999</v>
      </c>
      <c r="H3090" s="119">
        <v>-4.0000680000000001E-4</v>
      </c>
      <c r="I3090" s="119">
        <v>-5.039138E-2</v>
      </c>
    </row>
    <row r="3091" spans="1:9" x14ac:dyDescent="0.15">
      <c r="A3091" s="115" t="s">
        <v>526</v>
      </c>
      <c r="B3091" s="115" t="s">
        <v>527</v>
      </c>
      <c r="C3091" s="121">
        <v>41949</v>
      </c>
      <c r="D3091" s="119">
        <v>0.79420000000000002</v>
      </c>
      <c r="E3091" s="119">
        <v>0.79420000000000002</v>
      </c>
      <c r="F3091" s="119">
        <v>0.79420000000000002</v>
      </c>
      <c r="G3091" s="119">
        <v>0.79420000000000002</v>
      </c>
      <c r="H3091" s="119">
        <v>8.0001349999999998E-4</v>
      </c>
      <c r="I3091" s="119">
        <v>0.1008336</v>
      </c>
    </row>
    <row r="3092" spans="1:9" x14ac:dyDescent="0.15">
      <c r="A3092" s="115" t="s">
        <v>526</v>
      </c>
      <c r="B3092" s="115" t="s">
        <v>527</v>
      </c>
      <c r="C3092" s="121">
        <v>41950</v>
      </c>
      <c r="D3092" s="119">
        <v>0.79449999999999998</v>
      </c>
      <c r="E3092" s="119">
        <v>0.79449999999999998</v>
      </c>
      <c r="F3092" s="119">
        <v>0.79449999999999998</v>
      </c>
      <c r="G3092" s="119">
        <v>0.79449999999999998</v>
      </c>
      <c r="H3092" s="119">
        <v>2.9999019999999999E-4</v>
      </c>
      <c r="I3092" s="119">
        <v>3.777262E-2</v>
      </c>
    </row>
    <row r="3093" spans="1:9" x14ac:dyDescent="0.15">
      <c r="A3093" s="115" t="s">
        <v>526</v>
      </c>
      <c r="B3093" s="115" t="s">
        <v>527</v>
      </c>
      <c r="C3093" s="121">
        <v>41953</v>
      </c>
      <c r="D3093" s="119">
        <v>0.79169999999999996</v>
      </c>
      <c r="E3093" s="119">
        <v>0.79169999999999996</v>
      </c>
      <c r="F3093" s="119">
        <v>0.79169999999999996</v>
      </c>
      <c r="G3093" s="119">
        <v>0.79169999999999996</v>
      </c>
      <c r="H3093" s="119">
        <v>-2.7999880000000002E-3</v>
      </c>
      <c r="I3093" s="119">
        <v>-0.3524214</v>
      </c>
    </row>
    <row r="3094" spans="1:9" x14ac:dyDescent="0.15">
      <c r="A3094" s="115" t="s">
        <v>526</v>
      </c>
      <c r="B3094" s="115" t="s">
        <v>527</v>
      </c>
      <c r="C3094" s="121">
        <v>41954</v>
      </c>
      <c r="D3094" s="119">
        <v>0.79200000000000004</v>
      </c>
      <c r="E3094" s="119">
        <v>0.79200000000000004</v>
      </c>
      <c r="F3094" s="119">
        <v>0.79200000000000004</v>
      </c>
      <c r="G3094" s="119">
        <v>0.79200000000000004</v>
      </c>
      <c r="H3094" s="119">
        <v>2.9999019999999999E-4</v>
      </c>
      <c r="I3094" s="119">
        <v>3.7891899999999999E-2</v>
      </c>
    </row>
    <row r="3095" spans="1:9" x14ac:dyDescent="0.15">
      <c r="A3095" s="115" t="s">
        <v>526</v>
      </c>
      <c r="B3095" s="115" t="s">
        <v>527</v>
      </c>
      <c r="C3095" s="121">
        <v>41955</v>
      </c>
      <c r="D3095" s="119">
        <v>0.79220000000000002</v>
      </c>
      <c r="E3095" s="119">
        <v>0.79220000000000002</v>
      </c>
      <c r="F3095" s="119">
        <v>0.79220000000000002</v>
      </c>
      <c r="G3095" s="119">
        <v>0.79220000000000002</v>
      </c>
      <c r="H3095" s="119">
        <v>2.000332E-4</v>
      </c>
      <c r="I3095" s="119">
        <v>2.525672E-2</v>
      </c>
    </row>
    <row r="3096" spans="1:9" x14ac:dyDescent="0.15">
      <c r="A3096" s="115" t="s">
        <v>526</v>
      </c>
      <c r="B3096" s="115" t="s">
        <v>527</v>
      </c>
      <c r="C3096" s="121">
        <v>41956</v>
      </c>
      <c r="D3096" s="119">
        <v>0.79210000000000003</v>
      </c>
      <c r="E3096" s="119">
        <v>0.79210000000000003</v>
      </c>
      <c r="F3096" s="119">
        <v>0.79210000000000003</v>
      </c>
      <c r="G3096" s="119">
        <v>0.79210000000000003</v>
      </c>
      <c r="H3096" s="119">
        <v>-1.000166E-4</v>
      </c>
      <c r="I3096" s="119">
        <v>-1.262517E-2</v>
      </c>
    </row>
    <row r="3097" spans="1:9" x14ac:dyDescent="0.15">
      <c r="A3097" s="115" t="s">
        <v>526</v>
      </c>
      <c r="B3097" s="115" t="s">
        <v>527</v>
      </c>
      <c r="C3097" s="121">
        <v>41957</v>
      </c>
      <c r="D3097" s="119">
        <v>0.79169999999999996</v>
      </c>
      <c r="E3097" s="119">
        <v>0.79169999999999996</v>
      </c>
      <c r="F3097" s="119">
        <v>0.79169999999999996</v>
      </c>
      <c r="G3097" s="119">
        <v>0.79169999999999996</v>
      </c>
      <c r="H3097" s="119">
        <v>-4.0000680000000001E-4</v>
      </c>
      <c r="I3097" s="119">
        <v>-5.0499530000000001E-2</v>
      </c>
    </row>
    <row r="3098" spans="1:9" x14ac:dyDescent="0.15">
      <c r="A3098" s="115" t="s">
        <v>526</v>
      </c>
      <c r="B3098" s="115" t="s">
        <v>527</v>
      </c>
      <c r="C3098" s="121">
        <v>41960</v>
      </c>
      <c r="D3098" s="119">
        <v>0.79190000000000005</v>
      </c>
      <c r="E3098" s="119">
        <v>0.79190000000000005</v>
      </c>
      <c r="F3098" s="119">
        <v>0.79190000000000005</v>
      </c>
      <c r="G3098" s="119">
        <v>0.79190000000000005</v>
      </c>
      <c r="H3098" s="119">
        <v>1.9997360000000001E-4</v>
      </c>
      <c r="I3098" s="119">
        <v>2.5258760000000002E-2</v>
      </c>
    </row>
    <row r="3099" spans="1:9" x14ac:dyDescent="0.15">
      <c r="A3099" s="115" t="s">
        <v>526</v>
      </c>
      <c r="B3099" s="115" t="s">
        <v>527</v>
      </c>
      <c r="C3099" s="121">
        <v>41961</v>
      </c>
      <c r="D3099" s="119">
        <v>0.79210000000000003</v>
      </c>
      <c r="E3099" s="119">
        <v>0.79210000000000003</v>
      </c>
      <c r="F3099" s="119">
        <v>0.79210000000000003</v>
      </c>
      <c r="G3099" s="119">
        <v>0.79210000000000003</v>
      </c>
      <c r="H3099" s="119">
        <v>2.000332E-4</v>
      </c>
      <c r="I3099" s="119">
        <v>2.525991E-2</v>
      </c>
    </row>
    <row r="3100" spans="1:9" x14ac:dyDescent="0.15">
      <c r="A3100" s="115" t="s">
        <v>526</v>
      </c>
      <c r="B3100" s="115" t="s">
        <v>527</v>
      </c>
      <c r="C3100" s="121">
        <v>41962</v>
      </c>
      <c r="D3100" s="119">
        <v>0.79169999999999996</v>
      </c>
      <c r="E3100" s="119">
        <v>0.79169999999999996</v>
      </c>
      <c r="F3100" s="119">
        <v>0.79169999999999996</v>
      </c>
      <c r="G3100" s="119">
        <v>0.79169999999999996</v>
      </c>
      <c r="H3100" s="119">
        <v>-4.0000680000000001E-4</v>
      </c>
      <c r="I3100" s="119">
        <v>-5.0499530000000001E-2</v>
      </c>
    </row>
    <row r="3101" spans="1:9" x14ac:dyDescent="0.15">
      <c r="A3101" s="115" t="s">
        <v>526</v>
      </c>
      <c r="B3101" s="115" t="s">
        <v>527</v>
      </c>
      <c r="C3101" s="121">
        <v>41963</v>
      </c>
      <c r="D3101" s="119">
        <v>0.79190000000000005</v>
      </c>
      <c r="E3101" s="119">
        <v>0.79190000000000005</v>
      </c>
      <c r="F3101" s="119">
        <v>0.79190000000000005</v>
      </c>
      <c r="G3101" s="119">
        <v>0.79190000000000005</v>
      </c>
      <c r="H3101" s="119">
        <v>1.9997360000000001E-4</v>
      </c>
      <c r="I3101" s="119">
        <v>2.5258760000000002E-2</v>
      </c>
    </row>
    <row r="3102" spans="1:9" x14ac:dyDescent="0.15">
      <c r="A3102" s="115" t="s">
        <v>526</v>
      </c>
      <c r="B3102" s="115" t="s">
        <v>527</v>
      </c>
      <c r="C3102" s="121">
        <v>41964</v>
      </c>
      <c r="D3102" s="119">
        <v>0.79149999999999998</v>
      </c>
      <c r="E3102" s="119">
        <v>0.79149999999999998</v>
      </c>
      <c r="F3102" s="119">
        <v>0.79149999999999998</v>
      </c>
      <c r="G3102" s="119">
        <v>0.79149999999999998</v>
      </c>
      <c r="H3102" s="119">
        <v>-4.0000680000000001E-4</v>
      </c>
      <c r="I3102" s="119">
        <v>-5.051228E-2</v>
      </c>
    </row>
    <row r="3103" spans="1:9" x14ac:dyDescent="0.15">
      <c r="A3103" s="115" t="s">
        <v>526</v>
      </c>
      <c r="B3103" s="115" t="s">
        <v>527</v>
      </c>
      <c r="C3103" s="121">
        <v>41967</v>
      </c>
      <c r="D3103" s="119">
        <v>0.79179999999999995</v>
      </c>
      <c r="E3103" s="119">
        <v>0.79179999999999995</v>
      </c>
      <c r="F3103" s="119">
        <v>0.79179999999999995</v>
      </c>
      <c r="G3103" s="119">
        <v>0.79179999999999995</v>
      </c>
      <c r="H3103" s="119">
        <v>3.0004979999999999E-4</v>
      </c>
      <c r="I3103" s="119">
        <v>3.790901E-2</v>
      </c>
    </row>
    <row r="3104" spans="1:9" x14ac:dyDescent="0.15">
      <c r="A3104" s="115" t="s">
        <v>526</v>
      </c>
      <c r="B3104" s="115" t="s">
        <v>527</v>
      </c>
      <c r="C3104" s="121">
        <v>41968</v>
      </c>
      <c r="D3104" s="119">
        <v>0.79149999999999998</v>
      </c>
      <c r="E3104" s="119">
        <v>0.79149999999999998</v>
      </c>
      <c r="F3104" s="119">
        <v>0.79149999999999998</v>
      </c>
      <c r="G3104" s="119">
        <v>0.79149999999999998</v>
      </c>
      <c r="H3104" s="119">
        <v>-3.0004979999999999E-4</v>
      </c>
      <c r="I3104" s="119">
        <v>-3.789464E-2</v>
      </c>
    </row>
    <row r="3105" spans="1:9" x14ac:dyDescent="0.15">
      <c r="A3105" s="115" t="s">
        <v>526</v>
      </c>
      <c r="B3105" s="115" t="s">
        <v>527</v>
      </c>
      <c r="C3105" s="121">
        <v>41969</v>
      </c>
      <c r="D3105" s="119">
        <v>0.79110000000000003</v>
      </c>
      <c r="E3105" s="119">
        <v>0.79110000000000003</v>
      </c>
      <c r="F3105" s="119">
        <v>0.79110000000000003</v>
      </c>
      <c r="G3105" s="119">
        <v>0.79110000000000003</v>
      </c>
      <c r="H3105" s="119">
        <v>-3.9994720000000001E-4</v>
      </c>
      <c r="I3105" s="119">
        <v>-5.0530279999999997E-2</v>
      </c>
    </row>
    <row r="3106" spans="1:9" x14ac:dyDescent="0.15">
      <c r="A3106" s="115" t="s">
        <v>526</v>
      </c>
      <c r="B3106" s="115" t="s">
        <v>527</v>
      </c>
      <c r="C3106" s="121">
        <v>41970</v>
      </c>
      <c r="D3106" s="119">
        <v>0.79079999999999995</v>
      </c>
      <c r="E3106" s="119">
        <v>0.79079999999999995</v>
      </c>
      <c r="F3106" s="119">
        <v>0.79079999999999995</v>
      </c>
      <c r="G3106" s="119">
        <v>0.79079999999999995</v>
      </c>
      <c r="H3106" s="119">
        <v>-3.0004979999999999E-4</v>
      </c>
      <c r="I3106" s="119">
        <v>-3.7928169999999997E-2</v>
      </c>
    </row>
    <row r="3107" spans="1:9" x14ac:dyDescent="0.15">
      <c r="A3107" s="115" t="s">
        <v>526</v>
      </c>
      <c r="B3107" s="115" t="s">
        <v>527</v>
      </c>
      <c r="C3107" s="121">
        <v>41971</v>
      </c>
      <c r="D3107" s="119">
        <v>0.7913</v>
      </c>
      <c r="E3107" s="119">
        <v>0.7913</v>
      </c>
      <c r="F3107" s="119">
        <v>0.7913</v>
      </c>
      <c r="G3107" s="119">
        <v>0.7913</v>
      </c>
      <c r="H3107" s="119">
        <v>5.0002339999999997E-4</v>
      </c>
      <c r="I3107" s="119">
        <v>6.3230069999999999E-2</v>
      </c>
    </row>
    <row r="3108" spans="1:9" x14ac:dyDescent="0.15">
      <c r="A3108" s="115" t="s">
        <v>526</v>
      </c>
      <c r="B3108" s="115" t="s">
        <v>527</v>
      </c>
      <c r="C3108" s="121">
        <v>41974</v>
      </c>
      <c r="D3108" s="119">
        <v>0.79139999999999999</v>
      </c>
      <c r="E3108" s="119">
        <v>0.79139999999999999</v>
      </c>
      <c r="F3108" s="119">
        <v>0.79139999999999999</v>
      </c>
      <c r="G3108" s="119">
        <v>0.79139999999999999</v>
      </c>
      <c r="H3108" s="119">
        <v>1.000166E-4</v>
      </c>
      <c r="I3108" s="119">
        <v>1.263953E-2</v>
      </c>
    </row>
    <row r="3109" spans="1:9" x14ac:dyDescent="0.15">
      <c r="A3109" s="115" t="s">
        <v>526</v>
      </c>
      <c r="B3109" s="115" t="s">
        <v>527</v>
      </c>
      <c r="C3109" s="121">
        <v>41975</v>
      </c>
      <c r="D3109" s="119">
        <v>0.79079999999999995</v>
      </c>
      <c r="E3109" s="119">
        <v>0.79079999999999995</v>
      </c>
      <c r="F3109" s="119">
        <v>0.79079999999999995</v>
      </c>
      <c r="G3109" s="119">
        <v>0.79079999999999995</v>
      </c>
      <c r="H3109" s="119">
        <v>-6.0004000000000004E-4</v>
      </c>
      <c r="I3109" s="119">
        <v>-7.5820059999999995E-2</v>
      </c>
    </row>
    <row r="3110" spans="1:9" x14ac:dyDescent="0.15">
      <c r="A3110" s="115" t="s">
        <v>526</v>
      </c>
      <c r="B3110" s="115" t="s">
        <v>527</v>
      </c>
      <c r="C3110" s="121">
        <v>41976</v>
      </c>
      <c r="D3110" s="119">
        <v>0.79149999999999998</v>
      </c>
      <c r="E3110" s="119">
        <v>0.79149999999999998</v>
      </c>
      <c r="F3110" s="119">
        <v>0.79149999999999998</v>
      </c>
      <c r="G3110" s="119">
        <v>0.79149999999999998</v>
      </c>
      <c r="H3110" s="119">
        <v>6.9999690000000002E-4</v>
      </c>
      <c r="I3110" s="119">
        <v>8.8517579999999998E-2</v>
      </c>
    </row>
    <row r="3111" spans="1:9" x14ac:dyDescent="0.15">
      <c r="A3111" s="115" t="s">
        <v>526</v>
      </c>
      <c r="B3111" s="115" t="s">
        <v>527</v>
      </c>
      <c r="C3111" s="121">
        <v>41977</v>
      </c>
      <c r="D3111" s="119">
        <v>0.79210000000000003</v>
      </c>
      <c r="E3111" s="119">
        <v>0.79210000000000003</v>
      </c>
      <c r="F3111" s="119">
        <v>0.79210000000000003</v>
      </c>
      <c r="G3111" s="119">
        <v>0.79210000000000003</v>
      </c>
      <c r="H3111" s="119">
        <v>6.0004000000000004E-4</v>
      </c>
      <c r="I3111" s="119">
        <v>7.581048E-2</v>
      </c>
    </row>
    <row r="3112" spans="1:9" x14ac:dyDescent="0.15">
      <c r="A3112" s="115" t="s">
        <v>526</v>
      </c>
      <c r="B3112" s="115" t="s">
        <v>527</v>
      </c>
      <c r="C3112" s="121">
        <v>41978</v>
      </c>
      <c r="D3112" s="119">
        <v>0.79179999999999995</v>
      </c>
      <c r="E3112" s="119">
        <v>0.79179999999999995</v>
      </c>
      <c r="F3112" s="119">
        <v>0.79179999999999995</v>
      </c>
      <c r="G3112" s="119">
        <v>0.79179999999999995</v>
      </c>
      <c r="H3112" s="119">
        <v>-2.9999019999999999E-4</v>
      </c>
      <c r="I3112" s="119">
        <v>-3.787277E-2</v>
      </c>
    </row>
    <row r="3113" spans="1:9" x14ac:dyDescent="0.15">
      <c r="A3113" s="115" t="s">
        <v>526</v>
      </c>
      <c r="B3113" s="115" t="s">
        <v>527</v>
      </c>
      <c r="C3113" s="121">
        <v>41981</v>
      </c>
      <c r="D3113" s="119">
        <v>0.79059999999999997</v>
      </c>
      <c r="E3113" s="119">
        <v>0.79059999999999997</v>
      </c>
      <c r="F3113" s="119">
        <v>0.79059999999999997</v>
      </c>
      <c r="G3113" s="119">
        <v>0.79059999999999997</v>
      </c>
      <c r="H3113" s="119">
        <v>-1.20002E-3</v>
      </c>
      <c r="I3113" s="119">
        <v>-0.151556</v>
      </c>
    </row>
    <row r="3114" spans="1:9" x14ac:dyDescent="0.15">
      <c r="A3114" s="115" t="s">
        <v>526</v>
      </c>
      <c r="B3114" s="115" t="s">
        <v>527</v>
      </c>
      <c r="C3114" s="121">
        <v>41982</v>
      </c>
      <c r="D3114" s="119">
        <v>0.79</v>
      </c>
      <c r="E3114" s="119">
        <v>0.79</v>
      </c>
      <c r="F3114" s="119">
        <v>0.79</v>
      </c>
      <c r="G3114" s="119">
        <v>0.79</v>
      </c>
      <c r="H3114" s="119">
        <v>-5.9998039999999999E-4</v>
      </c>
      <c r="I3114" s="119">
        <v>-7.5889239999999997E-2</v>
      </c>
    </row>
    <row r="3115" spans="1:9" x14ac:dyDescent="0.15">
      <c r="A3115" s="115" t="s">
        <v>526</v>
      </c>
      <c r="B3115" s="115" t="s">
        <v>527</v>
      </c>
      <c r="C3115" s="121">
        <v>41983</v>
      </c>
      <c r="D3115" s="119">
        <v>0.7893</v>
      </c>
      <c r="E3115" s="119">
        <v>0.7893</v>
      </c>
      <c r="F3115" s="119">
        <v>0.7893</v>
      </c>
      <c r="G3115" s="119">
        <v>0.7893</v>
      </c>
      <c r="H3115" s="119">
        <v>-6.9999690000000002E-4</v>
      </c>
      <c r="I3115" s="119">
        <v>-8.8607210000000006E-2</v>
      </c>
    </row>
    <row r="3116" spans="1:9" x14ac:dyDescent="0.15">
      <c r="A3116" s="115" t="s">
        <v>526</v>
      </c>
      <c r="B3116" s="115" t="s">
        <v>527</v>
      </c>
      <c r="C3116" s="121">
        <v>41984</v>
      </c>
      <c r="D3116" s="119">
        <v>0.78890000000000005</v>
      </c>
      <c r="E3116" s="119">
        <v>0.78890000000000005</v>
      </c>
      <c r="F3116" s="119">
        <v>0.78890000000000005</v>
      </c>
      <c r="G3116" s="119">
        <v>0.78890000000000005</v>
      </c>
      <c r="H3116" s="119">
        <v>-4.0000680000000001E-4</v>
      </c>
      <c r="I3116" s="119">
        <v>-5.0678670000000002E-2</v>
      </c>
    </row>
    <row r="3117" spans="1:9" x14ac:dyDescent="0.15">
      <c r="A3117" s="115" t="s">
        <v>526</v>
      </c>
      <c r="B3117" s="115" t="s">
        <v>527</v>
      </c>
      <c r="C3117" s="121">
        <v>41985</v>
      </c>
      <c r="D3117" s="119">
        <v>0.7893</v>
      </c>
      <c r="E3117" s="119">
        <v>0.7893</v>
      </c>
      <c r="F3117" s="119">
        <v>0.7893</v>
      </c>
      <c r="G3117" s="119">
        <v>0.7893</v>
      </c>
      <c r="H3117" s="119">
        <v>4.0000680000000001E-4</v>
      </c>
      <c r="I3117" s="119">
        <v>5.0704369999999999E-2</v>
      </c>
    </row>
    <row r="3118" spans="1:9" x14ac:dyDescent="0.15">
      <c r="A3118" s="115" t="s">
        <v>526</v>
      </c>
      <c r="B3118" s="115" t="s">
        <v>527</v>
      </c>
      <c r="C3118" s="121">
        <v>41988</v>
      </c>
      <c r="D3118" s="119">
        <v>0.78879999999999995</v>
      </c>
      <c r="E3118" s="119">
        <v>0.78879999999999995</v>
      </c>
      <c r="F3118" s="119">
        <v>0.78879999999999995</v>
      </c>
      <c r="G3118" s="119">
        <v>0.78879999999999995</v>
      </c>
      <c r="H3118" s="119">
        <v>-5.0002339999999997E-4</v>
      </c>
      <c r="I3118" s="119">
        <v>-6.3350229999999993E-2</v>
      </c>
    </row>
    <row r="3119" spans="1:9" x14ac:dyDescent="0.15">
      <c r="A3119" s="115" t="s">
        <v>526</v>
      </c>
      <c r="B3119" s="115" t="s">
        <v>527</v>
      </c>
      <c r="C3119" s="121">
        <v>41989</v>
      </c>
      <c r="D3119" s="119">
        <v>0.78910000000000002</v>
      </c>
      <c r="E3119" s="119">
        <v>0.78910000000000002</v>
      </c>
      <c r="F3119" s="119">
        <v>0.78910000000000002</v>
      </c>
      <c r="G3119" s="119">
        <v>0.78910000000000002</v>
      </c>
      <c r="H3119" s="119">
        <v>2.9999019999999999E-4</v>
      </c>
      <c r="I3119" s="119">
        <v>3.8031210000000003E-2</v>
      </c>
    </row>
    <row r="3120" spans="1:9" x14ac:dyDescent="0.15">
      <c r="A3120" s="115" t="s">
        <v>526</v>
      </c>
      <c r="B3120" s="115" t="s">
        <v>527</v>
      </c>
      <c r="C3120" s="121">
        <v>41990</v>
      </c>
      <c r="D3120" s="119">
        <v>0.78839999999999999</v>
      </c>
      <c r="E3120" s="119">
        <v>0.78839999999999999</v>
      </c>
      <c r="F3120" s="119">
        <v>0.78839999999999999</v>
      </c>
      <c r="G3120" s="119">
        <v>0.78839999999999999</v>
      </c>
      <c r="H3120" s="119">
        <v>-6.9999690000000002E-4</v>
      </c>
      <c r="I3120" s="119">
        <v>-8.8708270000000006E-2</v>
      </c>
    </row>
    <row r="3121" spans="1:9" x14ac:dyDescent="0.15">
      <c r="A3121" s="115" t="s">
        <v>526</v>
      </c>
      <c r="B3121" s="115" t="s">
        <v>527</v>
      </c>
      <c r="C3121" s="121">
        <v>41991</v>
      </c>
      <c r="D3121" s="119">
        <v>0.78910000000000002</v>
      </c>
      <c r="E3121" s="119">
        <v>0.78910000000000002</v>
      </c>
      <c r="F3121" s="119">
        <v>0.78910000000000002</v>
      </c>
      <c r="G3121" s="119">
        <v>0.78910000000000002</v>
      </c>
      <c r="H3121" s="119">
        <v>6.9999690000000002E-4</v>
      </c>
      <c r="I3121" s="119">
        <v>8.8787030000000003E-2</v>
      </c>
    </row>
    <row r="3122" spans="1:9" x14ac:dyDescent="0.15">
      <c r="A3122" s="115" t="s">
        <v>526</v>
      </c>
      <c r="B3122" s="115" t="s">
        <v>527</v>
      </c>
      <c r="C3122" s="121">
        <v>41992</v>
      </c>
      <c r="D3122" s="119">
        <v>0.78920000000000001</v>
      </c>
      <c r="E3122" s="119">
        <v>0.78920000000000001</v>
      </c>
      <c r="F3122" s="119">
        <v>0.78920000000000001</v>
      </c>
      <c r="G3122" s="119">
        <v>0.78920000000000001</v>
      </c>
      <c r="H3122" s="119">
        <v>1.000166E-4</v>
      </c>
      <c r="I3122" s="119">
        <v>1.267477E-2</v>
      </c>
    </row>
    <row r="3123" spans="1:9" x14ac:dyDescent="0.15">
      <c r="A3123" s="115" t="s">
        <v>526</v>
      </c>
      <c r="B3123" s="115" t="s">
        <v>527</v>
      </c>
      <c r="C3123" s="121">
        <v>41995</v>
      </c>
      <c r="D3123" s="119">
        <v>0.78949999999999998</v>
      </c>
      <c r="E3123" s="119">
        <v>0.78949999999999998</v>
      </c>
      <c r="F3123" s="119">
        <v>0.78949999999999998</v>
      </c>
      <c r="G3123" s="119">
        <v>0.78949999999999998</v>
      </c>
      <c r="H3123" s="119">
        <v>2.9999019999999999E-4</v>
      </c>
      <c r="I3123" s="119">
        <v>3.8011929999999999E-2</v>
      </c>
    </row>
    <row r="3124" spans="1:9" x14ac:dyDescent="0.15">
      <c r="A3124" s="115" t="s">
        <v>526</v>
      </c>
      <c r="B3124" s="115" t="s">
        <v>527</v>
      </c>
      <c r="C3124" s="121">
        <v>41996</v>
      </c>
      <c r="D3124" s="119">
        <v>0.78939999999999999</v>
      </c>
      <c r="E3124" s="119">
        <v>0.78939999999999999</v>
      </c>
      <c r="F3124" s="119">
        <v>0.78939999999999999</v>
      </c>
      <c r="G3124" s="119">
        <v>0.78939999999999999</v>
      </c>
      <c r="H3124" s="119">
        <v>-1.000166E-4</v>
      </c>
      <c r="I3124" s="119">
        <v>-1.266835E-2</v>
      </c>
    </row>
    <row r="3125" spans="1:9" x14ac:dyDescent="0.15">
      <c r="A3125" s="115" t="s">
        <v>526</v>
      </c>
      <c r="B3125" s="115" t="s">
        <v>527</v>
      </c>
      <c r="C3125" s="121">
        <v>41997</v>
      </c>
      <c r="D3125" s="119">
        <v>0.78949999999999998</v>
      </c>
      <c r="E3125" s="119">
        <v>0.78949999999999998</v>
      </c>
      <c r="F3125" s="119">
        <v>0.78949999999999998</v>
      </c>
      <c r="G3125" s="119">
        <v>0.78949999999999998</v>
      </c>
      <c r="H3125" s="119">
        <v>1.000166E-4</v>
      </c>
      <c r="I3125" s="119">
        <v>1.2669949999999999E-2</v>
      </c>
    </row>
    <row r="3126" spans="1:9" x14ac:dyDescent="0.15">
      <c r="A3126" s="115" t="s">
        <v>526</v>
      </c>
      <c r="B3126" s="115" t="s">
        <v>527</v>
      </c>
      <c r="C3126" s="121">
        <v>41998</v>
      </c>
      <c r="D3126" s="119">
        <v>0.78869999999999996</v>
      </c>
      <c r="E3126" s="119">
        <v>0.78869999999999996</v>
      </c>
      <c r="F3126" s="119">
        <v>0.78869999999999996</v>
      </c>
      <c r="G3126" s="119">
        <v>0.78869999999999996</v>
      </c>
      <c r="H3126" s="119">
        <v>-8.0001349999999998E-4</v>
      </c>
      <c r="I3126" s="119">
        <v>-0.1013317</v>
      </c>
    </row>
    <row r="3127" spans="1:9" x14ac:dyDescent="0.15">
      <c r="A3127" s="115" t="s">
        <v>526</v>
      </c>
      <c r="B3127" s="115" t="s">
        <v>527</v>
      </c>
      <c r="C3127" s="121">
        <v>41999</v>
      </c>
      <c r="D3127" s="119">
        <v>0.78849999999999998</v>
      </c>
      <c r="E3127" s="119">
        <v>0.78849999999999998</v>
      </c>
      <c r="F3127" s="119">
        <v>0.78849999999999998</v>
      </c>
      <c r="G3127" s="119">
        <v>0.78849999999999998</v>
      </c>
      <c r="H3127" s="119">
        <v>-1.9997360000000001E-4</v>
      </c>
      <c r="I3127" s="119">
        <v>-2.535484E-2</v>
      </c>
    </row>
    <row r="3128" spans="1:9" x14ac:dyDescent="0.15">
      <c r="A3128" s="115" t="s">
        <v>526</v>
      </c>
      <c r="B3128" s="115" t="s">
        <v>527</v>
      </c>
      <c r="C3128" s="121">
        <v>42002</v>
      </c>
      <c r="D3128" s="119">
        <v>0.78859999999999997</v>
      </c>
      <c r="E3128" s="119">
        <v>0.78859999999999997</v>
      </c>
      <c r="F3128" s="119">
        <v>0.78859999999999997</v>
      </c>
      <c r="G3128" s="119">
        <v>0.78859999999999997</v>
      </c>
      <c r="H3128" s="119">
        <v>1.000166E-4</v>
      </c>
      <c r="I3128" s="119">
        <v>1.268441E-2</v>
      </c>
    </row>
    <row r="3129" spans="1:9" x14ac:dyDescent="0.15">
      <c r="A3129" s="115" t="s">
        <v>526</v>
      </c>
      <c r="B3129" s="115" t="s">
        <v>527</v>
      </c>
      <c r="C3129" s="121">
        <v>42003</v>
      </c>
      <c r="D3129" s="119">
        <v>0.78920000000000001</v>
      </c>
      <c r="E3129" s="119">
        <v>0.78920000000000001</v>
      </c>
      <c r="F3129" s="119">
        <v>0.78920000000000001</v>
      </c>
      <c r="G3129" s="119">
        <v>0.78920000000000001</v>
      </c>
      <c r="H3129" s="119">
        <v>5.9998039999999999E-4</v>
      </c>
      <c r="I3129" s="119">
        <v>7.6081709999999997E-2</v>
      </c>
    </row>
    <row r="3130" spans="1:9" x14ac:dyDescent="0.15">
      <c r="A3130" s="115" t="s">
        <v>526</v>
      </c>
      <c r="B3130" s="115" t="s">
        <v>527</v>
      </c>
      <c r="C3130" s="121">
        <v>42004</v>
      </c>
      <c r="D3130" s="119">
        <v>0.78890000000000005</v>
      </c>
      <c r="E3130" s="119">
        <v>0.78890000000000005</v>
      </c>
      <c r="F3130" s="119">
        <v>0.78890000000000005</v>
      </c>
      <c r="G3130" s="119">
        <v>0.78890000000000005</v>
      </c>
      <c r="H3130" s="119">
        <v>-2.9999019999999999E-4</v>
      </c>
      <c r="I3130" s="119">
        <v>-3.8011929999999999E-2</v>
      </c>
    </row>
    <row r="3131" spans="1:9" x14ac:dyDescent="0.15">
      <c r="A3131" s="115" t="s">
        <v>526</v>
      </c>
      <c r="B3131" s="115" t="s">
        <v>527</v>
      </c>
      <c r="C3131" s="121">
        <v>42009</v>
      </c>
      <c r="D3131" s="119">
        <v>0.78969999999999996</v>
      </c>
      <c r="E3131" s="119">
        <v>0.78969999999999996</v>
      </c>
      <c r="F3131" s="119">
        <v>0.78969999999999996</v>
      </c>
      <c r="G3131" s="119">
        <v>0.78969999999999996</v>
      </c>
      <c r="H3131" s="119">
        <v>7.9995390000000004E-4</v>
      </c>
      <c r="I3131" s="119">
        <v>0.1014012</v>
      </c>
    </row>
    <row r="3132" spans="1:9" x14ac:dyDescent="0.15">
      <c r="A3132" s="115" t="s">
        <v>526</v>
      </c>
      <c r="B3132" s="115" t="s">
        <v>527</v>
      </c>
      <c r="C3132" s="121">
        <v>42010</v>
      </c>
      <c r="D3132" s="119">
        <v>0.78990000000000005</v>
      </c>
      <c r="E3132" s="119">
        <v>0.78990000000000005</v>
      </c>
      <c r="F3132" s="119">
        <v>0.78990000000000005</v>
      </c>
      <c r="G3132" s="119">
        <v>0.78990000000000005</v>
      </c>
      <c r="H3132" s="119">
        <v>2.000332E-4</v>
      </c>
      <c r="I3132" s="119">
        <v>2.533028E-2</v>
      </c>
    </row>
    <row r="3133" spans="1:9" x14ac:dyDescent="0.15">
      <c r="A3133" s="115" t="s">
        <v>526</v>
      </c>
      <c r="B3133" s="115" t="s">
        <v>527</v>
      </c>
      <c r="C3133" s="121">
        <v>42011</v>
      </c>
      <c r="D3133" s="119">
        <v>0.79010000000000002</v>
      </c>
      <c r="E3133" s="119">
        <v>0.79010000000000002</v>
      </c>
      <c r="F3133" s="119">
        <v>0.79010000000000002</v>
      </c>
      <c r="G3133" s="119">
        <v>0.79010000000000002</v>
      </c>
      <c r="H3133" s="119">
        <v>1.9997360000000001E-4</v>
      </c>
      <c r="I3133" s="119">
        <v>2.531632E-2</v>
      </c>
    </row>
    <row r="3134" spans="1:9" x14ac:dyDescent="0.15">
      <c r="A3134" s="115" t="s">
        <v>526</v>
      </c>
      <c r="B3134" s="115" t="s">
        <v>527</v>
      </c>
      <c r="C3134" s="121">
        <v>42012</v>
      </c>
      <c r="D3134" s="119">
        <v>0.79049999999999998</v>
      </c>
      <c r="E3134" s="119">
        <v>0.79049999999999998</v>
      </c>
      <c r="F3134" s="119">
        <v>0.79049999999999998</v>
      </c>
      <c r="G3134" s="119">
        <v>0.79049999999999998</v>
      </c>
      <c r="H3134" s="119">
        <v>4.0000680000000001E-4</v>
      </c>
      <c r="I3134" s="119">
        <v>5.0627360000000003E-2</v>
      </c>
    </row>
    <row r="3135" spans="1:9" x14ac:dyDescent="0.15">
      <c r="A3135" s="115" t="s">
        <v>526</v>
      </c>
      <c r="B3135" s="115" t="s">
        <v>527</v>
      </c>
      <c r="C3135" s="121">
        <v>42013</v>
      </c>
      <c r="D3135" s="119">
        <v>0.79039999999999999</v>
      </c>
      <c r="E3135" s="119">
        <v>0.79039999999999999</v>
      </c>
      <c r="F3135" s="119">
        <v>0.79039999999999999</v>
      </c>
      <c r="G3135" s="119">
        <v>0.79039999999999999</v>
      </c>
      <c r="H3135" s="119">
        <v>-9.9956990000000005E-5</v>
      </c>
      <c r="I3135" s="119">
        <v>-1.264478E-2</v>
      </c>
    </row>
    <row r="3136" spans="1:9" x14ac:dyDescent="0.15">
      <c r="A3136" s="115" t="s">
        <v>526</v>
      </c>
      <c r="B3136" s="115" t="s">
        <v>527</v>
      </c>
      <c r="C3136" s="121">
        <v>42016</v>
      </c>
      <c r="D3136" s="119">
        <v>0.78979999999999995</v>
      </c>
      <c r="E3136" s="119">
        <v>0.78979999999999995</v>
      </c>
      <c r="F3136" s="119">
        <v>0.78979999999999995</v>
      </c>
      <c r="G3136" s="119">
        <v>0.78979999999999995</v>
      </c>
      <c r="H3136" s="119">
        <v>-6.0004000000000004E-4</v>
      </c>
      <c r="I3136" s="119">
        <v>-7.5915979999999994E-2</v>
      </c>
    </row>
    <row r="3137" spans="1:9" x14ac:dyDescent="0.15">
      <c r="A3137" s="115" t="s">
        <v>526</v>
      </c>
      <c r="B3137" s="115" t="s">
        <v>527</v>
      </c>
      <c r="C3137" s="121">
        <v>42017</v>
      </c>
      <c r="D3137" s="119">
        <v>0.7893</v>
      </c>
      <c r="E3137" s="119">
        <v>0.7893</v>
      </c>
      <c r="F3137" s="119">
        <v>0.7893</v>
      </c>
      <c r="G3137" s="119">
        <v>0.7893</v>
      </c>
      <c r="H3137" s="119">
        <v>-4.9996380000000003E-4</v>
      </c>
      <c r="I3137" s="119">
        <v>-6.3302579999999997E-2</v>
      </c>
    </row>
    <row r="3138" spans="1:9" x14ac:dyDescent="0.15">
      <c r="A3138" s="115" t="s">
        <v>526</v>
      </c>
      <c r="B3138" s="115" t="s">
        <v>527</v>
      </c>
      <c r="C3138" s="121">
        <v>42018</v>
      </c>
      <c r="D3138" s="119">
        <v>0.78939999999999999</v>
      </c>
      <c r="E3138" s="119">
        <v>0.78939999999999999</v>
      </c>
      <c r="F3138" s="119">
        <v>0.78939999999999999</v>
      </c>
      <c r="G3138" s="119">
        <v>0.78939999999999999</v>
      </c>
      <c r="H3138" s="119">
        <v>9.9956990000000005E-5</v>
      </c>
      <c r="I3138" s="119">
        <v>1.2664E-2</v>
      </c>
    </row>
    <row r="3139" spans="1:9" x14ac:dyDescent="0.15">
      <c r="A3139" s="115" t="s">
        <v>526</v>
      </c>
      <c r="B3139" s="115" t="s">
        <v>527</v>
      </c>
      <c r="C3139" s="121">
        <v>42019</v>
      </c>
      <c r="D3139" s="119">
        <v>0.78920000000000001</v>
      </c>
      <c r="E3139" s="119">
        <v>0.78920000000000001</v>
      </c>
      <c r="F3139" s="119">
        <v>0.78920000000000001</v>
      </c>
      <c r="G3139" s="119">
        <v>0.78920000000000001</v>
      </c>
      <c r="H3139" s="119">
        <v>-1.9997360000000001E-4</v>
      </c>
      <c r="I3139" s="119">
        <v>-2.533235E-2</v>
      </c>
    </row>
    <row r="3140" spans="1:9" x14ac:dyDescent="0.15">
      <c r="A3140" s="115" t="s">
        <v>526</v>
      </c>
      <c r="B3140" s="115" t="s">
        <v>527</v>
      </c>
      <c r="C3140" s="121">
        <v>42020</v>
      </c>
      <c r="D3140" s="119">
        <v>0.7893</v>
      </c>
      <c r="E3140" s="119">
        <v>0.7893</v>
      </c>
      <c r="F3140" s="119">
        <v>0.7893</v>
      </c>
      <c r="G3140" s="119">
        <v>0.7893</v>
      </c>
      <c r="H3140" s="119">
        <v>1.000166E-4</v>
      </c>
      <c r="I3140" s="119">
        <v>1.2673159999999999E-2</v>
      </c>
    </row>
    <row r="3141" spans="1:9" x14ac:dyDescent="0.15">
      <c r="A3141" s="115" t="s">
        <v>526</v>
      </c>
      <c r="B3141" s="115" t="s">
        <v>527</v>
      </c>
      <c r="C3141" s="121">
        <v>42023</v>
      </c>
      <c r="D3141" s="119">
        <v>0.79</v>
      </c>
      <c r="E3141" s="119">
        <v>0.79</v>
      </c>
      <c r="F3141" s="119">
        <v>0.79</v>
      </c>
      <c r="G3141" s="119">
        <v>0.79</v>
      </c>
      <c r="H3141" s="119">
        <v>6.9999690000000002E-4</v>
      </c>
      <c r="I3141" s="119">
        <v>8.868579E-2</v>
      </c>
    </row>
    <row r="3142" spans="1:9" x14ac:dyDescent="0.15">
      <c r="A3142" s="115" t="s">
        <v>526</v>
      </c>
      <c r="B3142" s="115" t="s">
        <v>527</v>
      </c>
      <c r="C3142" s="121">
        <v>42024</v>
      </c>
      <c r="D3142" s="119">
        <v>0.78979999999999995</v>
      </c>
      <c r="E3142" s="119">
        <v>0.78979999999999995</v>
      </c>
      <c r="F3142" s="119">
        <v>0.78979999999999995</v>
      </c>
      <c r="G3142" s="119">
        <v>0.78979999999999995</v>
      </c>
      <c r="H3142" s="119">
        <v>-2.000332E-4</v>
      </c>
      <c r="I3142" s="119">
        <v>-2.5320659999999998E-2</v>
      </c>
    </row>
    <row r="3143" spans="1:9" x14ac:dyDescent="0.15">
      <c r="A3143" s="115" t="s">
        <v>526</v>
      </c>
      <c r="B3143" s="115" t="s">
        <v>527</v>
      </c>
      <c r="C3143" s="121">
        <v>42025</v>
      </c>
      <c r="D3143" s="119">
        <v>0.7903</v>
      </c>
      <c r="E3143" s="119">
        <v>0.7903</v>
      </c>
      <c r="F3143" s="119">
        <v>0.7903</v>
      </c>
      <c r="G3143" s="119">
        <v>0.7903</v>
      </c>
      <c r="H3143" s="119">
        <v>5.0002339999999997E-4</v>
      </c>
      <c r="I3143" s="119">
        <v>6.3310119999999998E-2</v>
      </c>
    </row>
    <row r="3144" spans="1:9" x14ac:dyDescent="0.15">
      <c r="A3144" s="115" t="s">
        <v>526</v>
      </c>
      <c r="B3144" s="115" t="s">
        <v>527</v>
      </c>
      <c r="C3144" s="121">
        <v>42026</v>
      </c>
      <c r="D3144" s="119">
        <v>0.79010000000000002</v>
      </c>
      <c r="E3144" s="119">
        <v>0.79010000000000002</v>
      </c>
      <c r="F3144" s="119">
        <v>0.79010000000000002</v>
      </c>
      <c r="G3144" s="119">
        <v>0.79010000000000002</v>
      </c>
      <c r="H3144" s="119">
        <v>-2.000332E-4</v>
      </c>
      <c r="I3144" s="119">
        <v>-2.5311050000000002E-2</v>
      </c>
    </row>
    <row r="3145" spans="1:9" x14ac:dyDescent="0.15">
      <c r="A3145" s="115" t="s">
        <v>526</v>
      </c>
      <c r="B3145" s="115" t="s">
        <v>527</v>
      </c>
      <c r="C3145" s="121">
        <v>42027</v>
      </c>
      <c r="D3145" s="119">
        <v>0.79120000000000001</v>
      </c>
      <c r="E3145" s="119">
        <v>0.79120000000000001</v>
      </c>
      <c r="F3145" s="119">
        <v>0.79120000000000001</v>
      </c>
      <c r="G3145" s="119">
        <v>0.79120000000000001</v>
      </c>
      <c r="H3145" s="119">
        <v>1.1000039999999999E-3</v>
      </c>
      <c r="I3145" s="119">
        <v>0.1392234</v>
      </c>
    </row>
    <row r="3146" spans="1:9" x14ac:dyDescent="0.15">
      <c r="A3146" s="115" t="s">
        <v>526</v>
      </c>
      <c r="B3146" s="115" t="s">
        <v>527</v>
      </c>
      <c r="C3146" s="121">
        <v>42030</v>
      </c>
      <c r="D3146" s="119">
        <v>0.79179999999999995</v>
      </c>
      <c r="E3146" s="119">
        <v>0.79179999999999995</v>
      </c>
      <c r="F3146" s="119">
        <v>0.79179999999999995</v>
      </c>
      <c r="G3146" s="119">
        <v>0.79179999999999995</v>
      </c>
      <c r="H3146" s="119">
        <v>6.0004000000000004E-4</v>
      </c>
      <c r="I3146" s="119">
        <v>7.5839229999999994E-2</v>
      </c>
    </row>
    <row r="3147" spans="1:9" x14ac:dyDescent="0.15">
      <c r="A3147" s="115" t="s">
        <v>526</v>
      </c>
      <c r="B3147" s="115" t="s">
        <v>527</v>
      </c>
      <c r="C3147" s="121">
        <v>42031</v>
      </c>
      <c r="D3147" s="119">
        <v>0.79149999999999998</v>
      </c>
      <c r="E3147" s="119">
        <v>0.79149999999999998</v>
      </c>
      <c r="F3147" s="119">
        <v>0.79149999999999998</v>
      </c>
      <c r="G3147" s="119">
        <v>0.79149999999999998</v>
      </c>
      <c r="H3147" s="119">
        <v>-3.0004979999999999E-4</v>
      </c>
      <c r="I3147" s="119">
        <v>-3.789464E-2</v>
      </c>
    </row>
    <row r="3148" spans="1:9" x14ac:dyDescent="0.15">
      <c r="A3148" s="115" t="s">
        <v>526</v>
      </c>
      <c r="B3148" s="115" t="s">
        <v>527</v>
      </c>
      <c r="C3148" s="121">
        <v>42032</v>
      </c>
      <c r="D3148" s="119">
        <v>0.79049999999999998</v>
      </c>
      <c r="E3148" s="119">
        <v>0.79049999999999998</v>
      </c>
      <c r="F3148" s="119">
        <v>0.79049999999999998</v>
      </c>
      <c r="G3148" s="119">
        <v>0.79049999999999998</v>
      </c>
      <c r="H3148" s="119">
        <v>-9.9998709999999996E-4</v>
      </c>
      <c r="I3148" s="119">
        <v>-0.1263408</v>
      </c>
    </row>
    <row r="3149" spans="1:9" x14ac:dyDescent="0.15">
      <c r="A3149" s="115" t="s">
        <v>526</v>
      </c>
      <c r="B3149" s="115" t="s">
        <v>527</v>
      </c>
      <c r="C3149" s="121">
        <v>42033</v>
      </c>
      <c r="D3149" s="119">
        <v>0.79120000000000001</v>
      </c>
      <c r="E3149" s="119">
        <v>0.79120000000000001</v>
      </c>
      <c r="F3149" s="119">
        <v>0.79120000000000001</v>
      </c>
      <c r="G3149" s="119">
        <v>0.79120000000000001</v>
      </c>
      <c r="H3149" s="119">
        <v>6.9999690000000002E-4</v>
      </c>
      <c r="I3149" s="119">
        <v>8.8551160000000004E-2</v>
      </c>
    </row>
    <row r="3150" spans="1:9" x14ac:dyDescent="0.15">
      <c r="A3150" s="115" t="s">
        <v>526</v>
      </c>
      <c r="B3150" s="115" t="s">
        <v>527</v>
      </c>
      <c r="C3150" s="121">
        <v>42034</v>
      </c>
      <c r="D3150" s="119">
        <v>0.79169999999999996</v>
      </c>
      <c r="E3150" s="119">
        <v>0.79169999999999996</v>
      </c>
      <c r="F3150" s="119">
        <v>0.79169999999999996</v>
      </c>
      <c r="G3150" s="119">
        <v>0.79169999999999996</v>
      </c>
      <c r="H3150" s="119">
        <v>5.0002339999999997E-4</v>
      </c>
      <c r="I3150" s="119">
        <v>6.3198099999999993E-2</v>
      </c>
    </row>
    <row r="3151" spans="1:9" x14ac:dyDescent="0.15">
      <c r="A3151" s="115" t="s">
        <v>526</v>
      </c>
      <c r="B3151" s="115" t="s">
        <v>527</v>
      </c>
      <c r="C3151" s="121">
        <v>42037</v>
      </c>
      <c r="D3151" s="119">
        <v>0.79179999999999995</v>
      </c>
      <c r="E3151" s="119">
        <v>0.79179999999999995</v>
      </c>
      <c r="F3151" s="119">
        <v>0.79179999999999995</v>
      </c>
      <c r="G3151" s="119">
        <v>0.79179999999999995</v>
      </c>
      <c r="H3151" s="119">
        <v>1.000166E-4</v>
      </c>
      <c r="I3151" s="119">
        <v>1.2633139999999999E-2</v>
      </c>
    </row>
    <row r="3152" spans="1:9" x14ac:dyDescent="0.15">
      <c r="A3152" s="115" t="s">
        <v>526</v>
      </c>
      <c r="B3152" s="115" t="s">
        <v>527</v>
      </c>
      <c r="C3152" s="121">
        <v>42038</v>
      </c>
      <c r="D3152" s="119">
        <v>0.79149999999999998</v>
      </c>
      <c r="E3152" s="119">
        <v>0.79149999999999998</v>
      </c>
      <c r="F3152" s="119">
        <v>0.79149999999999998</v>
      </c>
      <c r="G3152" s="119">
        <v>0.79149999999999998</v>
      </c>
      <c r="H3152" s="119">
        <v>-3.0004979999999999E-4</v>
      </c>
      <c r="I3152" s="119">
        <v>-3.789464E-2</v>
      </c>
    </row>
    <row r="3153" spans="1:9" x14ac:dyDescent="0.15">
      <c r="A3153" s="115" t="s">
        <v>526</v>
      </c>
      <c r="B3153" s="115" t="s">
        <v>527</v>
      </c>
      <c r="C3153" s="121">
        <v>42039</v>
      </c>
      <c r="D3153" s="119">
        <v>0.79079999999999995</v>
      </c>
      <c r="E3153" s="119">
        <v>0.79079999999999995</v>
      </c>
      <c r="F3153" s="119">
        <v>0.79079999999999995</v>
      </c>
      <c r="G3153" s="119">
        <v>0.79079999999999995</v>
      </c>
      <c r="H3153" s="119">
        <v>-6.9999690000000002E-4</v>
      </c>
      <c r="I3153" s="119">
        <v>-8.8439290000000004E-2</v>
      </c>
    </row>
    <row r="3154" spans="1:9" x14ac:dyDescent="0.15">
      <c r="A3154" s="115" t="s">
        <v>526</v>
      </c>
      <c r="B3154" s="115" t="s">
        <v>527</v>
      </c>
      <c r="C3154" s="121">
        <v>42040</v>
      </c>
      <c r="D3154" s="119">
        <v>0.79159999999999997</v>
      </c>
      <c r="E3154" s="119">
        <v>0.79159999999999997</v>
      </c>
      <c r="F3154" s="119">
        <v>0.79159999999999997</v>
      </c>
      <c r="G3154" s="119">
        <v>0.79159999999999997</v>
      </c>
      <c r="H3154" s="119">
        <v>8.0001349999999998E-4</v>
      </c>
      <c r="I3154" s="119">
        <v>0.10116509999999999</v>
      </c>
    </row>
    <row r="3155" spans="1:9" x14ac:dyDescent="0.15">
      <c r="A3155" s="115" t="s">
        <v>526</v>
      </c>
      <c r="B3155" s="115" t="s">
        <v>527</v>
      </c>
      <c r="C3155" s="121">
        <v>42041</v>
      </c>
      <c r="D3155" s="119">
        <v>0.79020000000000001</v>
      </c>
      <c r="E3155" s="119">
        <v>0.79020000000000001</v>
      </c>
      <c r="F3155" s="119">
        <v>0.79020000000000001</v>
      </c>
      <c r="G3155" s="119">
        <v>0.79020000000000001</v>
      </c>
      <c r="H3155" s="119">
        <v>-1.3999940000000001E-3</v>
      </c>
      <c r="I3155" s="119">
        <v>-0.17685619999999999</v>
      </c>
    </row>
    <row r="3156" spans="1:9" x14ac:dyDescent="0.15">
      <c r="A3156" s="115" t="s">
        <v>526</v>
      </c>
      <c r="B3156" s="115" t="s">
        <v>527</v>
      </c>
      <c r="C3156" s="121">
        <v>42044</v>
      </c>
      <c r="D3156" s="119">
        <v>0.79090000000000005</v>
      </c>
      <c r="E3156" s="119">
        <v>0.79090000000000005</v>
      </c>
      <c r="F3156" s="119">
        <v>0.79090000000000005</v>
      </c>
      <c r="G3156" s="119">
        <v>0.79090000000000005</v>
      </c>
      <c r="H3156" s="119">
        <v>6.9999690000000002E-4</v>
      </c>
      <c r="I3156" s="119">
        <v>8.8584780000000002E-2</v>
      </c>
    </row>
    <row r="3157" spans="1:9" x14ac:dyDescent="0.15">
      <c r="A3157" s="115" t="s">
        <v>526</v>
      </c>
      <c r="B3157" s="115" t="s">
        <v>527</v>
      </c>
      <c r="C3157" s="121">
        <v>42045</v>
      </c>
      <c r="D3157" s="119">
        <v>0.79059999999999997</v>
      </c>
      <c r="E3157" s="119">
        <v>0.79059999999999997</v>
      </c>
      <c r="F3157" s="119">
        <v>0.79059999999999997</v>
      </c>
      <c r="G3157" s="119">
        <v>0.79059999999999997</v>
      </c>
      <c r="H3157" s="119">
        <v>-2.9999019999999999E-4</v>
      </c>
      <c r="I3157" s="119">
        <v>-3.7930230000000002E-2</v>
      </c>
    </row>
    <row r="3158" spans="1:9" x14ac:dyDescent="0.15">
      <c r="A3158" s="115" t="s">
        <v>526</v>
      </c>
      <c r="B3158" s="115" t="s">
        <v>527</v>
      </c>
      <c r="C3158" s="121">
        <v>42046</v>
      </c>
      <c r="D3158" s="119">
        <v>0.79079999999999995</v>
      </c>
      <c r="E3158" s="119">
        <v>0.79079999999999995</v>
      </c>
      <c r="F3158" s="119">
        <v>0.79079999999999995</v>
      </c>
      <c r="G3158" s="119">
        <v>0.79079999999999995</v>
      </c>
      <c r="H3158" s="119">
        <v>1.9997360000000001E-4</v>
      </c>
      <c r="I3158" s="119">
        <v>2.5293900000000001E-2</v>
      </c>
    </row>
    <row r="3159" spans="1:9" x14ac:dyDescent="0.15">
      <c r="A3159" s="115" t="s">
        <v>526</v>
      </c>
      <c r="B3159" s="115" t="s">
        <v>527</v>
      </c>
      <c r="C3159" s="121">
        <v>42047</v>
      </c>
      <c r="D3159" s="119">
        <v>0.79090000000000005</v>
      </c>
      <c r="E3159" s="119">
        <v>0.79090000000000005</v>
      </c>
      <c r="F3159" s="119">
        <v>0.79090000000000005</v>
      </c>
      <c r="G3159" s="119">
        <v>0.79090000000000005</v>
      </c>
      <c r="H3159" s="119">
        <v>1.000166E-4</v>
      </c>
      <c r="I3159" s="119">
        <v>1.2647520000000001E-2</v>
      </c>
    </row>
    <row r="3160" spans="1:9" x14ac:dyDescent="0.15">
      <c r="A3160" s="115" t="s">
        <v>526</v>
      </c>
      <c r="B3160" s="115" t="s">
        <v>527</v>
      </c>
      <c r="C3160" s="121">
        <v>42048</v>
      </c>
      <c r="D3160" s="119">
        <v>0.79039999999999999</v>
      </c>
      <c r="E3160" s="119">
        <v>0.79039999999999999</v>
      </c>
      <c r="F3160" s="119">
        <v>0.79039999999999999</v>
      </c>
      <c r="G3160" s="119">
        <v>0.79039999999999999</v>
      </c>
      <c r="H3160" s="119">
        <v>-4.9996380000000003E-4</v>
      </c>
      <c r="I3160" s="119">
        <v>-6.3214530000000005E-2</v>
      </c>
    </row>
    <row r="3161" spans="1:9" x14ac:dyDescent="0.15">
      <c r="A3161" s="115" t="s">
        <v>526</v>
      </c>
      <c r="B3161" s="115" t="s">
        <v>527</v>
      </c>
      <c r="C3161" s="121">
        <v>42051</v>
      </c>
      <c r="D3161" s="119">
        <v>0.79010000000000002</v>
      </c>
      <c r="E3161" s="119">
        <v>0.79010000000000002</v>
      </c>
      <c r="F3161" s="119">
        <v>0.79010000000000002</v>
      </c>
      <c r="G3161" s="119">
        <v>0.79010000000000002</v>
      </c>
      <c r="H3161" s="119">
        <v>-3.0004979999999999E-4</v>
      </c>
      <c r="I3161" s="119">
        <v>-3.7961759999999997E-2</v>
      </c>
    </row>
    <row r="3162" spans="1:9" x14ac:dyDescent="0.15">
      <c r="A3162" s="115" t="s">
        <v>526</v>
      </c>
      <c r="B3162" s="115" t="s">
        <v>527</v>
      </c>
      <c r="C3162" s="121">
        <v>42052</v>
      </c>
      <c r="D3162" s="119">
        <v>0.79039999999999999</v>
      </c>
      <c r="E3162" s="119">
        <v>0.79039999999999999</v>
      </c>
      <c r="F3162" s="119">
        <v>0.79039999999999999</v>
      </c>
      <c r="G3162" s="119">
        <v>0.79039999999999999</v>
      </c>
      <c r="H3162" s="119">
        <v>3.0004979999999999E-4</v>
      </c>
      <c r="I3162" s="119">
        <v>3.7976179999999998E-2</v>
      </c>
    </row>
    <row r="3163" spans="1:9" x14ac:dyDescent="0.15">
      <c r="A3163" s="115" t="s">
        <v>526</v>
      </c>
      <c r="B3163" s="115" t="s">
        <v>527</v>
      </c>
      <c r="C3163" s="121">
        <v>42060</v>
      </c>
      <c r="D3163" s="119">
        <v>0.79139999999999999</v>
      </c>
      <c r="E3163" s="119">
        <v>0.79139999999999999</v>
      </c>
      <c r="F3163" s="119">
        <v>0.79139999999999999</v>
      </c>
      <c r="G3163" s="119">
        <v>0.79139999999999999</v>
      </c>
      <c r="H3163" s="119">
        <v>9.9998709999999996E-4</v>
      </c>
      <c r="I3163" s="119">
        <v>0.12651660000000001</v>
      </c>
    </row>
    <row r="3164" spans="1:9" x14ac:dyDescent="0.15">
      <c r="A3164" s="115" t="s">
        <v>526</v>
      </c>
      <c r="B3164" s="115" t="s">
        <v>527</v>
      </c>
      <c r="C3164" s="121">
        <v>42061</v>
      </c>
      <c r="D3164" s="119">
        <v>0.79139999999999999</v>
      </c>
      <c r="E3164" s="119">
        <v>0.79139999999999999</v>
      </c>
      <c r="F3164" s="119">
        <v>0.79139999999999999</v>
      </c>
      <c r="G3164" s="119">
        <v>0.79139999999999999</v>
      </c>
      <c r="H3164" s="119">
        <v>0</v>
      </c>
      <c r="I3164" s="119">
        <v>0</v>
      </c>
    </row>
    <row r="3165" spans="1:9" x14ac:dyDescent="0.15">
      <c r="A3165" s="115" t="s">
        <v>526</v>
      </c>
      <c r="B3165" s="115" t="s">
        <v>527</v>
      </c>
      <c r="C3165" s="121">
        <v>42062</v>
      </c>
      <c r="D3165" s="119">
        <v>0.79269999999999996</v>
      </c>
      <c r="E3165" s="119">
        <v>0.79269999999999996</v>
      </c>
      <c r="F3165" s="119">
        <v>0.79269999999999996</v>
      </c>
      <c r="G3165" s="119">
        <v>0.79269999999999996</v>
      </c>
      <c r="H3165" s="119">
        <v>1.2999769999999999E-3</v>
      </c>
      <c r="I3165" s="119">
        <v>0.16426299999999999</v>
      </c>
    </row>
    <row r="3166" spans="1:9" x14ac:dyDescent="0.15">
      <c r="A3166" s="115" t="s">
        <v>526</v>
      </c>
      <c r="B3166" s="115" t="s">
        <v>527</v>
      </c>
      <c r="C3166" s="121">
        <v>42065</v>
      </c>
      <c r="D3166" s="119">
        <v>0.79330000000000001</v>
      </c>
      <c r="E3166" s="119">
        <v>0.79330000000000001</v>
      </c>
      <c r="F3166" s="119">
        <v>0.79330000000000001</v>
      </c>
      <c r="G3166" s="119">
        <v>0.79330000000000001</v>
      </c>
      <c r="H3166" s="119">
        <v>5.9998039999999999E-4</v>
      </c>
      <c r="I3166" s="119">
        <v>7.5688199999999997E-2</v>
      </c>
    </row>
    <row r="3167" spans="1:9" x14ac:dyDescent="0.15">
      <c r="A3167" s="115" t="s">
        <v>526</v>
      </c>
      <c r="B3167" s="115" t="s">
        <v>527</v>
      </c>
      <c r="C3167" s="121">
        <v>42066</v>
      </c>
      <c r="D3167" s="119">
        <v>0.79359999999999997</v>
      </c>
      <c r="E3167" s="119">
        <v>0.79359999999999997</v>
      </c>
      <c r="F3167" s="119">
        <v>0.79359999999999997</v>
      </c>
      <c r="G3167" s="119">
        <v>0.79359999999999997</v>
      </c>
      <c r="H3167" s="119">
        <v>3.0004979999999999E-4</v>
      </c>
      <c r="I3167" s="119">
        <v>3.7822990000000001E-2</v>
      </c>
    </row>
    <row r="3168" spans="1:9" x14ac:dyDescent="0.15">
      <c r="A3168" s="115" t="s">
        <v>526</v>
      </c>
      <c r="B3168" s="115" t="s">
        <v>527</v>
      </c>
      <c r="C3168" s="121">
        <v>42067</v>
      </c>
      <c r="D3168" s="119">
        <v>0.79330000000000001</v>
      </c>
      <c r="E3168" s="119">
        <v>0.79330000000000001</v>
      </c>
      <c r="F3168" s="119">
        <v>0.79330000000000001</v>
      </c>
      <c r="G3168" s="119">
        <v>0.79330000000000001</v>
      </c>
      <c r="H3168" s="119">
        <v>-3.0004979999999999E-4</v>
      </c>
      <c r="I3168" s="119">
        <v>-3.7808689999999999E-2</v>
      </c>
    </row>
    <row r="3169" spans="1:9" x14ac:dyDescent="0.15">
      <c r="A3169" s="115" t="s">
        <v>526</v>
      </c>
      <c r="B3169" s="115" t="s">
        <v>527</v>
      </c>
      <c r="C3169" s="121">
        <v>42068</v>
      </c>
      <c r="D3169" s="119">
        <v>0.79339999999999999</v>
      </c>
      <c r="E3169" s="119">
        <v>0.79339999999999999</v>
      </c>
      <c r="F3169" s="119">
        <v>0.79339999999999999</v>
      </c>
      <c r="G3169" s="119">
        <v>0.79339999999999999</v>
      </c>
      <c r="H3169" s="119">
        <v>1.000166E-4</v>
      </c>
      <c r="I3169" s="119">
        <v>1.260766E-2</v>
      </c>
    </row>
    <row r="3170" spans="1:9" x14ac:dyDescent="0.15">
      <c r="A3170" s="115" t="s">
        <v>526</v>
      </c>
      <c r="B3170" s="115" t="s">
        <v>527</v>
      </c>
      <c r="C3170" s="121">
        <v>42069</v>
      </c>
      <c r="D3170" s="119">
        <v>0.79339999999999999</v>
      </c>
      <c r="E3170" s="119">
        <v>0.79339999999999999</v>
      </c>
      <c r="F3170" s="119">
        <v>0.79339999999999999</v>
      </c>
      <c r="G3170" s="119">
        <v>0.79339999999999999</v>
      </c>
      <c r="H3170" s="119">
        <v>0</v>
      </c>
      <c r="I3170" s="119">
        <v>0</v>
      </c>
    </row>
    <row r="3171" spans="1:9" x14ac:dyDescent="0.15">
      <c r="A3171" s="115" t="s">
        <v>526</v>
      </c>
      <c r="B3171" s="115" t="s">
        <v>527</v>
      </c>
      <c r="C3171" s="121">
        <v>42072</v>
      </c>
      <c r="D3171" s="119">
        <v>0.79359999999999997</v>
      </c>
      <c r="E3171" s="119">
        <v>0.79359999999999997</v>
      </c>
      <c r="F3171" s="119">
        <v>0.79359999999999997</v>
      </c>
      <c r="G3171" s="119">
        <v>0.79359999999999997</v>
      </c>
      <c r="H3171" s="119">
        <v>2.000332E-4</v>
      </c>
      <c r="I3171" s="119">
        <v>2.5212149999999999E-2</v>
      </c>
    </row>
    <row r="3172" spans="1:9" x14ac:dyDescent="0.15">
      <c r="A3172" s="115" t="s">
        <v>526</v>
      </c>
      <c r="B3172" s="115" t="s">
        <v>527</v>
      </c>
      <c r="C3172" s="121">
        <v>42073</v>
      </c>
      <c r="D3172" s="119">
        <v>0.79349999999999998</v>
      </c>
      <c r="E3172" s="119">
        <v>0.79349999999999998</v>
      </c>
      <c r="F3172" s="119">
        <v>0.79349999999999998</v>
      </c>
      <c r="G3172" s="119">
        <v>0.79349999999999998</v>
      </c>
      <c r="H3172" s="119">
        <v>-1.000166E-4</v>
      </c>
      <c r="I3172" s="119">
        <v>-1.26029E-2</v>
      </c>
    </row>
    <row r="3173" spans="1:9" x14ac:dyDescent="0.15">
      <c r="A3173" s="115" t="s">
        <v>526</v>
      </c>
      <c r="B3173" s="115" t="s">
        <v>527</v>
      </c>
      <c r="C3173" s="121">
        <v>42074</v>
      </c>
      <c r="D3173" s="119">
        <v>0.79379999999999995</v>
      </c>
      <c r="E3173" s="119">
        <v>0.79379999999999995</v>
      </c>
      <c r="F3173" s="119">
        <v>0.79379999999999995</v>
      </c>
      <c r="G3173" s="119">
        <v>0.79379999999999995</v>
      </c>
      <c r="H3173" s="119">
        <v>2.9999019999999999E-4</v>
      </c>
      <c r="I3173" s="119">
        <v>3.7805940000000003E-2</v>
      </c>
    </row>
    <row r="3174" spans="1:9" x14ac:dyDescent="0.15">
      <c r="A3174" s="115" t="s">
        <v>526</v>
      </c>
      <c r="B3174" s="115" t="s">
        <v>527</v>
      </c>
      <c r="C3174" s="121">
        <v>42075</v>
      </c>
      <c r="D3174" s="119">
        <v>0.79339999999999999</v>
      </c>
      <c r="E3174" s="119">
        <v>0.79339999999999999</v>
      </c>
      <c r="F3174" s="119">
        <v>0.79339999999999999</v>
      </c>
      <c r="G3174" s="119">
        <v>0.79339999999999999</v>
      </c>
      <c r="H3174" s="119">
        <v>-4.0000680000000001E-4</v>
      </c>
      <c r="I3174" s="119">
        <v>-5.039138E-2</v>
      </c>
    </row>
    <row r="3175" spans="1:9" x14ac:dyDescent="0.15">
      <c r="A3175" s="115" t="s">
        <v>526</v>
      </c>
      <c r="B3175" s="115" t="s">
        <v>527</v>
      </c>
      <c r="C3175" s="121">
        <v>42076</v>
      </c>
      <c r="D3175" s="119">
        <v>0.79310000000000003</v>
      </c>
      <c r="E3175" s="119">
        <v>0.79310000000000003</v>
      </c>
      <c r="F3175" s="119">
        <v>0.79310000000000003</v>
      </c>
      <c r="G3175" s="119">
        <v>0.79310000000000003</v>
      </c>
      <c r="H3175" s="119">
        <v>-2.9999019999999999E-4</v>
      </c>
      <c r="I3175" s="119">
        <v>-3.7810709999999997E-2</v>
      </c>
    </row>
    <row r="3176" spans="1:9" x14ac:dyDescent="0.15">
      <c r="A3176" s="115" t="s">
        <v>526</v>
      </c>
      <c r="B3176" s="115" t="s">
        <v>527</v>
      </c>
      <c r="C3176" s="121">
        <v>42079</v>
      </c>
      <c r="D3176" s="119">
        <v>0.79349999999999998</v>
      </c>
      <c r="E3176" s="119">
        <v>0.79349999999999998</v>
      </c>
      <c r="F3176" s="119">
        <v>0.79349999999999998</v>
      </c>
      <c r="G3176" s="119">
        <v>0.79349999999999998</v>
      </c>
      <c r="H3176" s="119">
        <v>4.0000680000000001E-4</v>
      </c>
      <c r="I3176" s="119">
        <v>5.0435859999999999E-2</v>
      </c>
    </row>
    <row r="3177" spans="1:9" x14ac:dyDescent="0.15">
      <c r="A3177" s="115" t="s">
        <v>526</v>
      </c>
      <c r="B3177" s="115" t="s">
        <v>527</v>
      </c>
      <c r="C3177" s="121">
        <v>42080</v>
      </c>
      <c r="D3177" s="119">
        <v>0.79320000000000002</v>
      </c>
      <c r="E3177" s="119">
        <v>0.79320000000000002</v>
      </c>
      <c r="F3177" s="119">
        <v>0.79320000000000002</v>
      </c>
      <c r="G3177" s="119">
        <v>0.79320000000000002</v>
      </c>
      <c r="H3177" s="119">
        <v>-2.9999019999999999E-4</v>
      </c>
      <c r="I3177" s="119">
        <v>-3.7805940000000003E-2</v>
      </c>
    </row>
    <row r="3178" spans="1:9" x14ac:dyDescent="0.15">
      <c r="A3178" s="115" t="s">
        <v>526</v>
      </c>
      <c r="B3178" s="115" t="s">
        <v>527</v>
      </c>
      <c r="C3178" s="121">
        <v>42081</v>
      </c>
      <c r="D3178" s="119">
        <v>0.79300000000000004</v>
      </c>
      <c r="E3178" s="119">
        <v>0.79300000000000004</v>
      </c>
      <c r="F3178" s="119">
        <v>0.79300000000000004</v>
      </c>
      <c r="G3178" s="119">
        <v>0.79300000000000004</v>
      </c>
      <c r="H3178" s="119">
        <v>-2.000332E-4</v>
      </c>
      <c r="I3178" s="119">
        <v>-2.521851E-2</v>
      </c>
    </row>
    <row r="3179" spans="1:9" x14ac:dyDescent="0.15">
      <c r="A3179" s="115" t="s">
        <v>526</v>
      </c>
      <c r="B3179" s="115" t="s">
        <v>527</v>
      </c>
      <c r="C3179" s="121">
        <v>42082</v>
      </c>
      <c r="D3179" s="119">
        <v>0.7923</v>
      </c>
      <c r="E3179" s="119">
        <v>0.7923</v>
      </c>
      <c r="F3179" s="119">
        <v>0.7923</v>
      </c>
      <c r="G3179" s="119">
        <v>0.7923</v>
      </c>
      <c r="H3179" s="119">
        <v>-6.9999690000000002E-4</v>
      </c>
      <c r="I3179" s="119">
        <v>-8.8272000000000003E-2</v>
      </c>
    </row>
    <row r="3180" spans="1:9" x14ac:dyDescent="0.15">
      <c r="A3180" s="115" t="s">
        <v>526</v>
      </c>
      <c r="B3180" s="115" t="s">
        <v>527</v>
      </c>
      <c r="C3180" s="121">
        <v>42083</v>
      </c>
      <c r="D3180" s="119">
        <v>0.79259999999999997</v>
      </c>
      <c r="E3180" s="119">
        <v>0.79259999999999997</v>
      </c>
      <c r="F3180" s="119">
        <v>0.79259999999999997</v>
      </c>
      <c r="G3180" s="119">
        <v>0.79259999999999997</v>
      </c>
      <c r="H3180" s="119">
        <v>2.9999019999999999E-4</v>
      </c>
      <c r="I3180" s="119">
        <v>3.7863210000000001E-2</v>
      </c>
    </row>
    <row r="3181" spans="1:9" x14ac:dyDescent="0.15">
      <c r="A3181" s="115" t="s">
        <v>526</v>
      </c>
      <c r="B3181" s="115" t="s">
        <v>527</v>
      </c>
      <c r="C3181" s="121">
        <v>42086</v>
      </c>
      <c r="D3181" s="119">
        <v>0.79220000000000002</v>
      </c>
      <c r="E3181" s="119">
        <v>0.79220000000000002</v>
      </c>
      <c r="F3181" s="119">
        <v>0.79220000000000002</v>
      </c>
      <c r="G3181" s="119">
        <v>0.79220000000000002</v>
      </c>
      <c r="H3181" s="119">
        <v>-3.9994720000000001E-4</v>
      </c>
      <c r="I3181" s="119">
        <v>-5.0460150000000002E-2</v>
      </c>
    </row>
    <row r="3182" spans="1:9" x14ac:dyDescent="0.15">
      <c r="A3182" s="115" t="s">
        <v>526</v>
      </c>
      <c r="B3182" s="115" t="s">
        <v>527</v>
      </c>
      <c r="C3182" s="121">
        <v>42087</v>
      </c>
      <c r="D3182" s="119">
        <v>0.79159999999999997</v>
      </c>
      <c r="E3182" s="119">
        <v>0.79159999999999997</v>
      </c>
      <c r="F3182" s="119">
        <v>0.79159999999999997</v>
      </c>
      <c r="G3182" s="119">
        <v>0.79159999999999997</v>
      </c>
      <c r="H3182" s="119">
        <v>-6.0004000000000004E-4</v>
      </c>
      <c r="I3182" s="119">
        <v>-7.5743489999999997E-2</v>
      </c>
    </row>
    <row r="3183" spans="1:9" x14ac:dyDescent="0.15">
      <c r="A3183" s="115" t="s">
        <v>526</v>
      </c>
      <c r="B3183" s="115" t="s">
        <v>527</v>
      </c>
      <c r="C3183" s="121">
        <v>42088</v>
      </c>
      <c r="D3183" s="119">
        <v>0.79179999999999995</v>
      </c>
      <c r="E3183" s="119">
        <v>0.79179999999999995</v>
      </c>
      <c r="F3183" s="119">
        <v>0.79179999999999995</v>
      </c>
      <c r="G3183" s="119">
        <v>0.79179999999999995</v>
      </c>
      <c r="H3183" s="119">
        <v>2.000332E-4</v>
      </c>
      <c r="I3183" s="119">
        <v>2.526948E-2</v>
      </c>
    </row>
    <row r="3184" spans="1:9" x14ac:dyDescent="0.15">
      <c r="A3184" s="115" t="s">
        <v>526</v>
      </c>
      <c r="B3184" s="115" t="s">
        <v>527</v>
      </c>
      <c r="C3184" s="121">
        <v>42089</v>
      </c>
      <c r="D3184" s="119">
        <v>0.79139999999999999</v>
      </c>
      <c r="E3184" s="119">
        <v>0.79139999999999999</v>
      </c>
      <c r="F3184" s="119">
        <v>0.79139999999999999</v>
      </c>
      <c r="G3184" s="119">
        <v>0.79139999999999999</v>
      </c>
      <c r="H3184" s="119">
        <v>-4.0000680000000001E-4</v>
      </c>
      <c r="I3184" s="119">
        <v>-5.051866E-2</v>
      </c>
    </row>
    <row r="3185" spans="1:9" x14ac:dyDescent="0.15">
      <c r="A3185" s="115" t="s">
        <v>526</v>
      </c>
      <c r="B3185" s="115" t="s">
        <v>527</v>
      </c>
      <c r="C3185" s="121">
        <v>42090</v>
      </c>
      <c r="D3185" s="119">
        <v>0.79179999999999995</v>
      </c>
      <c r="E3185" s="119">
        <v>0.79179999999999995</v>
      </c>
      <c r="F3185" s="119">
        <v>0.79179999999999995</v>
      </c>
      <c r="G3185" s="119">
        <v>0.79179999999999995</v>
      </c>
      <c r="H3185" s="119">
        <v>4.0000680000000001E-4</v>
      </c>
      <c r="I3185" s="119">
        <v>5.0544190000000003E-2</v>
      </c>
    </row>
    <row r="3186" spans="1:9" x14ac:dyDescent="0.15">
      <c r="A3186" s="115" t="s">
        <v>526</v>
      </c>
      <c r="B3186" s="115" t="s">
        <v>527</v>
      </c>
      <c r="C3186" s="121">
        <v>42093</v>
      </c>
      <c r="D3186" s="119">
        <v>0.79190000000000005</v>
      </c>
      <c r="E3186" s="119">
        <v>0.79190000000000005</v>
      </c>
      <c r="F3186" s="119">
        <v>0.79190000000000005</v>
      </c>
      <c r="G3186" s="119">
        <v>0.79190000000000005</v>
      </c>
      <c r="H3186" s="119">
        <v>9.9956990000000005E-5</v>
      </c>
      <c r="I3186" s="119">
        <v>1.262402E-2</v>
      </c>
    </row>
    <row r="3187" spans="1:9" x14ac:dyDescent="0.15">
      <c r="A3187" s="115" t="s">
        <v>526</v>
      </c>
      <c r="B3187" s="115" t="s">
        <v>527</v>
      </c>
      <c r="C3187" s="121">
        <v>42094</v>
      </c>
      <c r="D3187" s="119">
        <v>0.79210000000000003</v>
      </c>
      <c r="E3187" s="119">
        <v>0.79210000000000003</v>
      </c>
      <c r="F3187" s="119">
        <v>0.79210000000000003</v>
      </c>
      <c r="G3187" s="119">
        <v>0.79210000000000003</v>
      </c>
      <c r="H3187" s="119">
        <v>2.000332E-4</v>
      </c>
      <c r="I3187" s="119">
        <v>2.525991E-2</v>
      </c>
    </row>
    <row r="3188" spans="1:9" x14ac:dyDescent="0.15">
      <c r="A3188" s="115" t="s">
        <v>526</v>
      </c>
      <c r="B3188" s="115" t="s">
        <v>527</v>
      </c>
      <c r="C3188" s="121">
        <v>42095</v>
      </c>
      <c r="D3188" s="119">
        <v>0.7923</v>
      </c>
      <c r="E3188" s="119">
        <v>0.7923</v>
      </c>
      <c r="F3188" s="119">
        <v>0.7923</v>
      </c>
      <c r="G3188" s="119">
        <v>0.7923</v>
      </c>
      <c r="H3188" s="119">
        <v>1.9997360000000001E-4</v>
      </c>
      <c r="I3188" s="119">
        <v>2.5246000000000001E-2</v>
      </c>
    </row>
    <row r="3189" spans="1:9" x14ac:dyDescent="0.15">
      <c r="A3189" s="115" t="s">
        <v>526</v>
      </c>
      <c r="B3189" s="115" t="s">
        <v>527</v>
      </c>
      <c r="C3189" s="121">
        <v>42096</v>
      </c>
      <c r="D3189" s="119">
        <v>0.79190000000000005</v>
      </c>
      <c r="E3189" s="119">
        <v>0.79190000000000005</v>
      </c>
      <c r="F3189" s="119">
        <v>0.79190000000000005</v>
      </c>
      <c r="G3189" s="119">
        <v>0.79190000000000005</v>
      </c>
      <c r="H3189" s="119">
        <v>-4.0000680000000001E-4</v>
      </c>
      <c r="I3189" s="119">
        <v>-5.0486780000000002E-2</v>
      </c>
    </row>
    <row r="3190" spans="1:9" x14ac:dyDescent="0.15">
      <c r="A3190" s="115" t="s">
        <v>526</v>
      </c>
      <c r="B3190" s="115" t="s">
        <v>527</v>
      </c>
      <c r="C3190" s="121">
        <v>42097</v>
      </c>
      <c r="D3190" s="119">
        <v>0.7913</v>
      </c>
      <c r="E3190" s="119">
        <v>0.7913</v>
      </c>
      <c r="F3190" s="119">
        <v>0.7913</v>
      </c>
      <c r="G3190" s="119">
        <v>0.7913</v>
      </c>
      <c r="H3190" s="119">
        <v>-5.9998039999999999E-4</v>
      </c>
      <c r="I3190" s="119">
        <v>-7.5764659999999998E-2</v>
      </c>
    </row>
    <row r="3191" spans="1:9" x14ac:dyDescent="0.15">
      <c r="A3191" s="115" t="s">
        <v>526</v>
      </c>
      <c r="B3191" s="115" t="s">
        <v>527</v>
      </c>
      <c r="C3191" s="121">
        <v>42101</v>
      </c>
      <c r="D3191" s="119">
        <v>0.79079999999999995</v>
      </c>
      <c r="E3191" s="119">
        <v>0.79079999999999995</v>
      </c>
      <c r="F3191" s="119">
        <v>0.79079999999999995</v>
      </c>
      <c r="G3191" s="119">
        <v>0.79079999999999995</v>
      </c>
      <c r="H3191" s="119">
        <v>-5.0002339999999997E-4</v>
      </c>
      <c r="I3191" s="119">
        <v>-6.3190109999999994E-2</v>
      </c>
    </row>
    <row r="3192" spans="1:9" x14ac:dyDescent="0.15">
      <c r="A3192" s="115" t="s">
        <v>526</v>
      </c>
      <c r="B3192" s="115" t="s">
        <v>527</v>
      </c>
      <c r="C3192" s="121">
        <v>42102</v>
      </c>
      <c r="D3192" s="119">
        <v>0.7913</v>
      </c>
      <c r="E3192" s="119">
        <v>0.7913</v>
      </c>
      <c r="F3192" s="119">
        <v>0.7913</v>
      </c>
      <c r="G3192" s="119">
        <v>0.7913</v>
      </c>
      <c r="H3192" s="119">
        <v>5.0002339999999997E-4</v>
      </c>
      <c r="I3192" s="119">
        <v>6.3230069999999999E-2</v>
      </c>
    </row>
    <row r="3193" spans="1:9" x14ac:dyDescent="0.15">
      <c r="A3193" s="115" t="s">
        <v>526</v>
      </c>
      <c r="B3193" s="115" t="s">
        <v>527</v>
      </c>
      <c r="C3193" s="121">
        <v>42103</v>
      </c>
      <c r="D3193" s="119">
        <v>0.79139999999999999</v>
      </c>
      <c r="E3193" s="119">
        <v>0.79139999999999999</v>
      </c>
      <c r="F3193" s="119">
        <v>0.79139999999999999</v>
      </c>
      <c r="G3193" s="119">
        <v>0.79139999999999999</v>
      </c>
      <c r="H3193" s="119">
        <v>1.000166E-4</v>
      </c>
      <c r="I3193" s="119">
        <v>1.263953E-2</v>
      </c>
    </row>
    <row r="3194" spans="1:9" x14ac:dyDescent="0.15">
      <c r="A3194" s="115" t="s">
        <v>526</v>
      </c>
      <c r="B3194" s="115" t="s">
        <v>527</v>
      </c>
      <c r="C3194" s="121">
        <v>42104</v>
      </c>
      <c r="D3194" s="119">
        <v>0.79190000000000005</v>
      </c>
      <c r="E3194" s="119">
        <v>0.79190000000000005</v>
      </c>
      <c r="F3194" s="119">
        <v>0.79190000000000005</v>
      </c>
      <c r="G3194" s="119">
        <v>0.79190000000000005</v>
      </c>
      <c r="H3194" s="119">
        <v>4.9996380000000003E-4</v>
      </c>
      <c r="I3194" s="119">
        <v>6.3174599999999997E-2</v>
      </c>
    </row>
    <row r="3195" spans="1:9" x14ac:dyDescent="0.15">
      <c r="A3195" s="115" t="s">
        <v>526</v>
      </c>
      <c r="B3195" s="115" t="s">
        <v>527</v>
      </c>
      <c r="C3195" s="121">
        <v>42107</v>
      </c>
      <c r="D3195" s="119">
        <v>0.79220000000000002</v>
      </c>
      <c r="E3195" s="119">
        <v>0.79220000000000002</v>
      </c>
      <c r="F3195" s="119">
        <v>0.79220000000000002</v>
      </c>
      <c r="G3195" s="119">
        <v>0.79220000000000002</v>
      </c>
      <c r="H3195" s="119">
        <v>3.0004979999999999E-4</v>
      </c>
      <c r="I3195" s="119">
        <v>3.7889859999999997E-2</v>
      </c>
    </row>
    <row r="3196" spans="1:9" x14ac:dyDescent="0.15">
      <c r="A3196" s="115" t="s">
        <v>526</v>
      </c>
      <c r="B3196" s="115" t="s">
        <v>527</v>
      </c>
      <c r="C3196" s="121">
        <v>42108</v>
      </c>
      <c r="D3196" s="119">
        <v>0.7923</v>
      </c>
      <c r="E3196" s="119">
        <v>0.7923</v>
      </c>
      <c r="F3196" s="119">
        <v>0.7923</v>
      </c>
      <c r="G3196" s="119">
        <v>0.7923</v>
      </c>
      <c r="H3196" s="119">
        <v>9.9956990000000005E-5</v>
      </c>
      <c r="I3196" s="119">
        <v>1.2617639999999999E-2</v>
      </c>
    </row>
    <row r="3197" spans="1:9" x14ac:dyDescent="0.15">
      <c r="A3197" s="115" t="s">
        <v>526</v>
      </c>
      <c r="B3197" s="115" t="s">
        <v>527</v>
      </c>
      <c r="C3197" s="121">
        <v>42109</v>
      </c>
      <c r="D3197" s="119">
        <v>0.79139999999999999</v>
      </c>
      <c r="E3197" s="119">
        <v>0.79139999999999999</v>
      </c>
      <c r="F3197" s="119">
        <v>0.79139999999999999</v>
      </c>
      <c r="G3197" s="119">
        <v>0.79139999999999999</v>
      </c>
      <c r="H3197" s="119">
        <v>-8.999705E-4</v>
      </c>
      <c r="I3197" s="119">
        <v>-0.1135896</v>
      </c>
    </row>
    <row r="3198" spans="1:9" x14ac:dyDescent="0.15">
      <c r="A3198" s="115" t="s">
        <v>526</v>
      </c>
      <c r="B3198" s="115" t="s">
        <v>527</v>
      </c>
      <c r="C3198" s="121">
        <v>42110</v>
      </c>
      <c r="D3198" s="119">
        <v>0.79090000000000005</v>
      </c>
      <c r="E3198" s="119">
        <v>0.79090000000000005</v>
      </c>
      <c r="F3198" s="119">
        <v>0.79090000000000005</v>
      </c>
      <c r="G3198" s="119">
        <v>0.79090000000000005</v>
      </c>
      <c r="H3198" s="119">
        <v>-5.0002339999999997E-4</v>
      </c>
      <c r="I3198" s="119">
        <v>-6.3182130000000003E-2</v>
      </c>
    </row>
    <row r="3199" spans="1:9" x14ac:dyDescent="0.15">
      <c r="A3199" s="115" t="s">
        <v>526</v>
      </c>
      <c r="B3199" s="115" t="s">
        <v>527</v>
      </c>
      <c r="C3199" s="121">
        <v>42111</v>
      </c>
      <c r="D3199" s="119">
        <v>0.79039999999999999</v>
      </c>
      <c r="E3199" s="119">
        <v>0.79039999999999999</v>
      </c>
      <c r="F3199" s="119">
        <v>0.79039999999999999</v>
      </c>
      <c r="G3199" s="119">
        <v>0.79039999999999999</v>
      </c>
      <c r="H3199" s="119">
        <v>-4.9996380000000003E-4</v>
      </c>
      <c r="I3199" s="119">
        <v>-6.3214530000000005E-2</v>
      </c>
    </row>
    <row r="3200" spans="1:9" x14ac:dyDescent="0.15">
      <c r="A3200" s="115" t="s">
        <v>526</v>
      </c>
      <c r="B3200" s="115" t="s">
        <v>527</v>
      </c>
      <c r="C3200" s="121">
        <v>42114</v>
      </c>
      <c r="D3200" s="119">
        <v>0.7903</v>
      </c>
      <c r="E3200" s="119">
        <v>0.7903</v>
      </c>
      <c r="F3200" s="119">
        <v>0.7903</v>
      </c>
      <c r="G3200" s="119">
        <v>0.7903</v>
      </c>
      <c r="H3200" s="119">
        <v>-1.000166E-4</v>
      </c>
      <c r="I3200" s="119">
        <v>-1.2653920000000001E-2</v>
      </c>
    </row>
    <row r="3201" spans="1:9" x14ac:dyDescent="0.15">
      <c r="A3201" s="115" t="s">
        <v>526</v>
      </c>
      <c r="B3201" s="115" t="s">
        <v>527</v>
      </c>
      <c r="C3201" s="121">
        <v>42115</v>
      </c>
      <c r="D3201" s="119">
        <v>0.79069999999999996</v>
      </c>
      <c r="E3201" s="119">
        <v>0.79069999999999996</v>
      </c>
      <c r="F3201" s="119">
        <v>0.79069999999999996</v>
      </c>
      <c r="G3201" s="119">
        <v>0.79069999999999996</v>
      </c>
      <c r="H3201" s="119">
        <v>4.0000680000000001E-4</v>
      </c>
      <c r="I3201" s="119">
        <v>5.0614550000000001E-2</v>
      </c>
    </row>
    <row r="3202" spans="1:9" x14ac:dyDescent="0.15">
      <c r="A3202" s="115" t="s">
        <v>526</v>
      </c>
      <c r="B3202" s="115" t="s">
        <v>527</v>
      </c>
      <c r="C3202" s="121">
        <v>42116</v>
      </c>
      <c r="D3202" s="119">
        <v>0.79079999999999995</v>
      </c>
      <c r="E3202" s="119">
        <v>0.79079999999999995</v>
      </c>
      <c r="F3202" s="119">
        <v>0.79079999999999995</v>
      </c>
      <c r="G3202" s="119">
        <v>0.79079999999999995</v>
      </c>
      <c r="H3202" s="119">
        <v>9.9956990000000005E-5</v>
      </c>
      <c r="I3202" s="119">
        <v>1.2641579999999999E-2</v>
      </c>
    </row>
    <row r="3203" spans="1:9" x14ac:dyDescent="0.15">
      <c r="A3203" s="115" t="s">
        <v>526</v>
      </c>
      <c r="B3203" s="115" t="s">
        <v>527</v>
      </c>
      <c r="C3203" s="121">
        <v>42117</v>
      </c>
      <c r="D3203" s="119">
        <v>0.79069999999999996</v>
      </c>
      <c r="E3203" s="119">
        <v>0.79069999999999996</v>
      </c>
      <c r="F3203" s="119">
        <v>0.79069999999999996</v>
      </c>
      <c r="G3203" s="119">
        <v>0.79069999999999996</v>
      </c>
      <c r="H3203" s="119">
        <v>-9.9956990000000005E-5</v>
      </c>
      <c r="I3203" s="119">
        <v>-1.263998E-2</v>
      </c>
    </row>
    <row r="3204" spans="1:9" x14ac:dyDescent="0.15">
      <c r="A3204" s="115" t="s">
        <v>526</v>
      </c>
      <c r="B3204" s="115" t="s">
        <v>527</v>
      </c>
      <c r="C3204" s="121">
        <v>42118</v>
      </c>
      <c r="D3204" s="119">
        <v>0.79020000000000001</v>
      </c>
      <c r="E3204" s="119">
        <v>0.79020000000000001</v>
      </c>
      <c r="F3204" s="119">
        <v>0.79020000000000001</v>
      </c>
      <c r="G3204" s="119">
        <v>0.79020000000000001</v>
      </c>
      <c r="H3204" s="119">
        <v>-5.0002339999999997E-4</v>
      </c>
      <c r="I3204" s="119">
        <v>-6.3238059999999999E-2</v>
      </c>
    </row>
    <row r="3205" spans="1:9" x14ac:dyDescent="0.15">
      <c r="A3205" s="115" t="s">
        <v>526</v>
      </c>
      <c r="B3205" s="115" t="s">
        <v>527</v>
      </c>
      <c r="C3205" s="121">
        <v>42121</v>
      </c>
      <c r="D3205" s="119">
        <v>0.78990000000000005</v>
      </c>
      <c r="E3205" s="119">
        <v>0.78990000000000005</v>
      </c>
      <c r="F3205" s="119">
        <v>0.78990000000000005</v>
      </c>
      <c r="G3205" s="119">
        <v>0.78990000000000005</v>
      </c>
      <c r="H3205" s="119">
        <v>-2.9999019999999999E-4</v>
      </c>
      <c r="I3205" s="119">
        <v>-3.7963829999999997E-2</v>
      </c>
    </row>
    <row r="3206" spans="1:9" x14ac:dyDescent="0.15">
      <c r="A3206" s="115" t="s">
        <v>526</v>
      </c>
      <c r="B3206" s="115" t="s">
        <v>527</v>
      </c>
      <c r="C3206" s="121">
        <v>42122</v>
      </c>
      <c r="D3206" s="119">
        <v>0.78979999999999995</v>
      </c>
      <c r="E3206" s="119">
        <v>0.78979999999999995</v>
      </c>
      <c r="F3206" s="119">
        <v>0.78979999999999995</v>
      </c>
      <c r="G3206" s="119">
        <v>0.78979999999999995</v>
      </c>
      <c r="H3206" s="119">
        <v>-1.000166E-4</v>
      </c>
      <c r="I3206" s="119">
        <v>-1.266193E-2</v>
      </c>
    </row>
    <row r="3207" spans="1:9" x14ac:dyDescent="0.15">
      <c r="A3207" s="115" t="s">
        <v>526</v>
      </c>
      <c r="B3207" s="115" t="s">
        <v>527</v>
      </c>
      <c r="C3207" s="121">
        <v>42123</v>
      </c>
      <c r="D3207" s="119">
        <v>0.78920000000000001</v>
      </c>
      <c r="E3207" s="119">
        <v>0.78920000000000001</v>
      </c>
      <c r="F3207" s="119">
        <v>0.78920000000000001</v>
      </c>
      <c r="G3207" s="119">
        <v>0.78920000000000001</v>
      </c>
      <c r="H3207" s="119">
        <v>-5.9998039999999999E-4</v>
      </c>
      <c r="I3207" s="119">
        <v>-7.5966110000000003E-2</v>
      </c>
    </row>
    <row r="3208" spans="1:9" x14ac:dyDescent="0.15">
      <c r="A3208" s="115" t="s">
        <v>526</v>
      </c>
      <c r="B3208" s="115" t="s">
        <v>527</v>
      </c>
      <c r="C3208" s="121">
        <v>42124</v>
      </c>
      <c r="D3208" s="119">
        <v>0.78879999999999995</v>
      </c>
      <c r="E3208" s="119">
        <v>0.78879999999999995</v>
      </c>
      <c r="F3208" s="119">
        <v>0.78879999999999995</v>
      </c>
      <c r="G3208" s="119">
        <v>0.78879999999999995</v>
      </c>
      <c r="H3208" s="119">
        <v>-4.0000680000000001E-4</v>
      </c>
      <c r="I3208" s="119">
        <v>-5.0685090000000002E-2</v>
      </c>
    </row>
    <row r="3209" spans="1:9" x14ac:dyDescent="0.15">
      <c r="A3209" s="115" t="s">
        <v>526</v>
      </c>
      <c r="B3209" s="115" t="s">
        <v>527</v>
      </c>
      <c r="C3209" s="121">
        <v>42128</v>
      </c>
      <c r="D3209" s="119">
        <v>0.78910000000000002</v>
      </c>
      <c r="E3209" s="119">
        <v>0.78910000000000002</v>
      </c>
      <c r="F3209" s="119">
        <v>0.78910000000000002</v>
      </c>
      <c r="G3209" s="119">
        <v>0.78910000000000002</v>
      </c>
      <c r="H3209" s="119">
        <v>2.9999019999999999E-4</v>
      </c>
      <c r="I3209" s="119">
        <v>3.8031210000000003E-2</v>
      </c>
    </row>
    <row r="3210" spans="1:9" x14ac:dyDescent="0.15">
      <c r="A3210" s="115" t="s">
        <v>526</v>
      </c>
      <c r="B3210" s="115" t="s">
        <v>527</v>
      </c>
      <c r="C3210" s="121">
        <v>42129</v>
      </c>
      <c r="D3210" s="119">
        <v>0.78910000000000002</v>
      </c>
      <c r="E3210" s="119">
        <v>0.78910000000000002</v>
      </c>
      <c r="F3210" s="119">
        <v>0.78910000000000002</v>
      </c>
      <c r="G3210" s="119">
        <v>0.78910000000000002</v>
      </c>
      <c r="H3210" s="119">
        <v>0</v>
      </c>
      <c r="I3210" s="119">
        <v>0</v>
      </c>
    </row>
    <row r="3211" spans="1:9" x14ac:dyDescent="0.15">
      <c r="A3211" s="115" t="s">
        <v>526</v>
      </c>
      <c r="B3211" s="115" t="s">
        <v>527</v>
      </c>
      <c r="C3211" s="121">
        <v>42130</v>
      </c>
      <c r="D3211" s="119">
        <v>0.78900000000000003</v>
      </c>
      <c r="E3211" s="119">
        <v>0.78900000000000003</v>
      </c>
      <c r="F3211" s="119">
        <v>0.78900000000000003</v>
      </c>
      <c r="G3211" s="119">
        <v>0.78900000000000003</v>
      </c>
      <c r="H3211" s="119">
        <v>-1.000166E-4</v>
      </c>
      <c r="I3211" s="119">
        <v>-1.267477E-2</v>
      </c>
    </row>
    <row r="3212" spans="1:9" x14ac:dyDescent="0.15">
      <c r="A3212" s="115" t="s">
        <v>526</v>
      </c>
      <c r="B3212" s="115" t="s">
        <v>527</v>
      </c>
      <c r="C3212" s="121">
        <v>42131</v>
      </c>
      <c r="D3212" s="119">
        <v>0.78839999999999999</v>
      </c>
      <c r="E3212" s="119">
        <v>0.78839999999999999</v>
      </c>
      <c r="F3212" s="119">
        <v>0.78839999999999999</v>
      </c>
      <c r="G3212" s="119">
        <v>0.78839999999999999</v>
      </c>
      <c r="H3212" s="119">
        <v>-5.9998039999999999E-4</v>
      </c>
      <c r="I3212" s="119">
        <v>-7.6043139999999995E-2</v>
      </c>
    </row>
    <row r="3213" spans="1:9" x14ac:dyDescent="0.15">
      <c r="A3213" s="115" t="s">
        <v>526</v>
      </c>
      <c r="B3213" s="115" t="s">
        <v>527</v>
      </c>
      <c r="C3213" s="121">
        <v>42132</v>
      </c>
      <c r="D3213" s="119">
        <v>0.78859999999999997</v>
      </c>
      <c r="E3213" s="119">
        <v>0.78859999999999997</v>
      </c>
      <c r="F3213" s="119">
        <v>0.78859999999999997</v>
      </c>
      <c r="G3213" s="119">
        <v>0.78859999999999997</v>
      </c>
      <c r="H3213" s="119">
        <v>2.000332E-4</v>
      </c>
      <c r="I3213" s="119">
        <v>2.5372039999999998E-2</v>
      </c>
    </row>
    <row r="3214" spans="1:9" x14ac:dyDescent="0.15">
      <c r="A3214" s="115" t="s">
        <v>526</v>
      </c>
      <c r="B3214" s="115" t="s">
        <v>527</v>
      </c>
      <c r="C3214" s="121">
        <v>42135</v>
      </c>
      <c r="D3214" s="119">
        <v>0.78839999999999999</v>
      </c>
      <c r="E3214" s="119">
        <v>0.78839999999999999</v>
      </c>
      <c r="F3214" s="119">
        <v>0.78839999999999999</v>
      </c>
      <c r="G3214" s="119">
        <v>0.78839999999999999</v>
      </c>
      <c r="H3214" s="119">
        <v>-2.000332E-4</v>
      </c>
      <c r="I3214" s="119">
        <v>-2.536561E-2</v>
      </c>
    </row>
    <row r="3215" spans="1:9" x14ac:dyDescent="0.15">
      <c r="A3215" s="115" t="s">
        <v>526</v>
      </c>
      <c r="B3215" s="115" t="s">
        <v>527</v>
      </c>
      <c r="C3215" s="121">
        <v>42136</v>
      </c>
      <c r="D3215" s="119">
        <v>0.78890000000000005</v>
      </c>
      <c r="E3215" s="119">
        <v>0.78890000000000005</v>
      </c>
      <c r="F3215" s="119">
        <v>0.78890000000000005</v>
      </c>
      <c r="G3215" s="119">
        <v>0.78890000000000005</v>
      </c>
      <c r="H3215" s="119">
        <v>5.0002339999999997E-4</v>
      </c>
      <c r="I3215" s="119">
        <v>6.3422549999999994E-2</v>
      </c>
    </row>
    <row r="3216" spans="1:9" x14ac:dyDescent="0.15">
      <c r="A3216" s="115" t="s">
        <v>526</v>
      </c>
      <c r="B3216" s="115" t="s">
        <v>527</v>
      </c>
      <c r="C3216" s="121">
        <v>42137</v>
      </c>
      <c r="D3216" s="119">
        <v>0.78849999999999998</v>
      </c>
      <c r="E3216" s="119">
        <v>0.78849999999999998</v>
      </c>
      <c r="F3216" s="119">
        <v>0.78849999999999998</v>
      </c>
      <c r="G3216" s="119">
        <v>0.78849999999999998</v>
      </c>
      <c r="H3216" s="119">
        <v>-4.0000680000000001E-4</v>
      </c>
      <c r="I3216" s="119">
        <v>-5.0704369999999999E-2</v>
      </c>
    </row>
    <row r="3217" spans="1:9" x14ac:dyDescent="0.15">
      <c r="A3217" s="115" t="s">
        <v>526</v>
      </c>
      <c r="B3217" s="115" t="s">
        <v>527</v>
      </c>
      <c r="C3217" s="121">
        <v>42138</v>
      </c>
      <c r="D3217" s="119">
        <v>0.78810000000000002</v>
      </c>
      <c r="E3217" s="119">
        <v>0.78810000000000002</v>
      </c>
      <c r="F3217" s="119">
        <v>0.78810000000000002</v>
      </c>
      <c r="G3217" s="119">
        <v>0.78810000000000002</v>
      </c>
      <c r="H3217" s="119">
        <v>-4.0000680000000001E-4</v>
      </c>
      <c r="I3217" s="119">
        <v>-5.0730089999999999E-2</v>
      </c>
    </row>
    <row r="3218" spans="1:9" x14ac:dyDescent="0.15">
      <c r="A3218" s="115" t="s">
        <v>526</v>
      </c>
      <c r="B3218" s="115" t="s">
        <v>527</v>
      </c>
      <c r="C3218" s="121">
        <v>42139</v>
      </c>
      <c r="D3218" s="119">
        <v>0.78810000000000002</v>
      </c>
      <c r="E3218" s="119">
        <v>0.78810000000000002</v>
      </c>
      <c r="F3218" s="119">
        <v>0.78810000000000002</v>
      </c>
      <c r="G3218" s="119">
        <v>0.78810000000000002</v>
      </c>
      <c r="H3218" s="119">
        <v>0</v>
      </c>
      <c r="I3218" s="119">
        <v>0</v>
      </c>
    </row>
    <row r="3219" spans="1:9" x14ac:dyDescent="0.15">
      <c r="A3219" s="115" t="s">
        <v>526</v>
      </c>
      <c r="B3219" s="115" t="s">
        <v>527</v>
      </c>
      <c r="C3219" s="121">
        <v>42142</v>
      </c>
      <c r="D3219" s="119">
        <v>0.78800000000000003</v>
      </c>
      <c r="E3219" s="119">
        <v>0.78800000000000003</v>
      </c>
      <c r="F3219" s="119">
        <v>0.78800000000000003</v>
      </c>
      <c r="G3219" s="119">
        <v>0.78800000000000003</v>
      </c>
      <c r="H3219" s="119">
        <v>-1.000166E-4</v>
      </c>
      <c r="I3219" s="119">
        <v>-1.269085E-2</v>
      </c>
    </row>
    <row r="3220" spans="1:9" x14ac:dyDescent="0.15">
      <c r="A3220" s="115" t="s">
        <v>526</v>
      </c>
      <c r="B3220" s="115" t="s">
        <v>527</v>
      </c>
      <c r="C3220" s="121">
        <v>42143</v>
      </c>
      <c r="D3220" s="119">
        <v>0.78820000000000001</v>
      </c>
      <c r="E3220" s="119">
        <v>0.78820000000000001</v>
      </c>
      <c r="F3220" s="119">
        <v>0.78820000000000001</v>
      </c>
      <c r="G3220" s="119">
        <v>0.78820000000000001</v>
      </c>
      <c r="H3220" s="119">
        <v>2.000332E-4</v>
      </c>
      <c r="I3220" s="119">
        <v>2.5384919999999998E-2</v>
      </c>
    </row>
    <row r="3221" spans="1:9" x14ac:dyDescent="0.15">
      <c r="A3221" s="115" t="s">
        <v>526</v>
      </c>
      <c r="B3221" s="115" t="s">
        <v>527</v>
      </c>
      <c r="C3221" s="121">
        <v>42144</v>
      </c>
      <c r="D3221" s="119">
        <v>0.78849999999999998</v>
      </c>
      <c r="E3221" s="119">
        <v>0.78849999999999998</v>
      </c>
      <c r="F3221" s="119">
        <v>0.78849999999999998</v>
      </c>
      <c r="G3221" s="119">
        <v>0.78849999999999998</v>
      </c>
      <c r="H3221" s="119">
        <v>2.9999019999999999E-4</v>
      </c>
      <c r="I3221" s="119">
        <v>3.8060160000000003E-2</v>
      </c>
    </row>
    <row r="3222" spans="1:9" x14ac:dyDescent="0.15">
      <c r="A3222" s="115" t="s">
        <v>526</v>
      </c>
      <c r="B3222" s="115" t="s">
        <v>527</v>
      </c>
      <c r="C3222" s="121">
        <v>42145</v>
      </c>
      <c r="D3222" s="119">
        <v>0.78859999999999997</v>
      </c>
      <c r="E3222" s="119">
        <v>0.78859999999999997</v>
      </c>
      <c r="F3222" s="119">
        <v>0.78859999999999997</v>
      </c>
      <c r="G3222" s="119">
        <v>0.78859999999999997</v>
      </c>
      <c r="H3222" s="119">
        <v>1.000166E-4</v>
      </c>
      <c r="I3222" s="119">
        <v>1.268441E-2</v>
      </c>
    </row>
    <row r="3223" spans="1:9" x14ac:dyDescent="0.15">
      <c r="A3223" s="115" t="s">
        <v>526</v>
      </c>
      <c r="B3223" s="115" t="s">
        <v>527</v>
      </c>
      <c r="C3223" s="121">
        <v>42146</v>
      </c>
      <c r="D3223" s="119">
        <v>0.78849999999999998</v>
      </c>
      <c r="E3223" s="119">
        <v>0.78849999999999998</v>
      </c>
      <c r="F3223" s="119">
        <v>0.78849999999999998</v>
      </c>
      <c r="G3223" s="119">
        <v>0.78849999999999998</v>
      </c>
      <c r="H3223" s="119">
        <v>-1.000166E-4</v>
      </c>
      <c r="I3223" s="119">
        <v>-1.2682799999999999E-2</v>
      </c>
    </row>
    <row r="3224" spans="1:9" x14ac:dyDescent="0.15">
      <c r="A3224" s="115" t="s">
        <v>526</v>
      </c>
      <c r="B3224" s="115" t="s">
        <v>527</v>
      </c>
      <c r="C3224" s="121">
        <v>42149</v>
      </c>
      <c r="D3224" s="119">
        <v>0.78900000000000003</v>
      </c>
      <c r="E3224" s="119">
        <v>0.78900000000000003</v>
      </c>
      <c r="F3224" s="119">
        <v>0.78900000000000003</v>
      </c>
      <c r="G3224" s="119">
        <v>0.78900000000000003</v>
      </c>
      <c r="H3224" s="119">
        <v>4.9996380000000003E-4</v>
      </c>
      <c r="I3224" s="119">
        <v>6.3406939999999995E-2</v>
      </c>
    </row>
    <row r="3225" spans="1:9" x14ac:dyDescent="0.15">
      <c r="A3225" s="115" t="s">
        <v>526</v>
      </c>
      <c r="B3225" s="115" t="s">
        <v>527</v>
      </c>
      <c r="C3225" s="121">
        <v>42150</v>
      </c>
      <c r="D3225" s="119">
        <v>0.78910000000000002</v>
      </c>
      <c r="E3225" s="119">
        <v>0.78910000000000002</v>
      </c>
      <c r="F3225" s="119">
        <v>0.78910000000000002</v>
      </c>
      <c r="G3225" s="119">
        <v>0.78910000000000002</v>
      </c>
      <c r="H3225" s="119">
        <v>1.000166E-4</v>
      </c>
      <c r="I3225" s="119">
        <v>1.2676369999999999E-2</v>
      </c>
    </row>
    <row r="3226" spans="1:9" x14ac:dyDescent="0.15">
      <c r="A3226" s="115" t="s">
        <v>526</v>
      </c>
      <c r="B3226" s="115" t="s">
        <v>527</v>
      </c>
      <c r="C3226" s="121">
        <v>42151</v>
      </c>
      <c r="D3226" s="119">
        <v>0.78939999999999999</v>
      </c>
      <c r="E3226" s="119">
        <v>0.78939999999999999</v>
      </c>
      <c r="F3226" s="119">
        <v>0.78939999999999999</v>
      </c>
      <c r="G3226" s="119">
        <v>0.78939999999999999</v>
      </c>
      <c r="H3226" s="119">
        <v>2.9999019999999999E-4</v>
      </c>
      <c r="I3226" s="119">
        <v>3.8016750000000002E-2</v>
      </c>
    </row>
    <row r="3227" spans="1:9" x14ac:dyDescent="0.15">
      <c r="A3227" s="115" t="s">
        <v>526</v>
      </c>
      <c r="B3227" s="115" t="s">
        <v>527</v>
      </c>
      <c r="C3227" s="121">
        <v>42152</v>
      </c>
      <c r="D3227" s="119">
        <v>0.78910000000000002</v>
      </c>
      <c r="E3227" s="119">
        <v>0.78910000000000002</v>
      </c>
      <c r="F3227" s="119">
        <v>0.78910000000000002</v>
      </c>
      <c r="G3227" s="119">
        <v>0.78910000000000002</v>
      </c>
      <c r="H3227" s="119">
        <v>-2.9999019999999999E-4</v>
      </c>
      <c r="I3227" s="119">
        <v>-3.8002300000000003E-2</v>
      </c>
    </row>
    <row r="3228" spans="1:9" x14ac:dyDescent="0.15">
      <c r="A3228" s="115" t="s">
        <v>526</v>
      </c>
      <c r="B3228" s="115" t="s">
        <v>527</v>
      </c>
      <c r="C3228" s="121">
        <v>42153</v>
      </c>
      <c r="D3228" s="119">
        <v>0.7893</v>
      </c>
      <c r="E3228" s="119">
        <v>0.7893</v>
      </c>
      <c r="F3228" s="119">
        <v>0.7893</v>
      </c>
      <c r="G3228" s="119">
        <v>0.7893</v>
      </c>
      <c r="H3228" s="119">
        <v>2.000332E-4</v>
      </c>
      <c r="I3228" s="119">
        <v>2.534954E-2</v>
      </c>
    </row>
    <row r="3229" spans="1:9" x14ac:dyDescent="0.15">
      <c r="A3229" s="115" t="s">
        <v>526</v>
      </c>
      <c r="B3229" s="115" t="s">
        <v>527</v>
      </c>
      <c r="C3229" s="121">
        <v>42156</v>
      </c>
      <c r="D3229" s="119">
        <v>0.78949999999999998</v>
      </c>
      <c r="E3229" s="119">
        <v>0.78949999999999998</v>
      </c>
      <c r="F3229" s="119">
        <v>0.78949999999999998</v>
      </c>
      <c r="G3229" s="119">
        <v>0.78949999999999998</v>
      </c>
      <c r="H3229" s="119">
        <v>1.9997360000000001E-4</v>
      </c>
      <c r="I3229" s="119">
        <v>2.533556E-2</v>
      </c>
    </row>
    <row r="3230" spans="1:9" x14ac:dyDescent="0.15">
      <c r="A3230" s="115" t="s">
        <v>526</v>
      </c>
      <c r="B3230" s="115" t="s">
        <v>527</v>
      </c>
      <c r="C3230" s="121">
        <v>42157</v>
      </c>
      <c r="D3230" s="119">
        <v>0.78949999999999998</v>
      </c>
      <c r="E3230" s="119">
        <v>0.78949999999999998</v>
      </c>
      <c r="F3230" s="119">
        <v>0.78949999999999998</v>
      </c>
      <c r="G3230" s="119">
        <v>0.78949999999999998</v>
      </c>
      <c r="H3230" s="119">
        <v>0</v>
      </c>
      <c r="I3230" s="119">
        <v>0</v>
      </c>
    </row>
    <row r="3231" spans="1:9" x14ac:dyDescent="0.15">
      <c r="A3231" s="115" t="s">
        <v>526</v>
      </c>
      <c r="B3231" s="115" t="s">
        <v>527</v>
      </c>
      <c r="C3231" s="121">
        <v>42158</v>
      </c>
      <c r="D3231" s="119">
        <v>0.78879999999999995</v>
      </c>
      <c r="E3231" s="119">
        <v>0.78879999999999995</v>
      </c>
      <c r="F3231" s="119">
        <v>0.78879999999999995</v>
      </c>
      <c r="G3231" s="119">
        <v>0.78879999999999995</v>
      </c>
      <c r="H3231" s="119">
        <v>-6.9999690000000002E-4</v>
      </c>
      <c r="I3231" s="119">
        <v>-8.8663320000000004E-2</v>
      </c>
    </row>
    <row r="3232" spans="1:9" x14ac:dyDescent="0.15">
      <c r="A3232" s="115" t="s">
        <v>526</v>
      </c>
      <c r="B3232" s="115" t="s">
        <v>527</v>
      </c>
      <c r="C3232" s="121">
        <v>42159</v>
      </c>
      <c r="D3232" s="119">
        <v>0.78890000000000005</v>
      </c>
      <c r="E3232" s="119">
        <v>0.78890000000000005</v>
      </c>
      <c r="F3232" s="119">
        <v>0.78890000000000005</v>
      </c>
      <c r="G3232" s="119">
        <v>0.78890000000000005</v>
      </c>
      <c r="H3232" s="119">
        <v>1.000166E-4</v>
      </c>
      <c r="I3232" s="119">
        <v>1.2679589999999999E-2</v>
      </c>
    </row>
    <row r="3233" spans="1:9" x14ac:dyDescent="0.15">
      <c r="A3233" s="115" t="s">
        <v>526</v>
      </c>
      <c r="B3233" s="115" t="s">
        <v>527</v>
      </c>
      <c r="C3233" s="121">
        <v>42160</v>
      </c>
      <c r="D3233" s="119">
        <v>0.78920000000000001</v>
      </c>
      <c r="E3233" s="119">
        <v>0.78920000000000001</v>
      </c>
      <c r="F3233" s="119">
        <v>0.78920000000000001</v>
      </c>
      <c r="G3233" s="119">
        <v>0.78920000000000001</v>
      </c>
      <c r="H3233" s="119">
        <v>2.9999019999999999E-4</v>
      </c>
      <c r="I3233" s="119">
        <v>3.802639E-2</v>
      </c>
    </row>
    <row r="3234" spans="1:9" x14ac:dyDescent="0.15">
      <c r="A3234" s="115" t="s">
        <v>526</v>
      </c>
      <c r="B3234" s="115" t="s">
        <v>527</v>
      </c>
      <c r="C3234" s="121">
        <v>42163</v>
      </c>
      <c r="D3234" s="119">
        <v>0.78949999999999998</v>
      </c>
      <c r="E3234" s="119">
        <v>0.78949999999999998</v>
      </c>
      <c r="F3234" s="119">
        <v>0.78949999999999998</v>
      </c>
      <c r="G3234" s="119">
        <v>0.78949999999999998</v>
      </c>
      <c r="H3234" s="119">
        <v>2.9999019999999999E-4</v>
      </c>
      <c r="I3234" s="119">
        <v>3.8011929999999999E-2</v>
      </c>
    </row>
    <row r="3235" spans="1:9" x14ac:dyDescent="0.15">
      <c r="A3235" s="115" t="s">
        <v>526</v>
      </c>
      <c r="B3235" s="115" t="s">
        <v>527</v>
      </c>
      <c r="C3235" s="121">
        <v>42164</v>
      </c>
      <c r="D3235" s="119">
        <v>0.78920000000000001</v>
      </c>
      <c r="E3235" s="119">
        <v>0.78920000000000001</v>
      </c>
      <c r="F3235" s="119">
        <v>0.78920000000000001</v>
      </c>
      <c r="G3235" s="119">
        <v>0.78920000000000001</v>
      </c>
      <c r="H3235" s="119">
        <v>-2.9999019999999999E-4</v>
      </c>
      <c r="I3235" s="119">
        <v>-3.7997490000000002E-2</v>
      </c>
    </row>
    <row r="3236" spans="1:9" x14ac:dyDescent="0.15">
      <c r="A3236" s="115" t="s">
        <v>526</v>
      </c>
      <c r="B3236" s="115" t="s">
        <v>527</v>
      </c>
      <c r="C3236" s="121">
        <v>42165</v>
      </c>
      <c r="D3236" s="119">
        <v>0.78900000000000003</v>
      </c>
      <c r="E3236" s="119">
        <v>0.78900000000000003</v>
      </c>
      <c r="F3236" s="119">
        <v>0.78900000000000003</v>
      </c>
      <c r="G3236" s="119">
        <v>0.78900000000000003</v>
      </c>
      <c r="H3236" s="119">
        <v>-2.000332E-4</v>
      </c>
      <c r="I3236" s="119">
        <v>-2.5346319999999999E-2</v>
      </c>
    </row>
    <row r="3237" spans="1:9" x14ac:dyDescent="0.15">
      <c r="A3237" s="115" t="s">
        <v>526</v>
      </c>
      <c r="B3237" s="115" t="s">
        <v>527</v>
      </c>
      <c r="C3237" s="121">
        <v>42166</v>
      </c>
      <c r="D3237" s="119">
        <v>0.78879999999999995</v>
      </c>
      <c r="E3237" s="119">
        <v>0.78879999999999995</v>
      </c>
      <c r="F3237" s="119">
        <v>0.78879999999999995</v>
      </c>
      <c r="G3237" s="119">
        <v>0.78879999999999995</v>
      </c>
      <c r="H3237" s="119">
        <v>-1.9997360000000001E-4</v>
      </c>
      <c r="I3237" s="119">
        <v>-2.5345199999999998E-2</v>
      </c>
    </row>
    <row r="3238" spans="1:9" x14ac:dyDescent="0.15">
      <c r="A3238" s="115" t="s">
        <v>526</v>
      </c>
      <c r="B3238" s="115" t="s">
        <v>527</v>
      </c>
      <c r="C3238" s="121">
        <v>42167</v>
      </c>
      <c r="D3238" s="119">
        <v>0.78900000000000003</v>
      </c>
      <c r="E3238" s="119">
        <v>0.78900000000000003</v>
      </c>
      <c r="F3238" s="119">
        <v>0.78900000000000003</v>
      </c>
      <c r="G3238" s="119">
        <v>0.78900000000000003</v>
      </c>
      <c r="H3238" s="119">
        <v>1.9997360000000001E-4</v>
      </c>
      <c r="I3238" s="119">
        <v>2.5351619999999998E-2</v>
      </c>
    </row>
    <row r="3239" spans="1:9" x14ac:dyDescent="0.15">
      <c r="A3239" s="115" t="s">
        <v>526</v>
      </c>
      <c r="B3239" s="115" t="s">
        <v>527</v>
      </c>
      <c r="C3239" s="121">
        <v>42170</v>
      </c>
      <c r="D3239" s="119">
        <v>0.78900000000000003</v>
      </c>
      <c r="E3239" s="119">
        <v>0.78900000000000003</v>
      </c>
      <c r="F3239" s="119">
        <v>0.78900000000000003</v>
      </c>
      <c r="G3239" s="119">
        <v>0.78900000000000003</v>
      </c>
      <c r="H3239" s="119">
        <v>0</v>
      </c>
      <c r="I3239" s="119">
        <v>0</v>
      </c>
    </row>
    <row r="3240" spans="1:9" x14ac:dyDescent="0.15">
      <c r="A3240" s="115" t="s">
        <v>526</v>
      </c>
      <c r="B3240" s="115" t="s">
        <v>527</v>
      </c>
      <c r="C3240" s="121">
        <v>42171</v>
      </c>
      <c r="D3240" s="119">
        <v>0.78879999999999995</v>
      </c>
      <c r="E3240" s="119">
        <v>0.78879999999999995</v>
      </c>
      <c r="F3240" s="119">
        <v>0.78879999999999995</v>
      </c>
      <c r="G3240" s="119">
        <v>0.78879999999999995</v>
      </c>
      <c r="H3240" s="119">
        <v>-1.9997360000000001E-4</v>
      </c>
      <c r="I3240" s="119">
        <v>-2.5345199999999998E-2</v>
      </c>
    </row>
    <row r="3241" spans="1:9" x14ac:dyDescent="0.15">
      <c r="A3241" s="115" t="s">
        <v>526</v>
      </c>
      <c r="B3241" s="115" t="s">
        <v>527</v>
      </c>
      <c r="C3241" s="121">
        <v>42172</v>
      </c>
      <c r="D3241" s="119">
        <v>0.78890000000000005</v>
      </c>
      <c r="E3241" s="119">
        <v>0.78890000000000005</v>
      </c>
      <c r="F3241" s="119">
        <v>0.78890000000000005</v>
      </c>
      <c r="G3241" s="119">
        <v>0.78890000000000005</v>
      </c>
      <c r="H3241" s="119">
        <v>1.000166E-4</v>
      </c>
      <c r="I3241" s="119">
        <v>1.2679589999999999E-2</v>
      </c>
    </row>
    <row r="3242" spans="1:9" x14ac:dyDescent="0.15">
      <c r="A3242" s="115" t="s">
        <v>526</v>
      </c>
      <c r="B3242" s="115" t="s">
        <v>527</v>
      </c>
      <c r="C3242" s="121">
        <v>42173</v>
      </c>
      <c r="D3242" s="119">
        <v>0.78849999999999998</v>
      </c>
      <c r="E3242" s="119">
        <v>0.78849999999999998</v>
      </c>
      <c r="F3242" s="119">
        <v>0.78849999999999998</v>
      </c>
      <c r="G3242" s="119">
        <v>0.78849999999999998</v>
      </c>
      <c r="H3242" s="119">
        <v>-4.0000680000000001E-4</v>
      </c>
      <c r="I3242" s="119">
        <v>-5.0704369999999999E-2</v>
      </c>
    </row>
    <row r="3243" spans="1:9" x14ac:dyDescent="0.15">
      <c r="A3243" s="115" t="s">
        <v>526</v>
      </c>
      <c r="B3243" s="115" t="s">
        <v>527</v>
      </c>
      <c r="C3243" s="121">
        <v>42174</v>
      </c>
      <c r="D3243" s="119">
        <v>0.78820000000000001</v>
      </c>
      <c r="E3243" s="119">
        <v>0.78820000000000001</v>
      </c>
      <c r="F3243" s="119">
        <v>0.78820000000000001</v>
      </c>
      <c r="G3243" s="119">
        <v>0.78820000000000001</v>
      </c>
      <c r="H3243" s="119">
        <v>-2.9999019999999999E-4</v>
      </c>
      <c r="I3243" s="119">
        <v>-3.8045679999999998E-2</v>
      </c>
    </row>
    <row r="3244" spans="1:9" x14ac:dyDescent="0.15">
      <c r="A3244" s="115" t="s">
        <v>526</v>
      </c>
      <c r="B3244" s="115" t="s">
        <v>527</v>
      </c>
      <c r="C3244" s="121">
        <v>42178</v>
      </c>
      <c r="D3244" s="119">
        <v>0.78849999999999998</v>
      </c>
      <c r="E3244" s="119">
        <v>0.78849999999999998</v>
      </c>
      <c r="F3244" s="119">
        <v>0.78849999999999998</v>
      </c>
      <c r="G3244" s="119">
        <v>0.78849999999999998</v>
      </c>
      <c r="H3244" s="119">
        <v>2.9999019999999999E-4</v>
      </c>
      <c r="I3244" s="119">
        <v>3.8060160000000003E-2</v>
      </c>
    </row>
    <row r="3245" spans="1:9" x14ac:dyDescent="0.15">
      <c r="A3245" s="115" t="s">
        <v>526</v>
      </c>
      <c r="B3245" s="115" t="s">
        <v>527</v>
      </c>
      <c r="C3245" s="121">
        <v>42179</v>
      </c>
      <c r="D3245" s="119">
        <v>0.78859999999999997</v>
      </c>
      <c r="E3245" s="119">
        <v>0.78859999999999997</v>
      </c>
      <c r="F3245" s="119">
        <v>0.78859999999999997</v>
      </c>
      <c r="G3245" s="119">
        <v>0.78859999999999997</v>
      </c>
      <c r="H3245" s="119">
        <v>1.000166E-4</v>
      </c>
      <c r="I3245" s="119">
        <v>1.268441E-2</v>
      </c>
    </row>
    <row r="3246" spans="1:9" x14ac:dyDescent="0.15">
      <c r="A3246" s="115" t="s">
        <v>526</v>
      </c>
      <c r="B3246" s="115" t="s">
        <v>527</v>
      </c>
      <c r="C3246" s="121">
        <v>42180</v>
      </c>
      <c r="D3246" s="119">
        <v>0.78879999999999995</v>
      </c>
      <c r="E3246" s="119">
        <v>0.78879999999999995</v>
      </c>
      <c r="F3246" s="119">
        <v>0.78879999999999995</v>
      </c>
      <c r="G3246" s="119">
        <v>0.78879999999999995</v>
      </c>
      <c r="H3246" s="119">
        <v>1.9997360000000001E-4</v>
      </c>
      <c r="I3246" s="119">
        <v>2.535805E-2</v>
      </c>
    </row>
    <row r="3247" spans="1:9" x14ac:dyDescent="0.15">
      <c r="A3247" s="115" t="s">
        <v>526</v>
      </c>
      <c r="B3247" s="115" t="s">
        <v>527</v>
      </c>
      <c r="C3247" s="121">
        <v>42181</v>
      </c>
      <c r="D3247" s="119">
        <v>0.78869999999999996</v>
      </c>
      <c r="E3247" s="119">
        <v>0.78869999999999996</v>
      </c>
      <c r="F3247" s="119">
        <v>0.78869999999999996</v>
      </c>
      <c r="G3247" s="119">
        <v>0.78869999999999996</v>
      </c>
      <c r="H3247" s="119">
        <v>-1.000166E-4</v>
      </c>
      <c r="I3247" s="119">
        <v>-1.2679589999999999E-2</v>
      </c>
    </row>
    <row r="3248" spans="1:9" x14ac:dyDescent="0.15">
      <c r="A3248" s="115" t="s">
        <v>526</v>
      </c>
      <c r="B3248" s="115" t="s">
        <v>527</v>
      </c>
      <c r="C3248" s="121">
        <v>42184</v>
      </c>
      <c r="D3248" s="119">
        <v>0.78900000000000003</v>
      </c>
      <c r="E3248" s="119">
        <v>0.78900000000000003</v>
      </c>
      <c r="F3248" s="119">
        <v>0.78900000000000003</v>
      </c>
      <c r="G3248" s="119">
        <v>0.78900000000000003</v>
      </c>
      <c r="H3248" s="119">
        <v>2.9999019999999999E-4</v>
      </c>
      <c r="I3248" s="119">
        <v>3.8036029999999998E-2</v>
      </c>
    </row>
    <row r="3249" spans="1:9" x14ac:dyDescent="0.15">
      <c r="A3249" s="115" t="s">
        <v>526</v>
      </c>
      <c r="B3249" s="115" t="s">
        <v>527</v>
      </c>
      <c r="C3249" s="121">
        <v>42185</v>
      </c>
      <c r="D3249" s="119">
        <v>0.78859999999999997</v>
      </c>
      <c r="E3249" s="119">
        <v>0.78859999999999997</v>
      </c>
      <c r="F3249" s="119">
        <v>0.78859999999999997</v>
      </c>
      <c r="G3249" s="119">
        <v>0.78859999999999997</v>
      </c>
      <c r="H3249" s="119">
        <v>-3.9994720000000001E-4</v>
      </c>
      <c r="I3249" s="119">
        <v>-5.0690390000000002E-2</v>
      </c>
    </row>
    <row r="3250" spans="1:9" x14ac:dyDescent="0.15">
      <c r="A3250" s="115" t="s">
        <v>526</v>
      </c>
      <c r="B3250" s="115" t="s">
        <v>527</v>
      </c>
      <c r="C3250" s="121">
        <v>42186</v>
      </c>
      <c r="D3250" s="119">
        <v>0.78879999999999995</v>
      </c>
      <c r="E3250" s="119">
        <v>0.78879999999999995</v>
      </c>
      <c r="F3250" s="119">
        <v>0.78879999999999995</v>
      </c>
      <c r="G3250" s="119">
        <v>0.78879999999999995</v>
      </c>
      <c r="H3250" s="119">
        <v>1.9997360000000001E-4</v>
      </c>
      <c r="I3250" s="119">
        <v>2.535805E-2</v>
      </c>
    </row>
    <row r="3251" spans="1:9" x14ac:dyDescent="0.15">
      <c r="A3251" s="115" t="s">
        <v>526</v>
      </c>
      <c r="B3251" s="115" t="s">
        <v>527</v>
      </c>
      <c r="C3251" s="121">
        <v>42187</v>
      </c>
      <c r="D3251" s="119">
        <v>0.78910000000000002</v>
      </c>
      <c r="E3251" s="119">
        <v>0.78910000000000002</v>
      </c>
      <c r="F3251" s="119">
        <v>0.78910000000000002</v>
      </c>
      <c r="G3251" s="119">
        <v>0.78910000000000002</v>
      </c>
      <c r="H3251" s="119">
        <v>2.9999019999999999E-4</v>
      </c>
      <c r="I3251" s="119">
        <v>3.8031210000000003E-2</v>
      </c>
    </row>
    <row r="3252" spans="1:9" x14ac:dyDescent="0.15">
      <c r="A3252" s="115" t="s">
        <v>526</v>
      </c>
      <c r="B3252" s="115" t="s">
        <v>527</v>
      </c>
      <c r="C3252" s="121">
        <v>42188</v>
      </c>
      <c r="D3252" s="119">
        <v>0.78900000000000003</v>
      </c>
      <c r="E3252" s="119">
        <v>0.78900000000000003</v>
      </c>
      <c r="F3252" s="119">
        <v>0.78900000000000003</v>
      </c>
      <c r="G3252" s="119">
        <v>0.78900000000000003</v>
      </c>
      <c r="H3252" s="119">
        <v>-1.000166E-4</v>
      </c>
      <c r="I3252" s="119">
        <v>-1.267477E-2</v>
      </c>
    </row>
    <row r="3253" spans="1:9" x14ac:dyDescent="0.15">
      <c r="A3253" s="115" t="s">
        <v>526</v>
      </c>
      <c r="B3253" s="115" t="s">
        <v>527</v>
      </c>
      <c r="C3253" s="121">
        <v>42191</v>
      </c>
      <c r="D3253" s="119">
        <v>0.78910000000000002</v>
      </c>
      <c r="E3253" s="119">
        <v>0.78910000000000002</v>
      </c>
      <c r="F3253" s="119">
        <v>0.78910000000000002</v>
      </c>
      <c r="G3253" s="119">
        <v>0.78910000000000002</v>
      </c>
      <c r="H3253" s="119">
        <v>1.000166E-4</v>
      </c>
      <c r="I3253" s="119">
        <v>1.2676369999999999E-2</v>
      </c>
    </row>
    <row r="3254" spans="1:9" x14ac:dyDescent="0.15">
      <c r="A3254" s="115" t="s">
        <v>526</v>
      </c>
      <c r="B3254" s="115" t="s">
        <v>527</v>
      </c>
      <c r="C3254" s="121">
        <v>42192</v>
      </c>
      <c r="D3254" s="119">
        <v>0.78900000000000003</v>
      </c>
      <c r="E3254" s="119">
        <v>0.78900000000000003</v>
      </c>
      <c r="F3254" s="119">
        <v>0.78900000000000003</v>
      </c>
      <c r="G3254" s="119">
        <v>0.78900000000000003</v>
      </c>
      <c r="H3254" s="119">
        <v>-1.000166E-4</v>
      </c>
      <c r="I3254" s="119">
        <v>-1.267477E-2</v>
      </c>
    </row>
    <row r="3255" spans="1:9" x14ac:dyDescent="0.15">
      <c r="A3255" s="115" t="s">
        <v>526</v>
      </c>
      <c r="B3255" s="115" t="s">
        <v>527</v>
      </c>
      <c r="C3255" s="121">
        <v>42193</v>
      </c>
      <c r="D3255" s="119">
        <v>0.78879999999999995</v>
      </c>
      <c r="E3255" s="119">
        <v>0.78879999999999995</v>
      </c>
      <c r="F3255" s="119">
        <v>0.78879999999999995</v>
      </c>
      <c r="G3255" s="119">
        <v>0.78879999999999995</v>
      </c>
      <c r="H3255" s="119">
        <v>-1.9997360000000001E-4</v>
      </c>
      <c r="I3255" s="119">
        <v>-2.5345199999999998E-2</v>
      </c>
    </row>
    <row r="3256" spans="1:9" x14ac:dyDescent="0.15">
      <c r="A3256" s="115" t="s">
        <v>526</v>
      </c>
      <c r="B3256" s="115" t="s">
        <v>527</v>
      </c>
      <c r="C3256" s="121">
        <v>42194</v>
      </c>
      <c r="D3256" s="119">
        <v>0.78879999999999995</v>
      </c>
      <c r="E3256" s="119">
        <v>0.78879999999999995</v>
      </c>
      <c r="F3256" s="119">
        <v>0.78879999999999995</v>
      </c>
      <c r="G3256" s="119">
        <v>0.78879999999999995</v>
      </c>
      <c r="H3256" s="119">
        <v>0</v>
      </c>
      <c r="I3256" s="119">
        <v>0</v>
      </c>
    </row>
    <row r="3257" spans="1:9" x14ac:dyDescent="0.15">
      <c r="A3257" s="115" t="s">
        <v>526</v>
      </c>
      <c r="B3257" s="115" t="s">
        <v>527</v>
      </c>
      <c r="C3257" s="121">
        <v>42195</v>
      </c>
      <c r="D3257" s="119">
        <v>0.78890000000000005</v>
      </c>
      <c r="E3257" s="119">
        <v>0.78890000000000005</v>
      </c>
      <c r="F3257" s="119">
        <v>0.78890000000000005</v>
      </c>
      <c r="G3257" s="119">
        <v>0.78890000000000005</v>
      </c>
      <c r="H3257" s="119">
        <v>1.000166E-4</v>
      </c>
      <c r="I3257" s="119">
        <v>1.2679589999999999E-2</v>
      </c>
    </row>
    <row r="3258" spans="1:9" x14ac:dyDescent="0.15">
      <c r="A3258" s="115" t="s">
        <v>526</v>
      </c>
      <c r="B3258" s="115" t="s">
        <v>527</v>
      </c>
      <c r="C3258" s="121">
        <v>42198</v>
      </c>
      <c r="D3258" s="119">
        <v>0.78869999999999996</v>
      </c>
      <c r="E3258" s="119">
        <v>0.78869999999999996</v>
      </c>
      <c r="F3258" s="119">
        <v>0.78869999999999996</v>
      </c>
      <c r="G3258" s="119">
        <v>0.78869999999999996</v>
      </c>
      <c r="H3258" s="119">
        <v>-2.000332E-4</v>
      </c>
      <c r="I3258" s="119">
        <v>-2.535596E-2</v>
      </c>
    </row>
    <row r="3259" spans="1:9" x14ac:dyDescent="0.15">
      <c r="A3259" s="115" t="s">
        <v>526</v>
      </c>
      <c r="B3259" s="115" t="s">
        <v>527</v>
      </c>
      <c r="C3259" s="121">
        <v>42199</v>
      </c>
      <c r="D3259" s="119">
        <v>0.78910000000000002</v>
      </c>
      <c r="E3259" s="119">
        <v>0.78910000000000002</v>
      </c>
      <c r="F3259" s="119">
        <v>0.78910000000000002</v>
      </c>
      <c r="G3259" s="119">
        <v>0.78910000000000002</v>
      </c>
      <c r="H3259" s="119">
        <v>4.0000680000000001E-4</v>
      </c>
      <c r="I3259" s="119">
        <v>5.0717230000000002E-2</v>
      </c>
    </row>
    <row r="3260" spans="1:9" x14ac:dyDescent="0.15">
      <c r="A3260" s="115" t="s">
        <v>526</v>
      </c>
      <c r="B3260" s="115" t="s">
        <v>527</v>
      </c>
      <c r="C3260" s="121">
        <v>42200</v>
      </c>
      <c r="D3260" s="119">
        <v>0.78890000000000005</v>
      </c>
      <c r="E3260" s="119">
        <v>0.78890000000000005</v>
      </c>
      <c r="F3260" s="119">
        <v>0.78890000000000005</v>
      </c>
      <c r="G3260" s="119">
        <v>0.78890000000000005</v>
      </c>
      <c r="H3260" s="119">
        <v>-1.9997360000000001E-4</v>
      </c>
      <c r="I3260" s="119">
        <v>-2.534198E-2</v>
      </c>
    </row>
    <row r="3261" spans="1:9" x14ac:dyDescent="0.15">
      <c r="A3261" s="115" t="s">
        <v>526</v>
      </c>
      <c r="B3261" s="115" t="s">
        <v>527</v>
      </c>
      <c r="C3261" s="121">
        <v>42201</v>
      </c>
      <c r="D3261" s="119">
        <v>0.78920000000000001</v>
      </c>
      <c r="E3261" s="119">
        <v>0.78920000000000001</v>
      </c>
      <c r="F3261" s="119">
        <v>0.78920000000000001</v>
      </c>
      <c r="G3261" s="119">
        <v>0.78920000000000001</v>
      </c>
      <c r="H3261" s="119">
        <v>2.9999019999999999E-4</v>
      </c>
      <c r="I3261" s="119">
        <v>3.802639E-2</v>
      </c>
    </row>
    <row r="3262" spans="1:9" x14ac:dyDescent="0.15">
      <c r="A3262" s="115" t="s">
        <v>526</v>
      </c>
      <c r="B3262" s="115" t="s">
        <v>527</v>
      </c>
      <c r="C3262" s="121">
        <v>42202</v>
      </c>
      <c r="D3262" s="119">
        <v>0.78949999999999998</v>
      </c>
      <c r="E3262" s="119">
        <v>0.78949999999999998</v>
      </c>
      <c r="F3262" s="119">
        <v>0.78949999999999998</v>
      </c>
      <c r="G3262" s="119">
        <v>0.78949999999999998</v>
      </c>
      <c r="H3262" s="119">
        <v>2.9999019999999999E-4</v>
      </c>
      <c r="I3262" s="119">
        <v>3.8011929999999999E-2</v>
      </c>
    </row>
    <row r="3263" spans="1:9" x14ac:dyDescent="0.15">
      <c r="A3263" s="115" t="s">
        <v>526</v>
      </c>
      <c r="B3263" s="115" t="s">
        <v>527</v>
      </c>
      <c r="C3263" s="121">
        <v>42206</v>
      </c>
      <c r="D3263" s="119">
        <v>0.78959999999999997</v>
      </c>
      <c r="E3263" s="119">
        <v>0.78959999999999997</v>
      </c>
      <c r="F3263" s="119">
        <v>0.78959999999999997</v>
      </c>
      <c r="G3263" s="119">
        <v>0.78959999999999997</v>
      </c>
      <c r="H3263" s="119">
        <v>1.000166E-4</v>
      </c>
      <c r="I3263" s="119">
        <v>1.266835E-2</v>
      </c>
    </row>
    <row r="3264" spans="1:9" x14ac:dyDescent="0.15">
      <c r="A3264" s="115" t="s">
        <v>526</v>
      </c>
      <c r="B3264" s="115" t="s">
        <v>527</v>
      </c>
      <c r="C3264" s="121">
        <v>42207</v>
      </c>
      <c r="D3264" s="119">
        <v>0.78920000000000001</v>
      </c>
      <c r="E3264" s="119">
        <v>0.78920000000000001</v>
      </c>
      <c r="F3264" s="119">
        <v>0.78920000000000001</v>
      </c>
      <c r="G3264" s="119">
        <v>0.78920000000000001</v>
      </c>
      <c r="H3264" s="119">
        <v>-4.0000680000000001E-4</v>
      </c>
      <c r="I3264" s="119">
        <v>-5.0659419999999997E-2</v>
      </c>
    </row>
    <row r="3265" spans="1:9" x14ac:dyDescent="0.15">
      <c r="A3265" s="115" t="s">
        <v>526</v>
      </c>
      <c r="B3265" s="115" t="s">
        <v>527</v>
      </c>
      <c r="C3265" s="121">
        <v>42208</v>
      </c>
      <c r="D3265" s="119">
        <v>0.7893</v>
      </c>
      <c r="E3265" s="119">
        <v>0.7893</v>
      </c>
      <c r="F3265" s="119">
        <v>0.7893</v>
      </c>
      <c r="G3265" s="119">
        <v>0.7893</v>
      </c>
      <c r="H3265" s="119">
        <v>1.000166E-4</v>
      </c>
      <c r="I3265" s="119">
        <v>1.2673159999999999E-2</v>
      </c>
    </row>
    <row r="3266" spans="1:9" x14ac:dyDescent="0.15">
      <c r="A3266" s="115" t="s">
        <v>526</v>
      </c>
      <c r="B3266" s="115" t="s">
        <v>527</v>
      </c>
      <c r="C3266" s="121">
        <v>42209</v>
      </c>
      <c r="D3266" s="119">
        <v>0.78920000000000001</v>
      </c>
      <c r="E3266" s="119">
        <v>0.78920000000000001</v>
      </c>
      <c r="F3266" s="119">
        <v>0.78920000000000001</v>
      </c>
      <c r="G3266" s="119">
        <v>0.78920000000000001</v>
      </c>
      <c r="H3266" s="119">
        <v>-1.000166E-4</v>
      </c>
      <c r="I3266" s="119">
        <v>-1.267156E-2</v>
      </c>
    </row>
    <row r="3267" spans="1:9" x14ac:dyDescent="0.15">
      <c r="A3267" s="115" t="s">
        <v>526</v>
      </c>
      <c r="B3267" s="115" t="s">
        <v>527</v>
      </c>
      <c r="C3267" s="121">
        <v>42212</v>
      </c>
      <c r="D3267" s="119">
        <v>0.7893</v>
      </c>
      <c r="E3267" s="119">
        <v>0.7893</v>
      </c>
      <c r="F3267" s="119">
        <v>0.7893</v>
      </c>
      <c r="G3267" s="119">
        <v>0.7893</v>
      </c>
      <c r="H3267" s="119">
        <v>1.000166E-4</v>
      </c>
      <c r="I3267" s="119">
        <v>1.2673159999999999E-2</v>
      </c>
    </row>
    <row r="3268" spans="1:9" x14ac:dyDescent="0.15">
      <c r="A3268" s="115" t="s">
        <v>526</v>
      </c>
      <c r="B3268" s="115" t="s">
        <v>527</v>
      </c>
      <c r="C3268" s="121">
        <v>42213</v>
      </c>
      <c r="D3268" s="119">
        <v>0.78900000000000003</v>
      </c>
      <c r="E3268" s="119">
        <v>0.78900000000000003</v>
      </c>
      <c r="F3268" s="119">
        <v>0.78900000000000003</v>
      </c>
      <c r="G3268" s="119">
        <v>0.78900000000000003</v>
      </c>
      <c r="H3268" s="119">
        <v>-3.0004979999999999E-4</v>
      </c>
      <c r="I3268" s="119">
        <v>-3.801467E-2</v>
      </c>
    </row>
    <row r="3269" spans="1:9" x14ac:dyDescent="0.15">
      <c r="A3269" s="115" t="s">
        <v>526</v>
      </c>
      <c r="B3269" s="115" t="s">
        <v>527</v>
      </c>
      <c r="C3269" s="121">
        <v>42214</v>
      </c>
      <c r="D3269" s="119">
        <v>0.78890000000000005</v>
      </c>
      <c r="E3269" s="119">
        <v>0.78890000000000005</v>
      </c>
      <c r="F3269" s="119">
        <v>0.78890000000000005</v>
      </c>
      <c r="G3269" s="119">
        <v>0.78890000000000005</v>
      </c>
      <c r="H3269" s="119">
        <v>-9.9956990000000005E-5</v>
      </c>
      <c r="I3269" s="119">
        <v>-1.2668820000000001E-2</v>
      </c>
    </row>
    <row r="3270" spans="1:9" x14ac:dyDescent="0.15">
      <c r="A3270" s="115" t="s">
        <v>526</v>
      </c>
      <c r="B3270" s="115" t="s">
        <v>527</v>
      </c>
      <c r="C3270" s="121">
        <v>42215</v>
      </c>
      <c r="D3270" s="119">
        <v>0.78910000000000002</v>
      </c>
      <c r="E3270" s="119">
        <v>0.78910000000000002</v>
      </c>
      <c r="F3270" s="119">
        <v>0.78910000000000002</v>
      </c>
      <c r="G3270" s="119">
        <v>0.78910000000000002</v>
      </c>
      <c r="H3270" s="119">
        <v>1.9997360000000001E-4</v>
      </c>
      <c r="I3270" s="119">
        <v>2.5348409999999998E-2</v>
      </c>
    </row>
    <row r="3271" spans="1:9" x14ac:dyDescent="0.15">
      <c r="A3271" s="115" t="s">
        <v>526</v>
      </c>
      <c r="B3271" s="115" t="s">
        <v>527</v>
      </c>
      <c r="C3271" s="121">
        <v>42216</v>
      </c>
      <c r="D3271" s="119">
        <v>0.78910000000000002</v>
      </c>
      <c r="E3271" s="119">
        <v>0.78910000000000002</v>
      </c>
      <c r="F3271" s="119">
        <v>0.78910000000000002</v>
      </c>
      <c r="G3271" s="119">
        <v>0.78910000000000002</v>
      </c>
      <c r="H3271" s="119">
        <v>0</v>
      </c>
      <c r="I3271" s="119">
        <v>0</v>
      </c>
    </row>
    <row r="3272" spans="1:9" x14ac:dyDescent="0.15">
      <c r="A3272" s="115" t="s">
        <v>526</v>
      </c>
      <c r="B3272" s="115" t="s">
        <v>527</v>
      </c>
      <c r="C3272" s="121">
        <v>42219</v>
      </c>
      <c r="D3272" s="119">
        <v>0.78900000000000003</v>
      </c>
      <c r="E3272" s="119">
        <v>0.78900000000000003</v>
      </c>
      <c r="F3272" s="119">
        <v>0.78900000000000003</v>
      </c>
      <c r="G3272" s="119">
        <v>0.78900000000000003</v>
      </c>
      <c r="H3272" s="119">
        <v>-1.000166E-4</v>
      </c>
      <c r="I3272" s="119">
        <v>-1.267477E-2</v>
      </c>
    </row>
    <row r="3273" spans="1:9" x14ac:dyDescent="0.15">
      <c r="A3273" s="115" t="s">
        <v>526</v>
      </c>
      <c r="B3273" s="115" t="s">
        <v>527</v>
      </c>
      <c r="C3273" s="121">
        <v>42220</v>
      </c>
      <c r="D3273" s="119">
        <v>0.78910000000000002</v>
      </c>
      <c r="E3273" s="119">
        <v>0.78910000000000002</v>
      </c>
      <c r="F3273" s="119">
        <v>0.78910000000000002</v>
      </c>
      <c r="G3273" s="119">
        <v>0.78910000000000002</v>
      </c>
      <c r="H3273" s="119">
        <v>1.000166E-4</v>
      </c>
      <c r="I3273" s="119">
        <v>1.2676369999999999E-2</v>
      </c>
    </row>
    <row r="3274" spans="1:9" x14ac:dyDescent="0.15">
      <c r="A3274" s="115" t="s">
        <v>526</v>
      </c>
      <c r="B3274" s="115" t="s">
        <v>527</v>
      </c>
      <c r="C3274" s="121">
        <v>42221</v>
      </c>
      <c r="D3274" s="119">
        <v>0.78910000000000002</v>
      </c>
      <c r="E3274" s="119">
        <v>0.78910000000000002</v>
      </c>
      <c r="F3274" s="119">
        <v>0.78910000000000002</v>
      </c>
      <c r="G3274" s="119">
        <v>0.78910000000000002</v>
      </c>
      <c r="H3274" s="119">
        <v>0</v>
      </c>
      <c r="I3274" s="119">
        <v>0</v>
      </c>
    </row>
    <row r="3275" spans="1:9" x14ac:dyDescent="0.15">
      <c r="A3275" s="115" t="s">
        <v>526</v>
      </c>
      <c r="B3275" s="115" t="s">
        <v>527</v>
      </c>
      <c r="C3275" s="121">
        <v>42222</v>
      </c>
      <c r="D3275" s="119">
        <v>0.78920000000000001</v>
      </c>
      <c r="E3275" s="119">
        <v>0.78920000000000001</v>
      </c>
      <c r="F3275" s="119">
        <v>0.78920000000000001</v>
      </c>
      <c r="G3275" s="119">
        <v>0.78920000000000001</v>
      </c>
      <c r="H3275" s="119">
        <v>1.000166E-4</v>
      </c>
      <c r="I3275" s="119">
        <v>1.267477E-2</v>
      </c>
    </row>
    <row r="3276" spans="1:9" x14ac:dyDescent="0.15">
      <c r="A3276" s="115" t="s">
        <v>526</v>
      </c>
      <c r="B3276" s="115" t="s">
        <v>527</v>
      </c>
      <c r="C3276" s="121">
        <v>42223</v>
      </c>
      <c r="D3276" s="119">
        <v>0.78920000000000001</v>
      </c>
      <c r="E3276" s="119">
        <v>0.78920000000000001</v>
      </c>
      <c r="F3276" s="119">
        <v>0.78920000000000001</v>
      </c>
      <c r="G3276" s="119">
        <v>0.78920000000000001</v>
      </c>
      <c r="H3276" s="119">
        <v>0</v>
      </c>
      <c r="I3276" s="119">
        <v>0</v>
      </c>
    </row>
    <row r="3277" spans="1:9" x14ac:dyDescent="0.15">
      <c r="A3277" s="115" t="s">
        <v>526</v>
      </c>
      <c r="B3277" s="115" t="s">
        <v>527</v>
      </c>
      <c r="C3277" s="121">
        <v>42226</v>
      </c>
      <c r="D3277" s="119">
        <v>0.78890000000000005</v>
      </c>
      <c r="E3277" s="119">
        <v>0.78890000000000005</v>
      </c>
      <c r="F3277" s="119">
        <v>0.78890000000000005</v>
      </c>
      <c r="G3277" s="119">
        <v>0.78890000000000005</v>
      </c>
      <c r="H3277" s="119">
        <v>-2.9999019999999999E-4</v>
      </c>
      <c r="I3277" s="119">
        <v>-3.8011929999999999E-2</v>
      </c>
    </row>
    <row r="3278" spans="1:9" x14ac:dyDescent="0.15">
      <c r="A3278" s="115" t="s">
        <v>526</v>
      </c>
      <c r="B3278" s="115" t="s">
        <v>527</v>
      </c>
      <c r="C3278" s="121">
        <v>42227</v>
      </c>
      <c r="D3278" s="119">
        <v>0.80359999999999998</v>
      </c>
      <c r="E3278" s="119">
        <v>0.80359999999999998</v>
      </c>
      <c r="F3278" s="119">
        <v>0.80359999999999998</v>
      </c>
      <c r="G3278" s="119">
        <v>0.80359999999999998</v>
      </c>
      <c r="H3278" s="119">
        <v>1.47E-2</v>
      </c>
      <c r="I3278" s="119">
        <v>1.863353</v>
      </c>
    </row>
    <row r="3279" spans="1:9" x14ac:dyDescent="0.15">
      <c r="A3279" s="115" t="s">
        <v>526</v>
      </c>
      <c r="B3279" s="115" t="s">
        <v>527</v>
      </c>
      <c r="C3279" s="121">
        <v>42228</v>
      </c>
      <c r="D3279" s="119">
        <v>0.81579999999999997</v>
      </c>
      <c r="E3279" s="119">
        <v>0.81579999999999997</v>
      </c>
      <c r="F3279" s="119">
        <v>0.81579999999999997</v>
      </c>
      <c r="G3279" s="119">
        <v>0.81579999999999997</v>
      </c>
      <c r="H3279" s="119">
        <v>1.2200000000000001E-2</v>
      </c>
      <c r="I3279" s="119">
        <v>1.518168</v>
      </c>
    </row>
    <row r="3280" spans="1:9" x14ac:dyDescent="0.15">
      <c r="A3280" s="115" t="s">
        <v>526</v>
      </c>
      <c r="B3280" s="115" t="s">
        <v>527</v>
      </c>
      <c r="C3280" s="121">
        <v>42229</v>
      </c>
      <c r="D3280" s="119">
        <v>0.82550000000000001</v>
      </c>
      <c r="E3280" s="119">
        <v>0.82550000000000001</v>
      </c>
      <c r="F3280" s="119">
        <v>0.82550000000000001</v>
      </c>
      <c r="G3280" s="119">
        <v>0.82550000000000001</v>
      </c>
      <c r="H3280" s="119">
        <v>9.7000000000000003E-3</v>
      </c>
      <c r="I3280" s="119">
        <v>1.189017</v>
      </c>
    </row>
    <row r="3281" spans="1:9" x14ac:dyDescent="0.15">
      <c r="A3281" s="115" t="s">
        <v>526</v>
      </c>
      <c r="B3281" s="115" t="s">
        <v>527</v>
      </c>
      <c r="C3281" s="121">
        <v>42230</v>
      </c>
      <c r="D3281" s="119">
        <v>0.82520000000000004</v>
      </c>
      <c r="E3281" s="119">
        <v>0.82520000000000004</v>
      </c>
      <c r="F3281" s="119">
        <v>0.82520000000000004</v>
      </c>
      <c r="G3281" s="119">
        <v>0.82520000000000004</v>
      </c>
      <c r="H3281" s="119">
        <v>-2.9999019999999999E-4</v>
      </c>
      <c r="I3281" s="119">
        <v>-3.6340419999999998E-2</v>
      </c>
    </row>
    <row r="3282" spans="1:9" x14ac:dyDescent="0.15">
      <c r="A3282" s="115" t="s">
        <v>526</v>
      </c>
      <c r="B3282" s="115" t="s">
        <v>527</v>
      </c>
      <c r="C3282" s="121">
        <v>42233</v>
      </c>
      <c r="D3282" s="119">
        <v>0.82479999999999998</v>
      </c>
      <c r="E3282" s="119">
        <v>0.82479999999999998</v>
      </c>
      <c r="F3282" s="119">
        <v>0.82479999999999998</v>
      </c>
      <c r="G3282" s="119">
        <v>0.82479999999999998</v>
      </c>
      <c r="H3282" s="119">
        <v>-4.0000680000000001E-4</v>
      </c>
      <c r="I3282" s="119">
        <v>-4.8473919999999997E-2</v>
      </c>
    </row>
    <row r="3283" spans="1:9" x14ac:dyDescent="0.15">
      <c r="A3283" s="115" t="s">
        <v>526</v>
      </c>
      <c r="B3283" s="115" t="s">
        <v>527</v>
      </c>
      <c r="C3283" s="121">
        <v>42234</v>
      </c>
      <c r="D3283" s="119">
        <v>0.82489999999999997</v>
      </c>
      <c r="E3283" s="119">
        <v>0.82489999999999997</v>
      </c>
      <c r="F3283" s="119">
        <v>0.82489999999999997</v>
      </c>
      <c r="G3283" s="119">
        <v>0.82489999999999997</v>
      </c>
      <c r="H3283" s="119">
        <v>9.9956990000000005E-5</v>
      </c>
      <c r="I3283" s="119">
        <v>1.211894E-2</v>
      </c>
    </row>
    <row r="3284" spans="1:9" x14ac:dyDescent="0.15">
      <c r="A3284" s="115" t="s">
        <v>526</v>
      </c>
      <c r="B3284" s="115" t="s">
        <v>527</v>
      </c>
      <c r="C3284" s="121">
        <v>42235</v>
      </c>
      <c r="D3284" s="119">
        <v>0.82479999999999998</v>
      </c>
      <c r="E3284" s="119">
        <v>0.82479999999999998</v>
      </c>
      <c r="F3284" s="119">
        <v>0.82479999999999998</v>
      </c>
      <c r="G3284" s="119">
        <v>0.82479999999999998</v>
      </c>
      <c r="H3284" s="119">
        <v>-9.9956990000000005E-5</v>
      </c>
      <c r="I3284" s="119">
        <v>-1.211747E-2</v>
      </c>
    </row>
    <row r="3285" spans="1:9" x14ac:dyDescent="0.15">
      <c r="A3285" s="115" t="s">
        <v>526</v>
      </c>
      <c r="B3285" s="115" t="s">
        <v>527</v>
      </c>
      <c r="C3285" s="121">
        <v>42236</v>
      </c>
      <c r="D3285" s="119">
        <v>0.82440000000000002</v>
      </c>
      <c r="E3285" s="119">
        <v>0.82440000000000002</v>
      </c>
      <c r="F3285" s="119">
        <v>0.82440000000000002</v>
      </c>
      <c r="G3285" s="119">
        <v>0.82440000000000002</v>
      </c>
      <c r="H3285" s="119">
        <v>-4.0000680000000001E-4</v>
      </c>
      <c r="I3285" s="119">
        <v>-4.8497419999999999E-2</v>
      </c>
    </row>
    <row r="3286" spans="1:9" x14ac:dyDescent="0.15">
      <c r="A3286" s="115" t="s">
        <v>526</v>
      </c>
      <c r="B3286" s="115" t="s">
        <v>527</v>
      </c>
      <c r="C3286" s="121">
        <v>42237</v>
      </c>
      <c r="D3286" s="119">
        <v>0.82389999999999997</v>
      </c>
      <c r="E3286" s="119">
        <v>0.82389999999999997</v>
      </c>
      <c r="F3286" s="119">
        <v>0.82389999999999997</v>
      </c>
      <c r="G3286" s="119">
        <v>0.82389999999999997</v>
      </c>
      <c r="H3286" s="119">
        <v>-5.0002339999999997E-4</v>
      </c>
      <c r="I3286" s="119">
        <v>-6.0652999999999999E-2</v>
      </c>
    </row>
    <row r="3287" spans="1:9" x14ac:dyDescent="0.15">
      <c r="A3287" s="115" t="s">
        <v>526</v>
      </c>
      <c r="B3287" s="115" t="s">
        <v>527</v>
      </c>
      <c r="C3287" s="121">
        <v>42240</v>
      </c>
      <c r="D3287" s="119">
        <v>0.82369999999999999</v>
      </c>
      <c r="E3287" s="119">
        <v>0.82369999999999999</v>
      </c>
      <c r="F3287" s="119">
        <v>0.82369999999999999</v>
      </c>
      <c r="G3287" s="119">
        <v>0.82369999999999999</v>
      </c>
      <c r="H3287" s="119">
        <v>-1.9997360000000001E-4</v>
      </c>
      <c r="I3287" s="119">
        <v>-2.4271589999999999E-2</v>
      </c>
    </row>
    <row r="3288" spans="1:9" x14ac:dyDescent="0.15">
      <c r="A3288" s="115" t="s">
        <v>526</v>
      </c>
      <c r="B3288" s="115" t="s">
        <v>527</v>
      </c>
      <c r="C3288" s="121">
        <v>42241</v>
      </c>
      <c r="D3288" s="119">
        <v>0.82540000000000002</v>
      </c>
      <c r="E3288" s="119">
        <v>0.82540000000000002</v>
      </c>
      <c r="F3288" s="119">
        <v>0.82540000000000002</v>
      </c>
      <c r="G3288" s="119">
        <v>0.82540000000000002</v>
      </c>
      <c r="H3288" s="119">
        <v>1.6999840000000001E-3</v>
      </c>
      <c r="I3288" s="119">
        <v>0.20638390000000001</v>
      </c>
    </row>
    <row r="3289" spans="1:9" x14ac:dyDescent="0.15">
      <c r="A3289" s="115" t="s">
        <v>526</v>
      </c>
      <c r="B3289" s="115" t="s">
        <v>527</v>
      </c>
      <c r="C3289" s="121">
        <v>42242</v>
      </c>
      <c r="D3289" s="119">
        <v>0.82620000000000005</v>
      </c>
      <c r="E3289" s="119">
        <v>0.82620000000000005</v>
      </c>
      <c r="F3289" s="119">
        <v>0.82620000000000005</v>
      </c>
      <c r="G3289" s="119">
        <v>0.82620000000000005</v>
      </c>
      <c r="H3289" s="119">
        <v>8.0001349999999998E-4</v>
      </c>
      <c r="I3289" s="119">
        <v>9.6924339999999998E-2</v>
      </c>
    </row>
    <row r="3290" spans="1:9" x14ac:dyDescent="0.15">
      <c r="A3290" s="115" t="s">
        <v>526</v>
      </c>
      <c r="B3290" s="115" t="s">
        <v>527</v>
      </c>
      <c r="C3290" s="121">
        <v>42243</v>
      </c>
      <c r="D3290" s="119">
        <v>0.82679999999999998</v>
      </c>
      <c r="E3290" s="119">
        <v>0.82679999999999998</v>
      </c>
      <c r="F3290" s="119">
        <v>0.82679999999999998</v>
      </c>
      <c r="G3290" s="119">
        <v>0.82679999999999998</v>
      </c>
      <c r="H3290" s="119">
        <v>5.9998039999999999E-4</v>
      </c>
      <c r="I3290" s="119">
        <v>7.2619260000000005E-2</v>
      </c>
    </row>
    <row r="3291" spans="1:9" x14ac:dyDescent="0.15">
      <c r="A3291" s="115" t="s">
        <v>526</v>
      </c>
      <c r="B3291" s="115" t="s">
        <v>527</v>
      </c>
      <c r="C3291" s="121">
        <v>42244</v>
      </c>
      <c r="D3291" s="119">
        <v>0.8256</v>
      </c>
      <c r="E3291" s="119">
        <v>0.8256</v>
      </c>
      <c r="F3291" s="119">
        <v>0.8256</v>
      </c>
      <c r="G3291" s="119">
        <v>0.8256</v>
      </c>
      <c r="H3291" s="119">
        <v>-1.199961E-3</v>
      </c>
      <c r="I3291" s="119">
        <v>-0.14513309999999999</v>
      </c>
    </row>
    <row r="3292" spans="1:9" x14ac:dyDescent="0.15">
      <c r="A3292" s="115" t="s">
        <v>526</v>
      </c>
      <c r="B3292" s="115" t="s">
        <v>527</v>
      </c>
      <c r="C3292" s="121">
        <v>42247</v>
      </c>
      <c r="D3292" s="119">
        <v>0.82440000000000002</v>
      </c>
      <c r="E3292" s="119">
        <v>0.82440000000000002</v>
      </c>
      <c r="F3292" s="119">
        <v>0.82440000000000002</v>
      </c>
      <c r="G3292" s="119">
        <v>0.82440000000000002</v>
      </c>
      <c r="H3292" s="119">
        <v>-1.20002E-3</v>
      </c>
      <c r="I3292" s="119">
        <v>-0.14535129999999999</v>
      </c>
    </row>
    <row r="3293" spans="1:9" x14ac:dyDescent="0.15">
      <c r="A3293" s="115" t="s">
        <v>526</v>
      </c>
      <c r="B3293" s="115" t="s">
        <v>527</v>
      </c>
      <c r="C3293" s="121">
        <v>42248</v>
      </c>
      <c r="D3293" s="119">
        <v>0.8226</v>
      </c>
      <c r="E3293" s="119">
        <v>0.8226</v>
      </c>
      <c r="F3293" s="119">
        <v>0.8226</v>
      </c>
      <c r="G3293" s="119">
        <v>0.8226</v>
      </c>
      <c r="H3293" s="119">
        <v>-1.8000010000000001E-3</v>
      </c>
      <c r="I3293" s="119">
        <v>-0.2183407</v>
      </c>
    </row>
    <row r="3294" spans="1:9" x14ac:dyDescent="0.15">
      <c r="A3294" s="115" t="s">
        <v>526</v>
      </c>
      <c r="B3294" s="115" t="s">
        <v>527</v>
      </c>
      <c r="C3294" s="121">
        <v>42249</v>
      </c>
      <c r="D3294" s="119">
        <v>0.82089999999999996</v>
      </c>
      <c r="E3294" s="119">
        <v>0.82089999999999996</v>
      </c>
      <c r="F3294" s="119">
        <v>0.82089999999999996</v>
      </c>
      <c r="G3294" s="119">
        <v>0.82089999999999996</v>
      </c>
      <c r="H3294" s="119">
        <v>-1.6999840000000001E-3</v>
      </c>
      <c r="I3294" s="119">
        <v>-0.20665990000000001</v>
      </c>
    </row>
    <row r="3295" spans="1:9" x14ac:dyDescent="0.15">
      <c r="A3295" s="115" t="s">
        <v>526</v>
      </c>
      <c r="B3295" s="115" t="s">
        <v>527</v>
      </c>
      <c r="C3295" s="121">
        <v>42254</v>
      </c>
      <c r="D3295" s="119">
        <v>0.82040000000000002</v>
      </c>
      <c r="E3295" s="119">
        <v>0.82040000000000002</v>
      </c>
      <c r="F3295" s="119">
        <v>0.82040000000000002</v>
      </c>
      <c r="G3295" s="119">
        <v>0.82040000000000002</v>
      </c>
      <c r="H3295" s="119">
        <v>-5.0002339999999997E-4</v>
      </c>
      <c r="I3295" s="119">
        <v>-6.0911600000000003E-2</v>
      </c>
    </row>
    <row r="3296" spans="1:9" x14ac:dyDescent="0.15">
      <c r="A3296" s="115" t="s">
        <v>526</v>
      </c>
      <c r="B3296" s="115" t="s">
        <v>527</v>
      </c>
      <c r="C3296" s="121">
        <v>42255</v>
      </c>
      <c r="D3296" s="119">
        <v>0.82110000000000005</v>
      </c>
      <c r="E3296" s="119">
        <v>0.82110000000000005</v>
      </c>
      <c r="F3296" s="119">
        <v>0.82110000000000005</v>
      </c>
      <c r="G3296" s="119">
        <v>0.82110000000000005</v>
      </c>
      <c r="H3296" s="119">
        <v>6.9999690000000002E-4</v>
      </c>
      <c r="I3296" s="119">
        <v>8.5323860000000001E-2</v>
      </c>
    </row>
    <row r="3297" spans="1:9" x14ac:dyDescent="0.15">
      <c r="A3297" s="115" t="s">
        <v>526</v>
      </c>
      <c r="B3297" s="115" t="s">
        <v>527</v>
      </c>
      <c r="C3297" s="121">
        <v>42256</v>
      </c>
      <c r="D3297" s="119">
        <v>0.82099999999999995</v>
      </c>
      <c r="E3297" s="119">
        <v>0.82099999999999995</v>
      </c>
      <c r="F3297" s="119">
        <v>0.82099999999999995</v>
      </c>
      <c r="G3297" s="119">
        <v>0.82099999999999995</v>
      </c>
      <c r="H3297" s="119">
        <v>-1.000166E-4</v>
      </c>
      <c r="I3297" s="119">
        <v>-1.218081E-2</v>
      </c>
    </row>
    <row r="3298" spans="1:9" x14ac:dyDescent="0.15">
      <c r="A3298" s="115" t="s">
        <v>526</v>
      </c>
      <c r="B3298" s="115" t="s">
        <v>527</v>
      </c>
      <c r="C3298" s="121">
        <v>42257</v>
      </c>
      <c r="D3298" s="119">
        <v>0.82269999999999999</v>
      </c>
      <c r="E3298" s="119">
        <v>0.82269999999999999</v>
      </c>
      <c r="F3298" s="119">
        <v>0.82269999999999999</v>
      </c>
      <c r="G3298" s="119">
        <v>0.82269999999999999</v>
      </c>
      <c r="H3298" s="119">
        <v>1.7000439999999999E-3</v>
      </c>
      <c r="I3298" s="119">
        <v>0.2070699</v>
      </c>
    </row>
    <row r="3299" spans="1:9" x14ac:dyDescent="0.15">
      <c r="A3299" s="115" t="s">
        <v>526</v>
      </c>
      <c r="B3299" s="115" t="s">
        <v>527</v>
      </c>
      <c r="C3299" s="121">
        <v>42258</v>
      </c>
      <c r="D3299" s="119">
        <v>0.82220000000000004</v>
      </c>
      <c r="E3299" s="119">
        <v>0.82220000000000004</v>
      </c>
      <c r="F3299" s="119">
        <v>0.82220000000000004</v>
      </c>
      <c r="G3299" s="119">
        <v>0.82220000000000004</v>
      </c>
      <c r="H3299" s="119">
        <v>-5.0002339999999997E-4</v>
      </c>
      <c r="I3299" s="119">
        <v>-6.0778329999999998E-2</v>
      </c>
    </row>
    <row r="3300" spans="1:9" x14ac:dyDescent="0.15">
      <c r="A3300" s="115" t="s">
        <v>526</v>
      </c>
      <c r="B3300" s="115" t="s">
        <v>527</v>
      </c>
      <c r="C3300" s="121">
        <v>42261</v>
      </c>
      <c r="D3300" s="119">
        <v>0.82199999999999995</v>
      </c>
      <c r="E3300" s="119">
        <v>0.82199999999999995</v>
      </c>
      <c r="F3300" s="119">
        <v>0.82199999999999995</v>
      </c>
      <c r="G3300" s="119">
        <v>0.82199999999999995</v>
      </c>
      <c r="H3300" s="119">
        <v>-1.9997360000000001E-4</v>
      </c>
      <c r="I3300" s="119">
        <v>-2.432177E-2</v>
      </c>
    </row>
    <row r="3301" spans="1:9" x14ac:dyDescent="0.15">
      <c r="A3301" s="115" t="s">
        <v>526</v>
      </c>
      <c r="B3301" s="115" t="s">
        <v>527</v>
      </c>
      <c r="C3301" s="121">
        <v>42262</v>
      </c>
      <c r="D3301" s="119">
        <v>0.82150000000000001</v>
      </c>
      <c r="E3301" s="119">
        <v>0.82150000000000001</v>
      </c>
      <c r="F3301" s="119">
        <v>0.82150000000000001</v>
      </c>
      <c r="G3301" s="119">
        <v>0.82150000000000001</v>
      </c>
      <c r="H3301" s="119">
        <v>-5.0002339999999997E-4</v>
      </c>
      <c r="I3301" s="119">
        <v>-6.0830090000000003E-2</v>
      </c>
    </row>
    <row r="3302" spans="1:9" x14ac:dyDescent="0.15">
      <c r="A3302" s="115" t="s">
        <v>526</v>
      </c>
      <c r="B3302" s="115" t="s">
        <v>527</v>
      </c>
      <c r="C3302" s="121">
        <v>42263</v>
      </c>
      <c r="D3302" s="119">
        <v>0.82210000000000005</v>
      </c>
      <c r="E3302" s="119">
        <v>0.82210000000000005</v>
      </c>
      <c r="F3302" s="119">
        <v>0.82210000000000005</v>
      </c>
      <c r="G3302" s="119">
        <v>0.82210000000000005</v>
      </c>
      <c r="H3302" s="119">
        <v>5.9998039999999999E-4</v>
      </c>
      <c r="I3302" s="119">
        <v>7.3034730000000006E-2</v>
      </c>
    </row>
    <row r="3303" spans="1:9" x14ac:dyDescent="0.15">
      <c r="A3303" s="115" t="s">
        <v>526</v>
      </c>
      <c r="B3303" s="115" t="s">
        <v>527</v>
      </c>
      <c r="C3303" s="121">
        <v>42264</v>
      </c>
      <c r="D3303" s="119">
        <v>0.82150000000000001</v>
      </c>
      <c r="E3303" s="119">
        <v>0.82150000000000001</v>
      </c>
      <c r="F3303" s="119">
        <v>0.82150000000000001</v>
      </c>
      <c r="G3303" s="119">
        <v>0.82150000000000001</v>
      </c>
      <c r="H3303" s="119">
        <v>-5.9998039999999999E-4</v>
      </c>
      <c r="I3303" s="119">
        <v>-7.298143E-2</v>
      </c>
    </row>
    <row r="3304" spans="1:9" x14ac:dyDescent="0.15">
      <c r="A3304" s="115" t="s">
        <v>526</v>
      </c>
      <c r="B3304" s="115" t="s">
        <v>527</v>
      </c>
      <c r="C3304" s="121">
        <v>42265</v>
      </c>
      <c r="D3304" s="119">
        <v>0.82069999999999999</v>
      </c>
      <c r="E3304" s="119">
        <v>0.82069999999999999</v>
      </c>
      <c r="F3304" s="119">
        <v>0.82069999999999999</v>
      </c>
      <c r="G3304" s="119">
        <v>0.82069999999999999</v>
      </c>
      <c r="H3304" s="119">
        <v>-8.0001349999999998E-4</v>
      </c>
      <c r="I3304" s="119">
        <v>-9.7384479999999995E-2</v>
      </c>
    </row>
    <row r="3305" spans="1:9" x14ac:dyDescent="0.15">
      <c r="A3305" s="115" t="s">
        <v>526</v>
      </c>
      <c r="B3305" s="115" t="s">
        <v>527</v>
      </c>
      <c r="C3305" s="121">
        <v>42268</v>
      </c>
      <c r="D3305" s="119">
        <v>0.8216</v>
      </c>
      <c r="E3305" s="119">
        <v>0.8216</v>
      </c>
      <c r="F3305" s="119">
        <v>0.8216</v>
      </c>
      <c r="G3305" s="119">
        <v>0.8216</v>
      </c>
      <c r="H3305" s="119">
        <v>9.0003010000000005E-4</v>
      </c>
      <c r="I3305" s="119">
        <v>0.10966620000000001</v>
      </c>
    </row>
    <row r="3306" spans="1:9" x14ac:dyDescent="0.15">
      <c r="A3306" s="115" t="s">
        <v>526</v>
      </c>
      <c r="B3306" s="115" t="s">
        <v>527</v>
      </c>
      <c r="C3306" s="121">
        <v>42269</v>
      </c>
      <c r="D3306" s="119">
        <v>0.82220000000000004</v>
      </c>
      <c r="E3306" s="119">
        <v>0.82220000000000004</v>
      </c>
      <c r="F3306" s="119">
        <v>0.82220000000000004</v>
      </c>
      <c r="G3306" s="119">
        <v>0.82220000000000004</v>
      </c>
      <c r="H3306" s="119">
        <v>5.9998039999999999E-4</v>
      </c>
      <c r="I3306" s="119">
        <v>7.3025839999999995E-2</v>
      </c>
    </row>
    <row r="3307" spans="1:9" x14ac:dyDescent="0.15">
      <c r="A3307" s="115" t="s">
        <v>526</v>
      </c>
      <c r="B3307" s="115" t="s">
        <v>527</v>
      </c>
      <c r="C3307" s="121">
        <v>42270</v>
      </c>
      <c r="D3307" s="119">
        <v>0.82289999999999996</v>
      </c>
      <c r="E3307" s="119">
        <v>0.82289999999999996</v>
      </c>
      <c r="F3307" s="119">
        <v>0.82289999999999996</v>
      </c>
      <c r="G3307" s="119">
        <v>0.82289999999999996</v>
      </c>
      <c r="H3307" s="119">
        <v>6.9999690000000002E-4</v>
      </c>
      <c r="I3307" s="119">
        <v>8.5137060000000001E-2</v>
      </c>
    </row>
    <row r="3308" spans="1:9" x14ac:dyDescent="0.15">
      <c r="A3308" s="115" t="s">
        <v>526</v>
      </c>
      <c r="B3308" s="115" t="s">
        <v>527</v>
      </c>
      <c r="C3308" s="121">
        <v>42271</v>
      </c>
      <c r="D3308" s="119">
        <v>0.82310000000000005</v>
      </c>
      <c r="E3308" s="119">
        <v>0.82310000000000005</v>
      </c>
      <c r="F3308" s="119">
        <v>0.82310000000000005</v>
      </c>
      <c r="G3308" s="119">
        <v>0.82310000000000005</v>
      </c>
      <c r="H3308" s="119">
        <v>1.9997360000000001E-4</v>
      </c>
      <c r="I3308" s="119">
        <v>2.4301079999999999E-2</v>
      </c>
    </row>
    <row r="3309" spans="1:9" x14ac:dyDescent="0.15">
      <c r="A3309" s="115" t="s">
        <v>526</v>
      </c>
      <c r="B3309" s="115" t="s">
        <v>527</v>
      </c>
      <c r="C3309" s="121">
        <v>42272</v>
      </c>
      <c r="D3309" s="119">
        <v>0.82299999999999995</v>
      </c>
      <c r="E3309" s="119">
        <v>0.82299999999999995</v>
      </c>
      <c r="F3309" s="119">
        <v>0.82299999999999995</v>
      </c>
      <c r="G3309" s="119">
        <v>0.82299999999999995</v>
      </c>
      <c r="H3309" s="119">
        <v>-9.9956990000000005E-5</v>
      </c>
      <c r="I3309" s="119">
        <v>-1.214397E-2</v>
      </c>
    </row>
    <row r="3310" spans="1:9" x14ac:dyDescent="0.15">
      <c r="A3310" s="115" t="s">
        <v>526</v>
      </c>
      <c r="B3310" s="115" t="s">
        <v>527</v>
      </c>
      <c r="C3310" s="121">
        <v>42275</v>
      </c>
      <c r="D3310" s="119">
        <v>0.82230000000000003</v>
      </c>
      <c r="E3310" s="119">
        <v>0.82230000000000003</v>
      </c>
      <c r="F3310" s="119">
        <v>0.82230000000000003</v>
      </c>
      <c r="G3310" s="119">
        <v>0.82230000000000003</v>
      </c>
      <c r="H3310" s="119">
        <v>-6.9999690000000002E-4</v>
      </c>
      <c r="I3310" s="119">
        <v>-8.5054309999999994E-2</v>
      </c>
    </row>
    <row r="3311" spans="1:9" x14ac:dyDescent="0.15">
      <c r="A3311" s="115" t="s">
        <v>526</v>
      </c>
      <c r="B3311" s="115" t="s">
        <v>527</v>
      </c>
      <c r="C3311" s="121">
        <v>42276</v>
      </c>
      <c r="D3311" s="119">
        <v>0.82140000000000002</v>
      </c>
      <c r="E3311" s="119">
        <v>0.82140000000000002</v>
      </c>
      <c r="F3311" s="119">
        <v>0.82140000000000002</v>
      </c>
      <c r="G3311" s="119">
        <v>0.82140000000000002</v>
      </c>
      <c r="H3311" s="119">
        <v>-9.0003010000000005E-4</v>
      </c>
      <c r="I3311" s="119">
        <v>-0.1094528</v>
      </c>
    </row>
    <row r="3312" spans="1:9" x14ac:dyDescent="0.15">
      <c r="A3312" s="115" t="s">
        <v>526</v>
      </c>
      <c r="B3312" s="115" t="s">
        <v>527</v>
      </c>
      <c r="C3312" s="121">
        <v>42277</v>
      </c>
      <c r="D3312" s="119">
        <v>0.82079999999999997</v>
      </c>
      <c r="E3312" s="119">
        <v>0.82079999999999997</v>
      </c>
      <c r="F3312" s="119">
        <v>0.82079999999999997</v>
      </c>
      <c r="G3312" s="119">
        <v>0.82079999999999997</v>
      </c>
      <c r="H3312" s="119">
        <v>-5.9998039999999999E-4</v>
      </c>
      <c r="I3312" s="119">
        <v>-7.3043629999999998E-2</v>
      </c>
    </row>
    <row r="3313" spans="1:9" x14ac:dyDescent="0.15">
      <c r="A3313" s="115" t="s">
        <v>526</v>
      </c>
      <c r="B3313" s="115" t="s">
        <v>527</v>
      </c>
      <c r="C3313" s="121">
        <v>42285</v>
      </c>
      <c r="D3313" s="119">
        <v>0.81940000000000002</v>
      </c>
      <c r="E3313" s="119">
        <v>0.81940000000000002</v>
      </c>
      <c r="F3313" s="119">
        <v>0.81940000000000002</v>
      </c>
      <c r="G3313" s="119">
        <v>0.81940000000000002</v>
      </c>
      <c r="H3313" s="119">
        <v>-1.3999940000000001E-3</v>
      </c>
      <c r="I3313" s="119">
        <v>-0.17056460000000001</v>
      </c>
    </row>
    <row r="3314" spans="1:9" x14ac:dyDescent="0.15">
      <c r="A3314" s="115" t="s">
        <v>526</v>
      </c>
      <c r="B3314" s="115" t="s">
        <v>527</v>
      </c>
      <c r="C3314" s="121">
        <v>42286</v>
      </c>
      <c r="D3314" s="119">
        <v>0.81930000000000003</v>
      </c>
      <c r="E3314" s="119">
        <v>0.81930000000000003</v>
      </c>
      <c r="F3314" s="119">
        <v>0.81930000000000003</v>
      </c>
      <c r="G3314" s="119">
        <v>0.81930000000000003</v>
      </c>
      <c r="H3314" s="119">
        <v>-1.000166E-4</v>
      </c>
      <c r="I3314" s="119">
        <v>-1.2206079999999999E-2</v>
      </c>
    </row>
    <row r="3315" spans="1:9" x14ac:dyDescent="0.15">
      <c r="A3315" s="115" t="s">
        <v>526</v>
      </c>
      <c r="B3315" s="115" t="s">
        <v>527</v>
      </c>
      <c r="C3315" s="121">
        <v>42289</v>
      </c>
      <c r="D3315" s="119">
        <v>0.81810000000000005</v>
      </c>
      <c r="E3315" s="119">
        <v>0.81810000000000005</v>
      </c>
      <c r="F3315" s="119">
        <v>0.81810000000000005</v>
      </c>
      <c r="G3315" s="119">
        <v>0.81810000000000005</v>
      </c>
      <c r="H3315" s="119">
        <v>-1.20002E-3</v>
      </c>
      <c r="I3315" s="119">
        <v>-0.14646899999999999</v>
      </c>
    </row>
    <row r="3316" spans="1:9" x14ac:dyDescent="0.15">
      <c r="A3316" s="115" t="s">
        <v>526</v>
      </c>
      <c r="B3316" s="115" t="s">
        <v>527</v>
      </c>
      <c r="C3316" s="121">
        <v>42290</v>
      </c>
      <c r="D3316" s="119">
        <v>0.81589999999999996</v>
      </c>
      <c r="E3316" s="119">
        <v>0.81589999999999996</v>
      </c>
      <c r="F3316" s="119">
        <v>0.81589999999999996</v>
      </c>
      <c r="G3316" s="119">
        <v>0.81589999999999996</v>
      </c>
      <c r="H3316" s="119">
        <v>-2.1999480000000002E-3</v>
      </c>
      <c r="I3316" s="119">
        <v>-0.26890940000000002</v>
      </c>
    </row>
    <row r="3317" spans="1:9" x14ac:dyDescent="0.15">
      <c r="A3317" s="115" t="s">
        <v>526</v>
      </c>
      <c r="B3317" s="115" t="s">
        <v>527</v>
      </c>
      <c r="C3317" s="121">
        <v>42291</v>
      </c>
      <c r="D3317" s="119">
        <v>0.81820000000000004</v>
      </c>
      <c r="E3317" s="119">
        <v>0.81820000000000004</v>
      </c>
      <c r="F3317" s="119">
        <v>0.81820000000000004</v>
      </c>
      <c r="G3317" s="119">
        <v>0.81820000000000004</v>
      </c>
      <c r="H3317" s="119">
        <v>2.2999639999999998E-3</v>
      </c>
      <c r="I3317" s="119">
        <v>0.2818929</v>
      </c>
    </row>
    <row r="3318" spans="1:9" x14ac:dyDescent="0.15">
      <c r="A3318" s="115" t="s">
        <v>526</v>
      </c>
      <c r="B3318" s="115" t="s">
        <v>527</v>
      </c>
      <c r="C3318" s="121">
        <v>42292</v>
      </c>
      <c r="D3318" s="119">
        <v>0.81810000000000005</v>
      </c>
      <c r="E3318" s="119">
        <v>0.81810000000000005</v>
      </c>
      <c r="F3318" s="119">
        <v>0.81810000000000005</v>
      </c>
      <c r="G3318" s="119">
        <v>0.81810000000000005</v>
      </c>
      <c r="H3318" s="119">
        <v>-1.000166E-4</v>
      </c>
      <c r="I3318" s="119">
        <v>-1.2223980000000001E-2</v>
      </c>
    </row>
    <row r="3319" spans="1:9" x14ac:dyDescent="0.15">
      <c r="A3319" s="115" t="s">
        <v>526</v>
      </c>
      <c r="B3319" s="115" t="s">
        <v>527</v>
      </c>
      <c r="C3319" s="121">
        <v>42293</v>
      </c>
      <c r="D3319" s="119">
        <v>0.81850000000000001</v>
      </c>
      <c r="E3319" s="119">
        <v>0.81850000000000001</v>
      </c>
      <c r="F3319" s="119">
        <v>0.81850000000000001</v>
      </c>
      <c r="G3319" s="119">
        <v>0.81850000000000001</v>
      </c>
      <c r="H3319" s="119">
        <v>4.0000680000000001E-4</v>
      </c>
      <c r="I3319" s="119">
        <v>4.8894609999999998E-2</v>
      </c>
    </row>
    <row r="3320" spans="1:9" x14ac:dyDescent="0.15">
      <c r="A3320" s="115" t="s">
        <v>526</v>
      </c>
      <c r="B3320" s="115" t="s">
        <v>527</v>
      </c>
      <c r="C3320" s="121">
        <v>42296</v>
      </c>
      <c r="D3320" s="119">
        <v>0.81969999999999998</v>
      </c>
      <c r="E3320" s="119">
        <v>0.81969999999999998</v>
      </c>
      <c r="F3320" s="119">
        <v>0.81969999999999998</v>
      </c>
      <c r="G3320" s="119">
        <v>0.81969999999999998</v>
      </c>
      <c r="H3320" s="119">
        <v>1.20002E-3</v>
      </c>
      <c r="I3320" s="119">
        <v>0.1466121</v>
      </c>
    </row>
    <row r="3321" spans="1:9" x14ac:dyDescent="0.15">
      <c r="A3321" s="115" t="s">
        <v>526</v>
      </c>
      <c r="B3321" s="115" t="s">
        <v>527</v>
      </c>
      <c r="C3321" s="121">
        <v>42297</v>
      </c>
      <c r="D3321" s="119">
        <v>0.82079999999999997</v>
      </c>
      <c r="E3321" s="119">
        <v>0.82079999999999997</v>
      </c>
      <c r="F3321" s="119">
        <v>0.82079999999999997</v>
      </c>
      <c r="G3321" s="119">
        <v>0.82079999999999997</v>
      </c>
      <c r="H3321" s="119">
        <v>1.1000039999999999E-3</v>
      </c>
      <c r="I3321" s="119">
        <v>0.13419590000000001</v>
      </c>
    </row>
    <row r="3322" spans="1:9" x14ac:dyDescent="0.15">
      <c r="A3322" s="115" t="s">
        <v>526</v>
      </c>
      <c r="B3322" s="115" t="s">
        <v>527</v>
      </c>
      <c r="C3322" s="121">
        <v>42298</v>
      </c>
      <c r="D3322" s="119">
        <v>0.81899999999999995</v>
      </c>
      <c r="E3322" s="119">
        <v>0.81899999999999995</v>
      </c>
      <c r="F3322" s="119">
        <v>0.81899999999999995</v>
      </c>
      <c r="G3322" s="119">
        <v>0.81899999999999995</v>
      </c>
      <c r="H3322" s="119">
        <v>-1.8000010000000001E-3</v>
      </c>
      <c r="I3322" s="119">
        <v>-0.2192983</v>
      </c>
    </row>
    <row r="3323" spans="1:9" x14ac:dyDescent="0.15">
      <c r="A3323" s="115" t="s">
        <v>526</v>
      </c>
      <c r="B3323" s="115" t="s">
        <v>527</v>
      </c>
      <c r="C3323" s="121">
        <v>42299</v>
      </c>
      <c r="D3323" s="119">
        <v>0.81930000000000003</v>
      </c>
      <c r="E3323" s="119">
        <v>0.81930000000000003</v>
      </c>
      <c r="F3323" s="119">
        <v>0.81930000000000003</v>
      </c>
      <c r="G3323" s="119">
        <v>0.81930000000000003</v>
      </c>
      <c r="H3323" s="119">
        <v>2.9999019999999999E-4</v>
      </c>
      <c r="I3323" s="119">
        <v>3.6628840000000003E-2</v>
      </c>
    </row>
    <row r="3324" spans="1:9" x14ac:dyDescent="0.15">
      <c r="A3324" s="115" t="s">
        <v>526</v>
      </c>
      <c r="B3324" s="115" t="s">
        <v>527</v>
      </c>
      <c r="C3324" s="121">
        <v>42300</v>
      </c>
      <c r="D3324" s="119">
        <v>0.8206</v>
      </c>
      <c r="E3324" s="119">
        <v>0.8206</v>
      </c>
      <c r="F3324" s="119">
        <v>0.8206</v>
      </c>
      <c r="G3324" s="119">
        <v>0.8206</v>
      </c>
      <c r="H3324" s="119">
        <v>1.2999769999999999E-3</v>
      </c>
      <c r="I3324" s="119">
        <v>0.15866930000000001</v>
      </c>
    </row>
    <row r="3325" spans="1:9" x14ac:dyDescent="0.15">
      <c r="A3325" s="115" t="s">
        <v>526</v>
      </c>
      <c r="B3325" s="115" t="s">
        <v>527</v>
      </c>
      <c r="C3325" s="121">
        <v>42303</v>
      </c>
      <c r="D3325" s="119">
        <v>0.82</v>
      </c>
      <c r="E3325" s="119">
        <v>0.82</v>
      </c>
      <c r="F3325" s="119">
        <v>0.82</v>
      </c>
      <c r="G3325" s="119">
        <v>0.82</v>
      </c>
      <c r="H3325" s="119">
        <v>-5.9998039999999999E-4</v>
      </c>
      <c r="I3325" s="119">
        <v>-7.311484E-2</v>
      </c>
    </row>
    <row r="3326" spans="1:9" x14ac:dyDescent="0.15">
      <c r="A3326" s="115" t="s">
        <v>526</v>
      </c>
      <c r="B3326" s="115" t="s">
        <v>527</v>
      </c>
      <c r="C3326" s="121">
        <v>42304</v>
      </c>
      <c r="D3326" s="119">
        <v>0.81930000000000003</v>
      </c>
      <c r="E3326" s="119">
        <v>0.81930000000000003</v>
      </c>
      <c r="F3326" s="119">
        <v>0.81930000000000003</v>
      </c>
      <c r="G3326" s="119">
        <v>0.81930000000000003</v>
      </c>
      <c r="H3326" s="119">
        <v>-6.9999690000000002E-4</v>
      </c>
      <c r="I3326" s="119">
        <v>-8.5365479999999994E-2</v>
      </c>
    </row>
    <row r="3327" spans="1:9" x14ac:dyDescent="0.15">
      <c r="A3327" s="115" t="s">
        <v>526</v>
      </c>
      <c r="B3327" s="115" t="s">
        <v>527</v>
      </c>
      <c r="C3327" s="121">
        <v>42305</v>
      </c>
      <c r="D3327" s="119">
        <v>0.81979999999999997</v>
      </c>
      <c r="E3327" s="119">
        <v>0.81979999999999997</v>
      </c>
      <c r="F3327" s="119">
        <v>0.81979999999999997</v>
      </c>
      <c r="G3327" s="119">
        <v>0.81979999999999997</v>
      </c>
      <c r="H3327" s="119">
        <v>5.0002339999999997E-4</v>
      </c>
      <c r="I3327" s="119">
        <v>6.1030559999999998E-2</v>
      </c>
    </row>
    <row r="3328" spans="1:9" x14ac:dyDescent="0.15">
      <c r="A3328" s="115" t="s">
        <v>526</v>
      </c>
      <c r="B3328" s="115" t="s">
        <v>527</v>
      </c>
      <c r="C3328" s="121">
        <v>42306</v>
      </c>
      <c r="D3328" s="119">
        <v>0.8206</v>
      </c>
      <c r="E3328" s="119">
        <v>0.8206</v>
      </c>
      <c r="F3328" s="119">
        <v>0.8206</v>
      </c>
      <c r="G3328" s="119">
        <v>0.8206</v>
      </c>
      <c r="H3328" s="119">
        <v>7.9995390000000004E-4</v>
      </c>
      <c r="I3328" s="119">
        <v>9.7579159999999998E-2</v>
      </c>
    </row>
    <row r="3329" spans="1:9" x14ac:dyDescent="0.15">
      <c r="A3329" s="115" t="s">
        <v>526</v>
      </c>
      <c r="B3329" s="115" t="s">
        <v>527</v>
      </c>
      <c r="C3329" s="121">
        <v>42307</v>
      </c>
      <c r="D3329" s="119">
        <v>0.81930000000000003</v>
      </c>
      <c r="E3329" s="119">
        <v>0.81930000000000003</v>
      </c>
      <c r="F3329" s="119">
        <v>0.81930000000000003</v>
      </c>
      <c r="G3329" s="119">
        <v>0.81930000000000003</v>
      </c>
      <c r="H3329" s="119">
        <v>-1.2999769999999999E-3</v>
      </c>
      <c r="I3329" s="119">
        <v>-0.1584179</v>
      </c>
    </row>
    <row r="3330" spans="1:9" x14ac:dyDescent="0.15">
      <c r="A3330" s="115" t="s">
        <v>526</v>
      </c>
      <c r="B3330" s="115" t="s">
        <v>527</v>
      </c>
      <c r="C3330" s="121">
        <v>42310</v>
      </c>
      <c r="D3330" s="119">
        <v>0.81489999999999996</v>
      </c>
      <c r="E3330" s="119">
        <v>0.81489999999999996</v>
      </c>
      <c r="F3330" s="119">
        <v>0.81489999999999996</v>
      </c>
      <c r="G3330" s="119">
        <v>0.81489999999999996</v>
      </c>
      <c r="H3330" s="119">
        <v>-4.4000150000000002E-3</v>
      </c>
      <c r="I3330" s="119">
        <v>-0.53704569999999996</v>
      </c>
    </row>
    <row r="3331" spans="1:9" x14ac:dyDescent="0.15">
      <c r="A3331" s="115" t="s">
        <v>526</v>
      </c>
      <c r="B3331" s="115" t="s">
        <v>527</v>
      </c>
      <c r="C3331" s="121">
        <v>42311</v>
      </c>
      <c r="D3331" s="119">
        <v>0.81689999999999996</v>
      </c>
      <c r="E3331" s="119">
        <v>0.81689999999999996</v>
      </c>
      <c r="F3331" s="119">
        <v>0.81689999999999996</v>
      </c>
      <c r="G3331" s="119">
        <v>0.81689999999999996</v>
      </c>
      <c r="H3331" s="119">
        <v>2.0000339999999999E-3</v>
      </c>
      <c r="I3331" s="119">
        <v>0.24543300000000001</v>
      </c>
    </row>
    <row r="3332" spans="1:9" x14ac:dyDescent="0.15">
      <c r="A3332" s="115" t="s">
        <v>526</v>
      </c>
      <c r="B3332" s="115" t="s">
        <v>527</v>
      </c>
      <c r="C3332" s="121">
        <v>42312</v>
      </c>
      <c r="D3332" s="119">
        <v>0.81730000000000003</v>
      </c>
      <c r="E3332" s="119">
        <v>0.81730000000000003</v>
      </c>
      <c r="F3332" s="119">
        <v>0.81730000000000003</v>
      </c>
      <c r="G3332" s="119">
        <v>0.81730000000000003</v>
      </c>
      <c r="H3332" s="119">
        <v>4.0000680000000001E-4</v>
      </c>
      <c r="I3332" s="119">
        <v>4.8966429999999998E-2</v>
      </c>
    </row>
    <row r="3333" spans="1:9" x14ac:dyDescent="0.15">
      <c r="A3333" s="115" t="s">
        <v>526</v>
      </c>
      <c r="B3333" s="115" t="s">
        <v>527</v>
      </c>
      <c r="C3333" s="121">
        <v>42313</v>
      </c>
      <c r="D3333" s="119">
        <v>0.81779999999999997</v>
      </c>
      <c r="E3333" s="119">
        <v>0.81779999999999997</v>
      </c>
      <c r="F3333" s="119">
        <v>0.81779999999999997</v>
      </c>
      <c r="G3333" s="119">
        <v>0.81779999999999997</v>
      </c>
      <c r="H3333" s="119">
        <v>4.9996380000000003E-4</v>
      </c>
      <c r="I3333" s="119">
        <v>6.1172610000000002E-2</v>
      </c>
    </row>
    <row r="3334" spans="1:9" x14ac:dyDescent="0.15">
      <c r="A3334" s="115" t="s">
        <v>526</v>
      </c>
      <c r="B3334" s="115" t="s">
        <v>527</v>
      </c>
      <c r="C3334" s="121">
        <v>42314</v>
      </c>
      <c r="D3334" s="119">
        <v>0.81879999999999997</v>
      </c>
      <c r="E3334" s="119">
        <v>0.81879999999999997</v>
      </c>
      <c r="F3334" s="119">
        <v>0.81879999999999997</v>
      </c>
      <c r="G3334" s="119">
        <v>0.81879999999999997</v>
      </c>
      <c r="H3334" s="119">
        <v>9.9998709999999996E-4</v>
      </c>
      <c r="I3334" s="119">
        <v>0.1222777</v>
      </c>
    </row>
    <row r="3335" spans="1:9" x14ac:dyDescent="0.15">
      <c r="A3335" s="115" t="s">
        <v>526</v>
      </c>
      <c r="B3335" s="115" t="s">
        <v>527</v>
      </c>
      <c r="C3335" s="121">
        <v>42317</v>
      </c>
      <c r="D3335" s="119">
        <v>0.82020000000000004</v>
      </c>
      <c r="E3335" s="119">
        <v>0.82020000000000004</v>
      </c>
      <c r="F3335" s="119">
        <v>0.82020000000000004</v>
      </c>
      <c r="G3335" s="119">
        <v>0.82020000000000004</v>
      </c>
      <c r="H3335" s="119">
        <v>1.400054E-3</v>
      </c>
      <c r="I3335" s="119">
        <v>0.17098849999999999</v>
      </c>
    </row>
    <row r="3336" spans="1:9" x14ac:dyDescent="0.15">
      <c r="A3336" s="115" t="s">
        <v>526</v>
      </c>
      <c r="B3336" s="115" t="s">
        <v>527</v>
      </c>
      <c r="C3336" s="121">
        <v>42318</v>
      </c>
      <c r="D3336" s="119">
        <v>0.82050000000000001</v>
      </c>
      <c r="E3336" s="119">
        <v>0.82050000000000001</v>
      </c>
      <c r="F3336" s="119">
        <v>0.82050000000000001</v>
      </c>
      <c r="G3336" s="119">
        <v>0.82050000000000001</v>
      </c>
      <c r="H3336" s="119">
        <v>2.9999019999999999E-4</v>
      </c>
      <c r="I3336" s="119">
        <v>3.6575249999999997E-2</v>
      </c>
    </row>
    <row r="3337" spans="1:9" x14ac:dyDescent="0.15">
      <c r="A3337" s="115" t="s">
        <v>526</v>
      </c>
      <c r="B3337" s="115" t="s">
        <v>527</v>
      </c>
      <c r="C3337" s="121">
        <v>42319</v>
      </c>
      <c r="D3337" s="119">
        <v>0.8206</v>
      </c>
      <c r="E3337" s="119">
        <v>0.8206</v>
      </c>
      <c r="F3337" s="119">
        <v>0.8206</v>
      </c>
      <c r="G3337" s="119">
        <v>0.8206</v>
      </c>
      <c r="H3337" s="119">
        <v>9.9956990000000005E-5</v>
      </c>
      <c r="I3337" s="119">
        <v>1.2182449999999999E-2</v>
      </c>
    </row>
    <row r="3338" spans="1:9" x14ac:dyDescent="0.15">
      <c r="A3338" s="115" t="s">
        <v>526</v>
      </c>
      <c r="B3338" s="115" t="s">
        <v>527</v>
      </c>
      <c r="C3338" s="121">
        <v>42320</v>
      </c>
      <c r="D3338" s="119">
        <v>0.82099999999999995</v>
      </c>
      <c r="E3338" s="119">
        <v>0.82099999999999995</v>
      </c>
      <c r="F3338" s="119">
        <v>0.82099999999999995</v>
      </c>
      <c r="G3338" s="119">
        <v>0.82099999999999995</v>
      </c>
      <c r="H3338" s="119">
        <v>4.0000680000000001E-4</v>
      </c>
      <c r="I3338" s="119">
        <v>4.8745650000000001E-2</v>
      </c>
    </row>
    <row r="3339" spans="1:9" x14ac:dyDescent="0.15">
      <c r="A3339" s="115" t="s">
        <v>526</v>
      </c>
      <c r="B3339" s="115" t="s">
        <v>527</v>
      </c>
      <c r="C3339" s="121">
        <v>42321</v>
      </c>
      <c r="D3339" s="119">
        <v>0.82130000000000003</v>
      </c>
      <c r="E3339" s="119">
        <v>0.82130000000000003</v>
      </c>
      <c r="F3339" s="119">
        <v>0.82130000000000003</v>
      </c>
      <c r="G3339" s="119">
        <v>0.82130000000000003</v>
      </c>
      <c r="H3339" s="119">
        <v>3.0004979999999999E-4</v>
      </c>
      <c r="I3339" s="119">
        <v>3.6546870000000002E-2</v>
      </c>
    </row>
    <row r="3340" spans="1:9" x14ac:dyDescent="0.15">
      <c r="A3340" s="115" t="s">
        <v>526</v>
      </c>
      <c r="B3340" s="115" t="s">
        <v>527</v>
      </c>
      <c r="C3340" s="121">
        <v>42324</v>
      </c>
      <c r="D3340" s="119">
        <v>0.82250000000000001</v>
      </c>
      <c r="E3340" s="119">
        <v>0.82250000000000001</v>
      </c>
      <c r="F3340" s="119">
        <v>0.82250000000000001</v>
      </c>
      <c r="G3340" s="119">
        <v>0.82250000000000001</v>
      </c>
      <c r="H3340" s="119">
        <v>1.199961E-3</v>
      </c>
      <c r="I3340" s="119">
        <v>0.14610500000000001</v>
      </c>
    </row>
    <row r="3341" spans="1:9" x14ac:dyDescent="0.15">
      <c r="A3341" s="115" t="s">
        <v>526</v>
      </c>
      <c r="B3341" s="115" t="s">
        <v>527</v>
      </c>
      <c r="C3341" s="121">
        <v>42325</v>
      </c>
      <c r="D3341" s="119">
        <v>0.82240000000000002</v>
      </c>
      <c r="E3341" s="119">
        <v>0.82240000000000002</v>
      </c>
      <c r="F3341" s="119">
        <v>0.82240000000000002</v>
      </c>
      <c r="G3341" s="119">
        <v>0.82240000000000002</v>
      </c>
      <c r="H3341" s="119">
        <v>-1.000166E-4</v>
      </c>
      <c r="I3341" s="119">
        <v>-1.216007E-2</v>
      </c>
    </row>
    <row r="3342" spans="1:9" x14ac:dyDescent="0.15">
      <c r="A3342" s="115" t="s">
        <v>526</v>
      </c>
      <c r="B3342" s="115" t="s">
        <v>527</v>
      </c>
      <c r="C3342" s="121">
        <v>42326</v>
      </c>
      <c r="D3342" s="119">
        <v>0.82310000000000005</v>
      </c>
      <c r="E3342" s="119">
        <v>0.82310000000000005</v>
      </c>
      <c r="F3342" s="119">
        <v>0.82310000000000005</v>
      </c>
      <c r="G3342" s="119">
        <v>0.82310000000000005</v>
      </c>
      <c r="H3342" s="119">
        <v>6.9999690000000002E-4</v>
      </c>
      <c r="I3342" s="119">
        <v>8.5116360000000002E-2</v>
      </c>
    </row>
    <row r="3343" spans="1:9" x14ac:dyDescent="0.15">
      <c r="A3343" s="115" t="s">
        <v>526</v>
      </c>
      <c r="B3343" s="115" t="s">
        <v>527</v>
      </c>
      <c r="C3343" s="121">
        <v>42327</v>
      </c>
      <c r="D3343" s="119">
        <v>0.82310000000000005</v>
      </c>
      <c r="E3343" s="119">
        <v>0.82310000000000005</v>
      </c>
      <c r="F3343" s="119">
        <v>0.82310000000000005</v>
      </c>
      <c r="G3343" s="119">
        <v>0.82310000000000005</v>
      </c>
      <c r="H3343" s="119">
        <v>0</v>
      </c>
      <c r="I3343" s="119">
        <v>0</v>
      </c>
    </row>
    <row r="3344" spans="1:9" x14ac:dyDescent="0.15">
      <c r="A3344" s="115" t="s">
        <v>526</v>
      </c>
      <c r="B3344" s="115" t="s">
        <v>527</v>
      </c>
      <c r="C3344" s="121">
        <v>42328</v>
      </c>
      <c r="D3344" s="119">
        <v>0.82299999999999995</v>
      </c>
      <c r="E3344" s="119">
        <v>0.82299999999999995</v>
      </c>
      <c r="F3344" s="119">
        <v>0.82299999999999995</v>
      </c>
      <c r="G3344" s="119">
        <v>0.82299999999999995</v>
      </c>
      <c r="H3344" s="119">
        <v>-9.9956990000000005E-5</v>
      </c>
      <c r="I3344" s="119">
        <v>-1.214397E-2</v>
      </c>
    </row>
    <row r="3345" spans="1:9" x14ac:dyDescent="0.15">
      <c r="A3345" s="115" t="s">
        <v>526</v>
      </c>
      <c r="B3345" s="115" t="s">
        <v>527</v>
      </c>
      <c r="C3345" s="121">
        <v>42331</v>
      </c>
      <c r="D3345" s="119">
        <v>0.82410000000000005</v>
      </c>
      <c r="E3345" s="119">
        <v>0.82410000000000005</v>
      </c>
      <c r="F3345" s="119">
        <v>0.82410000000000005</v>
      </c>
      <c r="G3345" s="119">
        <v>0.82410000000000005</v>
      </c>
      <c r="H3345" s="119">
        <v>1.1000039999999999E-3</v>
      </c>
      <c r="I3345" s="119">
        <v>0.13365779999999999</v>
      </c>
    </row>
    <row r="3346" spans="1:9" x14ac:dyDescent="0.15">
      <c r="A3346" s="115" t="s">
        <v>526</v>
      </c>
      <c r="B3346" s="115" t="s">
        <v>527</v>
      </c>
      <c r="C3346" s="121">
        <v>42332</v>
      </c>
      <c r="D3346" s="119">
        <v>0.82440000000000002</v>
      </c>
      <c r="E3346" s="119">
        <v>0.82440000000000002</v>
      </c>
      <c r="F3346" s="119">
        <v>0.82440000000000002</v>
      </c>
      <c r="G3346" s="119">
        <v>0.82440000000000002</v>
      </c>
      <c r="H3346" s="119">
        <v>2.9999019999999999E-4</v>
      </c>
      <c r="I3346" s="119">
        <v>3.6402150000000001E-2</v>
      </c>
    </row>
    <row r="3347" spans="1:9" x14ac:dyDescent="0.15">
      <c r="A3347" s="115" t="s">
        <v>526</v>
      </c>
      <c r="B3347" s="115" t="s">
        <v>527</v>
      </c>
      <c r="C3347" s="121">
        <v>42333</v>
      </c>
      <c r="D3347" s="119">
        <v>0.82420000000000004</v>
      </c>
      <c r="E3347" s="119">
        <v>0.82420000000000004</v>
      </c>
      <c r="F3347" s="119">
        <v>0.82420000000000004</v>
      </c>
      <c r="G3347" s="119">
        <v>0.82420000000000004</v>
      </c>
      <c r="H3347" s="119">
        <v>-2.000332E-4</v>
      </c>
      <c r="I3347" s="119">
        <v>-2.4264089999999999E-2</v>
      </c>
    </row>
    <row r="3348" spans="1:9" x14ac:dyDescent="0.15">
      <c r="A3348" s="115" t="s">
        <v>526</v>
      </c>
      <c r="B3348" s="115" t="s">
        <v>527</v>
      </c>
      <c r="C3348" s="121">
        <v>42334</v>
      </c>
      <c r="D3348" s="119">
        <v>0.82440000000000002</v>
      </c>
      <c r="E3348" s="119">
        <v>0.82440000000000002</v>
      </c>
      <c r="F3348" s="119">
        <v>0.82440000000000002</v>
      </c>
      <c r="G3348" s="119">
        <v>0.82440000000000002</v>
      </c>
      <c r="H3348" s="119">
        <v>2.000332E-4</v>
      </c>
      <c r="I3348" s="119">
        <v>2.426998E-2</v>
      </c>
    </row>
    <row r="3349" spans="1:9" x14ac:dyDescent="0.15">
      <c r="A3349" s="115" t="s">
        <v>526</v>
      </c>
      <c r="B3349" s="115" t="s">
        <v>527</v>
      </c>
      <c r="C3349" s="121">
        <v>42335</v>
      </c>
      <c r="D3349" s="119">
        <v>0.82469999999999999</v>
      </c>
      <c r="E3349" s="119">
        <v>0.82469999999999999</v>
      </c>
      <c r="F3349" s="119">
        <v>0.82469999999999999</v>
      </c>
      <c r="G3349" s="119">
        <v>0.82469999999999999</v>
      </c>
      <c r="H3349" s="119">
        <v>2.9999019999999999E-4</v>
      </c>
      <c r="I3349" s="119">
        <v>3.6388909999999997E-2</v>
      </c>
    </row>
    <row r="3350" spans="1:9" x14ac:dyDescent="0.15">
      <c r="A3350" s="115" t="s">
        <v>526</v>
      </c>
      <c r="B3350" s="115" t="s">
        <v>527</v>
      </c>
      <c r="C3350" s="121">
        <v>42338</v>
      </c>
      <c r="D3350" s="119">
        <v>0.82530000000000003</v>
      </c>
      <c r="E3350" s="119">
        <v>0.82530000000000003</v>
      </c>
      <c r="F3350" s="119">
        <v>0.82530000000000003</v>
      </c>
      <c r="G3350" s="119">
        <v>0.82530000000000003</v>
      </c>
      <c r="H3350" s="119">
        <v>5.9998039999999999E-4</v>
      </c>
      <c r="I3350" s="119">
        <v>7.2751339999999998E-2</v>
      </c>
    </row>
    <row r="3351" spans="1:9" x14ac:dyDescent="0.15">
      <c r="A3351" s="115" t="s">
        <v>526</v>
      </c>
      <c r="B3351" s="115" t="s">
        <v>527</v>
      </c>
      <c r="C3351" s="121">
        <v>42339</v>
      </c>
      <c r="D3351" s="119">
        <v>0.82530000000000003</v>
      </c>
      <c r="E3351" s="119">
        <v>0.82530000000000003</v>
      </c>
      <c r="F3351" s="119">
        <v>0.82530000000000003</v>
      </c>
      <c r="G3351" s="119">
        <v>0.82530000000000003</v>
      </c>
      <c r="H3351" s="119">
        <v>0</v>
      </c>
      <c r="I3351" s="119">
        <v>0</v>
      </c>
    </row>
    <row r="3352" spans="1:9" x14ac:dyDescent="0.15">
      <c r="A3352" s="115" t="s">
        <v>526</v>
      </c>
      <c r="B3352" s="115" t="s">
        <v>527</v>
      </c>
      <c r="C3352" s="121">
        <v>42340</v>
      </c>
      <c r="D3352" s="119">
        <v>0.82509999999999994</v>
      </c>
      <c r="E3352" s="119">
        <v>0.82509999999999994</v>
      </c>
      <c r="F3352" s="119">
        <v>0.82509999999999994</v>
      </c>
      <c r="G3352" s="119">
        <v>0.82509999999999994</v>
      </c>
      <c r="H3352" s="119">
        <v>-1.9997360000000001E-4</v>
      </c>
      <c r="I3352" s="119">
        <v>-2.4230410000000001E-2</v>
      </c>
    </row>
    <row r="3353" spans="1:9" x14ac:dyDescent="0.15">
      <c r="A3353" s="115" t="s">
        <v>526</v>
      </c>
      <c r="B3353" s="115" t="s">
        <v>527</v>
      </c>
      <c r="C3353" s="121">
        <v>42341</v>
      </c>
      <c r="D3353" s="119">
        <v>0.82550000000000001</v>
      </c>
      <c r="E3353" s="119">
        <v>0.82550000000000001</v>
      </c>
      <c r="F3353" s="119">
        <v>0.82550000000000001</v>
      </c>
      <c r="G3353" s="119">
        <v>0.82550000000000001</v>
      </c>
      <c r="H3353" s="119">
        <v>4.0000680000000001E-4</v>
      </c>
      <c r="I3353" s="119">
        <v>4.8479790000000002E-2</v>
      </c>
    </row>
    <row r="3354" spans="1:9" x14ac:dyDescent="0.15">
      <c r="A3354" s="115" t="s">
        <v>526</v>
      </c>
      <c r="B3354" s="115" t="s">
        <v>527</v>
      </c>
      <c r="C3354" s="121">
        <v>42342</v>
      </c>
      <c r="D3354" s="119">
        <v>0.82389999999999997</v>
      </c>
      <c r="E3354" s="119">
        <v>0.82389999999999997</v>
      </c>
      <c r="F3354" s="119">
        <v>0.82389999999999997</v>
      </c>
      <c r="G3354" s="119">
        <v>0.82389999999999997</v>
      </c>
      <c r="H3354" s="119">
        <v>-1.600027E-3</v>
      </c>
      <c r="I3354" s="119">
        <v>-0.1938252</v>
      </c>
    </row>
    <row r="3355" spans="1:9" x14ac:dyDescent="0.15">
      <c r="A3355" s="115" t="s">
        <v>526</v>
      </c>
      <c r="B3355" s="115" t="s">
        <v>527</v>
      </c>
      <c r="C3355" s="121">
        <v>42345</v>
      </c>
      <c r="D3355" s="119">
        <v>0.8256</v>
      </c>
      <c r="E3355" s="119">
        <v>0.8256</v>
      </c>
      <c r="F3355" s="119">
        <v>0.8256</v>
      </c>
      <c r="G3355" s="119">
        <v>0.8256</v>
      </c>
      <c r="H3355" s="119">
        <v>1.7000439999999999E-3</v>
      </c>
      <c r="I3355" s="119">
        <v>0.206341</v>
      </c>
    </row>
    <row r="3356" spans="1:9" x14ac:dyDescent="0.15">
      <c r="A3356" s="115" t="s">
        <v>526</v>
      </c>
      <c r="B3356" s="115" t="s">
        <v>527</v>
      </c>
      <c r="C3356" s="121">
        <v>42346</v>
      </c>
      <c r="D3356" s="119">
        <v>0.82679999999999998</v>
      </c>
      <c r="E3356" s="119">
        <v>0.82679999999999998</v>
      </c>
      <c r="F3356" s="119">
        <v>0.82679999999999998</v>
      </c>
      <c r="G3356" s="119">
        <v>0.82679999999999998</v>
      </c>
      <c r="H3356" s="119">
        <v>1.199961E-3</v>
      </c>
      <c r="I3356" s="119">
        <v>0.1453441</v>
      </c>
    </row>
    <row r="3357" spans="1:9" x14ac:dyDescent="0.15">
      <c r="A3357" s="115" t="s">
        <v>526</v>
      </c>
      <c r="B3357" s="115" t="s">
        <v>527</v>
      </c>
      <c r="C3357" s="121">
        <v>42347</v>
      </c>
      <c r="D3357" s="119">
        <v>0.8276</v>
      </c>
      <c r="E3357" s="119">
        <v>0.8276</v>
      </c>
      <c r="F3357" s="119">
        <v>0.8276</v>
      </c>
      <c r="G3357" s="119">
        <v>0.8276</v>
      </c>
      <c r="H3357" s="119">
        <v>8.0001349999999998E-4</v>
      </c>
      <c r="I3357" s="119">
        <v>9.6760230000000003E-2</v>
      </c>
    </row>
    <row r="3358" spans="1:9" x14ac:dyDescent="0.15">
      <c r="A3358" s="115" t="s">
        <v>526</v>
      </c>
      <c r="B3358" s="115" t="s">
        <v>527</v>
      </c>
      <c r="C3358" s="121">
        <v>42348</v>
      </c>
      <c r="D3358" s="119">
        <v>0.82879999999999998</v>
      </c>
      <c r="E3358" s="119">
        <v>0.82879999999999998</v>
      </c>
      <c r="F3358" s="119">
        <v>0.82879999999999998</v>
      </c>
      <c r="G3358" s="119">
        <v>0.82879999999999998</v>
      </c>
      <c r="H3358" s="119">
        <v>1.20002E-3</v>
      </c>
      <c r="I3358" s="119">
        <v>0.14499999999999999</v>
      </c>
    </row>
    <row r="3359" spans="1:9" x14ac:dyDescent="0.15">
      <c r="A3359" s="115" t="s">
        <v>526</v>
      </c>
      <c r="B3359" s="115" t="s">
        <v>527</v>
      </c>
      <c r="C3359" s="121">
        <v>42349</v>
      </c>
      <c r="D3359" s="119">
        <v>0.83040000000000003</v>
      </c>
      <c r="E3359" s="119">
        <v>0.83040000000000003</v>
      </c>
      <c r="F3359" s="119">
        <v>0.83040000000000003</v>
      </c>
      <c r="G3359" s="119">
        <v>0.83040000000000003</v>
      </c>
      <c r="H3359" s="119">
        <v>1.5999670000000001E-3</v>
      </c>
      <c r="I3359" s="119">
        <v>0.1930463</v>
      </c>
    </row>
    <row r="3360" spans="1:9" x14ac:dyDescent="0.15">
      <c r="A3360" s="115" t="s">
        <v>526</v>
      </c>
      <c r="B3360" s="115" t="s">
        <v>527</v>
      </c>
      <c r="C3360" s="121">
        <v>42352</v>
      </c>
      <c r="D3360" s="119">
        <v>0.83209999999999995</v>
      </c>
      <c r="E3360" s="119">
        <v>0.83209999999999995</v>
      </c>
      <c r="F3360" s="119">
        <v>0.83209999999999995</v>
      </c>
      <c r="G3360" s="119">
        <v>0.83209999999999995</v>
      </c>
      <c r="H3360" s="119">
        <v>1.6999840000000001E-3</v>
      </c>
      <c r="I3360" s="119">
        <v>0.2047187</v>
      </c>
    </row>
    <row r="3361" spans="1:9" x14ac:dyDescent="0.15">
      <c r="A3361" s="115" t="s">
        <v>526</v>
      </c>
      <c r="B3361" s="115" t="s">
        <v>527</v>
      </c>
      <c r="C3361" s="121">
        <v>42353</v>
      </c>
      <c r="D3361" s="119">
        <v>0.83299999999999996</v>
      </c>
      <c r="E3361" s="119">
        <v>0.83299999999999996</v>
      </c>
      <c r="F3361" s="119">
        <v>0.83299999999999996</v>
      </c>
      <c r="G3361" s="119">
        <v>0.83299999999999996</v>
      </c>
      <c r="H3361" s="119">
        <v>9.0003010000000005E-4</v>
      </c>
      <c r="I3361" s="119">
        <v>0.1081637</v>
      </c>
    </row>
    <row r="3362" spans="1:9" x14ac:dyDescent="0.15">
      <c r="A3362" s="115" t="s">
        <v>526</v>
      </c>
      <c r="B3362" s="115" t="s">
        <v>527</v>
      </c>
      <c r="C3362" s="121">
        <v>42354</v>
      </c>
      <c r="D3362" s="119">
        <v>0.83389999999999997</v>
      </c>
      <c r="E3362" s="119">
        <v>0.83389999999999997</v>
      </c>
      <c r="F3362" s="119">
        <v>0.83389999999999997</v>
      </c>
      <c r="G3362" s="119">
        <v>0.83389999999999997</v>
      </c>
      <c r="H3362" s="119">
        <v>8.999705E-4</v>
      </c>
      <c r="I3362" s="119">
        <v>0.1080397</v>
      </c>
    </row>
    <row r="3363" spans="1:9" x14ac:dyDescent="0.15">
      <c r="A3363" s="115" t="s">
        <v>526</v>
      </c>
      <c r="B3363" s="115" t="s">
        <v>527</v>
      </c>
      <c r="C3363" s="121">
        <v>42355</v>
      </c>
      <c r="D3363" s="119">
        <v>0.83550000000000002</v>
      </c>
      <c r="E3363" s="119">
        <v>0.83550000000000002</v>
      </c>
      <c r="F3363" s="119">
        <v>0.83550000000000002</v>
      </c>
      <c r="G3363" s="119">
        <v>0.83550000000000002</v>
      </c>
      <c r="H3363" s="119">
        <v>1.600027E-3</v>
      </c>
      <c r="I3363" s="119">
        <v>0.19187280000000001</v>
      </c>
    </row>
    <row r="3364" spans="1:9" x14ac:dyDescent="0.15">
      <c r="A3364" s="115" t="s">
        <v>526</v>
      </c>
      <c r="B3364" s="115" t="s">
        <v>527</v>
      </c>
      <c r="C3364" s="121">
        <v>42356</v>
      </c>
      <c r="D3364" s="119">
        <v>0.83609999999999995</v>
      </c>
      <c r="E3364" s="119">
        <v>0.83609999999999995</v>
      </c>
      <c r="F3364" s="119">
        <v>0.83609999999999995</v>
      </c>
      <c r="G3364" s="119">
        <v>0.83609999999999995</v>
      </c>
      <c r="H3364" s="119">
        <v>5.9998039999999999E-4</v>
      </c>
      <c r="I3364" s="119">
        <v>7.1810929999999995E-2</v>
      </c>
    </row>
    <row r="3365" spans="1:9" x14ac:dyDescent="0.15">
      <c r="A3365" s="115" t="s">
        <v>526</v>
      </c>
      <c r="B3365" s="115" t="s">
        <v>527</v>
      </c>
      <c r="C3365" s="121">
        <v>42359</v>
      </c>
      <c r="D3365" s="119">
        <v>0.83530000000000004</v>
      </c>
      <c r="E3365" s="119">
        <v>0.83530000000000004</v>
      </c>
      <c r="F3365" s="119">
        <v>0.83530000000000004</v>
      </c>
      <c r="G3365" s="119">
        <v>0.83530000000000004</v>
      </c>
      <c r="H3365" s="119">
        <v>-7.9995390000000004E-4</v>
      </c>
      <c r="I3365" s="119">
        <v>-9.5676819999999996E-2</v>
      </c>
    </row>
    <row r="3366" spans="1:9" x14ac:dyDescent="0.15">
      <c r="A3366" s="115" t="s">
        <v>526</v>
      </c>
      <c r="B3366" s="115" t="s">
        <v>527</v>
      </c>
      <c r="C3366" s="121">
        <v>42360</v>
      </c>
      <c r="D3366" s="119">
        <v>0.83520000000000005</v>
      </c>
      <c r="E3366" s="119">
        <v>0.83520000000000005</v>
      </c>
      <c r="F3366" s="119">
        <v>0.83520000000000005</v>
      </c>
      <c r="G3366" s="119">
        <v>0.83520000000000005</v>
      </c>
      <c r="H3366" s="119">
        <v>-1.000166E-4</v>
      </c>
      <c r="I3366" s="119">
        <v>-1.197373E-2</v>
      </c>
    </row>
    <row r="3367" spans="1:9" x14ac:dyDescent="0.15">
      <c r="A3367" s="115" t="s">
        <v>526</v>
      </c>
      <c r="B3367" s="115" t="s">
        <v>527</v>
      </c>
      <c r="C3367" s="121">
        <v>42361</v>
      </c>
      <c r="D3367" s="119">
        <v>0.83499999999999996</v>
      </c>
      <c r="E3367" s="119">
        <v>0.83499999999999996</v>
      </c>
      <c r="F3367" s="119">
        <v>0.83499999999999996</v>
      </c>
      <c r="G3367" s="119">
        <v>0.83499999999999996</v>
      </c>
      <c r="H3367" s="119">
        <v>-2.000332E-4</v>
      </c>
      <c r="I3367" s="119">
        <v>-2.3950329999999999E-2</v>
      </c>
    </row>
    <row r="3368" spans="1:9" x14ac:dyDescent="0.15">
      <c r="A3368" s="115" t="s">
        <v>526</v>
      </c>
      <c r="B3368" s="115" t="s">
        <v>527</v>
      </c>
      <c r="C3368" s="121">
        <v>42362</v>
      </c>
      <c r="D3368" s="119">
        <v>0.83550000000000002</v>
      </c>
      <c r="E3368" s="119">
        <v>0.83550000000000002</v>
      </c>
      <c r="F3368" s="119">
        <v>0.83550000000000002</v>
      </c>
      <c r="G3368" s="119">
        <v>0.83550000000000002</v>
      </c>
      <c r="H3368" s="119">
        <v>5.0002339999999997E-4</v>
      </c>
      <c r="I3368" s="119">
        <v>5.9883039999999998E-2</v>
      </c>
    </row>
    <row r="3369" spans="1:9" x14ac:dyDescent="0.15">
      <c r="A3369" s="115" t="s">
        <v>526</v>
      </c>
      <c r="B3369" s="115" t="s">
        <v>527</v>
      </c>
      <c r="C3369" s="121">
        <v>42363</v>
      </c>
      <c r="D3369" s="119">
        <v>0.83489999999999998</v>
      </c>
      <c r="E3369" s="119">
        <v>0.83489999999999998</v>
      </c>
      <c r="F3369" s="119">
        <v>0.83489999999999998</v>
      </c>
      <c r="G3369" s="119">
        <v>0.83489999999999998</v>
      </c>
      <c r="H3369" s="119">
        <v>-5.9998039999999999E-4</v>
      </c>
      <c r="I3369" s="119">
        <v>-7.1810929999999995E-2</v>
      </c>
    </row>
    <row r="3370" spans="1:9" x14ac:dyDescent="0.15">
      <c r="A3370" s="115" t="s">
        <v>526</v>
      </c>
      <c r="B3370" s="115" t="s">
        <v>527</v>
      </c>
      <c r="C3370" s="121">
        <v>42366</v>
      </c>
      <c r="D3370" s="119">
        <v>0.83540000000000003</v>
      </c>
      <c r="E3370" s="119">
        <v>0.83540000000000003</v>
      </c>
      <c r="F3370" s="119">
        <v>0.83540000000000003</v>
      </c>
      <c r="G3370" s="119">
        <v>0.83540000000000003</v>
      </c>
      <c r="H3370" s="119">
        <v>4.9996380000000003E-4</v>
      </c>
      <c r="I3370" s="119">
        <v>5.9883069999999997E-2</v>
      </c>
    </row>
    <row r="3371" spans="1:9" x14ac:dyDescent="0.15">
      <c r="A3371" s="115" t="s">
        <v>526</v>
      </c>
      <c r="B3371" s="115" t="s">
        <v>527</v>
      </c>
      <c r="C3371" s="121">
        <v>42367</v>
      </c>
      <c r="D3371" s="119">
        <v>0.83689999999999998</v>
      </c>
      <c r="E3371" s="119">
        <v>0.83689999999999998</v>
      </c>
      <c r="F3371" s="119">
        <v>0.83689999999999998</v>
      </c>
      <c r="G3371" s="119">
        <v>0.83689999999999998</v>
      </c>
      <c r="H3371" s="119">
        <v>1.50001E-3</v>
      </c>
      <c r="I3371" s="119">
        <v>0.17955599999999999</v>
      </c>
    </row>
    <row r="3372" spans="1:9" x14ac:dyDescent="0.15">
      <c r="A3372" s="115" t="s">
        <v>526</v>
      </c>
      <c r="B3372" s="115" t="s">
        <v>527</v>
      </c>
      <c r="C3372" s="121">
        <v>42368</v>
      </c>
      <c r="D3372" s="119">
        <v>0.83730000000000004</v>
      </c>
      <c r="E3372" s="119">
        <v>0.83730000000000004</v>
      </c>
      <c r="F3372" s="119">
        <v>0.83730000000000004</v>
      </c>
      <c r="G3372" s="119">
        <v>0.83730000000000004</v>
      </c>
      <c r="H3372" s="119">
        <v>4.0000680000000001E-4</v>
      </c>
      <c r="I3372" s="119">
        <v>4.7796249999999998E-2</v>
      </c>
    </row>
    <row r="3373" spans="1:9" x14ac:dyDescent="0.15">
      <c r="A3373" s="115" t="s">
        <v>526</v>
      </c>
      <c r="B3373" s="115" t="s">
        <v>527</v>
      </c>
      <c r="C3373" s="121">
        <v>42369</v>
      </c>
      <c r="D3373" s="119">
        <v>0.83779999999999999</v>
      </c>
      <c r="E3373" s="119">
        <v>0.83779999999999999</v>
      </c>
      <c r="F3373" s="119">
        <v>0.83779999999999999</v>
      </c>
      <c r="G3373" s="119">
        <v>0.83779999999999999</v>
      </c>
      <c r="H3373" s="119">
        <v>5.0002339999999997E-4</v>
      </c>
      <c r="I3373" s="119">
        <v>5.9718540000000001E-2</v>
      </c>
    </row>
    <row r="3374" spans="1:9" x14ac:dyDescent="0.15">
      <c r="A3374" s="115" t="s">
        <v>526</v>
      </c>
      <c r="B3374" s="115" t="s">
        <v>527</v>
      </c>
      <c r="C3374" s="121">
        <v>42373</v>
      </c>
      <c r="D3374" s="119">
        <v>0.83909999999999996</v>
      </c>
      <c r="E3374" s="119">
        <v>0.83909999999999996</v>
      </c>
      <c r="F3374" s="119">
        <v>0.83909999999999996</v>
      </c>
      <c r="G3374" s="119">
        <v>0.83909999999999996</v>
      </c>
      <c r="H3374" s="119">
        <v>1.2999769999999999E-3</v>
      </c>
      <c r="I3374" s="119">
        <v>0.15516559999999999</v>
      </c>
    </row>
    <row r="3375" spans="1:9" x14ac:dyDescent="0.15">
      <c r="A3375" s="115" t="s">
        <v>526</v>
      </c>
      <c r="B3375" s="115" t="s">
        <v>527</v>
      </c>
      <c r="C3375" s="121">
        <v>42374</v>
      </c>
      <c r="D3375" s="119">
        <v>0.84079999999999999</v>
      </c>
      <c r="E3375" s="119">
        <v>0.84079999999999999</v>
      </c>
      <c r="F3375" s="119">
        <v>0.84079999999999999</v>
      </c>
      <c r="G3375" s="119">
        <v>0.84079999999999999</v>
      </c>
      <c r="H3375" s="119">
        <v>1.6999840000000001E-3</v>
      </c>
      <c r="I3375" s="119">
        <v>0.2025961</v>
      </c>
    </row>
    <row r="3376" spans="1:9" x14ac:dyDescent="0.15">
      <c r="A3376" s="115" t="s">
        <v>526</v>
      </c>
      <c r="B3376" s="115" t="s">
        <v>527</v>
      </c>
      <c r="C3376" s="121">
        <v>42375</v>
      </c>
      <c r="D3376" s="119">
        <v>0.84260000000000002</v>
      </c>
      <c r="E3376" s="119">
        <v>0.84260000000000002</v>
      </c>
      <c r="F3376" s="119">
        <v>0.84260000000000002</v>
      </c>
      <c r="G3376" s="119">
        <v>0.84260000000000002</v>
      </c>
      <c r="H3376" s="119">
        <v>1.8000010000000001E-3</v>
      </c>
      <c r="I3376" s="119">
        <v>0.21408189999999999</v>
      </c>
    </row>
    <row r="3377" spans="1:9" x14ac:dyDescent="0.15">
      <c r="A3377" s="115" t="s">
        <v>526</v>
      </c>
      <c r="B3377" s="115" t="s">
        <v>527</v>
      </c>
      <c r="C3377" s="121">
        <v>42376</v>
      </c>
      <c r="D3377" s="119">
        <v>0.8468</v>
      </c>
      <c r="E3377" s="119">
        <v>0.8468</v>
      </c>
      <c r="F3377" s="119">
        <v>0.8468</v>
      </c>
      <c r="G3377" s="119">
        <v>0.8468</v>
      </c>
      <c r="H3377" s="119">
        <v>4.2000409999999998E-3</v>
      </c>
      <c r="I3377" s="119">
        <v>0.49846210000000002</v>
      </c>
    </row>
    <row r="3378" spans="1:9" x14ac:dyDescent="0.15">
      <c r="A3378" s="115" t="s">
        <v>526</v>
      </c>
      <c r="B3378" s="115" t="s">
        <v>527</v>
      </c>
      <c r="C3378" s="121">
        <v>42377</v>
      </c>
      <c r="D3378" s="119">
        <v>0.84640000000000004</v>
      </c>
      <c r="E3378" s="119">
        <v>0.84640000000000004</v>
      </c>
      <c r="F3378" s="119">
        <v>0.84640000000000004</v>
      </c>
      <c r="G3378" s="119">
        <v>0.84640000000000004</v>
      </c>
      <c r="H3378" s="119">
        <v>-4.0000680000000001E-4</v>
      </c>
      <c r="I3378" s="119">
        <v>-4.723745E-2</v>
      </c>
    </row>
    <row r="3379" spans="1:9" x14ac:dyDescent="0.15">
      <c r="A3379" s="115" t="s">
        <v>526</v>
      </c>
      <c r="B3379" s="115" t="s">
        <v>527</v>
      </c>
      <c r="C3379" s="121">
        <v>42380</v>
      </c>
      <c r="D3379" s="119">
        <v>0.84540000000000004</v>
      </c>
      <c r="E3379" s="119">
        <v>0.84540000000000004</v>
      </c>
      <c r="F3379" s="119">
        <v>0.84540000000000004</v>
      </c>
      <c r="G3379" s="119">
        <v>0.84540000000000004</v>
      </c>
      <c r="H3379" s="119">
        <v>-1.000047E-3</v>
      </c>
      <c r="I3379" s="119">
        <v>-0.11815299999999999</v>
      </c>
    </row>
    <row r="3380" spans="1:9" x14ac:dyDescent="0.15">
      <c r="A3380" s="115" t="s">
        <v>526</v>
      </c>
      <c r="B3380" s="115" t="s">
        <v>527</v>
      </c>
      <c r="C3380" s="121">
        <v>42381</v>
      </c>
      <c r="D3380" s="119">
        <v>0.84570000000000001</v>
      </c>
      <c r="E3380" s="119">
        <v>0.84570000000000001</v>
      </c>
      <c r="F3380" s="119">
        <v>0.84570000000000001</v>
      </c>
      <c r="G3380" s="119">
        <v>0.84570000000000001</v>
      </c>
      <c r="H3380" s="119">
        <v>3.0004979999999999E-4</v>
      </c>
      <c r="I3380" s="119">
        <v>3.5492049999999997E-2</v>
      </c>
    </row>
    <row r="3381" spans="1:9" x14ac:dyDescent="0.15">
      <c r="A3381" s="115" t="s">
        <v>526</v>
      </c>
      <c r="B3381" s="115" t="s">
        <v>527</v>
      </c>
      <c r="C3381" s="121">
        <v>42382</v>
      </c>
      <c r="D3381" s="119">
        <v>0.8458</v>
      </c>
      <c r="E3381" s="119">
        <v>0.8458</v>
      </c>
      <c r="F3381" s="119">
        <v>0.8458</v>
      </c>
      <c r="G3381" s="119">
        <v>0.8458</v>
      </c>
      <c r="H3381" s="119">
        <v>9.9956990000000005E-5</v>
      </c>
      <c r="I3381" s="119">
        <v>1.1819440000000001E-2</v>
      </c>
    </row>
    <row r="3382" spans="1:9" x14ac:dyDescent="0.15">
      <c r="A3382" s="115" t="s">
        <v>526</v>
      </c>
      <c r="B3382" s="115" t="s">
        <v>527</v>
      </c>
      <c r="C3382" s="121">
        <v>42383</v>
      </c>
      <c r="D3382" s="119">
        <v>0.84550000000000003</v>
      </c>
      <c r="E3382" s="119">
        <v>0.84550000000000003</v>
      </c>
      <c r="F3382" s="119">
        <v>0.84550000000000003</v>
      </c>
      <c r="G3382" s="119">
        <v>0.84550000000000003</v>
      </c>
      <c r="H3382" s="119">
        <v>-2.9999019999999999E-4</v>
      </c>
      <c r="I3382" s="119">
        <v>-3.5468220000000002E-2</v>
      </c>
    </row>
    <row r="3383" spans="1:9" x14ac:dyDescent="0.15">
      <c r="A3383" s="115" t="s">
        <v>526</v>
      </c>
      <c r="B3383" s="115" t="s">
        <v>527</v>
      </c>
      <c r="C3383" s="121">
        <v>42384</v>
      </c>
      <c r="D3383" s="119">
        <v>0.84399999999999997</v>
      </c>
      <c r="E3383" s="119">
        <v>0.84399999999999997</v>
      </c>
      <c r="F3383" s="119">
        <v>0.84399999999999997</v>
      </c>
      <c r="G3383" s="119">
        <v>0.84399999999999997</v>
      </c>
      <c r="H3383" s="119">
        <v>-1.50001E-3</v>
      </c>
      <c r="I3383" s="119">
        <v>-0.17741109999999999</v>
      </c>
    </row>
    <row r="3384" spans="1:9" x14ac:dyDescent="0.15">
      <c r="A3384" s="115" t="s">
        <v>526</v>
      </c>
      <c r="B3384" s="115" t="s">
        <v>527</v>
      </c>
      <c r="C3384" s="121">
        <v>42387</v>
      </c>
      <c r="D3384" s="119">
        <v>0.84099999999999997</v>
      </c>
      <c r="E3384" s="119">
        <v>0.84099999999999997</v>
      </c>
      <c r="F3384" s="119">
        <v>0.84099999999999997</v>
      </c>
      <c r="G3384" s="119">
        <v>0.84099999999999997</v>
      </c>
      <c r="H3384" s="119">
        <v>-2.9999610000000002E-3</v>
      </c>
      <c r="I3384" s="119">
        <v>-0.35544569999999998</v>
      </c>
    </row>
    <row r="3385" spans="1:9" x14ac:dyDescent="0.15">
      <c r="A3385" s="115" t="s">
        <v>526</v>
      </c>
      <c r="B3385" s="115" t="s">
        <v>527</v>
      </c>
      <c r="C3385" s="121">
        <v>42388</v>
      </c>
      <c r="D3385" s="119">
        <v>0.8407</v>
      </c>
      <c r="E3385" s="119">
        <v>0.8407</v>
      </c>
      <c r="F3385" s="119">
        <v>0.8407</v>
      </c>
      <c r="G3385" s="119">
        <v>0.8407</v>
      </c>
      <c r="H3385" s="119">
        <v>-3.0004979999999999E-4</v>
      </c>
      <c r="I3385" s="119">
        <v>-3.5677739999999999E-2</v>
      </c>
    </row>
    <row r="3386" spans="1:9" x14ac:dyDescent="0.15">
      <c r="A3386" s="115" t="s">
        <v>526</v>
      </c>
      <c r="B3386" s="115" t="s">
        <v>527</v>
      </c>
      <c r="C3386" s="121">
        <v>42389</v>
      </c>
      <c r="D3386" s="119">
        <v>0.8387</v>
      </c>
      <c r="E3386" s="119">
        <v>0.8387</v>
      </c>
      <c r="F3386" s="119">
        <v>0.8387</v>
      </c>
      <c r="G3386" s="119">
        <v>0.8387</v>
      </c>
      <c r="H3386" s="119">
        <v>-1.9999739999999998E-3</v>
      </c>
      <c r="I3386" s="119">
        <v>-0.23789389999999999</v>
      </c>
    </row>
    <row r="3387" spans="1:9" x14ac:dyDescent="0.15">
      <c r="A3387" s="115" t="s">
        <v>526</v>
      </c>
      <c r="B3387" s="115" t="s">
        <v>527</v>
      </c>
      <c r="C3387" s="121">
        <v>42390</v>
      </c>
      <c r="D3387" s="119">
        <v>0.83919999999999995</v>
      </c>
      <c r="E3387" s="119">
        <v>0.83919999999999995</v>
      </c>
      <c r="F3387" s="119">
        <v>0.83919999999999995</v>
      </c>
      <c r="G3387" s="119">
        <v>0.83919999999999995</v>
      </c>
      <c r="H3387" s="119">
        <v>5.0002339999999997E-4</v>
      </c>
      <c r="I3387" s="119">
        <v>5.9618860000000003E-2</v>
      </c>
    </row>
    <row r="3388" spans="1:9" x14ac:dyDescent="0.15">
      <c r="A3388" s="115" t="s">
        <v>526</v>
      </c>
      <c r="B3388" s="115" t="s">
        <v>527</v>
      </c>
      <c r="C3388" s="121">
        <v>42391</v>
      </c>
      <c r="D3388" s="119">
        <v>0.83960000000000001</v>
      </c>
      <c r="E3388" s="119">
        <v>0.83960000000000001</v>
      </c>
      <c r="F3388" s="119">
        <v>0.83960000000000001</v>
      </c>
      <c r="G3388" s="119">
        <v>0.83960000000000001</v>
      </c>
      <c r="H3388" s="119">
        <v>4.0000680000000001E-4</v>
      </c>
      <c r="I3388" s="119">
        <v>4.7665249999999999E-2</v>
      </c>
    </row>
    <row r="3389" spans="1:9" x14ac:dyDescent="0.15">
      <c r="A3389" s="115" t="s">
        <v>526</v>
      </c>
      <c r="B3389" s="115" t="s">
        <v>527</v>
      </c>
      <c r="C3389" s="121">
        <v>42394</v>
      </c>
      <c r="D3389" s="119">
        <v>0.84079999999999999</v>
      </c>
      <c r="E3389" s="119">
        <v>0.84079999999999999</v>
      </c>
      <c r="F3389" s="119">
        <v>0.84079999999999999</v>
      </c>
      <c r="G3389" s="119">
        <v>0.84079999999999999</v>
      </c>
      <c r="H3389" s="119">
        <v>1.199961E-3</v>
      </c>
      <c r="I3389" s="119">
        <v>0.14292050000000001</v>
      </c>
    </row>
    <row r="3390" spans="1:9" x14ac:dyDescent="0.15">
      <c r="A3390" s="115" t="s">
        <v>526</v>
      </c>
      <c r="B3390" s="115" t="s">
        <v>527</v>
      </c>
      <c r="C3390" s="121">
        <v>42395</v>
      </c>
      <c r="D3390" s="119">
        <v>0.84079999999999999</v>
      </c>
      <c r="E3390" s="119">
        <v>0.84079999999999999</v>
      </c>
      <c r="F3390" s="119">
        <v>0.84079999999999999</v>
      </c>
      <c r="G3390" s="119">
        <v>0.84079999999999999</v>
      </c>
      <c r="H3390" s="119">
        <v>0</v>
      </c>
      <c r="I3390" s="119">
        <v>0</v>
      </c>
    </row>
    <row r="3391" spans="1:9" x14ac:dyDescent="0.15">
      <c r="A3391" s="115" t="s">
        <v>526</v>
      </c>
      <c r="B3391" s="115" t="s">
        <v>527</v>
      </c>
      <c r="C3391" s="121">
        <v>42396</v>
      </c>
      <c r="D3391" s="119">
        <v>0.84130000000000005</v>
      </c>
      <c r="E3391" s="119">
        <v>0.84130000000000005</v>
      </c>
      <c r="F3391" s="119">
        <v>0.84130000000000005</v>
      </c>
      <c r="G3391" s="119">
        <v>0.84130000000000005</v>
      </c>
      <c r="H3391" s="119">
        <v>5.0002339999999997E-4</v>
      </c>
      <c r="I3391" s="119">
        <v>5.9469950000000001E-2</v>
      </c>
    </row>
    <row r="3392" spans="1:9" x14ac:dyDescent="0.15">
      <c r="A3392" s="115" t="s">
        <v>526</v>
      </c>
      <c r="B3392" s="115" t="s">
        <v>527</v>
      </c>
      <c r="C3392" s="121">
        <v>42397</v>
      </c>
      <c r="D3392" s="119">
        <v>0.84109999999999996</v>
      </c>
      <c r="E3392" s="119">
        <v>0.84109999999999996</v>
      </c>
      <c r="F3392" s="119">
        <v>0.84109999999999996</v>
      </c>
      <c r="G3392" s="119">
        <v>0.84109999999999996</v>
      </c>
      <c r="H3392" s="119">
        <v>-2.000332E-4</v>
      </c>
      <c r="I3392" s="119">
        <v>-2.3776680000000001E-2</v>
      </c>
    </row>
    <row r="3393" spans="1:9" x14ac:dyDescent="0.15">
      <c r="A3393" s="115" t="s">
        <v>526</v>
      </c>
      <c r="B3393" s="115" t="s">
        <v>527</v>
      </c>
      <c r="C3393" s="121">
        <v>42398</v>
      </c>
      <c r="D3393" s="119">
        <v>0.84089999999999998</v>
      </c>
      <c r="E3393" s="119">
        <v>0.84089999999999998</v>
      </c>
      <c r="F3393" s="119">
        <v>0.84089999999999998</v>
      </c>
      <c r="G3393" s="119">
        <v>0.84089999999999998</v>
      </c>
      <c r="H3393" s="119">
        <v>-1.9997360000000001E-4</v>
      </c>
      <c r="I3393" s="119">
        <v>-2.3775250000000001E-2</v>
      </c>
    </row>
    <row r="3394" spans="1:9" x14ac:dyDescent="0.15">
      <c r="A3394" s="115" t="s">
        <v>526</v>
      </c>
      <c r="B3394" s="115" t="s">
        <v>527</v>
      </c>
      <c r="C3394" s="121">
        <v>42401</v>
      </c>
      <c r="D3394" s="119">
        <v>0.84209999999999996</v>
      </c>
      <c r="E3394" s="119">
        <v>0.84209999999999996</v>
      </c>
      <c r="F3394" s="119">
        <v>0.84209999999999996</v>
      </c>
      <c r="G3394" s="119">
        <v>0.84209999999999996</v>
      </c>
      <c r="H3394" s="119">
        <v>1.20002E-3</v>
      </c>
      <c r="I3394" s="119">
        <v>0.14270669999999999</v>
      </c>
    </row>
    <row r="3395" spans="1:9" x14ac:dyDescent="0.15">
      <c r="A3395" s="115" t="s">
        <v>526</v>
      </c>
      <c r="B3395" s="115" t="s">
        <v>527</v>
      </c>
      <c r="C3395" s="121">
        <v>42402</v>
      </c>
      <c r="D3395" s="119">
        <v>0.84219999999999995</v>
      </c>
      <c r="E3395" s="119">
        <v>0.84219999999999995</v>
      </c>
      <c r="F3395" s="119">
        <v>0.84219999999999995</v>
      </c>
      <c r="G3395" s="119">
        <v>0.84219999999999995</v>
      </c>
      <c r="H3395" s="119">
        <v>9.9956990000000005E-5</v>
      </c>
      <c r="I3395" s="119">
        <v>1.1869970000000001E-2</v>
      </c>
    </row>
    <row r="3396" spans="1:9" x14ac:dyDescent="0.15">
      <c r="A3396" s="115" t="s">
        <v>526</v>
      </c>
      <c r="B3396" s="115" t="s">
        <v>527</v>
      </c>
      <c r="C3396" s="121">
        <v>42403</v>
      </c>
      <c r="D3396" s="119">
        <v>0.84009999999999996</v>
      </c>
      <c r="E3396" s="119">
        <v>0.84009999999999996</v>
      </c>
      <c r="F3396" s="119">
        <v>0.84009999999999996</v>
      </c>
      <c r="G3396" s="119">
        <v>0.84009999999999996</v>
      </c>
      <c r="H3396" s="119">
        <v>-2.0999909999999998E-3</v>
      </c>
      <c r="I3396" s="119">
        <v>-0.24934590000000001</v>
      </c>
    </row>
    <row r="3397" spans="1:9" x14ac:dyDescent="0.15">
      <c r="A3397" s="115" t="s">
        <v>526</v>
      </c>
      <c r="B3397" s="115" t="s">
        <v>527</v>
      </c>
      <c r="C3397" s="121">
        <v>42404</v>
      </c>
      <c r="D3397" s="119">
        <v>0.83979999999999999</v>
      </c>
      <c r="E3397" s="119">
        <v>0.83979999999999999</v>
      </c>
      <c r="F3397" s="119">
        <v>0.83979999999999999</v>
      </c>
      <c r="G3397" s="119">
        <v>0.83979999999999999</v>
      </c>
      <c r="H3397" s="119">
        <v>-2.9999019999999999E-4</v>
      </c>
      <c r="I3397" s="119">
        <v>-3.5708869999999997E-2</v>
      </c>
    </row>
    <row r="3398" spans="1:9" x14ac:dyDescent="0.15">
      <c r="A3398" s="115" t="s">
        <v>526</v>
      </c>
      <c r="B3398" s="115" t="s">
        <v>527</v>
      </c>
      <c r="C3398" s="121">
        <v>42405</v>
      </c>
      <c r="D3398" s="119">
        <v>0.83889999999999998</v>
      </c>
      <c r="E3398" s="119">
        <v>0.83889999999999998</v>
      </c>
      <c r="F3398" s="119">
        <v>0.83889999999999998</v>
      </c>
      <c r="G3398" s="119">
        <v>0.83889999999999998</v>
      </c>
      <c r="H3398" s="119">
        <v>-8.999705E-4</v>
      </c>
      <c r="I3398" s="119">
        <v>-0.10716489999999999</v>
      </c>
    </row>
    <row r="3399" spans="1:9" x14ac:dyDescent="0.15">
      <c r="A3399" s="115" t="s">
        <v>526</v>
      </c>
      <c r="B3399" s="115" t="s">
        <v>527</v>
      </c>
      <c r="C3399" s="121">
        <v>42415</v>
      </c>
      <c r="D3399" s="119">
        <v>0.83609999999999995</v>
      </c>
      <c r="E3399" s="119">
        <v>0.83609999999999995</v>
      </c>
      <c r="F3399" s="119">
        <v>0.83609999999999995</v>
      </c>
      <c r="G3399" s="119">
        <v>0.83609999999999995</v>
      </c>
      <c r="H3399" s="119">
        <v>-2.800047E-3</v>
      </c>
      <c r="I3399" s="119">
        <v>-0.33377610000000002</v>
      </c>
    </row>
    <row r="3400" spans="1:9" x14ac:dyDescent="0.15">
      <c r="A3400" s="115" t="s">
        <v>526</v>
      </c>
      <c r="B3400" s="115" t="s">
        <v>527</v>
      </c>
      <c r="C3400" s="121">
        <v>42416</v>
      </c>
      <c r="D3400" s="119">
        <v>0.83679999999999999</v>
      </c>
      <c r="E3400" s="119">
        <v>0.83679999999999999</v>
      </c>
      <c r="F3400" s="119">
        <v>0.83679999999999999</v>
      </c>
      <c r="G3400" s="119">
        <v>0.83679999999999999</v>
      </c>
      <c r="H3400" s="119">
        <v>6.9999690000000002E-4</v>
      </c>
      <c r="I3400" s="119">
        <v>8.3721680000000007E-2</v>
      </c>
    </row>
    <row r="3401" spans="1:9" x14ac:dyDescent="0.15">
      <c r="A3401" s="115" t="s">
        <v>526</v>
      </c>
      <c r="B3401" s="115" t="s">
        <v>527</v>
      </c>
      <c r="C3401" s="121">
        <v>42417</v>
      </c>
      <c r="D3401" s="119">
        <v>0.83720000000000006</v>
      </c>
      <c r="E3401" s="119">
        <v>0.83720000000000006</v>
      </c>
      <c r="F3401" s="119">
        <v>0.83720000000000006</v>
      </c>
      <c r="G3401" s="119">
        <v>0.83720000000000006</v>
      </c>
      <c r="H3401" s="119">
        <v>4.0000680000000001E-4</v>
      </c>
      <c r="I3401" s="119">
        <v>4.7801959999999998E-2</v>
      </c>
    </row>
    <row r="3402" spans="1:9" x14ac:dyDescent="0.15">
      <c r="A3402" s="115" t="s">
        <v>526</v>
      </c>
      <c r="B3402" s="115" t="s">
        <v>527</v>
      </c>
      <c r="C3402" s="121">
        <v>42418</v>
      </c>
      <c r="D3402" s="119">
        <v>0.83679999999999999</v>
      </c>
      <c r="E3402" s="119">
        <v>0.83679999999999999</v>
      </c>
      <c r="F3402" s="119">
        <v>0.83679999999999999</v>
      </c>
      <c r="G3402" s="119">
        <v>0.83679999999999999</v>
      </c>
      <c r="H3402" s="119">
        <v>-4.0000680000000001E-4</v>
      </c>
      <c r="I3402" s="119">
        <v>-4.7779120000000001E-2</v>
      </c>
    </row>
    <row r="3403" spans="1:9" x14ac:dyDescent="0.15">
      <c r="A3403" s="115" t="s">
        <v>526</v>
      </c>
      <c r="B3403" s="115" t="s">
        <v>527</v>
      </c>
      <c r="C3403" s="121">
        <v>42419</v>
      </c>
      <c r="D3403" s="119">
        <v>0.83799999999999997</v>
      </c>
      <c r="E3403" s="119">
        <v>0.83799999999999997</v>
      </c>
      <c r="F3403" s="119">
        <v>0.83799999999999997</v>
      </c>
      <c r="G3403" s="119">
        <v>0.83799999999999997</v>
      </c>
      <c r="H3403" s="119">
        <v>1.20002E-3</v>
      </c>
      <c r="I3403" s="119">
        <v>0.1434059</v>
      </c>
    </row>
    <row r="3404" spans="1:9" x14ac:dyDescent="0.15">
      <c r="A3404" s="115" t="s">
        <v>526</v>
      </c>
      <c r="B3404" s="115" t="s">
        <v>527</v>
      </c>
      <c r="C3404" s="121">
        <v>42422</v>
      </c>
      <c r="D3404" s="119">
        <v>0.83860000000000001</v>
      </c>
      <c r="E3404" s="119">
        <v>0.83860000000000001</v>
      </c>
      <c r="F3404" s="119">
        <v>0.83860000000000001</v>
      </c>
      <c r="G3404" s="119">
        <v>0.83860000000000001</v>
      </c>
      <c r="H3404" s="119">
        <v>5.9998039999999999E-4</v>
      </c>
      <c r="I3404" s="119">
        <v>7.1596699999999999E-2</v>
      </c>
    </row>
    <row r="3405" spans="1:9" x14ac:dyDescent="0.15">
      <c r="A3405" s="115" t="s">
        <v>526</v>
      </c>
      <c r="B3405" s="115" t="s">
        <v>527</v>
      </c>
      <c r="C3405" s="121">
        <v>42423</v>
      </c>
      <c r="D3405" s="119">
        <v>0.84019999999999995</v>
      </c>
      <c r="E3405" s="119">
        <v>0.84019999999999995</v>
      </c>
      <c r="F3405" s="119">
        <v>0.84019999999999995</v>
      </c>
      <c r="G3405" s="119">
        <v>0.84019999999999995</v>
      </c>
      <c r="H3405" s="119">
        <v>1.600027E-3</v>
      </c>
      <c r="I3405" s="119">
        <v>0.19079740000000001</v>
      </c>
    </row>
    <row r="3406" spans="1:9" x14ac:dyDescent="0.15">
      <c r="A3406" s="115" t="s">
        <v>526</v>
      </c>
      <c r="B3406" s="115" t="s">
        <v>527</v>
      </c>
      <c r="C3406" s="121">
        <v>42424</v>
      </c>
      <c r="D3406" s="119">
        <v>0.84060000000000001</v>
      </c>
      <c r="E3406" s="119">
        <v>0.84060000000000001</v>
      </c>
      <c r="F3406" s="119">
        <v>0.84060000000000001</v>
      </c>
      <c r="G3406" s="119">
        <v>0.84060000000000001</v>
      </c>
      <c r="H3406" s="119">
        <v>4.0000680000000001E-4</v>
      </c>
      <c r="I3406" s="119">
        <v>4.7608520000000001E-2</v>
      </c>
    </row>
    <row r="3407" spans="1:9" x14ac:dyDescent="0.15">
      <c r="A3407" s="115" t="s">
        <v>526</v>
      </c>
      <c r="B3407" s="115" t="s">
        <v>527</v>
      </c>
      <c r="C3407" s="121">
        <v>42425</v>
      </c>
      <c r="D3407" s="119">
        <v>0.84089999999999998</v>
      </c>
      <c r="E3407" s="119">
        <v>0.84089999999999998</v>
      </c>
      <c r="F3407" s="119">
        <v>0.84089999999999998</v>
      </c>
      <c r="G3407" s="119">
        <v>0.84089999999999998</v>
      </c>
      <c r="H3407" s="119">
        <v>2.9999019999999999E-4</v>
      </c>
      <c r="I3407" s="119">
        <v>3.5687629999999998E-2</v>
      </c>
    </row>
    <row r="3408" spans="1:9" x14ac:dyDescent="0.15">
      <c r="A3408" s="115" t="s">
        <v>526</v>
      </c>
      <c r="B3408" s="115" t="s">
        <v>527</v>
      </c>
      <c r="C3408" s="121">
        <v>42426</v>
      </c>
      <c r="D3408" s="119">
        <v>0.84099999999999997</v>
      </c>
      <c r="E3408" s="119">
        <v>0.84099999999999997</v>
      </c>
      <c r="F3408" s="119">
        <v>0.84099999999999997</v>
      </c>
      <c r="G3408" s="119">
        <v>0.84099999999999997</v>
      </c>
      <c r="H3408" s="119">
        <v>1.000166E-4</v>
      </c>
      <c r="I3408" s="119">
        <v>1.189399E-2</v>
      </c>
    </row>
    <row r="3409" spans="1:9" x14ac:dyDescent="0.15">
      <c r="A3409" s="115" t="s">
        <v>526</v>
      </c>
      <c r="B3409" s="115" t="s">
        <v>527</v>
      </c>
      <c r="C3409" s="121">
        <v>42429</v>
      </c>
      <c r="D3409" s="119">
        <v>0.84189999999999998</v>
      </c>
      <c r="E3409" s="119">
        <v>0.84189999999999998</v>
      </c>
      <c r="F3409" s="119">
        <v>0.84189999999999998</v>
      </c>
      <c r="G3409" s="119">
        <v>0.84189999999999998</v>
      </c>
      <c r="H3409" s="119">
        <v>8.999705E-4</v>
      </c>
      <c r="I3409" s="119">
        <v>0.107012</v>
      </c>
    </row>
    <row r="3410" spans="1:9" x14ac:dyDescent="0.15">
      <c r="A3410" s="115" t="s">
        <v>526</v>
      </c>
      <c r="B3410" s="115" t="s">
        <v>527</v>
      </c>
      <c r="C3410" s="121">
        <v>42430</v>
      </c>
      <c r="D3410" s="119">
        <v>0.84109999999999996</v>
      </c>
      <c r="E3410" s="119">
        <v>0.84109999999999996</v>
      </c>
      <c r="F3410" s="119">
        <v>0.84109999999999996</v>
      </c>
      <c r="G3410" s="119">
        <v>0.84109999999999996</v>
      </c>
      <c r="H3410" s="119">
        <v>-8.0001349999999998E-4</v>
      </c>
      <c r="I3410" s="119">
        <v>-9.5024769999999995E-2</v>
      </c>
    </row>
    <row r="3411" spans="1:9" x14ac:dyDescent="0.15">
      <c r="A3411" s="115" t="s">
        <v>526</v>
      </c>
      <c r="B3411" s="115" t="s">
        <v>527</v>
      </c>
      <c r="C3411" s="121">
        <v>42431</v>
      </c>
      <c r="D3411" s="119">
        <v>0.84240000000000004</v>
      </c>
      <c r="E3411" s="119">
        <v>0.84240000000000004</v>
      </c>
      <c r="F3411" s="119">
        <v>0.84240000000000004</v>
      </c>
      <c r="G3411" s="119">
        <v>0.84240000000000004</v>
      </c>
      <c r="H3411" s="119">
        <v>1.300037E-3</v>
      </c>
      <c r="I3411" s="119">
        <v>0.1545639</v>
      </c>
    </row>
    <row r="3412" spans="1:9" x14ac:dyDescent="0.15">
      <c r="A3412" s="115" t="s">
        <v>526</v>
      </c>
      <c r="B3412" s="115" t="s">
        <v>527</v>
      </c>
      <c r="C3412" s="121">
        <v>42432</v>
      </c>
      <c r="D3412" s="119">
        <v>0.84160000000000001</v>
      </c>
      <c r="E3412" s="119">
        <v>0.84160000000000001</v>
      </c>
      <c r="F3412" s="119">
        <v>0.84160000000000001</v>
      </c>
      <c r="G3412" s="119">
        <v>0.84160000000000001</v>
      </c>
      <c r="H3412" s="119">
        <v>-8.0001349999999998E-4</v>
      </c>
      <c r="I3412" s="119">
        <v>-9.4968369999999996E-2</v>
      </c>
    </row>
    <row r="3413" spans="1:9" x14ac:dyDescent="0.15">
      <c r="A3413" s="115" t="s">
        <v>526</v>
      </c>
      <c r="B3413" s="115" t="s">
        <v>527</v>
      </c>
      <c r="C3413" s="121">
        <v>42433</v>
      </c>
      <c r="D3413" s="119">
        <v>0.84030000000000005</v>
      </c>
      <c r="E3413" s="119">
        <v>0.84030000000000005</v>
      </c>
      <c r="F3413" s="119">
        <v>0.84030000000000005</v>
      </c>
      <c r="G3413" s="119">
        <v>0.84030000000000005</v>
      </c>
      <c r="H3413" s="119">
        <v>-1.2999769999999999E-3</v>
      </c>
      <c r="I3413" s="119">
        <v>-0.15446499999999999</v>
      </c>
    </row>
    <row r="3414" spans="1:9" x14ac:dyDescent="0.15">
      <c r="A3414" s="115" t="s">
        <v>526</v>
      </c>
      <c r="B3414" s="115" t="s">
        <v>527</v>
      </c>
      <c r="C3414" s="121">
        <v>42436</v>
      </c>
      <c r="D3414" s="119">
        <v>0.83860000000000001</v>
      </c>
      <c r="E3414" s="119">
        <v>0.83860000000000001</v>
      </c>
      <c r="F3414" s="119">
        <v>0.83860000000000001</v>
      </c>
      <c r="G3414" s="119">
        <v>0.83860000000000001</v>
      </c>
      <c r="H3414" s="119">
        <v>-1.7000439999999999E-3</v>
      </c>
      <c r="I3414" s="119">
        <v>-0.20231389999999999</v>
      </c>
    </row>
    <row r="3415" spans="1:9" x14ac:dyDescent="0.15">
      <c r="A3415" s="115" t="s">
        <v>526</v>
      </c>
      <c r="B3415" s="115" t="s">
        <v>527</v>
      </c>
      <c r="C3415" s="121">
        <v>42437</v>
      </c>
      <c r="D3415" s="119">
        <v>0.83750000000000002</v>
      </c>
      <c r="E3415" s="119">
        <v>0.83750000000000002</v>
      </c>
      <c r="F3415" s="119">
        <v>0.83750000000000002</v>
      </c>
      <c r="G3415" s="119">
        <v>0.83750000000000002</v>
      </c>
      <c r="H3415" s="119">
        <v>-1.1000039999999999E-3</v>
      </c>
      <c r="I3415" s="119">
        <v>-0.1311715</v>
      </c>
    </row>
    <row r="3416" spans="1:9" x14ac:dyDescent="0.15">
      <c r="A3416" s="115" t="s">
        <v>526</v>
      </c>
      <c r="B3416" s="115" t="s">
        <v>527</v>
      </c>
      <c r="C3416" s="121">
        <v>42438</v>
      </c>
      <c r="D3416" s="119">
        <v>0.83830000000000005</v>
      </c>
      <c r="E3416" s="119">
        <v>0.83830000000000005</v>
      </c>
      <c r="F3416" s="119">
        <v>0.83830000000000005</v>
      </c>
      <c r="G3416" s="119">
        <v>0.83830000000000005</v>
      </c>
      <c r="H3416" s="119">
        <v>8.0001349999999998E-4</v>
      </c>
      <c r="I3416" s="119">
        <v>9.5524010000000006E-2</v>
      </c>
    </row>
    <row r="3417" spans="1:9" x14ac:dyDescent="0.15">
      <c r="A3417" s="115" t="s">
        <v>526</v>
      </c>
      <c r="B3417" s="115" t="s">
        <v>527</v>
      </c>
      <c r="C3417" s="121">
        <v>42439</v>
      </c>
      <c r="D3417" s="119">
        <v>0.8387</v>
      </c>
      <c r="E3417" s="119">
        <v>0.8387</v>
      </c>
      <c r="F3417" s="119">
        <v>0.8387</v>
      </c>
      <c r="G3417" s="119">
        <v>0.8387</v>
      </c>
      <c r="H3417" s="119">
        <v>4.0000680000000001E-4</v>
      </c>
      <c r="I3417" s="119">
        <v>4.7716420000000002E-2</v>
      </c>
    </row>
    <row r="3418" spans="1:9" x14ac:dyDescent="0.15">
      <c r="A3418" s="115" t="s">
        <v>526</v>
      </c>
      <c r="B3418" s="115" t="s">
        <v>527</v>
      </c>
      <c r="C3418" s="121">
        <v>42440</v>
      </c>
      <c r="D3418" s="119">
        <v>0.83599999999999997</v>
      </c>
      <c r="E3418" s="119">
        <v>0.83599999999999997</v>
      </c>
      <c r="F3418" s="119">
        <v>0.83599999999999997</v>
      </c>
      <c r="G3418" s="119">
        <v>0.83599999999999997</v>
      </c>
      <c r="H3418" s="119">
        <v>-2.6999709999999998E-3</v>
      </c>
      <c r="I3418" s="119">
        <v>-0.32192330000000002</v>
      </c>
    </row>
    <row r="3419" spans="1:9" x14ac:dyDescent="0.15">
      <c r="A3419" s="115" t="s">
        <v>526</v>
      </c>
      <c r="B3419" s="115" t="s">
        <v>527</v>
      </c>
      <c r="C3419" s="121">
        <v>42443</v>
      </c>
      <c r="D3419" s="119">
        <v>0.83650000000000002</v>
      </c>
      <c r="E3419" s="119">
        <v>0.83650000000000002</v>
      </c>
      <c r="F3419" s="119">
        <v>0.83650000000000002</v>
      </c>
      <c r="G3419" s="119">
        <v>0.83650000000000002</v>
      </c>
      <c r="H3419" s="119">
        <v>4.9996380000000003E-4</v>
      </c>
      <c r="I3419" s="119">
        <v>5.9804280000000001E-2</v>
      </c>
    </row>
    <row r="3420" spans="1:9" x14ac:dyDescent="0.15">
      <c r="A3420" s="115" t="s">
        <v>526</v>
      </c>
      <c r="B3420" s="115" t="s">
        <v>527</v>
      </c>
      <c r="C3420" s="121">
        <v>42444</v>
      </c>
      <c r="D3420" s="119">
        <v>0.8387</v>
      </c>
      <c r="E3420" s="119">
        <v>0.8387</v>
      </c>
      <c r="F3420" s="119">
        <v>0.8387</v>
      </c>
      <c r="G3420" s="119">
        <v>0.8387</v>
      </c>
      <c r="H3420" s="119">
        <v>2.2000069999999999E-3</v>
      </c>
      <c r="I3420" s="119">
        <v>0.2630015</v>
      </c>
    </row>
    <row r="3421" spans="1:9" x14ac:dyDescent="0.15">
      <c r="A3421" s="115" t="s">
        <v>526</v>
      </c>
      <c r="B3421" s="115" t="s">
        <v>527</v>
      </c>
      <c r="C3421" s="121">
        <v>42445</v>
      </c>
      <c r="D3421" s="119">
        <v>0.83989999999999998</v>
      </c>
      <c r="E3421" s="119">
        <v>0.83989999999999998</v>
      </c>
      <c r="F3421" s="119">
        <v>0.83989999999999998</v>
      </c>
      <c r="G3421" s="119">
        <v>0.83989999999999998</v>
      </c>
      <c r="H3421" s="119">
        <v>1.20002E-3</v>
      </c>
      <c r="I3421" s="119">
        <v>0.14308100000000001</v>
      </c>
    </row>
    <row r="3422" spans="1:9" x14ac:dyDescent="0.15">
      <c r="A3422" s="115" t="s">
        <v>526</v>
      </c>
      <c r="B3422" s="115" t="s">
        <v>527</v>
      </c>
      <c r="C3422" s="121">
        <v>42446</v>
      </c>
      <c r="D3422" s="119">
        <v>0.83740000000000003</v>
      </c>
      <c r="E3422" s="119">
        <v>0.83740000000000003</v>
      </c>
      <c r="F3422" s="119">
        <v>0.83740000000000003</v>
      </c>
      <c r="G3422" s="119">
        <v>0.83740000000000003</v>
      </c>
      <c r="H3422" s="119">
        <v>-2.4999979999999998E-3</v>
      </c>
      <c r="I3422" s="119">
        <v>-0.29765419999999998</v>
      </c>
    </row>
    <row r="3423" spans="1:9" x14ac:dyDescent="0.15">
      <c r="A3423" s="115" t="s">
        <v>526</v>
      </c>
      <c r="B3423" s="115" t="s">
        <v>527</v>
      </c>
      <c r="C3423" s="121">
        <v>42447</v>
      </c>
      <c r="D3423" s="119">
        <v>0.83330000000000004</v>
      </c>
      <c r="E3423" s="119">
        <v>0.83330000000000004</v>
      </c>
      <c r="F3423" s="119">
        <v>0.83330000000000004</v>
      </c>
      <c r="G3423" s="119">
        <v>0.83330000000000004</v>
      </c>
      <c r="H3423" s="119">
        <v>-4.1000250000000002E-3</v>
      </c>
      <c r="I3423" s="119">
        <v>-0.48961369999999999</v>
      </c>
    </row>
    <row r="3424" spans="1:9" x14ac:dyDescent="0.15">
      <c r="A3424" s="115" t="s">
        <v>526</v>
      </c>
      <c r="B3424" s="115" t="s">
        <v>527</v>
      </c>
      <c r="C3424" s="121">
        <v>42450</v>
      </c>
      <c r="D3424" s="119">
        <v>0.83589999999999998</v>
      </c>
      <c r="E3424" s="119">
        <v>0.83589999999999998</v>
      </c>
      <c r="F3424" s="119">
        <v>0.83589999999999998</v>
      </c>
      <c r="G3424" s="119">
        <v>0.83589999999999998</v>
      </c>
      <c r="H3424" s="119">
        <v>2.6000139999999999E-3</v>
      </c>
      <c r="I3424" s="119">
        <v>0.31201420000000002</v>
      </c>
    </row>
    <row r="3425" spans="1:9" x14ac:dyDescent="0.15">
      <c r="A3425" s="115" t="s">
        <v>526</v>
      </c>
      <c r="B3425" s="115" t="s">
        <v>527</v>
      </c>
      <c r="C3425" s="121">
        <v>42451</v>
      </c>
      <c r="D3425" s="119">
        <v>0.83789999999999998</v>
      </c>
      <c r="E3425" s="119">
        <v>0.83789999999999998</v>
      </c>
      <c r="F3425" s="119">
        <v>0.83789999999999998</v>
      </c>
      <c r="G3425" s="119">
        <v>0.83789999999999998</v>
      </c>
      <c r="H3425" s="119">
        <v>1.9999739999999998E-3</v>
      </c>
      <c r="I3425" s="119">
        <v>0.23926</v>
      </c>
    </row>
    <row r="3426" spans="1:9" x14ac:dyDescent="0.15">
      <c r="A3426" s="115" t="s">
        <v>526</v>
      </c>
      <c r="B3426" s="115" t="s">
        <v>527</v>
      </c>
      <c r="C3426" s="121">
        <v>42452</v>
      </c>
      <c r="D3426" s="119">
        <v>0.83750000000000002</v>
      </c>
      <c r="E3426" s="119">
        <v>0.83750000000000002</v>
      </c>
      <c r="F3426" s="119">
        <v>0.83750000000000002</v>
      </c>
      <c r="G3426" s="119">
        <v>0.83750000000000002</v>
      </c>
      <c r="H3426" s="119">
        <v>-4.0000680000000001E-4</v>
      </c>
      <c r="I3426" s="119">
        <v>-4.7739200000000002E-2</v>
      </c>
    </row>
    <row r="3427" spans="1:9" x14ac:dyDescent="0.15">
      <c r="A3427" s="115" t="s">
        <v>526</v>
      </c>
      <c r="B3427" s="115" t="s">
        <v>527</v>
      </c>
      <c r="C3427" s="121">
        <v>42453</v>
      </c>
      <c r="D3427" s="119">
        <v>0.8397</v>
      </c>
      <c r="E3427" s="119">
        <v>0.8397</v>
      </c>
      <c r="F3427" s="119">
        <v>0.8397</v>
      </c>
      <c r="G3427" s="119">
        <v>0.8397</v>
      </c>
      <c r="H3427" s="119">
        <v>2.2000069999999999E-3</v>
      </c>
      <c r="I3427" s="119">
        <v>0.26268750000000002</v>
      </c>
    </row>
    <row r="3428" spans="1:9" x14ac:dyDescent="0.15">
      <c r="A3428" s="115" t="s">
        <v>526</v>
      </c>
      <c r="B3428" s="115" t="s">
        <v>527</v>
      </c>
      <c r="C3428" s="121">
        <v>42454</v>
      </c>
      <c r="D3428" s="119">
        <v>0.84050000000000002</v>
      </c>
      <c r="E3428" s="119">
        <v>0.84050000000000002</v>
      </c>
      <c r="F3428" s="119">
        <v>0.84050000000000002</v>
      </c>
      <c r="G3428" s="119">
        <v>0.84050000000000002</v>
      </c>
      <c r="H3428" s="119">
        <v>8.0001349999999998E-4</v>
      </c>
      <c r="I3428" s="119">
        <v>9.5273730000000001E-2</v>
      </c>
    </row>
    <row r="3429" spans="1:9" x14ac:dyDescent="0.15">
      <c r="A3429" s="115" t="s">
        <v>526</v>
      </c>
      <c r="B3429" s="115" t="s">
        <v>527</v>
      </c>
      <c r="C3429" s="121">
        <v>42457</v>
      </c>
      <c r="D3429" s="119">
        <v>0.84079999999999999</v>
      </c>
      <c r="E3429" s="119">
        <v>0.84079999999999999</v>
      </c>
      <c r="F3429" s="119">
        <v>0.84079999999999999</v>
      </c>
      <c r="G3429" s="119">
        <v>0.84079999999999999</v>
      </c>
      <c r="H3429" s="119">
        <v>2.9999019999999999E-4</v>
      </c>
      <c r="I3429" s="119">
        <v>3.5691870000000001E-2</v>
      </c>
    </row>
    <row r="3430" spans="1:9" x14ac:dyDescent="0.15">
      <c r="A3430" s="115" t="s">
        <v>526</v>
      </c>
      <c r="B3430" s="115" t="s">
        <v>527</v>
      </c>
      <c r="C3430" s="121">
        <v>42458</v>
      </c>
      <c r="D3430" s="119">
        <v>0.8387</v>
      </c>
      <c r="E3430" s="119">
        <v>0.8387</v>
      </c>
      <c r="F3430" s="119">
        <v>0.8387</v>
      </c>
      <c r="G3430" s="119">
        <v>0.8387</v>
      </c>
      <c r="H3430" s="119">
        <v>-2.0999909999999998E-3</v>
      </c>
      <c r="I3430" s="119">
        <v>-0.24976100000000001</v>
      </c>
    </row>
    <row r="3431" spans="1:9" x14ac:dyDescent="0.15">
      <c r="A3431" s="115" t="s">
        <v>526</v>
      </c>
      <c r="B3431" s="115" t="s">
        <v>527</v>
      </c>
      <c r="C3431" s="121">
        <v>42459</v>
      </c>
      <c r="D3431" s="119">
        <v>0.83599999999999997</v>
      </c>
      <c r="E3431" s="119">
        <v>0.83599999999999997</v>
      </c>
      <c r="F3431" s="119">
        <v>0.83599999999999997</v>
      </c>
      <c r="G3431" s="119">
        <v>0.83599999999999997</v>
      </c>
      <c r="H3431" s="119">
        <v>-2.6999709999999998E-3</v>
      </c>
      <c r="I3431" s="119">
        <v>-0.32192330000000002</v>
      </c>
    </row>
    <row r="3432" spans="1:9" x14ac:dyDescent="0.15">
      <c r="A3432" s="115" t="s">
        <v>526</v>
      </c>
      <c r="B3432" s="115" t="s">
        <v>527</v>
      </c>
      <c r="C3432" s="121">
        <v>42460</v>
      </c>
      <c r="D3432" s="119">
        <v>0.83330000000000004</v>
      </c>
      <c r="E3432" s="119">
        <v>0.83330000000000004</v>
      </c>
      <c r="F3432" s="119">
        <v>0.83330000000000004</v>
      </c>
      <c r="G3432" s="119">
        <v>0.83330000000000004</v>
      </c>
      <c r="H3432" s="119">
        <v>-2.7000309999999999E-3</v>
      </c>
      <c r="I3432" s="119">
        <v>-0.32297019999999999</v>
      </c>
    </row>
    <row r="3433" spans="1:9" x14ac:dyDescent="0.15">
      <c r="A3433" s="115" t="s">
        <v>526</v>
      </c>
      <c r="B3433" s="115" t="s">
        <v>527</v>
      </c>
      <c r="C3433" s="121">
        <v>42461</v>
      </c>
      <c r="D3433" s="119">
        <v>0.83279999999999998</v>
      </c>
      <c r="E3433" s="119">
        <v>0.83279999999999998</v>
      </c>
      <c r="F3433" s="119">
        <v>0.83279999999999998</v>
      </c>
      <c r="G3433" s="119">
        <v>0.83279999999999998</v>
      </c>
      <c r="H3433" s="119">
        <v>-5.0002339999999997E-4</v>
      </c>
      <c r="I3433" s="119">
        <v>-6.0005200000000002E-2</v>
      </c>
    </row>
    <row r="3434" spans="1:9" x14ac:dyDescent="0.15">
      <c r="A3434" s="115" t="s">
        <v>526</v>
      </c>
      <c r="B3434" s="115" t="s">
        <v>527</v>
      </c>
      <c r="C3434" s="121">
        <v>42465</v>
      </c>
      <c r="D3434" s="119">
        <v>0.83389999999999997</v>
      </c>
      <c r="E3434" s="119">
        <v>0.83389999999999997</v>
      </c>
      <c r="F3434" s="119">
        <v>0.83389999999999997</v>
      </c>
      <c r="G3434" s="119">
        <v>0.83389999999999997</v>
      </c>
      <c r="H3434" s="119">
        <v>1.1000039999999999E-3</v>
      </c>
      <c r="I3434" s="119">
        <v>0.13208500000000001</v>
      </c>
    </row>
    <row r="3435" spans="1:9" x14ac:dyDescent="0.15">
      <c r="A3435" s="115" t="s">
        <v>526</v>
      </c>
      <c r="B3435" s="115" t="s">
        <v>527</v>
      </c>
      <c r="C3435" s="121">
        <v>42466</v>
      </c>
      <c r="D3435" s="119">
        <v>0.83489999999999998</v>
      </c>
      <c r="E3435" s="119">
        <v>0.83489999999999998</v>
      </c>
      <c r="F3435" s="119">
        <v>0.83489999999999998</v>
      </c>
      <c r="G3435" s="119">
        <v>0.83489999999999998</v>
      </c>
      <c r="H3435" s="119">
        <v>1.000047E-3</v>
      </c>
      <c r="I3435" s="119">
        <v>0.11992410000000001</v>
      </c>
    </row>
    <row r="3436" spans="1:9" x14ac:dyDescent="0.15">
      <c r="A3436" s="115" t="s">
        <v>526</v>
      </c>
      <c r="B3436" s="115" t="s">
        <v>527</v>
      </c>
      <c r="C3436" s="121">
        <v>42467</v>
      </c>
      <c r="D3436" s="119">
        <v>0.83440000000000003</v>
      </c>
      <c r="E3436" s="119">
        <v>0.83440000000000003</v>
      </c>
      <c r="F3436" s="119">
        <v>0.83440000000000003</v>
      </c>
      <c r="G3436" s="119">
        <v>0.83440000000000003</v>
      </c>
      <c r="H3436" s="119">
        <v>-5.0002339999999997E-4</v>
      </c>
      <c r="I3436" s="119">
        <v>-5.9890209999999999E-2</v>
      </c>
    </row>
    <row r="3437" spans="1:9" x14ac:dyDescent="0.15">
      <c r="A3437" s="115" t="s">
        <v>526</v>
      </c>
      <c r="B3437" s="115" t="s">
        <v>527</v>
      </c>
      <c r="C3437" s="121">
        <v>42468</v>
      </c>
      <c r="D3437" s="119">
        <v>0.83420000000000005</v>
      </c>
      <c r="E3437" s="119">
        <v>0.83420000000000005</v>
      </c>
      <c r="F3437" s="119">
        <v>0.83420000000000005</v>
      </c>
      <c r="G3437" s="119">
        <v>0.83420000000000005</v>
      </c>
      <c r="H3437" s="119">
        <v>-1.9997360000000001E-4</v>
      </c>
      <c r="I3437" s="119">
        <v>-2.3966149999999999E-2</v>
      </c>
    </row>
    <row r="3438" spans="1:9" x14ac:dyDescent="0.15">
      <c r="A3438" s="115" t="s">
        <v>526</v>
      </c>
      <c r="B3438" s="115" t="s">
        <v>527</v>
      </c>
      <c r="C3438" s="121">
        <v>42471</v>
      </c>
      <c r="D3438" s="119">
        <v>0.83330000000000004</v>
      </c>
      <c r="E3438" s="119">
        <v>0.83330000000000004</v>
      </c>
      <c r="F3438" s="119">
        <v>0.83330000000000004</v>
      </c>
      <c r="G3438" s="119">
        <v>0.83330000000000004</v>
      </c>
      <c r="H3438" s="119">
        <v>-9.0003010000000005E-4</v>
      </c>
      <c r="I3438" s="119">
        <v>-0.1078914</v>
      </c>
    </row>
    <row r="3439" spans="1:9" x14ac:dyDescent="0.15">
      <c r="A3439" s="115" t="s">
        <v>526</v>
      </c>
      <c r="B3439" s="115" t="s">
        <v>527</v>
      </c>
      <c r="C3439" s="121">
        <v>42472</v>
      </c>
      <c r="D3439" s="119">
        <v>0.83320000000000005</v>
      </c>
      <c r="E3439" s="119">
        <v>0.83320000000000005</v>
      </c>
      <c r="F3439" s="119">
        <v>0.83320000000000005</v>
      </c>
      <c r="G3439" s="119">
        <v>0.83320000000000005</v>
      </c>
      <c r="H3439" s="119">
        <v>-1.000166E-4</v>
      </c>
      <c r="I3439" s="119">
        <v>-1.2002469999999999E-2</v>
      </c>
    </row>
    <row r="3440" spans="1:9" x14ac:dyDescent="0.15">
      <c r="A3440" s="115" t="s">
        <v>526</v>
      </c>
      <c r="B3440" s="115" t="s">
        <v>527</v>
      </c>
      <c r="C3440" s="121">
        <v>42473</v>
      </c>
      <c r="D3440" s="119">
        <v>0.83289999999999997</v>
      </c>
      <c r="E3440" s="119">
        <v>0.83289999999999997</v>
      </c>
      <c r="F3440" s="119">
        <v>0.83289999999999997</v>
      </c>
      <c r="G3440" s="119">
        <v>0.83289999999999997</v>
      </c>
      <c r="H3440" s="119">
        <v>-2.9999019999999999E-4</v>
      </c>
      <c r="I3440" s="119">
        <v>-3.6004580000000001E-2</v>
      </c>
    </row>
    <row r="3441" spans="1:9" x14ac:dyDescent="0.15">
      <c r="A3441" s="115" t="s">
        <v>526</v>
      </c>
      <c r="B3441" s="115" t="s">
        <v>527</v>
      </c>
      <c r="C3441" s="121">
        <v>42474</v>
      </c>
      <c r="D3441" s="119">
        <v>0.83650000000000002</v>
      </c>
      <c r="E3441" s="119">
        <v>0.83650000000000002</v>
      </c>
      <c r="F3441" s="119">
        <v>0.83650000000000002</v>
      </c>
      <c r="G3441" s="119">
        <v>0.83650000000000002</v>
      </c>
      <c r="H3441" s="119">
        <v>3.6000009999999998E-3</v>
      </c>
      <c r="I3441" s="119">
        <v>0.43222490000000002</v>
      </c>
    </row>
    <row r="3442" spans="1:9" x14ac:dyDescent="0.15">
      <c r="A3442" s="115" t="s">
        <v>526</v>
      </c>
      <c r="B3442" s="115" t="s">
        <v>527</v>
      </c>
      <c r="C3442" s="121">
        <v>42475</v>
      </c>
      <c r="D3442" s="119">
        <v>0.83679999999999999</v>
      </c>
      <c r="E3442" s="119">
        <v>0.83679999999999999</v>
      </c>
      <c r="F3442" s="119">
        <v>0.83679999999999999</v>
      </c>
      <c r="G3442" s="119">
        <v>0.83679999999999999</v>
      </c>
      <c r="H3442" s="119">
        <v>2.9999019999999999E-4</v>
      </c>
      <c r="I3442" s="119">
        <v>3.5862539999999998E-2</v>
      </c>
    </row>
    <row r="3443" spans="1:9" x14ac:dyDescent="0.15">
      <c r="A3443" s="115" t="s">
        <v>526</v>
      </c>
      <c r="B3443" s="115" t="s">
        <v>527</v>
      </c>
      <c r="C3443" s="121">
        <v>42478</v>
      </c>
      <c r="D3443" s="119">
        <v>0.83540000000000003</v>
      </c>
      <c r="E3443" s="119">
        <v>0.83540000000000003</v>
      </c>
      <c r="F3443" s="119">
        <v>0.83540000000000003</v>
      </c>
      <c r="G3443" s="119">
        <v>0.83540000000000003</v>
      </c>
      <c r="H3443" s="119">
        <v>-1.3999940000000001E-3</v>
      </c>
      <c r="I3443" s="119">
        <v>-0.16730329999999999</v>
      </c>
    </row>
    <row r="3444" spans="1:9" x14ac:dyDescent="0.15">
      <c r="A3444" s="115" t="s">
        <v>526</v>
      </c>
      <c r="B3444" s="115" t="s">
        <v>527</v>
      </c>
      <c r="C3444" s="121">
        <v>42479</v>
      </c>
      <c r="D3444" s="119">
        <v>0.83430000000000004</v>
      </c>
      <c r="E3444" s="119">
        <v>0.83430000000000004</v>
      </c>
      <c r="F3444" s="119">
        <v>0.83430000000000004</v>
      </c>
      <c r="G3444" s="119">
        <v>0.83430000000000004</v>
      </c>
      <c r="H3444" s="119">
        <v>-1.1000039999999999E-3</v>
      </c>
      <c r="I3444" s="119">
        <v>-0.13167390000000001</v>
      </c>
    </row>
    <row r="3445" spans="1:9" x14ac:dyDescent="0.15">
      <c r="A3445" s="115" t="s">
        <v>526</v>
      </c>
      <c r="B3445" s="115" t="s">
        <v>527</v>
      </c>
      <c r="C3445" s="121">
        <v>42480</v>
      </c>
      <c r="D3445" s="119">
        <v>0.8327</v>
      </c>
      <c r="E3445" s="119">
        <v>0.8327</v>
      </c>
      <c r="F3445" s="119">
        <v>0.8327</v>
      </c>
      <c r="G3445" s="119">
        <v>0.8327</v>
      </c>
      <c r="H3445" s="119">
        <v>-1.5999670000000001E-3</v>
      </c>
      <c r="I3445" s="119">
        <v>-0.19177359999999999</v>
      </c>
    </row>
    <row r="3446" spans="1:9" x14ac:dyDescent="0.15">
      <c r="A3446" s="115" t="s">
        <v>526</v>
      </c>
      <c r="B3446" s="115" t="s">
        <v>527</v>
      </c>
      <c r="C3446" s="121">
        <v>42481</v>
      </c>
      <c r="D3446" s="119">
        <v>0.83550000000000002</v>
      </c>
      <c r="E3446" s="119">
        <v>0.83550000000000002</v>
      </c>
      <c r="F3446" s="119">
        <v>0.83550000000000002</v>
      </c>
      <c r="G3446" s="119">
        <v>0.83550000000000002</v>
      </c>
      <c r="H3446" s="119">
        <v>2.7999880000000002E-3</v>
      </c>
      <c r="I3446" s="119">
        <v>0.3362541</v>
      </c>
    </row>
    <row r="3447" spans="1:9" x14ac:dyDescent="0.15">
      <c r="A3447" s="115" t="s">
        <v>526</v>
      </c>
      <c r="B3447" s="115" t="s">
        <v>527</v>
      </c>
      <c r="C3447" s="121">
        <v>42482</v>
      </c>
      <c r="D3447" s="119">
        <v>0.83650000000000002</v>
      </c>
      <c r="E3447" s="119">
        <v>0.83650000000000002</v>
      </c>
      <c r="F3447" s="119">
        <v>0.83650000000000002</v>
      </c>
      <c r="G3447" s="119">
        <v>0.83650000000000002</v>
      </c>
      <c r="H3447" s="119">
        <v>9.9998709999999996E-4</v>
      </c>
      <c r="I3447" s="119">
        <v>0.1196873</v>
      </c>
    </row>
    <row r="3448" spans="1:9" x14ac:dyDescent="0.15">
      <c r="A3448" s="115" t="s">
        <v>526</v>
      </c>
      <c r="B3448" s="115" t="s">
        <v>527</v>
      </c>
      <c r="C3448" s="121">
        <v>42485</v>
      </c>
      <c r="D3448" s="119">
        <v>0.83950000000000002</v>
      </c>
      <c r="E3448" s="119">
        <v>0.83950000000000002</v>
      </c>
      <c r="F3448" s="119">
        <v>0.83950000000000002</v>
      </c>
      <c r="G3448" s="119">
        <v>0.83950000000000002</v>
      </c>
      <c r="H3448" s="119">
        <v>3.0000209999999999E-3</v>
      </c>
      <c r="I3448" s="119">
        <v>0.35863970000000001</v>
      </c>
    </row>
    <row r="3449" spans="1:9" x14ac:dyDescent="0.15">
      <c r="A3449" s="115" t="s">
        <v>526</v>
      </c>
      <c r="B3449" s="115" t="s">
        <v>527</v>
      </c>
      <c r="C3449" s="121">
        <v>42486</v>
      </c>
      <c r="D3449" s="119">
        <v>0.83650000000000002</v>
      </c>
      <c r="E3449" s="119">
        <v>0.83650000000000002</v>
      </c>
      <c r="F3449" s="119">
        <v>0.83650000000000002</v>
      </c>
      <c r="G3449" s="119">
        <v>0.83650000000000002</v>
      </c>
      <c r="H3449" s="119">
        <v>-3.0000209999999999E-3</v>
      </c>
      <c r="I3449" s="119">
        <v>-0.35735810000000001</v>
      </c>
    </row>
    <row r="3450" spans="1:9" x14ac:dyDescent="0.15">
      <c r="A3450" s="115" t="s">
        <v>526</v>
      </c>
      <c r="B3450" s="115" t="s">
        <v>527</v>
      </c>
      <c r="C3450" s="121">
        <v>42487</v>
      </c>
      <c r="D3450" s="119">
        <v>0.83599999999999997</v>
      </c>
      <c r="E3450" s="119">
        <v>0.83599999999999997</v>
      </c>
      <c r="F3450" s="119">
        <v>0.83599999999999997</v>
      </c>
      <c r="G3450" s="119">
        <v>0.83599999999999997</v>
      </c>
      <c r="H3450" s="119">
        <v>-4.9996380000000003E-4</v>
      </c>
      <c r="I3450" s="119">
        <v>-5.976853E-2</v>
      </c>
    </row>
    <row r="3451" spans="1:9" x14ac:dyDescent="0.15">
      <c r="A3451" s="115" t="s">
        <v>526</v>
      </c>
      <c r="B3451" s="115" t="s">
        <v>527</v>
      </c>
      <c r="C3451" s="121">
        <v>42488</v>
      </c>
      <c r="D3451" s="119">
        <v>0.83740000000000003</v>
      </c>
      <c r="E3451" s="119">
        <v>0.83740000000000003</v>
      </c>
      <c r="F3451" s="119">
        <v>0.83740000000000003</v>
      </c>
      <c r="G3451" s="119">
        <v>0.83740000000000003</v>
      </c>
      <c r="H3451" s="119">
        <v>1.3999940000000001E-3</v>
      </c>
      <c r="I3451" s="119">
        <v>0.16746340000000001</v>
      </c>
    </row>
    <row r="3452" spans="1:9" x14ac:dyDescent="0.15">
      <c r="A3452" s="115" t="s">
        <v>526</v>
      </c>
      <c r="B3452" s="115" t="s">
        <v>527</v>
      </c>
      <c r="C3452" s="121">
        <v>42489</v>
      </c>
      <c r="D3452" s="119">
        <v>0.83260000000000001</v>
      </c>
      <c r="E3452" s="119">
        <v>0.83260000000000001</v>
      </c>
      <c r="F3452" s="119">
        <v>0.83260000000000001</v>
      </c>
      <c r="G3452" s="119">
        <v>0.83260000000000001</v>
      </c>
      <c r="H3452" s="119">
        <v>-4.8000220000000001E-3</v>
      </c>
      <c r="I3452" s="119">
        <v>-0.57320539999999998</v>
      </c>
    </row>
    <row r="3453" spans="1:9" x14ac:dyDescent="0.15">
      <c r="A3453" s="115" t="s">
        <v>526</v>
      </c>
      <c r="B3453" s="115" t="s">
        <v>527</v>
      </c>
      <c r="C3453" s="121">
        <v>42493</v>
      </c>
      <c r="D3453" s="119">
        <v>0.83209999999999995</v>
      </c>
      <c r="E3453" s="119">
        <v>0.83209999999999995</v>
      </c>
      <c r="F3453" s="119">
        <v>0.83209999999999995</v>
      </c>
      <c r="G3453" s="119">
        <v>0.83209999999999995</v>
      </c>
      <c r="H3453" s="119">
        <v>-5.0002339999999997E-4</v>
      </c>
      <c r="I3453" s="119">
        <v>-6.0055650000000002E-2</v>
      </c>
    </row>
    <row r="3454" spans="1:9" x14ac:dyDescent="0.15">
      <c r="A3454" s="115" t="s">
        <v>526</v>
      </c>
      <c r="B3454" s="115" t="s">
        <v>527</v>
      </c>
      <c r="C3454" s="121">
        <v>42494</v>
      </c>
      <c r="D3454" s="119">
        <v>0.8367</v>
      </c>
      <c r="E3454" s="119">
        <v>0.8367</v>
      </c>
      <c r="F3454" s="119">
        <v>0.8367</v>
      </c>
      <c r="G3454" s="119">
        <v>0.8367</v>
      </c>
      <c r="H3454" s="119">
        <v>4.6000479999999998E-3</v>
      </c>
      <c r="I3454" s="119">
        <v>0.55282399999999998</v>
      </c>
    </row>
    <row r="3455" spans="1:9" x14ac:dyDescent="0.15">
      <c r="A3455" s="115" t="s">
        <v>526</v>
      </c>
      <c r="B3455" s="115" t="s">
        <v>527</v>
      </c>
      <c r="C3455" s="121">
        <v>42495</v>
      </c>
      <c r="D3455" s="119">
        <v>0.83909999999999996</v>
      </c>
      <c r="E3455" s="119">
        <v>0.83909999999999996</v>
      </c>
      <c r="F3455" s="119">
        <v>0.83909999999999996</v>
      </c>
      <c r="G3455" s="119">
        <v>0.83909999999999996</v>
      </c>
      <c r="H3455" s="119">
        <v>2.3999809999999998E-3</v>
      </c>
      <c r="I3455" s="119">
        <v>0.28683890000000001</v>
      </c>
    </row>
    <row r="3456" spans="1:9" x14ac:dyDescent="0.15">
      <c r="A3456" s="115" t="s">
        <v>526</v>
      </c>
      <c r="B3456" s="115" t="s">
        <v>527</v>
      </c>
      <c r="C3456" s="121">
        <v>42496</v>
      </c>
      <c r="D3456" s="119">
        <v>0.84009999999999996</v>
      </c>
      <c r="E3456" s="119">
        <v>0.84009999999999996</v>
      </c>
      <c r="F3456" s="119">
        <v>0.84009999999999996</v>
      </c>
      <c r="G3456" s="119">
        <v>0.84009999999999996</v>
      </c>
      <c r="H3456" s="119">
        <v>9.9998709999999996E-4</v>
      </c>
      <c r="I3456" s="119">
        <v>0.1191738</v>
      </c>
    </row>
    <row r="3457" spans="1:9" x14ac:dyDescent="0.15">
      <c r="A3457" s="115" t="s">
        <v>526</v>
      </c>
      <c r="B3457" s="115" t="s">
        <v>527</v>
      </c>
      <c r="C3457" s="121">
        <v>42499</v>
      </c>
      <c r="D3457" s="119">
        <v>0.83899999999999997</v>
      </c>
      <c r="E3457" s="119">
        <v>0.83899999999999997</v>
      </c>
      <c r="F3457" s="119">
        <v>0.83899999999999997</v>
      </c>
      <c r="G3457" s="119">
        <v>0.83899999999999997</v>
      </c>
      <c r="H3457" s="119">
        <v>-1.1000039999999999E-3</v>
      </c>
      <c r="I3457" s="119">
        <v>-0.1309372</v>
      </c>
    </row>
    <row r="3458" spans="1:9" x14ac:dyDescent="0.15">
      <c r="A3458" s="115" t="s">
        <v>526</v>
      </c>
      <c r="B3458" s="115" t="s">
        <v>527</v>
      </c>
      <c r="C3458" s="121">
        <v>42500</v>
      </c>
      <c r="D3458" s="119">
        <v>0.84030000000000005</v>
      </c>
      <c r="E3458" s="119">
        <v>0.84030000000000005</v>
      </c>
      <c r="F3458" s="119">
        <v>0.84030000000000005</v>
      </c>
      <c r="G3458" s="119">
        <v>0.84030000000000005</v>
      </c>
      <c r="H3458" s="119">
        <v>1.300037E-3</v>
      </c>
      <c r="I3458" s="119">
        <v>0.1549508</v>
      </c>
    </row>
    <row r="3459" spans="1:9" x14ac:dyDescent="0.15">
      <c r="A3459" s="115" t="s">
        <v>526</v>
      </c>
      <c r="B3459" s="115" t="s">
        <v>527</v>
      </c>
      <c r="C3459" s="121">
        <v>42501</v>
      </c>
      <c r="D3459" s="119">
        <v>0.84019999999999995</v>
      </c>
      <c r="E3459" s="119">
        <v>0.84019999999999995</v>
      </c>
      <c r="F3459" s="119">
        <v>0.84019999999999995</v>
      </c>
      <c r="G3459" s="119">
        <v>0.84019999999999995</v>
      </c>
      <c r="H3459" s="119">
        <v>-1.000166E-4</v>
      </c>
      <c r="I3459" s="119">
        <v>-1.190249E-2</v>
      </c>
    </row>
    <row r="3460" spans="1:9" x14ac:dyDescent="0.15">
      <c r="A3460" s="115" t="s">
        <v>526</v>
      </c>
      <c r="B3460" s="115" t="s">
        <v>527</v>
      </c>
      <c r="C3460" s="121">
        <v>42502</v>
      </c>
      <c r="D3460" s="119">
        <v>0.83709999999999996</v>
      </c>
      <c r="E3460" s="119">
        <v>0.83709999999999996</v>
      </c>
      <c r="F3460" s="119">
        <v>0.83709999999999996</v>
      </c>
      <c r="G3460" s="119">
        <v>0.83709999999999996</v>
      </c>
      <c r="H3460" s="119">
        <v>-3.0999780000000002E-3</v>
      </c>
      <c r="I3460" s="119">
        <v>-0.36895709999999998</v>
      </c>
    </row>
    <row r="3461" spans="1:9" x14ac:dyDescent="0.15">
      <c r="A3461" s="115" t="s">
        <v>526</v>
      </c>
      <c r="B3461" s="115" t="s">
        <v>527</v>
      </c>
      <c r="C3461" s="121">
        <v>42503</v>
      </c>
      <c r="D3461" s="119">
        <v>0.8407</v>
      </c>
      <c r="E3461" s="119">
        <v>0.8407</v>
      </c>
      <c r="F3461" s="119">
        <v>0.8407</v>
      </c>
      <c r="G3461" s="119">
        <v>0.8407</v>
      </c>
      <c r="H3461" s="119">
        <v>3.5999420000000001E-3</v>
      </c>
      <c r="I3461" s="119">
        <v>0.43004920000000002</v>
      </c>
    </row>
    <row r="3462" spans="1:9" x14ac:dyDescent="0.15">
      <c r="A3462" s="115" t="s">
        <v>526</v>
      </c>
      <c r="B3462" s="115" t="s">
        <v>527</v>
      </c>
      <c r="C3462" s="121">
        <v>42506</v>
      </c>
      <c r="D3462" s="119">
        <v>0.84160000000000001</v>
      </c>
      <c r="E3462" s="119">
        <v>0.84160000000000001</v>
      </c>
      <c r="F3462" s="119">
        <v>0.84160000000000001</v>
      </c>
      <c r="G3462" s="119">
        <v>0.84160000000000001</v>
      </c>
      <c r="H3462" s="119">
        <v>9.0003010000000005E-4</v>
      </c>
      <c r="I3462" s="119">
        <v>0.10705720000000001</v>
      </c>
    </row>
    <row r="3463" spans="1:9" x14ac:dyDescent="0.15">
      <c r="A3463" s="115" t="s">
        <v>526</v>
      </c>
      <c r="B3463" s="115" t="s">
        <v>527</v>
      </c>
      <c r="C3463" s="121">
        <v>42507</v>
      </c>
      <c r="D3463" s="119">
        <v>0.83989999999999998</v>
      </c>
      <c r="E3463" s="119">
        <v>0.83989999999999998</v>
      </c>
      <c r="F3463" s="119">
        <v>0.83989999999999998</v>
      </c>
      <c r="G3463" s="119">
        <v>0.83989999999999998</v>
      </c>
      <c r="H3463" s="119">
        <v>-1.6999840000000001E-3</v>
      </c>
      <c r="I3463" s="119">
        <v>-0.20199429999999999</v>
      </c>
    </row>
    <row r="3464" spans="1:9" x14ac:dyDescent="0.15">
      <c r="A3464" s="115" t="s">
        <v>526</v>
      </c>
      <c r="B3464" s="115" t="s">
        <v>527</v>
      </c>
      <c r="C3464" s="121">
        <v>42508</v>
      </c>
      <c r="D3464" s="119">
        <v>0.84009999999999996</v>
      </c>
      <c r="E3464" s="119">
        <v>0.84009999999999996</v>
      </c>
      <c r="F3464" s="119">
        <v>0.84009999999999996</v>
      </c>
      <c r="G3464" s="119">
        <v>0.84009999999999996</v>
      </c>
      <c r="H3464" s="119">
        <v>1.9997360000000001E-4</v>
      </c>
      <c r="I3464" s="119">
        <v>2.3809210000000001E-2</v>
      </c>
    </row>
    <row r="3465" spans="1:9" x14ac:dyDescent="0.15">
      <c r="A3465" s="115" t="s">
        <v>526</v>
      </c>
      <c r="B3465" s="115" t="s">
        <v>527</v>
      </c>
      <c r="C3465" s="121">
        <v>42509</v>
      </c>
      <c r="D3465" s="119">
        <v>0.84370000000000001</v>
      </c>
      <c r="E3465" s="119">
        <v>0.84370000000000001</v>
      </c>
      <c r="F3465" s="119">
        <v>0.84370000000000001</v>
      </c>
      <c r="G3465" s="119">
        <v>0.84370000000000001</v>
      </c>
      <c r="H3465" s="119">
        <v>3.6000009999999998E-3</v>
      </c>
      <c r="I3465" s="119">
        <v>0.42852059999999997</v>
      </c>
    </row>
    <row r="3466" spans="1:9" x14ac:dyDescent="0.15">
      <c r="A3466" s="115" t="s">
        <v>526</v>
      </c>
      <c r="B3466" s="115" t="s">
        <v>527</v>
      </c>
      <c r="C3466" s="121">
        <v>42510</v>
      </c>
      <c r="D3466" s="119">
        <v>0.84350000000000003</v>
      </c>
      <c r="E3466" s="119">
        <v>0.84350000000000003</v>
      </c>
      <c r="F3466" s="119">
        <v>0.84350000000000003</v>
      </c>
      <c r="G3466" s="119">
        <v>0.84350000000000003</v>
      </c>
      <c r="H3466" s="119">
        <v>-1.9997360000000001E-4</v>
      </c>
      <c r="I3466" s="119">
        <v>-2.3701980000000001E-2</v>
      </c>
    </row>
    <row r="3467" spans="1:9" x14ac:dyDescent="0.15">
      <c r="A3467" s="115" t="s">
        <v>526</v>
      </c>
      <c r="B3467" s="115" t="s">
        <v>527</v>
      </c>
      <c r="C3467" s="121">
        <v>42513</v>
      </c>
      <c r="D3467" s="119">
        <v>0.8427</v>
      </c>
      <c r="E3467" s="119">
        <v>0.8427</v>
      </c>
      <c r="F3467" s="119">
        <v>0.8427</v>
      </c>
      <c r="G3467" s="119">
        <v>0.8427</v>
      </c>
      <c r="H3467" s="119">
        <v>-8.0001349999999998E-4</v>
      </c>
      <c r="I3467" s="119">
        <v>-9.4844520000000002E-2</v>
      </c>
    </row>
    <row r="3468" spans="1:9" x14ac:dyDescent="0.15">
      <c r="A3468" s="115" t="s">
        <v>526</v>
      </c>
      <c r="B3468" s="115" t="s">
        <v>527</v>
      </c>
      <c r="C3468" s="121">
        <v>42514</v>
      </c>
      <c r="D3468" s="119">
        <v>0.84289999999999998</v>
      </c>
      <c r="E3468" s="119">
        <v>0.84289999999999998</v>
      </c>
      <c r="F3468" s="119">
        <v>0.84289999999999998</v>
      </c>
      <c r="G3468" s="119">
        <v>0.84289999999999998</v>
      </c>
      <c r="H3468" s="119">
        <v>1.9997360000000001E-4</v>
      </c>
      <c r="I3468" s="119">
        <v>2.37301E-2</v>
      </c>
    </row>
    <row r="3469" spans="1:9" x14ac:dyDescent="0.15">
      <c r="A3469" s="115" t="s">
        <v>526</v>
      </c>
      <c r="B3469" s="115" t="s">
        <v>527</v>
      </c>
      <c r="C3469" s="121">
        <v>42515</v>
      </c>
      <c r="D3469" s="119">
        <v>0.8458</v>
      </c>
      <c r="E3469" s="119">
        <v>0.8458</v>
      </c>
      <c r="F3469" s="119">
        <v>0.8458</v>
      </c>
      <c r="G3469" s="119">
        <v>0.8458</v>
      </c>
      <c r="H3469" s="119">
        <v>2.9000039999999999E-3</v>
      </c>
      <c r="I3469" s="119">
        <v>0.34405079999999999</v>
      </c>
    </row>
    <row r="3470" spans="1:9" x14ac:dyDescent="0.15">
      <c r="A3470" s="115" t="s">
        <v>526</v>
      </c>
      <c r="B3470" s="115" t="s">
        <v>527</v>
      </c>
      <c r="C3470" s="121">
        <v>42516</v>
      </c>
      <c r="D3470" s="119">
        <v>0.84430000000000005</v>
      </c>
      <c r="E3470" s="119">
        <v>0.84430000000000005</v>
      </c>
      <c r="F3470" s="119">
        <v>0.84430000000000005</v>
      </c>
      <c r="G3470" s="119">
        <v>0.84430000000000005</v>
      </c>
      <c r="H3470" s="119">
        <v>-1.50001E-3</v>
      </c>
      <c r="I3470" s="119">
        <v>-0.17734810000000001</v>
      </c>
    </row>
    <row r="3471" spans="1:9" x14ac:dyDescent="0.15">
      <c r="A3471" s="115" t="s">
        <v>526</v>
      </c>
      <c r="B3471" s="115" t="s">
        <v>527</v>
      </c>
      <c r="C3471" s="121">
        <v>42517</v>
      </c>
      <c r="D3471" s="119">
        <v>0.84330000000000005</v>
      </c>
      <c r="E3471" s="119">
        <v>0.84330000000000005</v>
      </c>
      <c r="F3471" s="119">
        <v>0.84330000000000005</v>
      </c>
      <c r="G3471" s="119">
        <v>0.84330000000000005</v>
      </c>
      <c r="H3471" s="119">
        <v>-9.9998709999999996E-4</v>
      </c>
      <c r="I3471" s="119">
        <v>-0.1184398</v>
      </c>
    </row>
    <row r="3472" spans="1:9" x14ac:dyDescent="0.15">
      <c r="A3472" s="115" t="s">
        <v>526</v>
      </c>
      <c r="B3472" s="115" t="s">
        <v>527</v>
      </c>
      <c r="C3472" s="121">
        <v>42520</v>
      </c>
      <c r="D3472" s="119">
        <v>0.84699999999999998</v>
      </c>
      <c r="E3472" s="119">
        <v>0.84699999999999998</v>
      </c>
      <c r="F3472" s="119">
        <v>0.84699999999999998</v>
      </c>
      <c r="G3472" s="119">
        <v>0.84699999999999998</v>
      </c>
      <c r="H3472" s="119">
        <v>3.7000179999999998E-3</v>
      </c>
      <c r="I3472" s="119">
        <v>0.43875459999999999</v>
      </c>
    </row>
    <row r="3473" spans="1:9" x14ac:dyDescent="0.15">
      <c r="A3473" s="115" t="s">
        <v>526</v>
      </c>
      <c r="B3473" s="115" t="s">
        <v>527</v>
      </c>
      <c r="C3473" s="121">
        <v>42521</v>
      </c>
      <c r="D3473" s="119">
        <v>0.84689999999999999</v>
      </c>
      <c r="E3473" s="119">
        <v>0.84689999999999999</v>
      </c>
      <c r="F3473" s="119">
        <v>0.84689999999999999</v>
      </c>
      <c r="G3473" s="119">
        <v>0.84689999999999999</v>
      </c>
      <c r="H3473" s="119">
        <v>-1.000166E-4</v>
      </c>
      <c r="I3473" s="119">
        <v>-1.1808330000000001E-2</v>
      </c>
    </row>
    <row r="3474" spans="1:9" x14ac:dyDescent="0.15">
      <c r="A3474" s="115" t="s">
        <v>526</v>
      </c>
      <c r="B3474" s="115" t="s">
        <v>527</v>
      </c>
      <c r="C3474" s="121">
        <v>42522</v>
      </c>
      <c r="D3474" s="119">
        <v>0.84789999999999999</v>
      </c>
      <c r="E3474" s="119">
        <v>0.84789999999999999</v>
      </c>
      <c r="F3474" s="119">
        <v>0.84789999999999999</v>
      </c>
      <c r="G3474" s="119">
        <v>0.84789999999999999</v>
      </c>
      <c r="H3474" s="119">
        <v>9.9998709999999996E-4</v>
      </c>
      <c r="I3474" s="119">
        <v>0.11807620000000001</v>
      </c>
    </row>
    <row r="3475" spans="1:9" x14ac:dyDescent="0.15">
      <c r="A3475" s="115" t="s">
        <v>526</v>
      </c>
      <c r="B3475" s="115" t="s">
        <v>527</v>
      </c>
      <c r="C3475" s="121">
        <v>42523</v>
      </c>
      <c r="D3475" s="119">
        <v>0.84550000000000003</v>
      </c>
      <c r="E3475" s="119">
        <v>0.84550000000000003</v>
      </c>
      <c r="F3475" s="119">
        <v>0.84550000000000003</v>
      </c>
      <c r="G3475" s="119">
        <v>0.84550000000000003</v>
      </c>
      <c r="H3475" s="119">
        <v>-2.3999809999999998E-3</v>
      </c>
      <c r="I3475" s="119">
        <v>-0.28305000000000002</v>
      </c>
    </row>
    <row r="3476" spans="1:9" x14ac:dyDescent="0.15">
      <c r="A3476" s="115" t="s">
        <v>526</v>
      </c>
      <c r="B3476" s="115" t="s">
        <v>527</v>
      </c>
      <c r="C3476" s="121">
        <v>42524</v>
      </c>
      <c r="D3476" s="119">
        <v>0.8468</v>
      </c>
      <c r="E3476" s="119">
        <v>0.8468</v>
      </c>
      <c r="F3476" s="119">
        <v>0.8468</v>
      </c>
      <c r="G3476" s="119">
        <v>0.8468</v>
      </c>
      <c r="H3476" s="119">
        <v>1.300037E-3</v>
      </c>
      <c r="I3476" s="119">
        <v>0.15375949999999999</v>
      </c>
    </row>
    <row r="3477" spans="1:9" x14ac:dyDescent="0.15">
      <c r="A3477" s="115" t="s">
        <v>526</v>
      </c>
      <c r="B3477" s="115" t="s">
        <v>527</v>
      </c>
      <c r="C3477" s="121">
        <v>42527</v>
      </c>
      <c r="D3477" s="119">
        <v>0.84319999999999995</v>
      </c>
      <c r="E3477" s="119">
        <v>0.84319999999999995</v>
      </c>
      <c r="F3477" s="119">
        <v>0.84319999999999995</v>
      </c>
      <c r="G3477" s="119">
        <v>0.84319999999999995</v>
      </c>
      <c r="H3477" s="119">
        <v>-3.6000009999999998E-3</v>
      </c>
      <c r="I3477" s="119">
        <v>-0.42513000000000001</v>
      </c>
    </row>
    <row r="3478" spans="1:9" x14ac:dyDescent="0.15">
      <c r="A3478" s="115" t="s">
        <v>526</v>
      </c>
      <c r="B3478" s="115" t="s">
        <v>527</v>
      </c>
      <c r="C3478" s="121">
        <v>42528</v>
      </c>
      <c r="D3478" s="119">
        <v>0.8448</v>
      </c>
      <c r="E3478" s="119">
        <v>0.8448</v>
      </c>
      <c r="F3478" s="119">
        <v>0.8448</v>
      </c>
      <c r="G3478" s="119">
        <v>0.8448</v>
      </c>
      <c r="H3478" s="119">
        <v>1.5999670000000001E-3</v>
      </c>
      <c r="I3478" s="119">
        <v>0.18974949999999999</v>
      </c>
    </row>
    <row r="3479" spans="1:9" x14ac:dyDescent="0.15">
      <c r="A3479" s="115" t="s">
        <v>526</v>
      </c>
      <c r="B3479" s="115" t="s">
        <v>527</v>
      </c>
      <c r="C3479" s="121">
        <v>42529</v>
      </c>
      <c r="D3479" s="119">
        <v>0.84460000000000002</v>
      </c>
      <c r="E3479" s="119">
        <v>0.84460000000000002</v>
      </c>
      <c r="F3479" s="119">
        <v>0.84460000000000002</v>
      </c>
      <c r="G3479" s="119">
        <v>0.84460000000000002</v>
      </c>
      <c r="H3479" s="119">
        <v>-1.9997360000000001E-4</v>
      </c>
      <c r="I3479" s="119">
        <v>-2.3671109999999999E-2</v>
      </c>
    </row>
    <row r="3480" spans="1:9" x14ac:dyDescent="0.15">
      <c r="A3480" s="115" t="s">
        <v>526</v>
      </c>
      <c r="B3480" s="115" t="s">
        <v>527</v>
      </c>
      <c r="C3480" s="121">
        <v>42534</v>
      </c>
      <c r="D3480" s="119">
        <v>0.84770000000000001</v>
      </c>
      <c r="E3480" s="119">
        <v>0.84770000000000001</v>
      </c>
      <c r="F3480" s="119">
        <v>0.84770000000000001</v>
      </c>
      <c r="G3480" s="119">
        <v>0.84770000000000001</v>
      </c>
      <c r="H3480" s="119">
        <v>3.0999780000000002E-3</v>
      </c>
      <c r="I3480" s="119">
        <v>0.367035</v>
      </c>
    </row>
    <row r="3481" spans="1:9" x14ac:dyDescent="0.15">
      <c r="A3481" s="115" t="s">
        <v>526</v>
      </c>
      <c r="B3481" s="115" t="s">
        <v>527</v>
      </c>
      <c r="C3481" s="121">
        <v>42535</v>
      </c>
      <c r="D3481" s="119">
        <v>0.84750000000000003</v>
      </c>
      <c r="E3481" s="119">
        <v>0.84750000000000003</v>
      </c>
      <c r="F3481" s="119">
        <v>0.84750000000000003</v>
      </c>
      <c r="G3481" s="119">
        <v>0.84750000000000003</v>
      </c>
      <c r="H3481" s="119">
        <v>-1.9997360000000001E-4</v>
      </c>
      <c r="I3481" s="119">
        <v>-2.3590139999999999E-2</v>
      </c>
    </row>
    <row r="3482" spans="1:9" x14ac:dyDescent="0.15">
      <c r="A3482" s="115" t="s">
        <v>526</v>
      </c>
      <c r="B3482" s="115" t="s">
        <v>527</v>
      </c>
      <c r="C3482" s="121">
        <v>42536</v>
      </c>
      <c r="D3482" s="119">
        <v>0.85040000000000004</v>
      </c>
      <c r="E3482" s="119">
        <v>0.85040000000000004</v>
      </c>
      <c r="F3482" s="119">
        <v>0.85040000000000004</v>
      </c>
      <c r="G3482" s="119">
        <v>0.85040000000000004</v>
      </c>
      <c r="H3482" s="119">
        <v>2.8999450000000001E-3</v>
      </c>
      <c r="I3482" s="119">
        <v>0.34217639999999999</v>
      </c>
    </row>
    <row r="3483" spans="1:9" x14ac:dyDescent="0.15">
      <c r="A3483" s="115" t="s">
        <v>526</v>
      </c>
      <c r="B3483" s="115" t="s">
        <v>527</v>
      </c>
      <c r="C3483" s="121">
        <v>42537</v>
      </c>
      <c r="D3483" s="119">
        <v>0.84719999999999995</v>
      </c>
      <c r="E3483" s="119">
        <v>0.84719999999999995</v>
      </c>
      <c r="F3483" s="119">
        <v>0.84719999999999995</v>
      </c>
      <c r="G3483" s="119">
        <v>0.84719999999999995</v>
      </c>
      <c r="H3483" s="119">
        <v>-3.1999950000000002E-3</v>
      </c>
      <c r="I3483" s="119">
        <v>-0.37629289999999999</v>
      </c>
    </row>
    <row r="3484" spans="1:9" x14ac:dyDescent="0.15">
      <c r="A3484" s="115" t="s">
        <v>526</v>
      </c>
      <c r="B3484" s="115" t="s">
        <v>527</v>
      </c>
      <c r="C3484" s="121">
        <v>42538</v>
      </c>
      <c r="D3484" s="119">
        <v>0.84799999999999998</v>
      </c>
      <c r="E3484" s="119">
        <v>0.84799999999999998</v>
      </c>
      <c r="F3484" s="119">
        <v>0.84799999999999998</v>
      </c>
      <c r="G3484" s="119">
        <v>0.84799999999999998</v>
      </c>
      <c r="H3484" s="119">
        <v>8.0001349999999998E-4</v>
      </c>
      <c r="I3484" s="119">
        <v>9.4430310000000003E-2</v>
      </c>
    </row>
    <row r="3485" spans="1:9" x14ac:dyDescent="0.15">
      <c r="A3485" s="115" t="s">
        <v>526</v>
      </c>
      <c r="B3485" s="115" t="s">
        <v>527</v>
      </c>
      <c r="C3485" s="121">
        <v>42541</v>
      </c>
      <c r="D3485" s="119">
        <v>0.8468</v>
      </c>
      <c r="E3485" s="119">
        <v>0.8468</v>
      </c>
      <c r="F3485" s="119">
        <v>0.8468</v>
      </c>
      <c r="G3485" s="119">
        <v>0.8468</v>
      </c>
      <c r="H3485" s="119">
        <v>-1.199961E-3</v>
      </c>
      <c r="I3485" s="119">
        <v>-0.14150479999999999</v>
      </c>
    </row>
    <row r="3486" spans="1:9" x14ac:dyDescent="0.15">
      <c r="A3486" s="115" t="s">
        <v>526</v>
      </c>
      <c r="B3486" s="115" t="s">
        <v>527</v>
      </c>
      <c r="C3486" s="121">
        <v>42542</v>
      </c>
      <c r="D3486" s="119">
        <v>0.84609999999999996</v>
      </c>
      <c r="E3486" s="119">
        <v>0.84609999999999996</v>
      </c>
      <c r="F3486" s="119">
        <v>0.84609999999999996</v>
      </c>
      <c r="G3486" s="119">
        <v>0.84609999999999996</v>
      </c>
      <c r="H3486" s="119">
        <v>-7.000566E-4</v>
      </c>
      <c r="I3486" s="119">
        <v>-8.2670820000000006E-2</v>
      </c>
    </row>
    <row r="3487" spans="1:9" x14ac:dyDescent="0.15">
      <c r="A3487" s="115" t="s">
        <v>526</v>
      </c>
      <c r="B3487" s="115" t="s">
        <v>527</v>
      </c>
      <c r="C3487" s="121">
        <v>42543</v>
      </c>
      <c r="D3487" s="119">
        <v>0.8498</v>
      </c>
      <c r="E3487" s="119">
        <v>0.8498</v>
      </c>
      <c r="F3487" s="119">
        <v>0.8498</v>
      </c>
      <c r="G3487" s="119">
        <v>0.8498</v>
      </c>
      <c r="H3487" s="119">
        <v>3.7000179999999998E-3</v>
      </c>
      <c r="I3487" s="119">
        <v>0.43730269999999999</v>
      </c>
    </row>
    <row r="3488" spans="1:9" x14ac:dyDescent="0.15">
      <c r="A3488" s="115" t="s">
        <v>526</v>
      </c>
      <c r="B3488" s="115" t="s">
        <v>527</v>
      </c>
      <c r="C3488" s="121">
        <v>42544</v>
      </c>
      <c r="D3488" s="119">
        <v>0.84640000000000004</v>
      </c>
      <c r="E3488" s="119">
        <v>0.84640000000000004</v>
      </c>
      <c r="F3488" s="119">
        <v>0.84640000000000004</v>
      </c>
      <c r="G3488" s="119">
        <v>0.84640000000000004</v>
      </c>
      <c r="H3488" s="119">
        <v>-3.3999680000000002E-3</v>
      </c>
      <c r="I3488" s="119">
        <v>-0.40009040000000001</v>
      </c>
    </row>
    <row r="3489" spans="1:9" x14ac:dyDescent="0.15">
      <c r="A3489" s="115" t="s">
        <v>526</v>
      </c>
      <c r="B3489" s="115" t="s">
        <v>527</v>
      </c>
      <c r="C3489" s="121">
        <v>42545</v>
      </c>
      <c r="D3489" s="119">
        <v>0.84789999999999999</v>
      </c>
      <c r="E3489" s="119">
        <v>0.84789999999999999</v>
      </c>
      <c r="F3489" s="119">
        <v>0.84789999999999999</v>
      </c>
      <c r="G3489" s="119">
        <v>0.84789999999999999</v>
      </c>
      <c r="H3489" s="119">
        <v>1.499951E-3</v>
      </c>
      <c r="I3489" s="119">
        <v>0.1772154</v>
      </c>
    </row>
    <row r="3490" spans="1:9" x14ac:dyDescent="0.15">
      <c r="A3490" s="115" t="s">
        <v>526</v>
      </c>
      <c r="B3490" s="115" t="s">
        <v>527</v>
      </c>
      <c r="C3490" s="121">
        <v>42548</v>
      </c>
      <c r="D3490" s="119">
        <v>0.85519999999999996</v>
      </c>
      <c r="E3490" s="119">
        <v>0.85519999999999996</v>
      </c>
      <c r="F3490" s="119">
        <v>0.85519999999999996</v>
      </c>
      <c r="G3490" s="119">
        <v>0.85519999999999996</v>
      </c>
      <c r="H3490" s="119">
        <v>7.3000189999999996E-3</v>
      </c>
      <c r="I3490" s="119">
        <v>0.86095290000000002</v>
      </c>
    </row>
    <row r="3491" spans="1:9" x14ac:dyDescent="0.15">
      <c r="A3491" s="115" t="s">
        <v>526</v>
      </c>
      <c r="B3491" s="115" t="s">
        <v>527</v>
      </c>
      <c r="C3491" s="121">
        <v>42549</v>
      </c>
      <c r="D3491" s="119">
        <v>0.85740000000000005</v>
      </c>
      <c r="E3491" s="119">
        <v>0.85740000000000005</v>
      </c>
      <c r="F3491" s="119">
        <v>0.85740000000000005</v>
      </c>
      <c r="G3491" s="119">
        <v>0.85740000000000005</v>
      </c>
      <c r="H3491" s="119">
        <v>2.2000069999999999E-3</v>
      </c>
      <c r="I3491" s="119">
        <v>0.2572506</v>
      </c>
    </row>
    <row r="3492" spans="1:9" x14ac:dyDescent="0.15">
      <c r="A3492" s="115" t="s">
        <v>526</v>
      </c>
      <c r="B3492" s="115" t="s">
        <v>527</v>
      </c>
      <c r="C3492" s="121">
        <v>42550</v>
      </c>
      <c r="D3492" s="119">
        <v>0.8548</v>
      </c>
      <c r="E3492" s="119">
        <v>0.8548</v>
      </c>
      <c r="F3492" s="119">
        <v>0.8548</v>
      </c>
      <c r="G3492" s="119">
        <v>0.8548</v>
      </c>
      <c r="H3492" s="119">
        <v>-2.6000139999999999E-3</v>
      </c>
      <c r="I3492" s="119">
        <v>-0.30324400000000001</v>
      </c>
    </row>
    <row r="3493" spans="1:9" x14ac:dyDescent="0.15">
      <c r="A3493" s="115" t="s">
        <v>526</v>
      </c>
      <c r="B3493" s="115" t="s">
        <v>527</v>
      </c>
      <c r="C3493" s="121">
        <v>42551</v>
      </c>
      <c r="D3493" s="119">
        <v>0.85470000000000002</v>
      </c>
      <c r="E3493" s="119">
        <v>0.85470000000000002</v>
      </c>
      <c r="F3493" s="119">
        <v>0.85470000000000002</v>
      </c>
      <c r="G3493" s="119">
        <v>0.85470000000000002</v>
      </c>
      <c r="H3493" s="119">
        <v>-9.9956990000000005E-5</v>
      </c>
      <c r="I3493" s="119">
        <v>-1.169361E-2</v>
      </c>
    </row>
    <row r="3494" spans="1:9" x14ac:dyDescent="0.15">
      <c r="A3494" s="115" t="s">
        <v>526</v>
      </c>
      <c r="B3494" s="115" t="s">
        <v>527</v>
      </c>
      <c r="C3494" s="121">
        <v>42552</v>
      </c>
      <c r="D3494" s="119">
        <v>0.85699999999999998</v>
      </c>
      <c r="E3494" s="119">
        <v>0.85699999999999998</v>
      </c>
      <c r="F3494" s="119">
        <v>0.85699999999999998</v>
      </c>
      <c r="G3494" s="119">
        <v>0.85699999999999998</v>
      </c>
      <c r="H3494" s="119">
        <v>2.2999639999999998E-3</v>
      </c>
      <c r="I3494" s="119">
        <v>0.2690961</v>
      </c>
    </row>
    <row r="3495" spans="1:9" x14ac:dyDescent="0.15">
      <c r="A3495" s="115" t="s">
        <v>526</v>
      </c>
      <c r="B3495" s="115" t="s">
        <v>527</v>
      </c>
      <c r="C3495" s="121">
        <v>42555</v>
      </c>
      <c r="D3495" s="119">
        <v>0.85680000000000001</v>
      </c>
      <c r="E3495" s="119">
        <v>0.85680000000000001</v>
      </c>
      <c r="F3495" s="119">
        <v>0.85680000000000001</v>
      </c>
      <c r="G3495" s="119">
        <v>0.85680000000000001</v>
      </c>
      <c r="H3495" s="119">
        <v>-1.9997360000000001E-4</v>
      </c>
      <c r="I3495" s="119">
        <v>-2.333414E-2</v>
      </c>
    </row>
    <row r="3496" spans="1:9" x14ac:dyDescent="0.15">
      <c r="A3496" s="115" t="s">
        <v>526</v>
      </c>
      <c r="B3496" s="115" t="s">
        <v>527</v>
      </c>
      <c r="C3496" s="121">
        <v>42556</v>
      </c>
      <c r="D3496" s="119">
        <v>0.85840000000000005</v>
      </c>
      <c r="E3496" s="119">
        <v>0.85840000000000005</v>
      </c>
      <c r="F3496" s="119">
        <v>0.85840000000000005</v>
      </c>
      <c r="G3496" s="119">
        <v>0.85840000000000005</v>
      </c>
      <c r="H3496" s="119">
        <v>1.5999670000000001E-3</v>
      </c>
      <c r="I3496" s="119">
        <v>0.1867376</v>
      </c>
    </row>
    <row r="3497" spans="1:9" x14ac:dyDescent="0.15">
      <c r="A3497" s="115" t="s">
        <v>526</v>
      </c>
      <c r="B3497" s="115" t="s">
        <v>527</v>
      </c>
      <c r="C3497" s="121">
        <v>42557</v>
      </c>
      <c r="D3497" s="119">
        <v>0.86170000000000002</v>
      </c>
      <c r="E3497" s="119">
        <v>0.86170000000000002</v>
      </c>
      <c r="F3497" s="119">
        <v>0.86170000000000002</v>
      </c>
      <c r="G3497" s="119">
        <v>0.86170000000000002</v>
      </c>
      <c r="H3497" s="119">
        <v>3.3000109999999998E-3</v>
      </c>
      <c r="I3497" s="119">
        <v>0.38443749999999999</v>
      </c>
    </row>
    <row r="3498" spans="1:9" x14ac:dyDescent="0.15">
      <c r="A3498" s="115" t="s">
        <v>526</v>
      </c>
      <c r="B3498" s="115" t="s">
        <v>527</v>
      </c>
      <c r="C3498" s="121">
        <v>42558</v>
      </c>
      <c r="D3498" s="119">
        <v>0.86129999999999995</v>
      </c>
      <c r="E3498" s="119">
        <v>0.86129999999999995</v>
      </c>
      <c r="F3498" s="119">
        <v>0.86129999999999995</v>
      </c>
      <c r="G3498" s="119">
        <v>0.86129999999999995</v>
      </c>
      <c r="H3498" s="119">
        <v>-4.0000680000000001E-4</v>
      </c>
      <c r="I3498" s="119">
        <v>-4.6420650000000001E-2</v>
      </c>
    </row>
    <row r="3499" spans="1:9" x14ac:dyDescent="0.15">
      <c r="A3499" s="115" t="s">
        <v>526</v>
      </c>
      <c r="B3499" s="115" t="s">
        <v>527</v>
      </c>
      <c r="C3499" s="121">
        <v>42559</v>
      </c>
      <c r="D3499" s="119">
        <v>0.86170000000000002</v>
      </c>
      <c r="E3499" s="119">
        <v>0.86170000000000002</v>
      </c>
      <c r="F3499" s="119">
        <v>0.86170000000000002</v>
      </c>
      <c r="G3499" s="119">
        <v>0.86170000000000002</v>
      </c>
      <c r="H3499" s="119">
        <v>4.0000680000000001E-4</v>
      </c>
      <c r="I3499" s="119">
        <v>4.6442209999999998E-2</v>
      </c>
    </row>
    <row r="3500" spans="1:9" x14ac:dyDescent="0.15">
      <c r="A3500" s="115" t="s">
        <v>526</v>
      </c>
      <c r="B3500" s="115" t="s">
        <v>527</v>
      </c>
      <c r="C3500" s="121">
        <v>42562</v>
      </c>
      <c r="D3500" s="119">
        <v>0.86160000000000003</v>
      </c>
      <c r="E3500" s="119">
        <v>0.86160000000000003</v>
      </c>
      <c r="F3500" s="119">
        <v>0.86160000000000003</v>
      </c>
      <c r="G3500" s="119">
        <v>0.86160000000000003</v>
      </c>
      <c r="H3500" s="119">
        <v>-1.000166E-4</v>
      </c>
      <c r="I3500" s="119">
        <v>-1.160689E-2</v>
      </c>
    </row>
    <row r="3501" spans="1:9" x14ac:dyDescent="0.15">
      <c r="A3501" s="115" t="s">
        <v>526</v>
      </c>
      <c r="B3501" s="115" t="s">
        <v>527</v>
      </c>
      <c r="C3501" s="121">
        <v>42563</v>
      </c>
      <c r="D3501" s="119">
        <v>0.86299999999999999</v>
      </c>
      <c r="E3501" s="119">
        <v>0.86299999999999999</v>
      </c>
      <c r="F3501" s="119">
        <v>0.86299999999999999</v>
      </c>
      <c r="G3501" s="119">
        <v>0.86299999999999999</v>
      </c>
      <c r="H3501" s="119">
        <v>1.3999940000000001E-3</v>
      </c>
      <c r="I3501" s="119">
        <v>0.16248770000000001</v>
      </c>
    </row>
    <row r="3502" spans="1:9" x14ac:dyDescent="0.15">
      <c r="A3502" s="115" t="s">
        <v>526</v>
      </c>
      <c r="B3502" s="115" t="s">
        <v>527</v>
      </c>
      <c r="C3502" s="121">
        <v>42564</v>
      </c>
      <c r="D3502" s="119">
        <v>0.86219999999999997</v>
      </c>
      <c r="E3502" s="119">
        <v>0.86219999999999997</v>
      </c>
      <c r="F3502" s="119">
        <v>0.86219999999999997</v>
      </c>
      <c r="G3502" s="119">
        <v>0.86219999999999997</v>
      </c>
      <c r="H3502" s="119">
        <v>-7.9995390000000004E-4</v>
      </c>
      <c r="I3502" s="119">
        <v>-9.2694550000000001E-2</v>
      </c>
    </row>
    <row r="3503" spans="1:9" x14ac:dyDescent="0.15">
      <c r="A3503" s="115" t="s">
        <v>526</v>
      </c>
      <c r="B3503" s="115" t="s">
        <v>527</v>
      </c>
      <c r="C3503" s="121">
        <v>42565</v>
      </c>
      <c r="D3503" s="119">
        <v>0.86180000000000001</v>
      </c>
      <c r="E3503" s="119">
        <v>0.86180000000000001</v>
      </c>
      <c r="F3503" s="119">
        <v>0.86180000000000001</v>
      </c>
      <c r="G3503" s="119">
        <v>0.86180000000000001</v>
      </c>
      <c r="H3503" s="119">
        <v>-4.0000680000000001E-4</v>
      </c>
      <c r="I3503" s="119">
        <v>-4.6393730000000001E-2</v>
      </c>
    </row>
    <row r="3504" spans="1:9" x14ac:dyDescent="0.15">
      <c r="A3504" s="115" t="s">
        <v>526</v>
      </c>
      <c r="B3504" s="115" t="s">
        <v>527</v>
      </c>
      <c r="C3504" s="121">
        <v>42566</v>
      </c>
      <c r="D3504" s="119">
        <v>0.86160000000000003</v>
      </c>
      <c r="E3504" s="119">
        <v>0.86160000000000003</v>
      </c>
      <c r="F3504" s="119">
        <v>0.86160000000000003</v>
      </c>
      <c r="G3504" s="119">
        <v>0.86160000000000003</v>
      </c>
      <c r="H3504" s="119">
        <v>-2.000332E-4</v>
      </c>
      <c r="I3504" s="119">
        <v>-2.321109E-2</v>
      </c>
    </row>
    <row r="3505" spans="1:9" x14ac:dyDescent="0.15">
      <c r="A3505" s="115" t="s">
        <v>526</v>
      </c>
      <c r="B3505" s="115" t="s">
        <v>527</v>
      </c>
      <c r="C3505" s="121">
        <v>42569</v>
      </c>
      <c r="D3505" s="119">
        <v>0.86350000000000005</v>
      </c>
      <c r="E3505" s="119">
        <v>0.86350000000000005</v>
      </c>
      <c r="F3505" s="119">
        <v>0.86350000000000005</v>
      </c>
      <c r="G3505" s="119">
        <v>0.86350000000000005</v>
      </c>
      <c r="H3505" s="119">
        <v>1.9000169999999999E-3</v>
      </c>
      <c r="I3505" s="119">
        <v>0.220522</v>
      </c>
    </row>
    <row r="3506" spans="1:9" x14ac:dyDescent="0.15">
      <c r="A3506" s="115" t="s">
        <v>526</v>
      </c>
      <c r="B3506" s="115" t="s">
        <v>527</v>
      </c>
      <c r="C3506" s="121">
        <v>42570</v>
      </c>
      <c r="D3506" s="119">
        <v>0.86360000000000003</v>
      </c>
      <c r="E3506" s="119">
        <v>0.86360000000000003</v>
      </c>
      <c r="F3506" s="119">
        <v>0.86360000000000003</v>
      </c>
      <c r="G3506" s="119">
        <v>0.86360000000000003</v>
      </c>
      <c r="H3506" s="119">
        <v>1.000166E-4</v>
      </c>
      <c r="I3506" s="119">
        <v>1.15827E-2</v>
      </c>
    </row>
    <row r="3507" spans="1:9" x14ac:dyDescent="0.15">
      <c r="A3507" s="115" t="s">
        <v>526</v>
      </c>
      <c r="B3507" s="115" t="s">
        <v>527</v>
      </c>
      <c r="C3507" s="121">
        <v>42571</v>
      </c>
      <c r="D3507" s="119">
        <v>0.86319999999999997</v>
      </c>
      <c r="E3507" s="119">
        <v>0.86319999999999997</v>
      </c>
      <c r="F3507" s="119">
        <v>0.86319999999999997</v>
      </c>
      <c r="G3507" s="119">
        <v>0.86319999999999997</v>
      </c>
      <c r="H3507" s="119">
        <v>-4.0000680000000001E-4</v>
      </c>
      <c r="I3507" s="119">
        <v>-4.6318520000000002E-2</v>
      </c>
    </row>
    <row r="3508" spans="1:9" x14ac:dyDescent="0.15">
      <c r="A3508" s="115" t="s">
        <v>526</v>
      </c>
      <c r="B3508" s="115" t="s">
        <v>527</v>
      </c>
      <c r="C3508" s="121">
        <v>42572</v>
      </c>
      <c r="D3508" s="119">
        <v>0.86219999999999997</v>
      </c>
      <c r="E3508" s="119">
        <v>0.86219999999999997</v>
      </c>
      <c r="F3508" s="119">
        <v>0.86219999999999997</v>
      </c>
      <c r="G3508" s="119">
        <v>0.86219999999999997</v>
      </c>
      <c r="H3508" s="119">
        <v>-9.9998709999999996E-4</v>
      </c>
      <c r="I3508" s="119">
        <v>-0.11584650000000001</v>
      </c>
    </row>
    <row r="3509" spans="1:9" x14ac:dyDescent="0.15">
      <c r="A3509" s="115" t="s">
        <v>526</v>
      </c>
      <c r="B3509" s="115" t="s">
        <v>527</v>
      </c>
      <c r="C3509" s="121">
        <v>42573</v>
      </c>
      <c r="D3509" s="119">
        <v>0.85960000000000003</v>
      </c>
      <c r="E3509" s="119">
        <v>0.85960000000000003</v>
      </c>
      <c r="F3509" s="119">
        <v>0.85960000000000003</v>
      </c>
      <c r="G3509" s="119">
        <v>0.85960000000000003</v>
      </c>
      <c r="H3509" s="119">
        <v>-2.6000139999999999E-3</v>
      </c>
      <c r="I3509" s="119">
        <v>-0.30155579999999998</v>
      </c>
    </row>
    <row r="3510" spans="1:9" x14ac:dyDescent="0.15">
      <c r="A3510" s="115" t="s">
        <v>526</v>
      </c>
      <c r="B3510" s="115" t="s">
        <v>527</v>
      </c>
      <c r="C3510" s="121">
        <v>42576</v>
      </c>
      <c r="D3510" s="119">
        <v>0.8619</v>
      </c>
      <c r="E3510" s="119">
        <v>0.8619</v>
      </c>
      <c r="F3510" s="119">
        <v>0.8619</v>
      </c>
      <c r="G3510" s="119">
        <v>0.8619</v>
      </c>
      <c r="H3510" s="119">
        <v>2.2999639999999998E-3</v>
      </c>
      <c r="I3510" s="119">
        <v>0.26756219999999997</v>
      </c>
    </row>
    <row r="3511" spans="1:9" x14ac:dyDescent="0.15">
      <c r="A3511" s="115" t="s">
        <v>526</v>
      </c>
      <c r="B3511" s="115" t="s">
        <v>527</v>
      </c>
      <c r="C3511" s="121">
        <v>42577</v>
      </c>
      <c r="D3511" s="119">
        <v>0.8609</v>
      </c>
      <c r="E3511" s="119">
        <v>0.8609</v>
      </c>
      <c r="F3511" s="119">
        <v>0.8609</v>
      </c>
      <c r="G3511" s="119">
        <v>0.8609</v>
      </c>
      <c r="H3511" s="119">
        <v>-9.9998709999999996E-4</v>
      </c>
      <c r="I3511" s="119">
        <v>-0.11602129999999999</v>
      </c>
    </row>
    <row r="3512" spans="1:9" x14ac:dyDescent="0.15">
      <c r="A3512" s="115" t="s">
        <v>526</v>
      </c>
      <c r="B3512" s="115" t="s">
        <v>527</v>
      </c>
      <c r="C3512" s="121">
        <v>42578</v>
      </c>
      <c r="D3512" s="119">
        <v>0.85950000000000004</v>
      </c>
      <c r="E3512" s="119">
        <v>0.85950000000000004</v>
      </c>
      <c r="F3512" s="119">
        <v>0.85950000000000004</v>
      </c>
      <c r="G3512" s="119">
        <v>0.85950000000000004</v>
      </c>
      <c r="H3512" s="119">
        <v>-1.3999940000000001E-3</v>
      </c>
      <c r="I3512" s="119">
        <v>-0.16261980000000001</v>
      </c>
    </row>
    <row r="3513" spans="1:9" x14ac:dyDescent="0.15">
      <c r="A3513" s="115" t="s">
        <v>526</v>
      </c>
      <c r="B3513" s="115" t="s">
        <v>527</v>
      </c>
      <c r="C3513" s="121">
        <v>42579</v>
      </c>
      <c r="D3513" s="119">
        <v>0.85860000000000003</v>
      </c>
      <c r="E3513" s="119">
        <v>0.85860000000000003</v>
      </c>
      <c r="F3513" s="119">
        <v>0.85860000000000003</v>
      </c>
      <c r="G3513" s="119">
        <v>0.85860000000000003</v>
      </c>
      <c r="H3513" s="119">
        <v>-8.999705E-4</v>
      </c>
      <c r="I3513" s="119">
        <v>-0.1047086</v>
      </c>
    </row>
    <row r="3514" spans="1:9" x14ac:dyDescent="0.15">
      <c r="A3514" s="115" t="s">
        <v>526</v>
      </c>
      <c r="B3514" s="115" t="s">
        <v>527</v>
      </c>
      <c r="C3514" s="121">
        <v>42580</v>
      </c>
      <c r="D3514" s="119">
        <v>0.85750000000000004</v>
      </c>
      <c r="E3514" s="119">
        <v>0.85750000000000004</v>
      </c>
      <c r="F3514" s="119">
        <v>0.85750000000000004</v>
      </c>
      <c r="G3514" s="119">
        <v>0.85750000000000004</v>
      </c>
      <c r="H3514" s="119">
        <v>-1.1000039999999999E-3</v>
      </c>
      <c r="I3514" s="119">
        <v>-0.12811600000000001</v>
      </c>
    </row>
    <row r="3515" spans="1:9" x14ac:dyDescent="0.15">
      <c r="A3515" s="115" t="s">
        <v>526</v>
      </c>
      <c r="B3515" s="115" t="s">
        <v>527</v>
      </c>
      <c r="C3515" s="121">
        <v>42583</v>
      </c>
      <c r="D3515" s="119">
        <v>0.85429999999999995</v>
      </c>
      <c r="E3515" s="119">
        <v>0.85429999999999995</v>
      </c>
      <c r="F3515" s="119">
        <v>0.85429999999999995</v>
      </c>
      <c r="G3515" s="119">
        <v>0.85429999999999995</v>
      </c>
      <c r="H3515" s="119">
        <v>-3.1999950000000002E-3</v>
      </c>
      <c r="I3515" s="119">
        <v>-0.37317719999999999</v>
      </c>
    </row>
    <row r="3516" spans="1:9" x14ac:dyDescent="0.15">
      <c r="A3516" s="115" t="s">
        <v>526</v>
      </c>
      <c r="B3516" s="115" t="s">
        <v>527</v>
      </c>
      <c r="C3516" s="121">
        <v>42584</v>
      </c>
      <c r="D3516" s="119">
        <v>0.85629999999999995</v>
      </c>
      <c r="E3516" s="119">
        <v>0.85629999999999995</v>
      </c>
      <c r="F3516" s="119">
        <v>0.85629999999999995</v>
      </c>
      <c r="G3516" s="119">
        <v>0.85629999999999995</v>
      </c>
      <c r="H3516" s="119">
        <v>1.9999739999999998E-3</v>
      </c>
      <c r="I3516" s="119">
        <v>0.2341068</v>
      </c>
    </row>
    <row r="3517" spans="1:9" x14ac:dyDescent="0.15">
      <c r="A3517" s="115" t="s">
        <v>526</v>
      </c>
      <c r="B3517" s="115" t="s">
        <v>527</v>
      </c>
      <c r="C3517" s="121">
        <v>42585</v>
      </c>
      <c r="D3517" s="119">
        <v>0.85299999999999998</v>
      </c>
      <c r="E3517" s="119">
        <v>0.85299999999999998</v>
      </c>
      <c r="F3517" s="119">
        <v>0.85299999999999998</v>
      </c>
      <c r="G3517" s="119">
        <v>0.85299999999999998</v>
      </c>
      <c r="H3517" s="119">
        <v>-3.3000109999999998E-3</v>
      </c>
      <c r="I3517" s="119">
        <v>-0.38538030000000001</v>
      </c>
    </row>
    <row r="3518" spans="1:9" x14ac:dyDescent="0.15">
      <c r="A3518" s="115" t="s">
        <v>526</v>
      </c>
      <c r="B3518" s="115" t="s">
        <v>527</v>
      </c>
      <c r="C3518" s="121">
        <v>42586</v>
      </c>
      <c r="D3518" s="119">
        <v>0.85640000000000005</v>
      </c>
      <c r="E3518" s="119">
        <v>0.85640000000000005</v>
      </c>
      <c r="F3518" s="119">
        <v>0.85640000000000005</v>
      </c>
      <c r="G3518" s="119">
        <v>0.85640000000000005</v>
      </c>
      <c r="H3518" s="119">
        <v>3.4000279999999998E-3</v>
      </c>
      <c r="I3518" s="119">
        <v>0.39859650000000002</v>
      </c>
    </row>
    <row r="3519" spans="1:9" x14ac:dyDescent="0.15">
      <c r="A3519" s="115" t="s">
        <v>526</v>
      </c>
      <c r="B3519" s="115" t="s">
        <v>527</v>
      </c>
      <c r="C3519" s="121">
        <v>42587</v>
      </c>
      <c r="D3519" s="119">
        <v>0.85619999999999996</v>
      </c>
      <c r="E3519" s="119">
        <v>0.85619999999999996</v>
      </c>
      <c r="F3519" s="119">
        <v>0.85619999999999996</v>
      </c>
      <c r="G3519" s="119">
        <v>0.85619999999999996</v>
      </c>
      <c r="H3519" s="119">
        <v>-2.000332E-4</v>
      </c>
      <c r="I3519" s="119">
        <v>-2.3357449999999998E-2</v>
      </c>
    </row>
    <row r="3520" spans="1:9" x14ac:dyDescent="0.15">
      <c r="A3520" s="115" t="s">
        <v>526</v>
      </c>
      <c r="B3520" s="115" t="s">
        <v>527</v>
      </c>
      <c r="C3520" s="121">
        <v>42590</v>
      </c>
      <c r="D3520" s="119">
        <v>0.85899999999999999</v>
      </c>
      <c r="E3520" s="119">
        <v>0.85899999999999999</v>
      </c>
      <c r="F3520" s="119">
        <v>0.85899999999999999</v>
      </c>
      <c r="G3520" s="119">
        <v>0.85899999999999999</v>
      </c>
      <c r="H3520" s="119">
        <v>2.800047E-3</v>
      </c>
      <c r="I3520" s="119">
        <v>0.32703189999999999</v>
      </c>
    </row>
    <row r="3521" spans="1:9" x14ac:dyDescent="0.15">
      <c r="A3521" s="115" t="s">
        <v>526</v>
      </c>
      <c r="B3521" s="115" t="s">
        <v>527</v>
      </c>
      <c r="C3521" s="121">
        <v>42591</v>
      </c>
      <c r="D3521" s="119">
        <v>0.85850000000000004</v>
      </c>
      <c r="E3521" s="119">
        <v>0.85850000000000004</v>
      </c>
      <c r="F3521" s="119">
        <v>0.85850000000000004</v>
      </c>
      <c r="G3521" s="119">
        <v>0.85850000000000004</v>
      </c>
      <c r="H3521" s="119">
        <v>-5.0002339999999997E-4</v>
      </c>
      <c r="I3521" s="119">
        <v>-5.8209940000000002E-2</v>
      </c>
    </row>
    <row r="3522" spans="1:9" x14ac:dyDescent="0.15">
      <c r="A3522" s="115" t="s">
        <v>526</v>
      </c>
      <c r="B3522" s="115" t="s">
        <v>527</v>
      </c>
      <c r="C3522" s="121">
        <v>42592</v>
      </c>
      <c r="D3522" s="119">
        <v>0.85770000000000002</v>
      </c>
      <c r="E3522" s="119">
        <v>0.85770000000000002</v>
      </c>
      <c r="F3522" s="119">
        <v>0.85770000000000002</v>
      </c>
      <c r="G3522" s="119">
        <v>0.85770000000000002</v>
      </c>
      <c r="H3522" s="119">
        <v>-8.0001349999999998E-4</v>
      </c>
      <c r="I3522" s="119">
        <v>-9.3187370000000005E-2</v>
      </c>
    </row>
    <row r="3523" spans="1:9" x14ac:dyDescent="0.15">
      <c r="A3523" s="115" t="s">
        <v>526</v>
      </c>
      <c r="B3523" s="115" t="s">
        <v>527</v>
      </c>
      <c r="C3523" s="121">
        <v>42593</v>
      </c>
      <c r="D3523" s="119">
        <v>0.85419999999999996</v>
      </c>
      <c r="E3523" s="119">
        <v>0.85419999999999996</v>
      </c>
      <c r="F3523" s="119">
        <v>0.85419999999999996</v>
      </c>
      <c r="G3523" s="119">
        <v>0.85419999999999996</v>
      </c>
      <c r="H3523" s="119">
        <v>-3.4999850000000002E-3</v>
      </c>
      <c r="I3523" s="119">
        <v>-0.40806629999999999</v>
      </c>
    </row>
    <row r="3524" spans="1:9" x14ac:dyDescent="0.15">
      <c r="A3524" s="115" t="s">
        <v>526</v>
      </c>
      <c r="B3524" s="115" t="s">
        <v>527</v>
      </c>
      <c r="C3524" s="121">
        <v>42594</v>
      </c>
      <c r="D3524" s="119">
        <v>0.8579</v>
      </c>
      <c r="E3524" s="119">
        <v>0.8579</v>
      </c>
      <c r="F3524" s="119">
        <v>0.8579</v>
      </c>
      <c r="G3524" s="119">
        <v>0.8579</v>
      </c>
      <c r="H3524" s="119">
        <v>3.7000179999999998E-3</v>
      </c>
      <c r="I3524" s="119">
        <v>0.43315589999999998</v>
      </c>
    </row>
    <row r="3525" spans="1:9" x14ac:dyDescent="0.15">
      <c r="A3525" s="115" t="s">
        <v>526</v>
      </c>
      <c r="B3525" s="115" t="s">
        <v>527</v>
      </c>
      <c r="C3525" s="121">
        <v>42597</v>
      </c>
      <c r="D3525" s="119">
        <v>0.85650000000000004</v>
      </c>
      <c r="E3525" s="119">
        <v>0.85650000000000004</v>
      </c>
      <c r="F3525" s="119">
        <v>0.85650000000000004</v>
      </c>
      <c r="G3525" s="119">
        <v>0.85650000000000004</v>
      </c>
      <c r="H3525" s="119">
        <v>-1.3999940000000001E-3</v>
      </c>
      <c r="I3525" s="119">
        <v>-0.16318849999999999</v>
      </c>
    </row>
    <row r="3526" spans="1:9" x14ac:dyDescent="0.15">
      <c r="A3526" s="115" t="s">
        <v>526</v>
      </c>
      <c r="B3526" s="115" t="s">
        <v>527</v>
      </c>
      <c r="C3526" s="121">
        <v>42598</v>
      </c>
      <c r="D3526" s="119">
        <v>0.85489999999999999</v>
      </c>
      <c r="E3526" s="119">
        <v>0.85489999999999999</v>
      </c>
      <c r="F3526" s="119">
        <v>0.85489999999999999</v>
      </c>
      <c r="G3526" s="119">
        <v>0.85489999999999999</v>
      </c>
      <c r="H3526" s="119">
        <v>-1.600027E-3</v>
      </c>
      <c r="I3526" s="119">
        <v>-0.1868099</v>
      </c>
    </row>
    <row r="3527" spans="1:9" x14ac:dyDescent="0.15">
      <c r="A3527" s="115" t="s">
        <v>526</v>
      </c>
      <c r="B3527" s="115" t="s">
        <v>527</v>
      </c>
      <c r="C3527" s="121">
        <v>42599</v>
      </c>
      <c r="D3527" s="119">
        <v>0.85189999999999999</v>
      </c>
      <c r="E3527" s="119">
        <v>0.85189999999999999</v>
      </c>
      <c r="F3527" s="119">
        <v>0.85189999999999999</v>
      </c>
      <c r="G3527" s="119">
        <v>0.85189999999999999</v>
      </c>
      <c r="H3527" s="119">
        <v>-3.0000209999999999E-3</v>
      </c>
      <c r="I3527" s="119">
        <v>-0.35092069999999997</v>
      </c>
    </row>
    <row r="3528" spans="1:9" x14ac:dyDescent="0.15">
      <c r="A3528" s="115" t="s">
        <v>526</v>
      </c>
      <c r="B3528" s="115" t="s">
        <v>527</v>
      </c>
      <c r="C3528" s="121">
        <v>42600</v>
      </c>
      <c r="D3528" s="119">
        <v>0.85470000000000002</v>
      </c>
      <c r="E3528" s="119">
        <v>0.85470000000000002</v>
      </c>
      <c r="F3528" s="119">
        <v>0.85470000000000002</v>
      </c>
      <c r="G3528" s="119">
        <v>0.85470000000000002</v>
      </c>
      <c r="H3528" s="119">
        <v>2.800047E-3</v>
      </c>
      <c r="I3528" s="119">
        <v>0.32868259999999999</v>
      </c>
    </row>
    <row r="3529" spans="1:9" x14ac:dyDescent="0.15">
      <c r="A3529" s="115" t="s">
        <v>526</v>
      </c>
      <c r="B3529" s="115" t="s">
        <v>527</v>
      </c>
      <c r="C3529" s="121">
        <v>42601</v>
      </c>
      <c r="D3529" s="119">
        <v>0.85399999999999998</v>
      </c>
      <c r="E3529" s="119">
        <v>0.85399999999999998</v>
      </c>
      <c r="F3529" s="119">
        <v>0.85399999999999998</v>
      </c>
      <c r="G3529" s="119">
        <v>0.85399999999999998</v>
      </c>
      <c r="H3529" s="119">
        <v>-7.000566E-4</v>
      </c>
      <c r="I3529" s="119">
        <v>-8.1906699999999999E-2</v>
      </c>
    </row>
    <row r="3530" spans="1:9" x14ac:dyDescent="0.15">
      <c r="A3530" s="115" t="s">
        <v>526</v>
      </c>
      <c r="B3530" s="115" t="s">
        <v>527</v>
      </c>
      <c r="C3530" s="121">
        <v>42604</v>
      </c>
      <c r="D3530" s="119">
        <v>0.85960000000000003</v>
      </c>
      <c r="E3530" s="119">
        <v>0.85960000000000003</v>
      </c>
      <c r="F3530" s="119">
        <v>0.85960000000000003</v>
      </c>
      <c r="G3530" s="119">
        <v>0.85960000000000003</v>
      </c>
      <c r="H3530" s="119">
        <v>5.6000349999999997E-3</v>
      </c>
      <c r="I3530" s="119">
        <v>0.65574189999999999</v>
      </c>
    </row>
    <row r="3531" spans="1:9" x14ac:dyDescent="0.15">
      <c r="A3531" s="115" t="s">
        <v>526</v>
      </c>
      <c r="B3531" s="115" t="s">
        <v>527</v>
      </c>
      <c r="C3531" s="121">
        <v>42605</v>
      </c>
      <c r="D3531" s="119">
        <v>0.85880000000000001</v>
      </c>
      <c r="E3531" s="119">
        <v>0.85880000000000001</v>
      </c>
      <c r="F3531" s="119">
        <v>0.85880000000000001</v>
      </c>
      <c r="G3531" s="119">
        <v>0.85880000000000001</v>
      </c>
      <c r="H3531" s="119">
        <v>-8.0001349999999998E-4</v>
      </c>
      <c r="I3531" s="119">
        <v>-9.3068120000000004E-2</v>
      </c>
    </row>
    <row r="3532" spans="1:9" x14ac:dyDescent="0.15">
      <c r="A3532" s="115" t="s">
        <v>526</v>
      </c>
      <c r="B3532" s="115" t="s">
        <v>527</v>
      </c>
      <c r="C3532" s="121">
        <v>42606</v>
      </c>
      <c r="D3532" s="119">
        <v>0.85670000000000002</v>
      </c>
      <c r="E3532" s="119">
        <v>0.85670000000000002</v>
      </c>
      <c r="F3532" s="119">
        <v>0.85670000000000002</v>
      </c>
      <c r="G3532" s="119">
        <v>0.85670000000000002</v>
      </c>
      <c r="H3532" s="119">
        <v>-2.0999909999999998E-3</v>
      </c>
      <c r="I3532" s="119">
        <v>-0.2445262</v>
      </c>
    </row>
    <row r="3533" spans="1:9" x14ac:dyDescent="0.15">
      <c r="A3533" s="115" t="s">
        <v>526</v>
      </c>
      <c r="B3533" s="115" t="s">
        <v>527</v>
      </c>
      <c r="C3533" s="121">
        <v>42607</v>
      </c>
      <c r="D3533" s="119">
        <v>0.85899999999999999</v>
      </c>
      <c r="E3533" s="119">
        <v>0.85899999999999999</v>
      </c>
      <c r="F3533" s="119">
        <v>0.85899999999999999</v>
      </c>
      <c r="G3533" s="119">
        <v>0.85899999999999999</v>
      </c>
      <c r="H3533" s="119">
        <v>2.3000239999999999E-3</v>
      </c>
      <c r="I3533" s="119">
        <v>0.26847480000000001</v>
      </c>
    </row>
    <row r="3534" spans="1:9" x14ac:dyDescent="0.15">
      <c r="A3534" s="115" t="s">
        <v>526</v>
      </c>
      <c r="B3534" s="115" t="s">
        <v>527</v>
      </c>
      <c r="C3534" s="121">
        <v>42608</v>
      </c>
      <c r="D3534" s="119">
        <v>0.85740000000000005</v>
      </c>
      <c r="E3534" s="119">
        <v>0.85740000000000005</v>
      </c>
      <c r="F3534" s="119">
        <v>0.85740000000000005</v>
      </c>
      <c r="G3534" s="119">
        <v>0.85740000000000005</v>
      </c>
      <c r="H3534" s="119">
        <v>-1.600027E-3</v>
      </c>
      <c r="I3534" s="119">
        <v>-0.18626619999999999</v>
      </c>
    </row>
    <row r="3535" spans="1:9" x14ac:dyDescent="0.15">
      <c r="A3535" s="115" t="s">
        <v>526</v>
      </c>
      <c r="B3535" s="115" t="s">
        <v>527</v>
      </c>
      <c r="C3535" s="121">
        <v>42611</v>
      </c>
      <c r="D3535" s="119">
        <v>0.8619</v>
      </c>
      <c r="E3535" s="119">
        <v>0.8619</v>
      </c>
      <c r="F3535" s="119">
        <v>0.8619</v>
      </c>
      <c r="G3535" s="119">
        <v>0.8619</v>
      </c>
      <c r="H3535" s="119">
        <v>4.4999719999999997E-3</v>
      </c>
      <c r="I3535" s="119">
        <v>0.52483930000000001</v>
      </c>
    </row>
    <row r="3536" spans="1:9" x14ac:dyDescent="0.15">
      <c r="A3536" s="115" t="s">
        <v>526</v>
      </c>
      <c r="B3536" s="115" t="s">
        <v>527</v>
      </c>
      <c r="C3536" s="121">
        <v>42612</v>
      </c>
      <c r="D3536" s="119">
        <v>0.86150000000000004</v>
      </c>
      <c r="E3536" s="119">
        <v>0.86150000000000004</v>
      </c>
      <c r="F3536" s="119">
        <v>0.86150000000000004</v>
      </c>
      <c r="G3536" s="119">
        <v>0.86150000000000004</v>
      </c>
      <c r="H3536" s="119">
        <v>-3.9994720000000001E-4</v>
      </c>
      <c r="I3536" s="119">
        <v>-4.6402970000000002E-2</v>
      </c>
    </row>
    <row r="3537" spans="1:9" x14ac:dyDescent="0.15">
      <c r="A3537" s="115" t="s">
        <v>526</v>
      </c>
      <c r="B3537" s="115" t="s">
        <v>527</v>
      </c>
      <c r="C3537" s="121">
        <v>42613</v>
      </c>
      <c r="D3537" s="119">
        <v>0.86250000000000004</v>
      </c>
      <c r="E3537" s="119">
        <v>0.86250000000000004</v>
      </c>
      <c r="F3537" s="119">
        <v>0.86250000000000004</v>
      </c>
      <c r="G3537" s="119">
        <v>0.86250000000000004</v>
      </c>
      <c r="H3537" s="119">
        <v>9.9998709999999996E-4</v>
      </c>
      <c r="I3537" s="119">
        <v>0.1160751</v>
      </c>
    </row>
    <row r="3538" spans="1:9" x14ac:dyDescent="0.15">
      <c r="A3538" s="115" t="s">
        <v>526</v>
      </c>
      <c r="B3538" s="115" t="s">
        <v>527</v>
      </c>
      <c r="C3538" s="121">
        <v>42614</v>
      </c>
      <c r="D3538" s="119">
        <v>0.86099999999999999</v>
      </c>
      <c r="E3538" s="119">
        <v>0.86099999999999999</v>
      </c>
      <c r="F3538" s="119">
        <v>0.86099999999999999</v>
      </c>
      <c r="G3538" s="119">
        <v>0.86099999999999999</v>
      </c>
      <c r="H3538" s="119">
        <v>-1.50001E-3</v>
      </c>
      <c r="I3538" s="119">
        <v>-0.17391429999999999</v>
      </c>
    </row>
    <row r="3539" spans="1:9" x14ac:dyDescent="0.15">
      <c r="A3539" s="115" t="s">
        <v>526</v>
      </c>
      <c r="B3539" s="115" t="s">
        <v>527</v>
      </c>
      <c r="C3539" s="121">
        <v>42615</v>
      </c>
      <c r="D3539" s="119">
        <v>0.86019999999999996</v>
      </c>
      <c r="E3539" s="119">
        <v>0.86019999999999996</v>
      </c>
      <c r="F3539" s="119">
        <v>0.86019999999999996</v>
      </c>
      <c r="G3539" s="119">
        <v>0.86019999999999996</v>
      </c>
      <c r="H3539" s="119">
        <v>-8.0001349999999998E-4</v>
      </c>
      <c r="I3539" s="119">
        <v>-9.2916789999999999E-2</v>
      </c>
    </row>
    <row r="3540" spans="1:9" x14ac:dyDescent="0.15">
      <c r="A3540" s="115" t="s">
        <v>526</v>
      </c>
      <c r="B3540" s="115" t="s">
        <v>527</v>
      </c>
      <c r="C3540" s="121">
        <v>42618</v>
      </c>
      <c r="D3540" s="119">
        <v>0.86229999999999996</v>
      </c>
      <c r="E3540" s="119">
        <v>0.86229999999999996</v>
      </c>
      <c r="F3540" s="119">
        <v>0.86229999999999996</v>
      </c>
      <c r="G3540" s="119">
        <v>0.86229999999999996</v>
      </c>
      <c r="H3540" s="119">
        <v>2.0999909999999998E-3</v>
      </c>
      <c r="I3540" s="119">
        <v>0.24412819999999999</v>
      </c>
    </row>
    <row r="3541" spans="1:9" x14ac:dyDescent="0.15">
      <c r="A3541" s="115" t="s">
        <v>526</v>
      </c>
      <c r="B3541" s="115" t="s">
        <v>527</v>
      </c>
      <c r="C3541" s="121">
        <v>42619</v>
      </c>
      <c r="D3541" s="119">
        <v>0.85980000000000001</v>
      </c>
      <c r="E3541" s="119">
        <v>0.85980000000000001</v>
      </c>
      <c r="F3541" s="119">
        <v>0.85980000000000001</v>
      </c>
      <c r="G3541" s="119">
        <v>0.85980000000000001</v>
      </c>
      <c r="H3541" s="119">
        <v>-2.4999979999999998E-3</v>
      </c>
      <c r="I3541" s="119">
        <v>-0.28992200000000001</v>
      </c>
    </row>
    <row r="3542" spans="1:9" x14ac:dyDescent="0.15">
      <c r="A3542" s="115" t="s">
        <v>526</v>
      </c>
      <c r="B3542" s="115" t="s">
        <v>527</v>
      </c>
      <c r="C3542" s="121">
        <v>42620</v>
      </c>
      <c r="D3542" s="119">
        <v>0.85819999999999996</v>
      </c>
      <c r="E3542" s="119">
        <v>0.85819999999999996</v>
      </c>
      <c r="F3542" s="119">
        <v>0.85819999999999996</v>
      </c>
      <c r="G3542" s="119">
        <v>0.85819999999999996</v>
      </c>
      <c r="H3542" s="119">
        <v>-1.5999670000000001E-3</v>
      </c>
      <c r="I3542" s="119">
        <v>-0.186086</v>
      </c>
    </row>
    <row r="3543" spans="1:9" x14ac:dyDescent="0.15">
      <c r="A3543" s="115" t="s">
        <v>526</v>
      </c>
      <c r="B3543" s="115" t="s">
        <v>527</v>
      </c>
      <c r="C3543" s="121">
        <v>42621</v>
      </c>
      <c r="D3543" s="119">
        <v>0.85899999999999999</v>
      </c>
      <c r="E3543" s="119">
        <v>0.85899999999999999</v>
      </c>
      <c r="F3543" s="119">
        <v>0.85899999999999999</v>
      </c>
      <c r="G3543" s="119">
        <v>0.85899999999999999</v>
      </c>
      <c r="H3543" s="119">
        <v>8.0001349999999998E-4</v>
      </c>
      <c r="I3543" s="119">
        <v>9.3219940000000001E-2</v>
      </c>
    </row>
    <row r="3544" spans="1:9" x14ac:dyDescent="0.15">
      <c r="A3544" s="115" t="s">
        <v>526</v>
      </c>
      <c r="B3544" s="115" t="s">
        <v>527</v>
      </c>
      <c r="C3544" s="121">
        <v>42622</v>
      </c>
      <c r="D3544" s="119">
        <v>0.85960000000000003</v>
      </c>
      <c r="E3544" s="119">
        <v>0.85960000000000003</v>
      </c>
      <c r="F3544" s="119">
        <v>0.85960000000000003</v>
      </c>
      <c r="G3544" s="119">
        <v>0.85960000000000003</v>
      </c>
      <c r="H3544" s="119">
        <v>5.9998039999999999E-4</v>
      </c>
      <c r="I3544" s="119">
        <v>6.9846370000000005E-2</v>
      </c>
    </row>
    <row r="3545" spans="1:9" x14ac:dyDescent="0.15">
      <c r="A3545" s="115" t="s">
        <v>526</v>
      </c>
      <c r="B3545" s="115" t="s">
        <v>527</v>
      </c>
      <c r="C3545" s="121">
        <v>42625</v>
      </c>
      <c r="D3545" s="119">
        <v>0.86260000000000003</v>
      </c>
      <c r="E3545" s="119">
        <v>0.86260000000000003</v>
      </c>
      <c r="F3545" s="119">
        <v>0.86260000000000003</v>
      </c>
      <c r="G3545" s="119">
        <v>0.86260000000000003</v>
      </c>
      <c r="H3545" s="119">
        <v>3.0000209999999999E-3</v>
      </c>
      <c r="I3545" s="119">
        <v>0.34900199999999998</v>
      </c>
    </row>
    <row r="3546" spans="1:9" x14ac:dyDescent="0.15">
      <c r="A3546" s="115" t="s">
        <v>526</v>
      </c>
      <c r="B3546" s="115" t="s">
        <v>527</v>
      </c>
      <c r="C3546" s="121">
        <v>42626</v>
      </c>
      <c r="D3546" s="119">
        <v>0.86009999999999998</v>
      </c>
      <c r="E3546" s="119">
        <v>0.86009999999999998</v>
      </c>
      <c r="F3546" s="119">
        <v>0.86009999999999998</v>
      </c>
      <c r="G3546" s="119">
        <v>0.86009999999999998</v>
      </c>
      <c r="H3546" s="119">
        <v>-2.500057E-3</v>
      </c>
      <c r="I3546" s="119">
        <v>-0.28982809999999998</v>
      </c>
    </row>
    <row r="3547" spans="1:9" x14ac:dyDescent="0.15">
      <c r="A3547" s="115" t="s">
        <v>526</v>
      </c>
      <c r="B3547" s="115" t="s">
        <v>527</v>
      </c>
      <c r="C3547" s="121">
        <v>42627</v>
      </c>
      <c r="D3547" s="119">
        <v>0.86219999999999997</v>
      </c>
      <c r="E3547" s="119">
        <v>0.86219999999999997</v>
      </c>
      <c r="F3547" s="119">
        <v>0.86219999999999997</v>
      </c>
      <c r="G3547" s="119">
        <v>0.86219999999999997</v>
      </c>
      <c r="H3547" s="119">
        <v>2.10005E-3</v>
      </c>
      <c r="I3547" s="119">
        <v>0.24416350000000001</v>
      </c>
    </row>
    <row r="3548" spans="1:9" x14ac:dyDescent="0.15">
      <c r="A3548" s="115" t="s">
        <v>526</v>
      </c>
      <c r="B3548" s="115" t="s">
        <v>527</v>
      </c>
      <c r="C3548" s="121">
        <v>42632</v>
      </c>
      <c r="D3548" s="119">
        <v>0.86080000000000001</v>
      </c>
      <c r="E3548" s="119">
        <v>0.86080000000000001</v>
      </c>
      <c r="F3548" s="119">
        <v>0.86080000000000001</v>
      </c>
      <c r="G3548" s="119">
        <v>0.86080000000000001</v>
      </c>
      <c r="H3548" s="119">
        <v>-1.3999940000000001E-3</v>
      </c>
      <c r="I3548" s="119">
        <v>-0.16237460000000001</v>
      </c>
    </row>
    <row r="3549" spans="1:9" x14ac:dyDescent="0.15">
      <c r="A3549" s="115" t="s">
        <v>526</v>
      </c>
      <c r="B3549" s="115" t="s">
        <v>527</v>
      </c>
      <c r="C3549" s="121">
        <v>42633</v>
      </c>
      <c r="D3549" s="119">
        <v>0.85840000000000005</v>
      </c>
      <c r="E3549" s="119">
        <v>0.85840000000000005</v>
      </c>
      <c r="F3549" s="119">
        <v>0.85840000000000005</v>
      </c>
      <c r="G3549" s="119">
        <v>0.85840000000000005</v>
      </c>
      <c r="H3549" s="119">
        <v>-2.4000409999999999E-3</v>
      </c>
      <c r="I3549" s="119">
        <v>-0.27881509999999998</v>
      </c>
    </row>
    <row r="3550" spans="1:9" x14ac:dyDescent="0.15">
      <c r="A3550" s="115" t="s">
        <v>526</v>
      </c>
      <c r="B3550" s="115" t="s">
        <v>527</v>
      </c>
      <c r="C3550" s="121">
        <v>42634</v>
      </c>
      <c r="D3550" s="119">
        <v>0.86040000000000005</v>
      </c>
      <c r="E3550" s="119">
        <v>0.86040000000000005</v>
      </c>
      <c r="F3550" s="119">
        <v>0.86040000000000005</v>
      </c>
      <c r="G3550" s="119">
        <v>0.86040000000000005</v>
      </c>
      <c r="H3550" s="119">
        <v>2.0000339999999999E-3</v>
      </c>
      <c r="I3550" s="119">
        <v>0.2329956</v>
      </c>
    </row>
    <row r="3551" spans="1:9" x14ac:dyDescent="0.15">
      <c r="A3551" s="115" t="s">
        <v>526</v>
      </c>
      <c r="B3551" s="115" t="s">
        <v>527</v>
      </c>
      <c r="C3551" s="121">
        <v>42635</v>
      </c>
      <c r="D3551" s="119">
        <v>0.85770000000000002</v>
      </c>
      <c r="E3551" s="119">
        <v>0.85770000000000002</v>
      </c>
      <c r="F3551" s="119">
        <v>0.85770000000000002</v>
      </c>
      <c r="G3551" s="119">
        <v>0.85770000000000002</v>
      </c>
      <c r="H3551" s="119">
        <v>-2.7000309999999999E-3</v>
      </c>
      <c r="I3551" s="119">
        <v>-0.31381110000000001</v>
      </c>
    </row>
    <row r="3552" spans="1:9" x14ac:dyDescent="0.15">
      <c r="A3552" s="115" t="s">
        <v>526</v>
      </c>
      <c r="B3552" s="115" t="s">
        <v>527</v>
      </c>
      <c r="C3552" s="121">
        <v>42636</v>
      </c>
      <c r="D3552" s="119">
        <v>0.85960000000000003</v>
      </c>
      <c r="E3552" s="119">
        <v>0.85960000000000003</v>
      </c>
      <c r="F3552" s="119">
        <v>0.85960000000000003</v>
      </c>
      <c r="G3552" s="119">
        <v>0.85960000000000003</v>
      </c>
      <c r="H3552" s="119">
        <v>1.9000169999999999E-3</v>
      </c>
      <c r="I3552" s="119">
        <v>0.22152469999999999</v>
      </c>
    </row>
    <row r="3553" spans="1:9" x14ac:dyDescent="0.15">
      <c r="A3553" s="115" t="s">
        <v>526</v>
      </c>
      <c r="B3553" s="115" t="s">
        <v>527</v>
      </c>
      <c r="C3553" s="121">
        <v>42639</v>
      </c>
      <c r="D3553" s="119">
        <v>0.86050000000000004</v>
      </c>
      <c r="E3553" s="119">
        <v>0.86050000000000004</v>
      </c>
      <c r="F3553" s="119">
        <v>0.86050000000000004</v>
      </c>
      <c r="G3553" s="119">
        <v>0.86050000000000004</v>
      </c>
      <c r="H3553" s="119">
        <v>8.999705E-4</v>
      </c>
      <c r="I3553" s="119">
        <v>0.1046964</v>
      </c>
    </row>
    <row r="3554" spans="1:9" x14ac:dyDescent="0.15">
      <c r="A3554" s="115" t="s">
        <v>526</v>
      </c>
      <c r="B3554" s="115" t="s">
        <v>527</v>
      </c>
      <c r="C3554" s="121">
        <v>42640</v>
      </c>
      <c r="D3554" s="119">
        <v>0.85929999999999995</v>
      </c>
      <c r="E3554" s="119">
        <v>0.85929999999999995</v>
      </c>
      <c r="F3554" s="119">
        <v>0.85929999999999995</v>
      </c>
      <c r="G3554" s="119">
        <v>0.85929999999999995</v>
      </c>
      <c r="H3554" s="119">
        <v>-1.199961E-3</v>
      </c>
      <c r="I3554" s="119">
        <v>-0.1394492</v>
      </c>
    </row>
    <row r="3555" spans="1:9" x14ac:dyDescent="0.15">
      <c r="A3555" s="115" t="s">
        <v>526</v>
      </c>
      <c r="B3555" s="115" t="s">
        <v>527</v>
      </c>
      <c r="C3555" s="121">
        <v>42641</v>
      </c>
      <c r="D3555" s="119">
        <v>0.8599</v>
      </c>
      <c r="E3555" s="119">
        <v>0.8599</v>
      </c>
      <c r="F3555" s="119">
        <v>0.8599</v>
      </c>
      <c r="G3555" s="119">
        <v>0.8599</v>
      </c>
      <c r="H3555" s="119">
        <v>5.9998039999999999E-4</v>
      </c>
      <c r="I3555" s="119">
        <v>6.982199E-2</v>
      </c>
    </row>
    <row r="3556" spans="1:9" x14ac:dyDescent="0.15">
      <c r="A3556" s="115" t="s">
        <v>526</v>
      </c>
      <c r="B3556" s="115" t="s">
        <v>527</v>
      </c>
      <c r="C3556" s="121">
        <v>42642</v>
      </c>
      <c r="D3556" s="119">
        <v>0.86019999999999996</v>
      </c>
      <c r="E3556" s="119">
        <v>0.86019999999999996</v>
      </c>
      <c r="F3556" s="119">
        <v>0.86019999999999996</v>
      </c>
      <c r="G3556" s="119">
        <v>0.86019999999999996</v>
      </c>
      <c r="H3556" s="119">
        <v>2.9999019999999999E-4</v>
      </c>
      <c r="I3556" s="119">
        <v>3.4886639999999997E-2</v>
      </c>
    </row>
    <row r="3557" spans="1:9" x14ac:dyDescent="0.15">
      <c r="A3557" s="115" t="s">
        <v>526</v>
      </c>
      <c r="B3557" s="115" t="s">
        <v>527</v>
      </c>
      <c r="C3557" s="121">
        <v>42643</v>
      </c>
      <c r="D3557" s="119">
        <v>0.86099999999999999</v>
      </c>
      <c r="E3557" s="119">
        <v>0.86099999999999999</v>
      </c>
      <c r="F3557" s="119">
        <v>0.86099999999999999</v>
      </c>
      <c r="G3557" s="119">
        <v>0.86099999999999999</v>
      </c>
      <c r="H3557" s="119">
        <v>8.0001349999999998E-4</v>
      </c>
      <c r="I3557" s="119">
        <v>9.3003210000000003E-2</v>
      </c>
    </row>
    <row r="3558" spans="1:9" x14ac:dyDescent="0.15">
      <c r="A3558" s="115" t="s">
        <v>526</v>
      </c>
      <c r="B3558" s="115" t="s">
        <v>527</v>
      </c>
      <c r="C3558" s="121">
        <v>42653</v>
      </c>
      <c r="D3558" s="119">
        <v>0.86370000000000002</v>
      </c>
      <c r="E3558" s="119">
        <v>0.86370000000000002</v>
      </c>
      <c r="F3558" s="119">
        <v>0.86370000000000002</v>
      </c>
      <c r="G3558" s="119">
        <v>0.86370000000000002</v>
      </c>
      <c r="H3558" s="119">
        <v>2.6999709999999998E-3</v>
      </c>
      <c r="I3558" s="119">
        <v>0.31358550000000002</v>
      </c>
    </row>
    <row r="3559" spans="1:9" x14ac:dyDescent="0.15">
      <c r="A3559" s="115" t="s">
        <v>526</v>
      </c>
      <c r="B3559" s="115" t="s">
        <v>527</v>
      </c>
      <c r="C3559" s="121">
        <v>42654</v>
      </c>
      <c r="D3559" s="119">
        <v>0.86480000000000001</v>
      </c>
      <c r="E3559" s="119">
        <v>0.86480000000000001</v>
      </c>
      <c r="F3559" s="119">
        <v>0.86480000000000001</v>
      </c>
      <c r="G3559" s="119">
        <v>0.86480000000000001</v>
      </c>
      <c r="H3559" s="119">
        <v>1.1000039999999999E-3</v>
      </c>
      <c r="I3559" s="119">
        <v>0.12735949999999999</v>
      </c>
    </row>
    <row r="3560" spans="1:9" x14ac:dyDescent="0.15">
      <c r="A3560" s="115" t="s">
        <v>526</v>
      </c>
      <c r="B3560" s="115" t="s">
        <v>527</v>
      </c>
      <c r="C3560" s="121">
        <v>42655</v>
      </c>
      <c r="D3560" s="119">
        <v>0.8669</v>
      </c>
      <c r="E3560" s="119">
        <v>0.8669</v>
      </c>
      <c r="F3560" s="119">
        <v>0.8669</v>
      </c>
      <c r="G3560" s="119">
        <v>0.8669</v>
      </c>
      <c r="H3560" s="119">
        <v>2.10005E-3</v>
      </c>
      <c r="I3560" s="119">
        <v>0.24283650000000001</v>
      </c>
    </row>
    <row r="3561" spans="1:9" x14ac:dyDescent="0.15">
      <c r="A3561" s="115" t="s">
        <v>526</v>
      </c>
      <c r="B3561" s="115" t="s">
        <v>527</v>
      </c>
      <c r="C3561" s="121">
        <v>42656</v>
      </c>
      <c r="D3561" s="119">
        <v>0.86750000000000005</v>
      </c>
      <c r="E3561" s="119">
        <v>0.86750000000000005</v>
      </c>
      <c r="F3561" s="119">
        <v>0.86750000000000005</v>
      </c>
      <c r="G3561" s="119">
        <v>0.86750000000000005</v>
      </c>
      <c r="H3561" s="119">
        <v>5.9998039999999999E-4</v>
      </c>
      <c r="I3561" s="119">
        <v>6.9209870000000007E-2</v>
      </c>
    </row>
    <row r="3562" spans="1:9" x14ac:dyDescent="0.15">
      <c r="A3562" s="115" t="s">
        <v>526</v>
      </c>
      <c r="B3562" s="115" t="s">
        <v>527</v>
      </c>
      <c r="C3562" s="121">
        <v>42657</v>
      </c>
      <c r="D3562" s="119">
        <v>0.86570000000000003</v>
      </c>
      <c r="E3562" s="119">
        <v>0.86570000000000003</v>
      </c>
      <c r="F3562" s="119">
        <v>0.86570000000000003</v>
      </c>
      <c r="G3562" s="119">
        <v>0.86570000000000003</v>
      </c>
      <c r="H3562" s="119">
        <v>-1.8000010000000001E-3</v>
      </c>
      <c r="I3562" s="119">
        <v>-0.20749290000000001</v>
      </c>
    </row>
    <row r="3563" spans="1:9" x14ac:dyDescent="0.15">
      <c r="A3563" s="115" t="s">
        <v>526</v>
      </c>
      <c r="B3563" s="115" t="s">
        <v>527</v>
      </c>
      <c r="C3563" s="121">
        <v>42660</v>
      </c>
      <c r="D3563" s="119">
        <v>0.86850000000000005</v>
      </c>
      <c r="E3563" s="119">
        <v>0.86850000000000005</v>
      </c>
      <c r="F3563" s="119">
        <v>0.86850000000000005</v>
      </c>
      <c r="G3563" s="119">
        <v>0.86850000000000005</v>
      </c>
      <c r="H3563" s="119">
        <v>2.7999880000000002E-3</v>
      </c>
      <c r="I3563" s="119">
        <v>0.32343630000000001</v>
      </c>
    </row>
    <row r="3564" spans="1:9" x14ac:dyDescent="0.15">
      <c r="A3564" s="115" t="s">
        <v>526</v>
      </c>
      <c r="B3564" s="115" t="s">
        <v>527</v>
      </c>
      <c r="C3564" s="121">
        <v>42661</v>
      </c>
      <c r="D3564" s="119">
        <v>0.86750000000000005</v>
      </c>
      <c r="E3564" s="119">
        <v>0.86750000000000005</v>
      </c>
      <c r="F3564" s="119">
        <v>0.86750000000000005</v>
      </c>
      <c r="G3564" s="119">
        <v>0.86750000000000005</v>
      </c>
      <c r="H3564" s="119">
        <v>-9.9998709999999996E-4</v>
      </c>
      <c r="I3564" s="119">
        <v>-0.11513959999999999</v>
      </c>
    </row>
    <row r="3565" spans="1:9" x14ac:dyDescent="0.15">
      <c r="A3565" s="115" t="s">
        <v>526</v>
      </c>
      <c r="B3565" s="115" t="s">
        <v>527</v>
      </c>
      <c r="C3565" s="121">
        <v>42662</v>
      </c>
      <c r="D3565" s="119">
        <v>0.86770000000000003</v>
      </c>
      <c r="E3565" s="119">
        <v>0.86770000000000003</v>
      </c>
      <c r="F3565" s="119">
        <v>0.86770000000000003</v>
      </c>
      <c r="G3565" s="119">
        <v>0.86770000000000003</v>
      </c>
      <c r="H3565" s="119">
        <v>1.9997360000000001E-4</v>
      </c>
      <c r="I3565" s="119">
        <v>2.305171E-2</v>
      </c>
    </row>
    <row r="3566" spans="1:9" x14ac:dyDescent="0.15">
      <c r="A3566" s="115" t="s">
        <v>526</v>
      </c>
      <c r="B3566" s="115" t="s">
        <v>527</v>
      </c>
      <c r="C3566" s="121">
        <v>42663</v>
      </c>
      <c r="D3566" s="119">
        <v>0.86760000000000004</v>
      </c>
      <c r="E3566" s="119">
        <v>0.86760000000000004</v>
      </c>
      <c r="F3566" s="119">
        <v>0.86760000000000004</v>
      </c>
      <c r="G3566" s="119">
        <v>0.86760000000000004</v>
      </c>
      <c r="H3566" s="119">
        <v>-9.9956990000000005E-5</v>
      </c>
      <c r="I3566" s="119">
        <v>-1.151976E-2</v>
      </c>
    </row>
    <row r="3567" spans="1:9" x14ac:dyDescent="0.15">
      <c r="A3567" s="115" t="s">
        <v>526</v>
      </c>
      <c r="B3567" s="115" t="s">
        <v>527</v>
      </c>
      <c r="C3567" s="121">
        <v>42664</v>
      </c>
      <c r="D3567" s="119">
        <v>0.87080000000000002</v>
      </c>
      <c r="E3567" s="119">
        <v>0.87080000000000002</v>
      </c>
      <c r="F3567" s="119">
        <v>0.87080000000000002</v>
      </c>
      <c r="G3567" s="119">
        <v>0.87080000000000002</v>
      </c>
      <c r="H3567" s="119">
        <v>3.1999950000000002E-3</v>
      </c>
      <c r="I3567" s="119">
        <v>0.36883290000000002</v>
      </c>
    </row>
    <row r="3568" spans="1:9" x14ac:dyDescent="0.15">
      <c r="A3568" s="115" t="s">
        <v>526</v>
      </c>
      <c r="B3568" s="115" t="s">
        <v>527</v>
      </c>
      <c r="C3568" s="121">
        <v>42667</v>
      </c>
      <c r="D3568" s="119">
        <v>0.87250000000000005</v>
      </c>
      <c r="E3568" s="119">
        <v>0.87250000000000005</v>
      </c>
      <c r="F3568" s="119">
        <v>0.87250000000000005</v>
      </c>
      <c r="G3568" s="119">
        <v>0.87250000000000005</v>
      </c>
      <c r="H3568" s="119">
        <v>1.6999840000000001E-3</v>
      </c>
      <c r="I3568" s="119">
        <v>0.1952209</v>
      </c>
    </row>
    <row r="3569" spans="1:9" x14ac:dyDescent="0.15">
      <c r="A3569" s="115" t="s">
        <v>526</v>
      </c>
      <c r="B3569" s="115" t="s">
        <v>527</v>
      </c>
      <c r="C3569" s="121">
        <v>42668</v>
      </c>
      <c r="D3569" s="119">
        <v>0.87329999999999997</v>
      </c>
      <c r="E3569" s="119">
        <v>0.87329999999999997</v>
      </c>
      <c r="F3569" s="119">
        <v>0.87329999999999997</v>
      </c>
      <c r="G3569" s="119">
        <v>0.87329999999999997</v>
      </c>
      <c r="H3569" s="119">
        <v>8.0001349999999998E-4</v>
      </c>
      <c r="I3569" s="119">
        <v>9.1692099999999999E-2</v>
      </c>
    </row>
    <row r="3570" spans="1:9" x14ac:dyDescent="0.15">
      <c r="A3570" s="115" t="s">
        <v>526</v>
      </c>
      <c r="B3570" s="115" t="s">
        <v>527</v>
      </c>
      <c r="C3570" s="121">
        <v>42669</v>
      </c>
      <c r="D3570" s="119">
        <v>0.87290000000000001</v>
      </c>
      <c r="E3570" s="119">
        <v>0.87290000000000001</v>
      </c>
      <c r="F3570" s="119">
        <v>0.87290000000000001</v>
      </c>
      <c r="G3570" s="119">
        <v>0.87290000000000001</v>
      </c>
      <c r="H3570" s="119">
        <v>-4.0000680000000001E-4</v>
      </c>
      <c r="I3570" s="119">
        <v>-4.5804049999999999E-2</v>
      </c>
    </row>
    <row r="3571" spans="1:9" x14ac:dyDescent="0.15">
      <c r="A3571" s="115" t="s">
        <v>526</v>
      </c>
      <c r="B3571" s="115" t="s">
        <v>527</v>
      </c>
      <c r="C3571" s="121">
        <v>42670</v>
      </c>
      <c r="D3571" s="119">
        <v>0.87329999999999997</v>
      </c>
      <c r="E3571" s="119">
        <v>0.87329999999999997</v>
      </c>
      <c r="F3571" s="119">
        <v>0.87329999999999997</v>
      </c>
      <c r="G3571" s="119">
        <v>0.87329999999999997</v>
      </c>
      <c r="H3571" s="119">
        <v>4.0000680000000001E-4</v>
      </c>
      <c r="I3571" s="119">
        <v>4.5825039999999997E-2</v>
      </c>
    </row>
    <row r="3572" spans="1:9" x14ac:dyDescent="0.15">
      <c r="A3572" s="115" t="s">
        <v>526</v>
      </c>
      <c r="B3572" s="115" t="s">
        <v>527</v>
      </c>
      <c r="C3572" s="121">
        <v>42671</v>
      </c>
      <c r="D3572" s="119">
        <v>0.87509999999999999</v>
      </c>
      <c r="E3572" s="119">
        <v>0.87509999999999999</v>
      </c>
      <c r="F3572" s="119">
        <v>0.87509999999999999</v>
      </c>
      <c r="G3572" s="119">
        <v>0.87509999999999999</v>
      </c>
      <c r="H3572" s="119">
        <v>1.8000010000000001E-3</v>
      </c>
      <c r="I3572" s="119">
        <v>0.20611479999999999</v>
      </c>
    </row>
    <row r="3573" spans="1:9" x14ac:dyDescent="0.15">
      <c r="A3573" s="115" t="s">
        <v>526</v>
      </c>
      <c r="B3573" s="115" t="s">
        <v>527</v>
      </c>
      <c r="C3573" s="121">
        <v>42674</v>
      </c>
      <c r="D3573" s="119">
        <v>0.87229999999999996</v>
      </c>
      <c r="E3573" s="119">
        <v>0.87229999999999996</v>
      </c>
      <c r="F3573" s="119">
        <v>0.87229999999999996</v>
      </c>
      <c r="G3573" s="119">
        <v>0.87229999999999996</v>
      </c>
      <c r="H3573" s="119">
        <v>-2.7999880000000002E-3</v>
      </c>
      <c r="I3573" s="119">
        <v>-0.31996200000000002</v>
      </c>
    </row>
    <row r="3574" spans="1:9" x14ac:dyDescent="0.15">
      <c r="A3574" s="115" t="s">
        <v>526</v>
      </c>
      <c r="B3574" s="115" t="s">
        <v>527</v>
      </c>
      <c r="C3574" s="121">
        <v>42675</v>
      </c>
      <c r="D3574" s="119">
        <v>0.87339999999999995</v>
      </c>
      <c r="E3574" s="119">
        <v>0.87339999999999995</v>
      </c>
      <c r="F3574" s="119">
        <v>0.87339999999999995</v>
      </c>
      <c r="G3574" s="119">
        <v>0.87339999999999995</v>
      </c>
      <c r="H3574" s="119">
        <v>1.0999440000000001E-3</v>
      </c>
      <c r="I3574" s="119">
        <v>0.12609699999999999</v>
      </c>
    </row>
    <row r="3575" spans="1:9" x14ac:dyDescent="0.15">
      <c r="A3575" s="115" t="s">
        <v>526</v>
      </c>
      <c r="B3575" s="115" t="s">
        <v>527</v>
      </c>
      <c r="C3575" s="121">
        <v>42676</v>
      </c>
      <c r="D3575" s="119">
        <v>0.87109999999999999</v>
      </c>
      <c r="E3575" s="119">
        <v>0.87109999999999999</v>
      </c>
      <c r="F3575" s="119">
        <v>0.87109999999999999</v>
      </c>
      <c r="G3575" s="119">
        <v>0.87109999999999999</v>
      </c>
      <c r="H3575" s="119">
        <v>-2.2999639999999998E-3</v>
      </c>
      <c r="I3575" s="119">
        <v>-0.26333459999999997</v>
      </c>
    </row>
    <row r="3576" spans="1:9" x14ac:dyDescent="0.15">
      <c r="A3576" s="115" t="s">
        <v>526</v>
      </c>
      <c r="B3576" s="115" t="s">
        <v>527</v>
      </c>
      <c r="C3576" s="121">
        <v>42677</v>
      </c>
      <c r="D3576" s="119">
        <v>0.87029999999999996</v>
      </c>
      <c r="E3576" s="119">
        <v>0.87029999999999996</v>
      </c>
      <c r="F3576" s="119">
        <v>0.87029999999999996</v>
      </c>
      <c r="G3576" s="119">
        <v>0.87029999999999996</v>
      </c>
      <c r="H3576" s="119">
        <v>-8.0001349999999998E-4</v>
      </c>
      <c r="I3576" s="119">
        <v>-9.1839459999999998E-2</v>
      </c>
    </row>
    <row r="3577" spans="1:9" x14ac:dyDescent="0.15">
      <c r="A3577" s="115" t="s">
        <v>526</v>
      </c>
      <c r="B3577" s="115" t="s">
        <v>527</v>
      </c>
      <c r="C3577" s="121">
        <v>42678</v>
      </c>
      <c r="D3577" s="119">
        <v>0.87060000000000004</v>
      </c>
      <c r="E3577" s="119">
        <v>0.87060000000000004</v>
      </c>
      <c r="F3577" s="119">
        <v>0.87060000000000004</v>
      </c>
      <c r="G3577" s="119">
        <v>0.87060000000000004</v>
      </c>
      <c r="H3577" s="119">
        <v>2.9999019999999999E-4</v>
      </c>
      <c r="I3577" s="119">
        <v>3.4469739999999999E-2</v>
      </c>
    </row>
    <row r="3578" spans="1:9" x14ac:dyDescent="0.15">
      <c r="A3578" s="115" t="s">
        <v>526</v>
      </c>
      <c r="B3578" s="115" t="s">
        <v>527</v>
      </c>
      <c r="C3578" s="121">
        <v>42681</v>
      </c>
      <c r="D3578" s="119">
        <v>0.87319999999999998</v>
      </c>
      <c r="E3578" s="119">
        <v>0.87319999999999998</v>
      </c>
      <c r="F3578" s="119">
        <v>0.87319999999999998</v>
      </c>
      <c r="G3578" s="119">
        <v>0.87319999999999998</v>
      </c>
      <c r="H3578" s="119">
        <v>2.6000139999999999E-3</v>
      </c>
      <c r="I3578" s="119">
        <v>0.29864619999999997</v>
      </c>
    </row>
    <row r="3579" spans="1:9" x14ac:dyDescent="0.15">
      <c r="A3579" s="115" t="s">
        <v>526</v>
      </c>
      <c r="B3579" s="115" t="s">
        <v>527</v>
      </c>
      <c r="C3579" s="121">
        <v>42682</v>
      </c>
      <c r="D3579" s="119">
        <v>0.87439999999999996</v>
      </c>
      <c r="E3579" s="119">
        <v>0.87439999999999996</v>
      </c>
      <c r="F3579" s="119">
        <v>0.87439999999999996</v>
      </c>
      <c r="G3579" s="119">
        <v>0.87439999999999996</v>
      </c>
      <c r="H3579" s="119">
        <v>1.20002E-3</v>
      </c>
      <c r="I3579" s="119">
        <v>0.13742789999999999</v>
      </c>
    </row>
    <row r="3580" spans="1:9" x14ac:dyDescent="0.15">
      <c r="A3580" s="115" t="s">
        <v>526</v>
      </c>
      <c r="B3580" s="115" t="s">
        <v>527</v>
      </c>
      <c r="C3580" s="121">
        <v>42683</v>
      </c>
      <c r="D3580" s="119">
        <v>0.87470000000000003</v>
      </c>
      <c r="E3580" s="119">
        <v>0.87470000000000003</v>
      </c>
      <c r="F3580" s="119">
        <v>0.87470000000000003</v>
      </c>
      <c r="G3580" s="119">
        <v>0.87470000000000003</v>
      </c>
      <c r="H3580" s="119">
        <v>2.9999019999999999E-4</v>
      </c>
      <c r="I3580" s="119">
        <v>3.4308119999999998E-2</v>
      </c>
    </row>
    <row r="3581" spans="1:9" x14ac:dyDescent="0.15">
      <c r="A3581" s="115" t="s">
        <v>526</v>
      </c>
      <c r="B3581" s="115" t="s">
        <v>527</v>
      </c>
      <c r="C3581" s="121">
        <v>42684</v>
      </c>
      <c r="D3581" s="119">
        <v>0.87539999999999996</v>
      </c>
      <c r="E3581" s="119">
        <v>0.87539999999999996</v>
      </c>
      <c r="F3581" s="119">
        <v>0.87539999999999996</v>
      </c>
      <c r="G3581" s="119">
        <v>0.87539999999999996</v>
      </c>
      <c r="H3581" s="119">
        <v>6.9999690000000002E-4</v>
      </c>
      <c r="I3581" s="119">
        <v>8.0027089999999995E-2</v>
      </c>
    </row>
    <row r="3582" spans="1:9" x14ac:dyDescent="0.15">
      <c r="A3582" s="115" t="s">
        <v>526</v>
      </c>
      <c r="B3582" s="115" t="s">
        <v>527</v>
      </c>
      <c r="C3582" s="121">
        <v>42685</v>
      </c>
      <c r="D3582" s="119">
        <v>0.87819999999999998</v>
      </c>
      <c r="E3582" s="119">
        <v>0.87819999999999998</v>
      </c>
      <c r="F3582" s="119">
        <v>0.87819999999999998</v>
      </c>
      <c r="G3582" s="119">
        <v>0.87819999999999998</v>
      </c>
      <c r="H3582" s="119">
        <v>2.7999880000000002E-3</v>
      </c>
      <c r="I3582" s="119">
        <v>0.31985239999999998</v>
      </c>
    </row>
    <row r="3583" spans="1:9" x14ac:dyDescent="0.15">
      <c r="A3583" s="115" t="s">
        <v>526</v>
      </c>
      <c r="B3583" s="115" t="s">
        <v>527</v>
      </c>
      <c r="C3583" s="121">
        <v>42688</v>
      </c>
      <c r="D3583" s="119">
        <v>0.88019999999999998</v>
      </c>
      <c r="E3583" s="119">
        <v>0.88019999999999998</v>
      </c>
      <c r="F3583" s="119">
        <v>0.88019999999999998</v>
      </c>
      <c r="G3583" s="119">
        <v>0.88019999999999998</v>
      </c>
      <c r="H3583" s="119">
        <v>2.0000339999999999E-3</v>
      </c>
      <c r="I3583" s="119">
        <v>0.22774240000000001</v>
      </c>
    </row>
    <row r="3584" spans="1:9" x14ac:dyDescent="0.15">
      <c r="A3584" s="115" t="s">
        <v>526</v>
      </c>
      <c r="B3584" s="115" t="s">
        <v>527</v>
      </c>
      <c r="C3584" s="121">
        <v>42689</v>
      </c>
      <c r="D3584" s="119">
        <v>0.88300000000000001</v>
      </c>
      <c r="E3584" s="119">
        <v>0.88300000000000001</v>
      </c>
      <c r="F3584" s="119">
        <v>0.88300000000000001</v>
      </c>
      <c r="G3584" s="119">
        <v>0.88300000000000001</v>
      </c>
      <c r="H3584" s="119">
        <v>2.7999880000000002E-3</v>
      </c>
      <c r="I3584" s="119">
        <v>0.3181081</v>
      </c>
    </row>
    <row r="3585" spans="1:9" x14ac:dyDescent="0.15">
      <c r="A3585" s="115" t="s">
        <v>526</v>
      </c>
      <c r="B3585" s="115" t="s">
        <v>527</v>
      </c>
      <c r="C3585" s="121">
        <v>42690</v>
      </c>
      <c r="D3585" s="119">
        <v>0.88429999999999997</v>
      </c>
      <c r="E3585" s="119">
        <v>0.88429999999999997</v>
      </c>
      <c r="F3585" s="119">
        <v>0.88429999999999997</v>
      </c>
      <c r="G3585" s="119">
        <v>0.88429999999999997</v>
      </c>
      <c r="H3585" s="119">
        <v>1.2999769999999999E-3</v>
      </c>
      <c r="I3585" s="119">
        <v>0.14722279999999999</v>
      </c>
    </row>
    <row r="3586" spans="1:9" x14ac:dyDescent="0.15">
      <c r="A3586" s="115" t="s">
        <v>526</v>
      </c>
      <c r="B3586" s="115" t="s">
        <v>527</v>
      </c>
      <c r="C3586" s="121">
        <v>42691</v>
      </c>
      <c r="D3586" s="119">
        <v>0.88549999999999995</v>
      </c>
      <c r="E3586" s="119">
        <v>0.88549999999999995</v>
      </c>
      <c r="F3586" s="119">
        <v>0.88549999999999995</v>
      </c>
      <c r="G3586" s="119">
        <v>0.88549999999999995</v>
      </c>
      <c r="H3586" s="119">
        <v>1.20002E-3</v>
      </c>
      <c r="I3586" s="119">
        <v>0.13570280000000001</v>
      </c>
    </row>
    <row r="3587" spans="1:9" x14ac:dyDescent="0.15">
      <c r="A3587" s="115" t="s">
        <v>526</v>
      </c>
      <c r="B3587" s="115" t="s">
        <v>527</v>
      </c>
      <c r="C3587" s="121">
        <v>42692</v>
      </c>
      <c r="D3587" s="119">
        <v>0.88690000000000002</v>
      </c>
      <c r="E3587" s="119">
        <v>0.88690000000000002</v>
      </c>
      <c r="F3587" s="119">
        <v>0.88690000000000002</v>
      </c>
      <c r="G3587" s="119">
        <v>0.88690000000000002</v>
      </c>
      <c r="H3587" s="119">
        <v>1.3999940000000001E-3</v>
      </c>
      <c r="I3587" s="119">
        <v>0.1581021</v>
      </c>
    </row>
    <row r="3588" spans="1:9" x14ac:dyDescent="0.15">
      <c r="A3588" s="115" t="s">
        <v>526</v>
      </c>
      <c r="B3588" s="115" t="s">
        <v>527</v>
      </c>
      <c r="C3588" s="121">
        <v>42695</v>
      </c>
      <c r="D3588" s="119">
        <v>0.88929999999999998</v>
      </c>
      <c r="E3588" s="119">
        <v>0.88929999999999998</v>
      </c>
      <c r="F3588" s="119">
        <v>0.88929999999999998</v>
      </c>
      <c r="G3588" s="119">
        <v>0.88929999999999998</v>
      </c>
      <c r="H3588" s="119">
        <v>2.3999809999999998E-3</v>
      </c>
      <c r="I3588" s="119">
        <v>0.27060329999999999</v>
      </c>
    </row>
    <row r="3589" spans="1:9" x14ac:dyDescent="0.15">
      <c r="A3589" s="115" t="s">
        <v>526</v>
      </c>
      <c r="B3589" s="115" t="s">
        <v>527</v>
      </c>
      <c r="C3589" s="121">
        <v>42696</v>
      </c>
      <c r="D3589" s="119">
        <v>0.88680000000000003</v>
      </c>
      <c r="E3589" s="119">
        <v>0.88680000000000003</v>
      </c>
      <c r="F3589" s="119">
        <v>0.88680000000000003</v>
      </c>
      <c r="G3589" s="119">
        <v>0.88680000000000003</v>
      </c>
      <c r="H3589" s="119">
        <v>-2.4999979999999998E-3</v>
      </c>
      <c r="I3589" s="119">
        <v>-0.28111969999999997</v>
      </c>
    </row>
    <row r="3590" spans="1:9" x14ac:dyDescent="0.15">
      <c r="A3590" s="115" t="s">
        <v>526</v>
      </c>
      <c r="B3590" s="115" t="s">
        <v>527</v>
      </c>
      <c r="C3590" s="121">
        <v>42697</v>
      </c>
      <c r="D3590" s="119">
        <v>0.88839999999999997</v>
      </c>
      <c r="E3590" s="119">
        <v>0.88839999999999997</v>
      </c>
      <c r="F3590" s="119">
        <v>0.88839999999999997</v>
      </c>
      <c r="G3590" s="119">
        <v>0.88839999999999997</v>
      </c>
      <c r="H3590" s="119">
        <v>1.600027E-3</v>
      </c>
      <c r="I3590" s="119">
        <v>0.18042710000000001</v>
      </c>
    </row>
    <row r="3591" spans="1:9" x14ac:dyDescent="0.15">
      <c r="A3591" s="115" t="s">
        <v>526</v>
      </c>
      <c r="B3591" s="115" t="s">
        <v>527</v>
      </c>
      <c r="C3591" s="121">
        <v>42698</v>
      </c>
      <c r="D3591" s="119">
        <v>0.89070000000000005</v>
      </c>
      <c r="E3591" s="119">
        <v>0.89070000000000005</v>
      </c>
      <c r="F3591" s="119">
        <v>0.89070000000000005</v>
      </c>
      <c r="G3591" s="119">
        <v>0.89070000000000005</v>
      </c>
      <c r="H3591" s="119">
        <v>2.2999639999999998E-3</v>
      </c>
      <c r="I3591" s="119">
        <v>0.25888840000000002</v>
      </c>
    </row>
    <row r="3592" spans="1:9" x14ac:dyDescent="0.15">
      <c r="A3592" s="115" t="s">
        <v>526</v>
      </c>
      <c r="B3592" s="115" t="s">
        <v>527</v>
      </c>
      <c r="C3592" s="121">
        <v>42699</v>
      </c>
      <c r="D3592" s="119">
        <v>0.89180000000000004</v>
      </c>
      <c r="E3592" s="119">
        <v>0.89180000000000004</v>
      </c>
      <c r="F3592" s="119">
        <v>0.89180000000000004</v>
      </c>
      <c r="G3592" s="119">
        <v>0.89180000000000004</v>
      </c>
      <c r="H3592" s="119">
        <v>1.1000039999999999E-3</v>
      </c>
      <c r="I3592" s="119">
        <v>0.12349880000000001</v>
      </c>
    </row>
    <row r="3593" spans="1:9" x14ac:dyDescent="0.15">
      <c r="A3593" s="115" t="s">
        <v>526</v>
      </c>
      <c r="B3593" s="115" t="s">
        <v>527</v>
      </c>
      <c r="C3593" s="121">
        <v>42702</v>
      </c>
      <c r="D3593" s="119">
        <v>0.89019999999999999</v>
      </c>
      <c r="E3593" s="119">
        <v>0.89019999999999999</v>
      </c>
      <c r="F3593" s="119">
        <v>0.89019999999999999</v>
      </c>
      <c r="G3593" s="119">
        <v>0.89019999999999999</v>
      </c>
      <c r="H3593" s="119">
        <v>-1.5999670000000001E-3</v>
      </c>
      <c r="I3593" s="119">
        <v>-0.17940880000000001</v>
      </c>
    </row>
    <row r="3594" spans="1:9" x14ac:dyDescent="0.15">
      <c r="A3594" s="115" t="s">
        <v>526</v>
      </c>
      <c r="B3594" s="115" t="s">
        <v>527</v>
      </c>
      <c r="C3594" s="121">
        <v>42703</v>
      </c>
      <c r="D3594" s="119">
        <v>0.88819999999999999</v>
      </c>
      <c r="E3594" s="119">
        <v>0.88819999999999999</v>
      </c>
      <c r="F3594" s="119">
        <v>0.88819999999999999</v>
      </c>
      <c r="G3594" s="119">
        <v>0.88819999999999999</v>
      </c>
      <c r="H3594" s="119">
        <v>-2.0000339999999999E-3</v>
      </c>
      <c r="I3594" s="119">
        <v>-0.22467239999999999</v>
      </c>
    </row>
    <row r="3595" spans="1:9" x14ac:dyDescent="0.15">
      <c r="A3595" s="115" t="s">
        <v>526</v>
      </c>
      <c r="B3595" s="115" t="s">
        <v>527</v>
      </c>
      <c r="C3595" s="121">
        <v>42704</v>
      </c>
      <c r="D3595" s="119">
        <v>0.88790000000000002</v>
      </c>
      <c r="E3595" s="119">
        <v>0.88790000000000002</v>
      </c>
      <c r="F3595" s="119">
        <v>0.88790000000000002</v>
      </c>
      <c r="G3595" s="119">
        <v>0.88790000000000002</v>
      </c>
      <c r="H3595" s="119">
        <v>-2.9999019999999999E-4</v>
      </c>
      <c r="I3595" s="119">
        <v>-3.3775069999999997E-2</v>
      </c>
    </row>
    <row r="3596" spans="1:9" x14ac:dyDescent="0.15">
      <c r="A3596" s="115" t="s">
        <v>526</v>
      </c>
      <c r="B3596" s="115" t="s">
        <v>527</v>
      </c>
      <c r="C3596" s="121">
        <v>42705</v>
      </c>
      <c r="D3596" s="119">
        <v>0.8891</v>
      </c>
      <c r="E3596" s="119">
        <v>0.8891</v>
      </c>
      <c r="F3596" s="119">
        <v>0.8891</v>
      </c>
      <c r="G3596" s="119">
        <v>0.8891</v>
      </c>
      <c r="H3596" s="119">
        <v>1.20002E-3</v>
      </c>
      <c r="I3596" s="119">
        <v>0.13515260000000001</v>
      </c>
    </row>
    <row r="3597" spans="1:9" x14ac:dyDescent="0.15">
      <c r="A3597" s="115" t="s">
        <v>526</v>
      </c>
      <c r="B3597" s="115" t="s">
        <v>527</v>
      </c>
      <c r="C3597" s="121">
        <v>42706</v>
      </c>
      <c r="D3597" s="119">
        <v>0.88700000000000001</v>
      </c>
      <c r="E3597" s="119">
        <v>0.88700000000000001</v>
      </c>
      <c r="F3597" s="119">
        <v>0.88700000000000001</v>
      </c>
      <c r="G3597" s="119">
        <v>0.88700000000000001</v>
      </c>
      <c r="H3597" s="119">
        <v>-2.0999909999999998E-3</v>
      </c>
      <c r="I3597" s="119">
        <v>-0.23619290000000001</v>
      </c>
    </row>
    <row r="3598" spans="1:9" x14ac:dyDescent="0.15">
      <c r="A3598" s="115" t="s">
        <v>526</v>
      </c>
      <c r="B3598" s="115" t="s">
        <v>527</v>
      </c>
      <c r="C3598" s="121">
        <v>42709</v>
      </c>
      <c r="D3598" s="119">
        <v>0.88800000000000001</v>
      </c>
      <c r="E3598" s="119">
        <v>0.88800000000000001</v>
      </c>
      <c r="F3598" s="119">
        <v>0.88800000000000001</v>
      </c>
      <c r="G3598" s="119">
        <v>0.88800000000000001</v>
      </c>
      <c r="H3598" s="119">
        <v>9.9998709999999996E-4</v>
      </c>
      <c r="I3598" s="119">
        <v>0.11273809999999999</v>
      </c>
    </row>
    <row r="3599" spans="1:9" x14ac:dyDescent="0.15">
      <c r="A3599" s="115" t="s">
        <v>526</v>
      </c>
      <c r="B3599" s="115" t="s">
        <v>527</v>
      </c>
      <c r="C3599" s="121">
        <v>42710</v>
      </c>
      <c r="D3599" s="119">
        <v>0.88429999999999997</v>
      </c>
      <c r="E3599" s="119">
        <v>0.88429999999999997</v>
      </c>
      <c r="F3599" s="119">
        <v>0.88429999999999997</v>
      </c>
      <c r="G3599" s="119">
        <v>0.88429999999999997</v>
      </c>
      <c r="H3599" s="119">
        <v>-3.7000179999999998E-3</v>
      </c>
      <c r="I3599" s="119">
        <v>-0.4166687</v>
      </c>
    </row>
    <row r="3600" spans="1:9" x14ac:dyDescent="0.15">
      <c r="A3600" s="115" t="s">
        <v>526</v>
      </c>
      <c r="B3600" s="115" t="s">
        <v>527</v>
      </c>
      <c r="C3600" s="121">
        <v>42711</v>
      </c>
      <c r="D3600" s="119">
        <v>0.88719999999999999</v>
      </c>
      <c r="E3600" s="119">
        <v>0.88719999999999999</v>
      </c>
      <c r="F3600" s="119">
        <v>0.88719999999999999</v>
      </c>
      <c r="G3600" s="119">
        <v>0.88719999999999999</v>
      </c>
      <c r="H3600" s="119">
        <v>2.9000039999999999E-3</v>
      </c>
      <c r="I3600" s="119">
        <v>0.3279435</v>
      </c>
    </row>
    <row r="3601" spans="1:9" x14ac:dyDescent="0.15">
      <c r="A3601" s="115" t="s">
        <v>526</v>
      </c>
      <c r="B3601" s="115" t="s">
        <v>527</v>
      </c>
      <c r="C3601" s="121">
        <v>42712</v>
      </c>
      <c r="D3601" s="119">
        <v>0.8861</v>
      </c>
      <c r="E3601" s="119">
        <v>0.8861</v>
      </c>
      <c r="F3601" s="119">
        <v>0.8861</v>
      </c>
      <c r="G3601" s="119">
        <v>0.8861</v>
      </c>
      <c r="H3601" s="119">
        <v>-1.1000039999999999E-3</v>
      </c>
      <c r="I3601" s="119">
        <v>-0.123986</v>
      </c>
    </row>
    <row r="3602" spans="1:9" x14ac:dyDescent="0.15">
      <c r="A3602" s="115" t="s">
        <v>526</v>
      </c>
      <c r="B3602" s="115" t="s">
        <v>527</v>
      </c>
      <c r="C3602" s="121">
        <v>42713</v>
      </c>
      <c r="D3602" s="119">
        <v>0.88919999999999999</v>
      </c>
      <c r="E3602" s="119">
        <v>0.88919999999999999</v>
      </c>
      <c r="F3602" s="119">
        <v>0.88919999999999999</v>
      </c>
      <c r="G3602" s="119">
        <v>0.88919999999999999</v>
      </c>
      <c r="H3602" s="119">
        <v>3.0999780000000002E-3</v>
      </c>
      <c r="I3602" s="119">
        <v>0.34984520000000002</v>
      </c>
    </row>
    <row r="3603" spans="1:9" x14ac:dyDescent="0.15">
      <c r="A3603" s="115" t="s">
        <v>526</v>
      </c>
      <c r="B3603" s="115" t="s">
        <v>527</v>
      </c>
      <c r="C3603" s="121">
        <v>42716</v>
      </c>
      <c r="D3603" s="119">
        <v>0.89029999999999998</v>
      </c>
      <c r="E3603" s="119">
        <v>0.89029999999999998</v>
      </c>
      <c r="F3603" s="119">
        <v>0.89029999999999998</v>
      </c>
      <c r="G3603" s="119">
        <v>0.89029999999999998</v>
      </c>
      <c r="H3603" s="119">
        <v>1.1000039999999999E-3</v>
      </c>
      <c r="I3603" s="119">
        <v>0.1237071</v>
      </c>
    </row>
    <row r="3604" spans="1:9" x14ac:dyDescent="0.15">
      <c r="A3604" s="115" t="s">
        <v>526</v>
      </c>
      <c r="B3604" s="115" t="s">
        <v>527</v>
      </c>
      <c r="C3604" s="121">
        <v>42717</v>
      </c>
      <c r="D3604" s="119">
        <v>0.88849999999999996</v>
      </c>
      <c r="E3604" s="119">
        <v>0.88849999999999996</v>
      </c>
      <c r="F3604" s="119">
        <v>0.88849999999999996</v>
      </c>
      <c r="G3604" s="119">
        <v>0.88849999999999996</v>
      </c>
      <c r="H3604" s="119">
        <v>-1.8000010000000001E-3</v>
      </c>
      <c r="I3604" s="119">
        <v>-0.2021791</v>
      </c>
    </row>
    <row r="3605" spans="1:9" x14ac:dyDescent="0.15">
      <c r="A3605" s="115" t="s">
        <v>526</v>
      </c>
      <c r="B3605" s="115" t="s">
        <v>527</v>
      </c>
      <c r="C3605" s="121">
        <v>42718</v>
      </c>
      <c r="D3605" s="119">
        <v>0.88990000000000002</v>
      </c>
      <c r="E3605" s="119">
        <v>0.88990000000000002</v>
      </c>
      <c r="F3605" s="119">
        <v>0.88990000000000002</v>
      </c>
      <c r="G3605" s="119">
        <v>0.88990000000000002</v>
      </c>
      <c r="H3605" s="119">
        <v>1.400054E-3</v>
      </c>
      <c r="I3605" s="119">
        <v>0.15757499999999999</v>
      </c>
    </row>
    <row r="3606" spans="1:9" x14ac:dyDescent="0.15">
      <c r="A3606" s="115" t="s">
        <v>526</v>
      </c>
      <c r="B3606" s="115" t="s">
        <v>527</v>
      </c>
      <c r="C3606" s="121">
        <v>42719</v>
      </c>
      <c r="D3606" s="119">
        <v>0.89319999999999999</v>
      </c>
      <c r="E3606" s="119">
        <v>0.89319999999999999</v>
      </c>
      <c r="F3606" s="119">
        <v>0.89319999999999999</v>
      </c>
      <c r="G3606" s="119">
        <v>0.89319999999999999</v>
      </c>
      <c r="H3606" s="119">
        <v>3.2999520000000001E-3</v>
      </c>
      <c r="I3606" s="119">
        <v>0.37082270000000001</v>
      </c>
    </row>
    <row r="3607" spans="1:9" x14ac:dyDescent="0.15">
      <c r="A3607" s="115" t="s">
        <v>526</v>
      </c>
      <c r="B3607" s="115" t="s">
        <v>527</v>
      </c>
      <c r="C3607" s="121">
        <v>42720</v>
      </c>
      <c r="D3607" s="119">
        <v>0.89580000000000004</v>
      </c>
      <c r="E3607" s="119">
        <v>0.89580000000000004</v>
      </c>
      <c r="F3607" s="119">
        <v>0.89580000000000004</v>
      </c>
      <c r="G3607" s="119">
        <v>0.89580000000000004</v>
      </c>
      <c r="H3607" s="119">
        <v>2.6000139999999999E-3</v>
      </c>
      <c r="I3607" s="119">
        <v>0.29108980000000001</v>
      </c>
    </row>
    <row r="3608" spans="1:9" x14ac:dyDescent="0.15">
      <c r="A3608" s="115" t="s">
        <v>526</v>
      </c>
      <c r="B3608" s="115" t="s">
        <v>527</v>
      </c>
      <c r="C3608" s="121">
        <v>42723</v>
      </c>
      <c r="D3608" s="119">
        <v>0.89259999999999995</v>
      </c>
      <c r="E3608" s="119">
        <v>0.89259999999999995</v>
      </c>
      <c r="F3608" s="119">
        <v>0.89259999999999995</v>
      </c>
      <c r="G3608" s="119">
        <v>0.89259999999999995</v>
      </c>
      <c r="H3608" s="119">
        <v>-3.1999950000000002E-3</v>
      </c>
      <c r="I3608" s="119">
        <v>-0.35722199999999998</v>
      </c>
    </row>
    <row r="3609" spans="1:9" x14ac:dyDescent="0.15">
      <c r="A3609" s="115" t="s">
        <v>526</v>
      </c>
      <c r="B3609" s="115" t="s">
        <v>527</v>
      </c>
      <c r="C3609" s="121">
        <v>42724</v>
      </c>
      <c r="D3609" s="119">
        <v>0.89439999999999997</v>
      </c>
      <c r="E3609" s="119">
        <v>0.89439999999999997</v>
      </c>
      <c r="F3609" s="119">
        <v>0.89439999999999997</v>
      </c>
      <c r="G3609" s="119">
        <v>0.89439999999999997</v>
      </c>
      <c r="H3609" s="119">
        <v>1.8000010000000001E-3</v>
      </c>
      <c r="I3609" s="119">
        <v>0.20165820000000001</v>
      </c>
    </row>
    <row r="3610" spans="1:9" x14ac:dyDescent="0.15">
      <c r="A3610" s="115" t="s">
        <v>526</v>
      </c>
      <c r="B3610" s="115" t="s">
        <v>527</v>
      </c>
      <c r="C3610" s="121">
        <v>42725</v>
      </c>
      <c r="D3610" s="119">
        <v>0.89480000000000004</v>
      </c>
      <c r="E3610" s="119">
        <v>0.89480000000000004</v>
      </c>
      <c r="F3610" s="119">
        <v>0.89480000000000004</v>
      </c>
      <c r="G3610" s="119">
        <v>0.89480000000000004</v>
      </c>
      <c r="H3610" s="119">
        <v>4.0000680000000001E-4</v>
      </c>
      <c r="I3610" s="119">
        <v>4.4723480000000003E-2</v>
      </c>
    </row>
    <row r="3611" spans="1:9" x14ac:dyDescent="0.15">
      <c r="A3611" s="115" t="s">
        <v>526</v>
      </c>
      <c r="B3611" s="115" t="s">
        <v>527</v>
      </c>
      <c r="C3611" s="121">
        <v>42726</v>
      </c>
      <c r="D3611" s="119">
        <v>0.89470000000000005</v>
      </c>
      <c r="E3611" s="119">
        <v>0.89470000000000005</v>
      </c>
      <c r="F3611" s="119">
        <v>0.89470000000000005</v>
      </c>
      <c r="G3611" s="119">
        <v>0.89470000000000005</v>
      </c>
      <c r="H3611" s="119">
        <v>-1.000166E-4</v>
      </c>
      <c r="I3611" s="119">
        <v>-1.117754E-2</v>
      </c>
    </row>
    <row r="3612" spans="1:9" x14ac:dyDescent="0.15">
      <c r="A3612" s="115" t="s">
        <v>526</v>
      </c>
      <c r="B3612" s="115" t="s">
        <v>527</v>
      </c>
      <c r="C3612" s="121">
        <v>42727</v>
      </c>
      <c r="D3612" s="119">
        <v>0.89500000000000002</v>
      </c>
      <c r="E3612" s="119">
        <v>0.89500000000000002</v>
      </c>
      <c r="F3612" s="119">
        <v>0.89500000000000002</v>
      </c>
      <c r="G3612" s="119">
        <v>0.89500000000000002</v>
      </c>
      <c r="H3612" s="119">
        <v>2.9999019999999999E-4</v>
      </c>
      <c r="I3612" s="119">
        <v>3.3529700000000003E-2</v>
      </c>
    </row>
    <row r="3613" spans="1:9" x14ac:dyDescent="0.15">
      <c r="A3613" s="115" t="s">
        <v>526</v>
      </c>
      <c r="B3613" s="115" t="s">
        <v>527</v>
      </c>
      <c r="C3613" s="121">
        <v>42730</v>
      </c>
      <c r="D3613" s="119">
        <v>0.89510000000000001</v>
      </c>
      <c r="E3613" s="119">
        <v>0.89510000000000001</v>
      </c>
      <c r="F3613" s="119">
        <v>0.89510000000000001</v>
      </c>
      <c r="G3613" s="119">
        <v>0.89510000000000001</v>
      </c>
      <c r="H3613" s="119">
        <v>1.000166E-4</v>
      </c>
      <c r="I3613" s="119">
        <v>1.1175040000000001E-2</v>
      </c>
    </row>
    <row r="3614" spans="1:9" x14ac:dyDescent="0.15">
      <c r="A3614" s="115" t="s">
        <v>526</v>
      </c>
      <c r="B3614" s="115" t="s">
        <v>527</v>
      </c>
      <c r="C3614" s="121">
        <v>42731</v>
      </c>
      <c r="D3614" s="119">
        <v>0.89510000000000001</v>
      </c>
      <c r="E3614" s="119">
        <v>0.89510000000000001</v>
      </c>
      <c r="F3614" s="119">
        <v>0.89510000000000001</v>
      </c>
      <c r="G3614" s="119">
        <v>0.89510000000000001</v>
      </c>
      <c r="H3614" s="119">
        <v>0</v>
      </c>
      <c r="I3614" s="119">
        <v>0</v>
      </c>
    </row>
    <row r="3615" spans="1:9" x14ac:dyDescent="0.15">
      <c r="A3615" s="115" t="s">
        <v>526</v>
      </c>
      <c r="B3615" s="115" t="s">
        <v>527</v>
      </c>
      <c r="C3615" s="121">
        <v>42732</v>
      </c>
      <c r="D3615" s="119">
        <v>0.89559999999999995</v>
      </c>
      <c r="E3615" s="119">
        <v>0.89559999999999995</v>
      </c>
      <c r="F3615" s="119">
        <v>0.89559999999999995</v>
      </c>
      <c r="G3615" s="119">
        <v>0.89559999999999995</v>
      </c>
      <c r="H3615" s="119">
        <v>5.0002339999999997E-4</v>
      </c>
      <c r="I3615" s="119">
        <v>5.5862290000000002E-2</v>
      </c>
    </row>
    <row r="3616" spans="1:9" x14ac:dyDescent="0.15">
      <c r="A3616" s="115" t="s">
        <v>526</v>
      </c>
      <c r="B3616" s="115" t="s">
        <v>527</v>
      </c>
      <c r="C3616" s="121">
        <v>42733</v>
      </c>
      <c r="D3616" s="119">
        <v>0.89580000000000004</v>
      </c>
      <c r="E3616" s="119">
        <v>0.89580000000000004</v>
      </c>
      <c r="F3616" s="119">
        <v>0.89580000000000004</v>
      </c>
      <c r="G3616" s="119">
        <v>0.89580000000000004</v>
      </c>
      <c r="H3616" s="119">
        <v>1.9997360000000001E-4</v>
      </c>
      <c r="I3616" s="119">
        <v>2.232845E-2</v>
      </c>
    </row>
    <row r="3617" spans="1:9" x14ac:dyDescent="0.15">
      <c r="A3617" s="115" t="s">
        <v>526</v>
      </c>
      <c r="B3617" s="115" t="s">
        <v>527</v>
      </c>
      <c r="C3617" s="121">
        <v>42734</v>
      </c>
      <c r="D3617" s="119">
        <v>0.89449999999999996</v>
      </c>
      <c r="E3617" s="119">
        <v>0.89449999999999996</v>
      </c>
      <c r="F3617" s="119">
        <v>0.89449999999999996</v>
      </c>
      <c r="G3617" s="119">
        <v>0.89449999999999996</v>
      </c>
      <c r="H3617" s="119">
        <v>-1.2999769999999999E-3</v>
      </c>
      <c r="I3617" s="119">
        <v>-0.1451191</v>
      </c>
    </row>
    <row r="3618" spans="1:9" x14ac:dyDescent="0.15">
      <c r="A3618" s="115" t="s">
        <v>526</v>
      </c>
      <c r="B3618" s="115" t="s">
        <v>527</v>
      </c>
      <c r="C3618" s="121">
        <v>42738</v>
      </c>
      <c r="D3618" s="119">
        <v>0.89590000000000003</v>
      </c>
      <c r="E3618" s="119">
        <v>0.89590000000000003</v>
      </c>
      <c r="F3618" s="119">
        <v>0.89590000000000003</v>
      </c>
      <c r="G3618" s="119">
        <v>0.89590000000000003</v>
      </c>
      <c r="H3618" s="119">
        <v>1.3999940000000001E-3</v>
      </c>
      <c r="I3618" s="119">
        <v>0.15651129999999999</v>
      </c>
    </row>
    <row r="3619" spans="1:9" x14ac:dyDescent="0.15">
      <c r="A3619" s="115" t="s">
        <v>526</v>
      </c>
      <c r="B3619" s="115" t="s">
        <v>527</v>
      </c>
      <c r="C3619" s="121">
        <v>42739</v>
      </c>
      <c r="D3619" s="119">
        <v>0.89639999999999997</v>
      </c>
      <c r="E3619" s="119">
        <v>0.89639999999999997</v>
      </c>
      <c r="F3619" s="119">
        <v>0.89639999999999997</v>
      </c>
      <c r="G3619" s="119">
        <v>0.89639999999999997</v>
      </c>
      <c r="H3619" s="119">
        <v>4.9996380000000003E-4</v>
      </c>
      <c r="I3619" s="119">
        <v>5.5805750000000001E-2</v>
      </c>
    </row>
    <row r="3620" spans="1:9" x14ac:dyDescent="0.15">
      <c r="A3620" s="115" t="s">
        <v>526</v>
      </c>
      <c r="B3620" s="115" t="s">
        <v>527</v>
      </c>
      <c r="C3620" s="121">
        <v>42740</v>
      </c>
      <c r="D3620" s="119">
        <v>0.89380000000000004</v>
      </c>
      <c r="E3620" s="119">
        <v>0.89380000000000004</v>
      </c>
      <c r="F3620" s="119">
        <v>0.89380000000000004</v>
      </c>
      <c r="G3620" s="119">
        <v>0.89380000000000004</v>
      </c>
      <c r="H3620" s="119">
        <v>-2.5999550000000001E-3</v>
      </c>
      <c r="I3620" s="119">
        <v>-0.29004400000000002</v>
      </c>
    </row>
    <row r="3621" spans="1:9" x14ac:dyDescent="0.15">
      <c r="A3621" s="115" t="s">
        <v>526</v>
      </c>
      <c r="B3621" s="115" t="s">
        <v>527</v>
      </c>
      <c r="C3621" s="121">
        <v>42741</v>
      </c>
      <c r="D3621" s="119">
        <v>0.88549999999999995</v>
      </c>
      <c r="E3621" s="119">
        <v>0.88549999999999995</v>
      </c>
      <c r="F3621" s="119">
        <v>0.88549999999999995</v>
      </c>
      <c r="G3621" s="119">
        <v>0.88549999999999995</v>
      </c>
      <c r="H3621" s="119">
        <v>-8.3000060000000004E-3</v>
      </c>
      <c r="I3621" s="119">
        <v>-0.92862009999999995</v>
      </c>
    </row>
    <row r="3622" spans="1:9" x14ac:dyDescent="0.15">
      <c r="A3622" s="115" t="s">
        <v>526</v>
      </c>
      <c r="B3622" s="115" t="s">
        <v>527</v>
      </c>
      <c r="C3622" s="121">
        <v>42744</v>
      </c>
      <c r="D3622" s="119">
        <v>0.8931</v>
      </c>
      <c r="E3622" s="119">
        <v>0.8931</v>
      </c>
      <c r="F3622" s="119">
        <v>0.8931</v>
      </c>
      <c r="G3622" s="119">
        <v>0.8931</v>
      </c>
      <c r="H3622" s="119">
        <v>7.6000089999999996E-3</v>
      </c>
      <c r="I3622" s="119">
        <v>0.85827319999999996</v>
      </c>
    </row>
    <row r="3623" spans="1:9" x14ac:dyDescent="0.15">
      <c r="A3623" s="115" t="s">
        <v>526</v>
      </c>
      <c r="B3623" s="115" t="s">
        <v>527</v>
      </c>
      <c r="C3623" s="121">
        <v>42745</v>
      </c>
      <c r="D3623" s="119">
        <v>0.89270000000000005</v>
      </c>
      <c r="E3623" s="119">
        <v>0.89270000000000005</v>
      </c>
      <c r="F3623" s="119">
        <v>0.89270000000000005</v>
      </c>
      <c r="G3623" s="119">
        <v>0.89270000000000005</v>
      </c>
      <c r="H3623" s="119">
        <v>-4.0000680000000001E-4</v>
      </c>
      <c r="I3623" s="119">
        <v>-4.478857E-2</v>
      </c>
    </row>
    <row r="3624" spans="1:9" x14ac:dyDescent="0.15">
      <c r="A3624" s="115" t="s">
        <v>526</v>
      </c>
      <c r="B3624" s="115" t="s">
        <v>527</v>
      </c>
      <c r="C3624" s="121">
        <v>42746</v>
      </c>
      <c r="D3624" s="119">
        <v>0.89280000000000004</v>
      </c>
      <c r="E3624" s="119">
        <v>0.89280000000000004</v>
      </c>
      <c r="F3624" s="119">
        <v>0.89280000000000004</v>
      </c>
      <c r="G3624" s="119">
        <v>0.89280000000000004</v>
      </c>
      <c r="H3624" s="119">
        <v>9.9956990000000005E-5</v>
      </c>
      <c r="I3624" s="119">
        <v>1.1197149999999999E-2</v>
      </c>
    </row>
    <row r="3625" spans="1:9" x14ac:dyDescent="0.15">
      <c r="A3625" s="115" t="s">
        <v>526</v>
      </c>
      <c r="B3625" s="115" t="s">
        <v>527</v>
      </c>
      <c r="C3625" s="121">
        <v>42747</v>
      </c>
      <c r="D3625" s="119">
        <v>0.89159999999999995</v>
      </c>
      <c r="E3625" s="119">
        <v>0.89159999999999995</v>
      </c>
      <c r="F3625" s="119">
        <v>0.89159999999999995</v>
      </c>
      <c r="G3625" s="119">
        <v>0.89159999999999995</v>
      </c>
      <c r="H3625" s="119">
        <v>-1.199961E-3</v>
      </c>
      <c r="I3625" s="119">
        <v>-0.1344042</v>
      </c>
    </row>
    <row r="3626" spans="1:9" x14ac:dyDescent="0.15">
      <c r="A3626" s="115" t="s">
        <v>526</v>
      </c>
      <c r="B3626" s="115" t="s">
        <v>527</v>
      </c>
      <c r="C3626" s="121">
        <v>42748</v>
      </c>
      <c r="D3626" s="119">
        <v>0.88859999999999995</v>
      </c>
      <c r="E3626" s="119">
        <v>0.88859999999999995</v>
      </c>
      <c r="F3626" s="119">
        <v>0.88859999999999995</v>
      </c>
      <c r="G3626" s="119">
        <v>0.88859999999999995</v>
      </c>
      <c r="H3626" s="119">
        <v>-3.0000209999999999E-3</v>
      </c>
      <c r="I3626" s="119">
        <v>-0.3364761</v>
      </c>
    </row>
    <row r="3627" spans="1:9" x14ac:dyDescent="0.15">
      <c r="A3627" s="115" t="s">
        <v>526</v>
      </c>
      <c r="B3627" s="115" t="s">
        <v>527</v>
      </c>
      <c r="C3627" s="121">
        <v>42751</v>
      </c>
      <c r="D3627" s="119">
        <v>0.8881</v>
      </c>
      <c r="E3627" s="119">
        <v>0.8881</v>
      </c>
      <c r="F3627" s="119">
        <v>0.8881</v>
      </c>
      <c r="G3627" s="119">
        <v>0.8881</v>
      </c>
      <c r="H3627" s="119">
        <v>-4.9996380000000003E-4</v>
      </c>
      <c r="I3627" s="119">
        <v>-5.6264210000000002E-2</v>
      </c>
    </row>
    <row r="3628" spans="1:9" x14ac:dyDescent="0.15">
      <c r="A3628" s="115" t="s">
        <v>526</v>
      </c>
      <c r="B3628" s="115" t="s">
        <v>527</v>
      </c>
      <c r="C3628" s="121">
        <v>42752</v>
      </c>
      <c r="D3628" s="119">
        <v>0.88959999999999995</v>
      </c>
      <c r="E3628" s="119">
        <v>0.88959999999999995</v>
      </c>
      <c r="F3628" s="119">
        <v>0.88959999999999995</v>
      </c>
      <c r="G3628" s="119">
        <v>0.88959999999999995</v>
      </c>
      <c r="H3628" s="119">
        <v>1.499951E-3</v>
      </c>
      <c r="I3628" s="119">
        <v>0.1688944</v>
      </c>
    </row>
    <row r="3629" spans="1:9" x14ac:dyDescent="0.15">
      <c r="A3629" s="115" t="s">
        <v>526</v>
      </c>
      <c r="B3629" s="115" t="s">
        <v>527</v>
      </c>
      <c r="C3629" s="121">
        <v>42753</v>
      </c>
      <c r="D3629" s="119">
        <v>0.88360000000000005</v>
      </c>
      <c r="E3629" s="119">
        <v>0.88360000000000005</v>
      </c>
      <c r="F3629" s="119">
        <v>0.88360000000000005</v>
      </c>
      <c r="G3629" s="119">
        <v>0.88360000000000005</v>
      </c>
      <c r="H3629" s="119">
        <v>-5.9999820000000001E-3</v>
      </c>
      <c r="I3629" s="119">
        <v>-0.67445840000000001</v>
      </c>
    </row>
    <row r="3630" spans="1:9" x14ac:dyDescent="0.15">
      <c r="A3630" s="115" t="s">
        <v>526</v>
      </c>
      <c r="B3630" s="115" t="s">
        <v>527</v>
      </c>
      <c r="C3630" s="121">
        <v>42754</v>
      </c>
      <c r="D3630" s="119">
        <v>0.88400000000000001</v>
      </c>
      <c r="E3630" s="119">
        <v>0.88400000000000001</v>
      </c>
      <c r="F3630" s="119">
        <v>0.88400000000000001</v>
      </c>
      <c r="G3630" s="119">
        <v>0.88400000000000001</v>
      </c>
      <c r="H3630" s="119">
        <v>4.0000680000000001E-4</v>
      </c>
      <c r="I3630" s="119">
        <v>4.5270119999999997E-2</v>
      </c>
    </row>
    <row r="3631" spans="1:9" x14ac:dyDescent="0.15">
      <c r="A3631" s="115" t="s">
        <v>526</v>
      </c>
      <c r="B3631" s="115" t="s">
        <v>527</v>
      </c>
      <c r="C3631" s="121">
        <v>42755</v>
      </c>
      <c r="D3631" s="119">
        <v>0.88549999999999995</v>
      </c>
      <c r="E3631" s="119">
        <v>0.88549999999999995</v>
      </c>
      <c r="F3631" s="119">
        <v>0.88549999999999995</v>
      </c>
      <c r="G3631" s="119">
        <v>0.88549999999999995</v>
      </c>
      <c r="H3631" s="119">
        <v>1.50001E-3</v>
      </c>
      <c r="I3631" s="119">
        <v>0.16968440000000001</v>
      </c>
    </row>
    <row r="3632" spans="1:9" x14ac:dyDescent="0.15">
      <c r="A3632" s="115" t="s">
        <v>526</v>
      </c>
      <c r="B3632" s="115" t="s">
        <v>527</v>
      </c>
      <c r="C3632" s="121">
        <v>42758</v>
      </c>
      <c r="D3632" s="119">
        <v>0.88390000000000002</v>
      </c>
      <c r="E3632" s="119">
        <v>0.88390000000000002</v>
      </c>
      <c r="F3632" s="119">
        <v>0.88390000000000002</v>
      </c>
      <c r="G3632" s="119">
        <v>0.88390000000000002</v>
      </c>
      <c r="H3632" s="119">
        <v>-1.600027E-3</v>
      </c>
      <c r="I3632" s="119">
        <v>-0.18069189999999999</v>
      </c>
    </row>
    <row r="3633" spans="1:9" x14ac:dyDescent="0.15">
      <c r="A3633" s="115" t="s">
        <v>526</v>
      </c>
      <c r="B3633" s="115" t="s">
        <v>527</v>
      </c>
      <c r="C3633" s="121">
        <v>42759</v>
      </c>
      <c r="D3633" s="119">
        <v>0.88090000000000002</v>
      </c>
      <c r="E3633" s="119">
        <v>0.88090000000000002</v>
      </c>
      <c r="F3633" s="119">
        <v>0.88090000000000002</v>
      </c>
      <c r="G3633" s="119">
        <v>0.88090000000000002</v>
      </c>
      <c r="H3633" s="119">
        <v>-2.9999610000000002E-3</v>
      </c>
      <c r="I3633" s="119">
        <v>-0.3394006</v>
      </c>
    </row>
    <row r="3634" spans="1:9" x14ac:dyDescent="0.15">
      <c r="A3634" s="115" t="s">
        <v>526</v>
      </c>
      <c r="B3634" s="115" t="s">
        <v>527</v>
      </c>
      <c r="C3634" s="121">
        <v>42760</v>
      </c>
      <c r="D3634" s="119">
        <v>0.88429999999999997</v>
      </c>
      <c r="E3634" s="119">
        <v>0.88429999999999997</v>
      </c>
      <c r="F3634" s="119">
        <v>0.88429999999999997</v>
      </c>
      <c r="G3634" s="119">
        <v>0.88429999999999997</v>
      </c>
      <c r="H3634" s="119">
        <v>3.3999680000000002E-3</v>
      </c>
      <c r="I3634" s="119">
        <v>0.38596530000000001</v>
      </c>
    </row>
    <row r="3635" spans="1:9" x14ac:dyDescent="0.15">
      <c r="A3635" s="115" t="s">
        <v>526</v>
      </c>
      <c r="B3635" s="115" t="s">
        <v>527</v>
      </c>
      <c r="C3635" s="121">
        <v>42761</v>
      </c>
      <c r="D3635" s="119">
        <v>0.88419999999999999</v>
      </c>
      <c r="E3635" s="119">
        <v>0.88419999999999999</v>
      </c>
      <c r="F3635" s="119">
        <v>0.88419999999999999</v>
      </c>
      <c r="G3635" s="119">
        <v>0.88419999999999999</v>
      </c>
      <c r="H3635" s="119">
        <v>-1.000166E-4</v>
      </c>
      <c r="I3635" s="119">
        <v>-1.1310260000000001E-2</v>
      </c>
    </row>
    <row r="3636" spans="1:9" x14ac:dyDescent="0.15">
      <c r="A3636" s="115" t="s">
        <v>526</v>
      </c>
      <c r="B3636" s="115" t="s">
        <v>527</v>
      </c>
      <c r="C3636" s="121">
        <v>42769</v>
      </c>
      <c r="D3636" s="119">
        <v>0.88349999999999995</v>
      </c>
      <c r="E3636" s="119">
        <v>0.88349999999999995</v>
      </c>
      <c r="F3636" s="119">
        <v>0.88349999999999995</v>
      </c>
      <c r="G3636" s="119">
        <v>0.88349999999999995</v>
      </c>
      <c r="H3636" s="119">
        <v>-6.9999690000000002E-4</v>
      </c>
      <c r="I3636" s="119">
        <v>-7.9167269999999998E-2</v>
      </c>
    </row>
    <row r="3637" spans="1:9" x14ac:dyDescent="0.15">
      <c r="A3637" s="115" t="s">
        <v>526</v>
      </c>
      <c r="B3637" s="115" t="s">
        <v>527</v>
      </c>
      <c r="C3637" s="121">
        <v>42772</v>
      </c>
      <c r="D3637" s="119">
        <v>0.88429999999999997</v>
      </c>
      <c r="E3637" s="119">
        <v>0.88429999999999997</v>
      </c>
      <c r="F3637" s="119">
        <v>0.88429999999999997</v>
      </c>
      <c r="G3637" s="119">
        <v>0.88429999999999997</v>
      </c>
      <c r="H3637" s="119">
        <v>8.0001349999999998E-4</v>
      </c>
      <c r="I3637" s="119">
        <v>9.0550489999999997E-2</v>
      </c>
    </row>
    <row r="3638" spans="1:9" x14ac:dyDescent="0.15">
      <c r="A3638" s="115" t="s">
        <v>526</v>
      </c>
      <c r="B3638" s="115" t="s">
        <v>527</v>
      </c>
      <c r="C3638" s="121">
        <v>42773</v>
      </c>
      <c r="D3638" s="119">
        <v>0.88429999999999997</v>
      </c>
      <c r="E3638" s="119">
        <v>0.88429999999999997</v>
      </c>
      <c r="F3638" s="119">
        <v>0.88429999999999997</v>
      </c>
      <c r="G3638" s="119">
        <v>0.88429999999999997</v>
      </c>
      <c r="H3638" s="119">
        <v>0</v>
      </c>
      <c r="I3638" s="119">
        <v>0</v>
      </c>
    </row>
    <row r="3639" spans="1:9" x14ac:dyDescent="0.15">
      <c r="A3639" s="115" t="s">
        <v>526</v>
      </c>
      <c r="B3639" s="115" t="s">
        <v>527</v>
      </c>
      <c r="C3639" s="121">
        <v>42774</v>
      </c>
      <c r="D3639" s="119">
        <v>0.88739999999999997</v>
      </c>
      <c r="E3639" s="119">
        <v>0.88739999999999997</v>
      </c>
      <c r="F3639" s="119">
        <v>0.88739999999999997</v>
      </c>
      <c r="G3639" s="119">
        <v>0.88739999999999997</v>
      </c>
      <c r="H3639" s="119">
        <v>3.0999780000000002E-3</v>
      </c>
      <c r="I3639" s="119">
        <v>0.35055730000000002</v>
      </c>
    </row>
    <row r="3640" spans="1:9" x14ac:dyDescent="0.15">
      <c r="A3640" s="115" t="s">
        <v>526</v>
      </c>
      <c r="B3640" s="115" t="s">
        <v>527</v>
      </c>
      <c r="C3640" s="121">
        <v>42775</v>
      </c>
      <c r="D3640" s="119">
        <v>0.88549999999999995</v>
      </c>
      <c r="E3640" s="119">
        <v>0.88549999999999995</v>
      </c>
      <c r="F3640" s="119">
        <v>0.88549999999999995</v>
      </c>
      <c r="G3640" s="119">
        <v>0.88549999999999995</v>
      </c>
      <c r="H3640" s="119">
        <v>-1.899958E-3</v>
      </c>
      <c r="I3640" s="119">
        <v>-0.21410390000000001</v>
      </c>
    </row>
    <row r="3641" spans="1:9" x14ac:dyDescent="0.15">
      <c r="A3641" s="115" t="s">
        <v>526</v>
      </c>
      <c r="B3641" s="115" t="s">
        <v>527</v>
      </c>
      <c r="C3641" s="121">
        <v>42776</v>
      </c>
      <c r="D3641" s="119">
        <v>0.8871</v>
      </c>
      <c r="E3641" s="119">
        <v>0.8871</v>
      </c>
      <c r="F3641" s="119">
        <v>0.8871</v>
      </c>
      <c r="G3641" s="119">
        <v>0.8871</v>
      </c>
      <c r="H3641" s="119">
        <v>1.5999670000000001E-3</v>
      </c>
      <c r="I3641" s="119">
        <v>0.18068519999999999</v>
      </c>
    </row>
    <row r="3642" spans="1:9" x14ac:dyDescent="0.15">
      <c r="A3642" s="115" t="s">
        <v>526</v>
      </c>
      <c r="B3642" s="115" t="s">
        <v>527</v>
      </c>
      <c r="C3642" s="121">
        <v>42779</v>
      </c>
      <c r="D3642" s="119">
        <v>0.8881</v>
      </c>
      <c r="E3642" s="119">
        <v>0.8881</v>
      </c>
      <c r="F3642" s="119">
        <v>0.8881</v>
      </c>
      <c r="G3642" s="119">
        <v>0.8881</v>
      </c>
      <c r="H3642" s="119">
        <v>1.000047E-3</v>
      </c>
      <c r="I3642" s="119">
        <v>0.1127321</v>
      </c>
    </row>
    <row r="3643" spans="1:9" x14ac:dyDescent="0.15">
      <c r="A3643" s="115" t="s">
        <v>526</v>
      </c>
      <c r="B3643" s="115" t="s">
        <v>527</v>
      </c>
      <c r="C3643" s="121">
        <v>42780</v>
      </c>
      <c r="D3643" s="119">
        <v>0.88670000000000004</v>
      </c>
      <c r="E3643" s="119">
        <v>0.88670000000000004</v>
      </c>
      <c r="F3643" s="119">
        <v>0.88670000000000004</v>
      </c>
      <c r="G3643" s="119">
        <v>0.88670000000000004</v>
      </c>
      <c r="H3643" s="119">
        <v>-1.400054E-3</v>
      </c>
      <c r="I3643" s="119">
        <v>-0.15764590000000001</v>
      </c>
    </row>
    <row r="3644" spans="1:9" x14ac:dyDescent="0.15">
      <c r="A3644" s="115" t="s">
        <v>526</v>
      </c>
      <c r="B3644" s="115" t="s">
        <v>527</v>
      </c>
      <c r="C3644" s="121">
        <v>42781</v>
      </c>
      <c r="D3644" s="119">
        <v>0.88449999999999995</v>
      </c>
      <c r="E3644" s="119">
        <v>0.88449999999999995</v>
      </c>
      <c r="F3644" s="119">
        <v>0.88449999999999995</v>
      </c>
      <c r="G3644" s="119">
        <v>0.88449999999999995</v>
      </c>
      <c r="H3644" s="119">
        <v>-2.1999480000000002E-3</v>
      </c>
      <c r="I3644" s="119">
        <v>-0.2481051</v>
      </c>
    </row>
    <row r="3645" spans="1:9" x14ac:dyDescent="0.15">
      <c r="A3645" s="115" t="s">
        <v>526</v>
      </c>
      <c r="B3645" s="115" t="s">
        <v>527</v>
      </c>
      <c r="C3645" s="121">
        <v>42782</v>
      </c>
      <c r="D3645" s="119">
        <v>0.88429999999999997</v>
      </c>
      <c r="E3645" s="119">
        <v>0.88429999999999997</v>
      </c>
      <c r="F3645" s="119">
        <v>0.88429999999999997</v>
      </c>
      <c r="G3645" s="119">
        <v>0.88429999999999997</v>
      </c>
      <c r="H3645" s="119">
        <v>-2.000332E-4</v>
      </c>
      <c r="I3645" s="119">
        <v>-2.2615400000000001E-2</v>
      </c>
    </row>
    <row r="3646" spans="1:9" x14ac:dyDescent="0.15">
      <c r="A3646" s="115" t="s">
        <v>526</v>
      </c>
      <c r="B3646" s="115" t="s">
        <v>527</v>
      </c>
      <c r="C3646" s="121">
        <v>42783</v>
      </c>
      <c r="D3646" s="119">
        <v>0.88219999999999998</v>
      </c>
      <c r="E3646" s="119">
        <v>0.88219999999999998</v>
      </c>
      <c r="F3646" s="119">
        <v>0.88219999999999998</v>
      </c>
      <c r="G3646" s="119">
        <v>0.88219999999999998</v>
      </c>
      <c r="H3646" s="119">
        <v>-2.0999909999999998E-3</v>
      </c>
      <c r="I3646" s="119">
        <v>-0.23747489999999999</v>
      </c>
    </row>
    <row r="3647" spans="1:9" x14ac:dyDescent="0.15">
      <c r="A3647" s="115" t="s">
        <v>526</v>
      </c>
      <c r="B3647" s="115" t="s">
        <v>527</v>
      </c>
      <c r="C3647" s="121">
        <v>42786</v>
      </c>
      <c r="D3647" s="119">
        <v>0.88570000000000004</v>
      </c>
      <c r="E3647" s="119">
        <v>0.88570000000000004</v>
      </c>
      <c r="F3647" s="119">
        <v>0.88570000000000004</v>
      </c>
      <c r="G3647" s="119">
        <v>0.88570000000000004</v>
      </c>
      <c r="H3647" s="119">
        <v>3.4999850000000002E-3</v>
      </c>
      <c r="I3647" s="119">
        <v>0.39673370000000002</v>
      </c>
    </row>
    <row r="3648" spans="1:9" x14ac:dyDescent="0.15">
      <c r="A3648" s="115" t="s">
        <v>526</v>
      </c>
      <c r="B3648" s="115" t="s">
        <v>527</v>
      </c>
      <c r="C3648" s="121">
        <v>42787</v>
      </c>
      <c r="D3648" s="119">
        <v>0.88639999999999997</v>
      </c>
      <c r="E3648" s="119">
        <v>0.88639999999999997</v>
      </c>
      <c r="F3648" s="119">
        <v>0.88639999999999997</v>
      </c>
      <c r="G3648" s="119">
        <v>0.88639999999999997</v>
      </c>
      <c r="H3648" s="119">
        <v>6.9999690000000002E-4</v>
      </c>
      <c r="I3648" s="119">
        <v>7.9033190000000003E-2</v>
      </c>
    </row>
    <row r="3649" spans="1:9" x14ac:dyDescent="0.15">
      <c r="A3649" s="115" t="s">
        <v>526</v>
      </c>
      <c r="B3649" s="115" t="s">
        <v>527</v>
      </c>
      <c r="C3649" s="121">
        <v>42788</v>
      </c>
      <c r="D3649" s="119">
        <v>0.88690000000000002</v>
      </c>
      <c r="E3649" s="119">
        <v>0.88690000000000002</v>
      </c>
      <c r="F3649" s="119">
        <v>0.88690000000000002</v>
      </c>
      <c r="G3649" s="119">
        <v>0.88690000000000002</v>
      </c>
      <c r="H3649" s="119">
        <v>5.0002339999999997E-4</v>
      </c>
      <c r="I3649" s="119">
        <v>5.6410580000000002E-2</v>
      </c>
    </row>
    <row r="3650" spans="1:9" x14ac:dyDescent="0.15">
      <c r="A3650" s="115" t="s">
        <v>526</v>
      </c>
      <c r="B3650" s="115" t="s">
        <v>527</v>
      </c>
      <c r="C3650" s="121">
        <v>42789</v>
      </c>
      <c r="D3650" s="119">
        <v>0.88519999999999999</v>
      </c>
      <c r="E3650" s="119">
        <v>0.88519999999999999</v>
      </c>
      <c r="F3650" s="119">
        <v>0.88519999999999999</v>
      </c>
      <c r="G3650" s="119">
        <v>0.88519999999999999</v>
      </c>
      <c r="H3650" s="119">
        <v>-1.6999840000000001E-3</v>
      </c>
      <c r="I3650" s="119">
        <v>-0.19167709999999999</v>
      </c>
    </row>
    <row r="3651" spans="1:9" x14ac:dyDescent="0.15">
      <c r="A3651" s="115" t="s">
        <v>526</v>
      </c>
      <c r="B3651" s="115" t="s">
        <v>527</v>
      </c>
      <c r="C3651" s="121">
        <v>42790</v>
      </c>
      <c r="D3651" s="119">
        <v>0.88480000000000003</v>
      </c>
      <c r="E3651" s="119">
        <v>0.88480000000000003</v>
      </c>
      <c r="F3651" s="119">
        <v>0.88480000000000003</v>
      </c>
      <c r="G3651" s="119">
        <v>0.88480000000000003</v>
      </c>
      <c r="H3651" s="119">
        <v>-4.0000680000000001E-4</v>
      </c>
      <c r="I3651" s="119">
        <v>-4.5188289999999999E-2</v>
      </c>
    </row>
    <row r="3652" spans="1:9" x14ac:dyDescent="0.15">
      <c r="A3652" s="115" t="s">
        <v>526</v>
      </c>
      <c r="B3652" s="115" t="s">
        <v>527</v>
      </c>
      <c r="C3652" s="121">
        <v>42793</v>
      </c>
      <c r="D3652" s="119">
        <v>0.88670000000000004</v>
      </c>
      <c r="E3652" s="119">
        <v>0.88670000000000004</v>
      </c>
      <c r="F3652" s="119">
        <v>0.88670000000000004</v>
      </c>
      <c r="G3652" s="119">
        <v>0.88670000000000004</v>
      </c>
      <c r="H3652" s="119">
        <v>1.899958E-3</v>
      </c>
      <c r="I3652" s="119">
        <v>0.21473300000000001</v>
      </c>
    </row>
    <row r="3653" spans="1:9" x14ac:dyDescent="0.15">
      <c r="A3653" s="115" t="s">
        <v>526</v>
      </c>
      <c r="B3653" s="115" t="s">
        <v>527</v>
      </c>
      <c r="C3653" s="121">
        <v>42794</v>
      </c>
      <c r="D3653" s="119">
        <v>0.88580000000000003</v>
      </c>
      <c r="E3653" s="119">
        <v>0.88580000000000003</v>
      </c>
      <c r="F3653" s="119">
        <v>0.88580000000000003</v>
      </c>
      <c r="G3653" s="119">
        <v>0.88580000000000003</v>
      </c>
      <c r="H3653" s="119">
        <v>-8.999705E-4</v>
      </c>
      <c r="I3653" s="119">
        <v>-0.10149660000000001</v>
      </c>
    </row>
    <row r="3654" spans="1:9" x14ac:dyDescent="0.15">
      <c r="A3654" s="115" t="s">
        <v>526</v>
      </c>
      <c r="B3654" s="115" t="s">
        <v>527</v>
      </c>
      <c r="C3654" s="121">
        <v>42795</v>
      </c>
      <c r="D3654" s="119">
        <v>0.88629999999999998</v>
      </c>
      <c r="E3654" s="119">
        <v>0.88629999999999998</v>
      </c>
      <c r="F3654" s="119">
        <v>0.88629999999999998</v>
      </c>
      <c r="G3654" s="119">
        <v>0.88629999999999998</v>
      </c>
      <c r="H3654" s="119">
        <v>5.0002339999999997E-4</v>
      </c>
      <c r="I3654" s="119">
        <v>5.6448789999999999E-2</v>
      </c>
    </row>
    <row r="3655" spans="1:9" x14ac:dyDescent="0.15">
      <c r="A3655" s="115" t="s">
        <v>526</v>
      </c>
      <c r="B3655" s="115" t="s">
        <v>527</v>
      </c>
      <c r="C3655" s="121">
        <v>42796</v>
      </c>
      <c r="D3655" s="119">
        <v>0.88639999999999997</v>
      </c>
      <c r="E3655" s="119">
        <v>0.88639999999999997</v>
      </c>
      <c r="F3655" s="119">
        <v>0.88639999999999997</v>
      </c>
      <c r="G3655" s="119">
        <v>0.88639999999999997</v>
      </c>
      <c r="H3655" s="119">
        <v>9.9956990000000005E-5</v>
      </c>
      <c r="I3655" s="119">
        <v>1.127801E-2</v>
      </c>
    </row>
    <row r="3656" spans="1:9" x14ac:dyDescent="0.15">
      <c r="A3656" s="115" t="s">
        <v>526</v>
      </c>
      <c r="B3656" s="115" t="s">
        <v>527</v>
      </c>
      <c r="C3656" s="121">
        <v>42797</v>
      </c>
      <c r="D3656" s="119">
        <v>0.88759999999999994</v>
      </c>
      <c r="E3656" s="119">
        <v>0.88759999999999994</v>
      </c>
      <c r="F3656" s="119">
        <v>0.88759999999999994</v>
      </c>
      <c r="G3656" s="119">
        <v>0.88759999999999994</v>
      </c>
      <c r="H3656" s="119">
        <v>1.20002E-3</v>
      </c>
      <c r="I3656" s="119">
        <v>0.13538140000000001</v>
      </c>
    </row>
    <row r="3657" spans="1:9" x14ac:dyDescent="0.15">
      <c r="A3657" s="115" t="s">
        <v>526</v>
      </c>
      <c r="B3657" s="115" t="s">
        <v>527</v>
      </c>
      <c r="C3657" s="121">
        <v>42800</v>
      </c>
      <c r="D3657" s="119">
        <v>0.88600000000000001</v>
      </c>
      <c r="E3657" s="119">
        <v>0.88600000000000001</v>
      </c>
      <c r="F3657" s="119">
        <v>0.88600000000000001</v>
      </c>
      <c r="G3657" s="119">
        <v>0.88600000000000001</v>
      </c>
      <c r="H3657" s="119">
        <v>-1.600027E-3</v>
      </c>
      <c r="I3657" s="119">
        <v>-0.18026439999999999</v>
      </c>
    </row>
    <row r="3658" spans="1:9" x14ac:dyDescent="0.15">
      <c r="A3658" s="115" t="s">
        <v>526</v>
      </c>
      <c r="B3658" s="115" t="s">
        <v>527</v>
      </c>
      <c r="C3658" s="121">
        <v>42801</v>
      </c>
      <c r="D3658" s="119">
        <v>0.8881</v>
      </c>
      <c r="E3658" s="119">
        <v>0.8881</v>
      </c>
      <c r="F3658" s="119">
        <v>0.8881</v>
      </c>
      <c r="G3658" s="119">
        <v>0.8881</v>
      </c>
      <c r="H3658" s="119">
        <v>2.10005E-3</v>
      </c>
      <c r="I3658" s="119">
        <v>0.23702599999999999</v>
      </c>
    </row>
    <row r="3659" spans="1:9" x14ac:dyDescent="0.15">
      <c r="A3659" s="115" t="s">
        <v>526</v>
      </c>
      <c r="B3659" s="115" t="s">
        <v>527</v>
      </c>
      <c r="C3659" s="121">
        <v>42802</v>
      </c>
      <c r="D3659" s="119">
        <v>0.8891</v>
      </c>
      <c r="E3659" s="119">
        <v>0.8891</v>
      </c>
      <c r="F3659" s="119">
        <v>0.8891</v>
      </c>
      <c r="G3659" s="119">
        <v>0.8891</v>
      </c>
      <c r="H3659" s="119">
        <v>9.9998709999999996E-4</v>
      </c>
      <c r="I3659" s="119">
        <v>0.1125985</v>
      </c>
    </row>
    <row r="3660" spans="1:9" x14ac:dyDescent="0.15">
      <c r="A3660" s="115" t="s">
        <v>526</v>
      </c>
      <c r="B3660" s="115" t="s">
        <v>527</v>
      </c>
      <c r="C3660" s="121">
        <v>42803</v>
      </c>
      <c r="D3660" s="119">
        <v>0.89</v>
      </c>
      <c r="E3660" s="119">
        <v>0.89</v>
      </c>
      <c r="F3660" s="119">
        <v>0.89</v>
      </c>
      <c r="G3660" s="119">
        <v>0.89</v>
      </c>
      <c r="H3660" s="119">
        <v>8.999705E-4</v>
      </c>
      <c r="I3660" s="119">
        <v>0.1012226</v>
      </c>
    </row>
    <row r="3661" spans="1:9" x14ac:dyDescent="0.15">
      <c r="A3661" s="115" t="s">
        <v>526</v>
      </c>
      <c r="B3661" s="115" t="s">
        <v>527</v>
      </c>
      <c r="C3661" s="121">
        <v>42804</v>
      </c>
      <c r="D3661" s="119">
        <v>0.8901</v>
      </c>
      <c r="E3661" s="119">
        <v>0.8901</v>
      </c>
      <c r="F3661" s="119">
        <v>0.8901</v>
      </c>
      <c r="G3661" s="119">
        <v>0.8901</v>
      </c>
      <c r="H3661" s="119">
        <v>1.000166E-4</v>
      </c>
      <c r="I3661" s="119">
        <v>1.1237820000000001E-2</v>
      </c>
    </row>
    <row r="3662" spans="1:9" x14ac:dyDescent="0.15">
      <c r="A3662" s="115" t="s">
        <v>526</v>
      </c>
      <c r="B3662" s="115" t="s">
        <v>527</v>
      </c>
      <c r="C3662" s="121">
        <v>42807</v>
      </c>
      <c r="D3662" s="119">
        <v>0.88849999999999996</v>
      </c>
      <c r="E3662" s="119">
        <v>0.88849999999999996</v>
      </c>
      <c r="F3662" s="119">
        <v>0.88849999999999996</v>
      </c>
      <c r="G3662" s="119">
        <v>0.88849999999999996</v>
      </c>
      <c r="H3662" s="119">
        <v>-1.600027E-3</v>
      </c>
      <c r="I3662" s="119">
        <v>-0.1797581</v>
      </c>
    </row>
    <row r="3663" spans="1:9" x14ac:dyDescent="0.15">
      <c r="A3663" s="115" t="s">
        <v>526</v>
      </c>
      <c r="B3663" s="115" t="s">
        <v>527</v>
      </c>
      <c r="C3663" s="121">
        <v>42808</v>
      </c>
      <c r="D3663" s="119">
        <v>0.8901</v>
      </c>
      <c r="E3663" s="119">
        <v>0.8901</v>
      </c>
      <c r="F3663" s="119">
        <v>0.8901</v>
      </c>
      <c r="G3663" s="119">
        <v>0.8901</v>
      </c>
      <c r="H3663" s="119">
        <v>1.600027E-3</v>
      </c>
      <c r="I3663" s="119">
        <v>0.18008179999999999</v>
      </c>
    </row>
    <row r="3664" spans="1:9" x14ac:dyDescent="0.15">
      <c r="A3664" s="115" t="s">
        <v>526</v>
      </c>
      <c r="B3664" s="115" t="s">
        <v>527</v>
      </c>
      <c r="C3664" s="121">
        <v>42809</v>
      </c>
      <c r="D3664" s="119">
        <v>0.88970000000000005</v>
      </c>
      <c r="E3664" s="119">
        <v>0.88970000000000005</v>
      </c>
      <c r="F3664" s="119">
        <v>0.88970000000000005</v>
      </c>
      <c r="G3664" s="119">
        <v>0.88970000000000005</v>
      </c>
      <c r="H3664" s="119">
        <v>-4.0000680000000001E-4</v>
      </c>
      <c r="I3664" s="119">
        <v>-4.4939529999999998E-2</v>
      </c>
    </row>
    <row r="3665" spans="1:9" x14ac:dyDescent="0.15">
      <c r="A3665" s="115" t="s">
        <v>526</v>
      </c>
      <c r="B3665" s="115" t="s">
        <v>527</v>
      </c>
      <c r="C3665" s="121">
        <v>42810</v>
      </c>
      <c r="D3665" s="119">
        <v>0.88670000000000004</v>
      </c>
      <c r="E3665" s="119">
        <v>0.88670000000000004</v>
      </c>
      <c r="F3665" s="119">
        <v>0.88670000000000004</v>
      </c>
      <c r="G3665" s="119">
        <v>0.88670000000000004</v>
      </c>
      <c r="H3665" s="119">
        <v>-3.0000209999999999E-3</v>
      </c>
      <c r="I3665" s="119">
        <v>-0.33719470000000001</v>
      </c>
    </row>
    <row r="3666" spans="1:9" x14ac:dyDescent="0.15">
      <c r="A3666" s="115" t="s">
        <v>526</v>
      </c>
      <c r="B3666" s="115" t="s">
        <v>527</v>
      </c>
      <c r="C3666" s="121">
        <v>42811</v>
      </c>
      <c r="D3666" s="119">
        <v>0.88739999999999997</v>
      </c>
      <c r="E3666" s="119">
        <v>0.88739999999999997</v>
      </c>
      <c r="F3666" s="119">
        <v>0.88739999999999997</v>
      </c>
      <c r="G3666" s="119">
        <v>0.88739999999999997</v>
      </c>
      <c r="H3666" s="119">
        <v>6.9999690000000002E-4</v>
      </c>
      <c r="I3666" s="119">
        <v>7.8944059999999996E-2</v>
      </c>
    </row>
    <row r="3667" spans="1:9" x14ac:dyDescent="0.15">
      <c r="A3667" s="115" t="s">
        <v>526</v>
      </c>
      <c r="B3667" s="115" t="s">
        <v>527</v>
      </c>
      <c r="C3667" s="121">
        <v>42814</v>
      </c>
      <c r="D3667" s="119">
        <v>0.88880000000000003</v>
      </c>
      <c r="E3667" s="119">
        <v>0.88880000000000003</v>
      </c>
      <c r="F3667" s="119">
        <v>0.88880000000000003</v>
      </c>
      <c r="G3667" s="119">
        <v>0.88880000000000003</v>
      </c>
      <c r="H3667" s="119">
        <v>1.400054E-3</v>
      </c>
      <c r="I3667" s="119">
        <v>0.1577703</v>
      </c>
    </row>
    <row r="3668" spans="1:9" x14ac:dyDescent="0.15">
      <c r="A3668" s="115" t="s">
        <v>526</v>
      </c>
      <c r="B3668" s="115" t="s">
        <v>527</v>
      </c>
      <c r="C3668" s="121">
        <v>42815</v>
      </c>
      <c r="D3668" s="119">
        <v>0.88939999999999997</v>
      </c>
      <c r="E3668" s="119">
        <v>0.88939999999999997</v>
      </c>
      <c r="F3668" s="119">
        <v>0.88939999999999997</v>
      </c>
      <c r="G3668" s="119">
        <v>0.88939999999999997</v>
      </c>
      <c r="H3668" s="119">
        <v>5.9998039999999999E-4</v>
      </c>
      <c r="I3668" s="119">
        <v>6.7504540000000002E-2</v>
      </c>
    </row>
    <row r="3669" spans="1:9" x14ac:dyDescent="0.15">
      <c r="A3669" s="115" t="s">
        <v>526</v>
      </c>
      <c r="B3669" s="115" t="s">
        <v>527</v>
      </c>
      <c r="C3669" s="121">
        <v>42816</v>
      </c>
      <c r="D3669" s="119">
        <v>0.88700000000000001</v>
      </c>
      <c r="E3669" s="119">
        <v>0.88700000000000001</v>
      </c>
      <c r="F3669" s="119">
        <v>0.88700000000000001</v>
      </c>
      <c r="G3669" s="119">
        <v>0.88700000000000001</v>
      </c>
      <c r="H3669" s="119">
        <v>-2.3999809999999998E-3</v>
      </c>
      <c r="I3669" s="119">
        <v>-0.26984269999999999</v>
      </c>
    </row>
    <row r="3670" spans="1:9" x14ac:dyDescent="0.15">
      <c r="A3670" s="115" t="s">
        <v>526</v>
      </c>
      <c r="B3670" s="115" t="s">
        <v>527</v>
      </c>
      <c r="C3670" s="121">
        <v>42817</v>
      </c>
      <c r="D3670" s="119">
        <v>0.88649999999999995</v>
      </c>
      <c r="E3670" s="119">
        <v>0.88649999999999995</v>
      </c>
      <c r="F3670" s="119">
        <v>0.88649999999999995</v>
      </c>
      <c r="G3670" s="119">
        <v>0.88649999999999995</v>
      </c>
      <c r="H3670" s="119">
        <v>-5.0002339999999997E-4</v>
      </c>
      <c r="I3670" s="119">
        <v>-5.6372419999999999E-2</v>
      </c>
    </row>
    <row r="3671" spans="1:9" x14ac:dyDescent="0.15">
      <c r="A3671" s="115" t="s">
        <v>526</v>
      </c>
      <c r="B3671" s="115" t="s">
        <v>527</v>
      </c>
      <c r="C3671" s="121">
        <v>42818</v>
      </c>
      <c r="D3671" s="119">
        <v>0.88629999999999998</v>
      </c>
      <c r="E3671" s="119">
        <v>0.88629999999999998</v>
      </c>
      <c r="F3671" s="119">
        <v>0.88629999999999998</v>
      </c>
      <c r="G3671" s="119">
        <v>0.88629999999999998</v>
      </c>
      <c r="H3671" s="119">
        <v>-1.9997360000000001E-4</v>
      </c>
      <c r="I3671" s="119">
        <v>-2.2557649999999999E-2</v>
      </c>
    </row>
    <row r="3672" spans="1:9" x14ac:dyDescent="0.15">
      <c r="A3672" s="115" t="s">
        <v>526</v>
      </c>
      <c r="B3672" s="115" t="s">
        <v>527</v>
      </c>
      <c r="C3672" s="121">
        <v>42821</v>
      </c>
      <c r="D3672" s="119">
        <v>0.88460000000000005</v>
      </c>
      <c r="E3672" s="119">
        <v>0.88460000000000005</v>
      </c>
      <c r="F3672" s="119">
        <v>0.88460000000000005</v>
      </c>
      <c r="G3672" s="119">
        <v>0.88460000000000005</v>
      </c>
      <c r="H3672" s="119">
        <v>-1.7000439999999999E-3</v>
      </c>
      <c r="I3672" s="119">
        <v>-0.1918136</v>
      </c>
    </row>
    <row r="3673" spans="1:9" x14ac:dyDescent="0.15">
      <c r="A3673" s="115" t="s">
        <v>526</v>
      </c>
      <c r="B3673" s="115" t="s">
        <v>527</v>
      </c>
      <c r="C3673" s="121">
        <v>42822</v>
      </c>
      <c r="D3673" s="119">
        <v>0.88549999999999995</v>
      </c>
      <c r="E3673" s="119">
        <v>0.88549999999999995</v>
      </c>
      <c r="F3673" s="119">
        <v>0.88549999999999995</v>
      </c>
      <c r="G3673" s="119">
        <v>0.88549999999999995</v>
      </c>
      <c r="H3673" s="119">
        <v>9.0003010000000005E-4</v>
      </c>
      <c r="I3673" s="119">
        <v>0.1017443</v>
      </c>
    </row>
    <row r="3674" spans="1:9" x14ac:dyDescent="0.15">
      <c r="A3674" s="115" t="s">
        <v>526</v>
      </c>
      <c r="B3674" s="115" t="s">
        <v>527</v>
      </c>
      <c r="C3674" s="121">
        <v>42823</v>
      </c>
      <c r="D3674" s="119">
        <v>0.88719999999999999</v>
      </c>
      <c r="E3674" s="119">
        <v>0.88719999999999999</v>
      </c>
      <c r="F3674" s="119">
        <v>0.88719999999999999</v>
      </c>
      <c r="G3674" s="119">
        <v>0.88719999999999999</v>
      </c>
      <c r="H3674" s="119">
        <v>1.6999840000000001E-3</v>
      </c>
      <c r="I3674" s="119">
        <v>0.19198009999999999</v>
      </c>
    </row>
    <row r="3675" spans="1:9" x14ac:dyDescent="0.15">
      <c r="A3675" s="115" t="s">
        <v>526</v>
      </c>
      <c r="B3675" s="115" t="s">
        <v>527</v>
      </c>
      <c r="C3675" s="121">
        <v>42824</v>
      </c>
      <c r="D3675" s="119">
        <v>0.88670000000000004</v>
      </c>
      <c r="E3675" s="119">
        <v>0.88670000000000004</v>
      </c>
      <c r="F3675" s="119">
        <v>0.88670000000000004</v>
      </c>
      <c r="G3675" s="119">
        <v>0.88670000000000004</v>
      </c>
      <c r="H3675" s="119">
        <v>-5.0002339999999997E-4</v>
      </c>
      <c r="I3675" s="119">
        <v>-5.635971E-2</v>
      </c>
    </row>
    <row r="3676" spans="1:9" x14ac:dyDescent="0.15">
      <c r="A3676" s="115" t="s">
        <v>526</v>
      </c>
      <c r="B3676" s="115" t="s">
        <v>527</v>
      </c>
      <c r="C3676" s="121">
        <v>42825</v>
      </c>
      <c r="D3676" s="119">
        <v>0.88780000000000003</v>
      </c>
      <c r="E3676" s="119">
        <v>0.88780000000000003</v>
      </c>
      <c r="F3676" s="119">
        <v>0.88780000000000003</v>
      </c>
      <c r="G3676" s="119">
        <v>0.88780000000000003</v>
      </c>
      <c r="H3676" s="119">
        <v>1.1000039999999999E-3</v>
      </c>
      <c r="I3676" s="119">
        <v>0.1240559</v>
      </c>
    </row>
    <row r="3677" spans="1:9" x14ac:dyDescent="0.15">
      <c r="A3677" s="115" t="s">
        <v>526</v>
      </c>
      <c r="B3677" s="115" t="s">
        <v>527</v>
      </c>
      <c r="C3677" s="121">
        <v>42830</v>
      </c>
      <c r="D3677" s="119">
        <v>0.88670000000000004</v>
      </c>
      <c r="E3677" s="119">
        <v>0.88670000000000004</v>
      </c>
      <c r="F3677" s="119">
        <v>0.88670000000000004</v>
      </c>
      <c r="G3677" s="119">
        <v>0.88670000000000004</v>
      </c>
      <c r="H3677" s="119">
        <v>-1.1000039999999999E-3</v>
      </c>
      <c r="I3677" s="119">
        <v>-0.1239022</v>
      </c>
    </row>
    <row r="3678" spans="1:9" x14ac:dyDescent="0.15">
      <c r="A3678" s="115" t="s">
        <v>526</v>
      </c>
      <c r="B3678" s="115" t="s">
        <v>527</v>
      </c>
      <c r="C3678" s="121">
        <v>42831</v>
      </c>
      <c r="D3678" s="119">
        <v>0.88719999999999999</v>
      </c>
      <c r="E3678" s="119">
        <v>0.88719999999999999</v>
      </c>
      <c r="F3678" s="119">
        <v>0.88719999999999999</v>
      </c>
      <c r="G3678" s="119">
        <v>0.88719999999999999</v>
      </c>
      <c r="H3678" s="119">
        <v>5.0002339999999997E-4</v>
      </c>
      <c r="I3678" s="119">
        <v>5.6391490000000002E-2</v>
      </c>
    </row>
    <row r="3679" spans="1:9" x14ac:dyDescent="0.15">
      <c r="A3679" s="115" t="s">
        <v>526</v>
      </c>
      <c r="B3679" s="115" t="s">
        <v>527</v>
      </c>
      <c r="C3679" s="121">
        <v>42832</v>
      </c>
      <c r="D3679" s="119">
        <v>0.88739999999999997</v>
      </c>
      <c r="E3679" s="119">
        <v>0.88739999999999997</v>
      </c>
      <c r="F3679" s="119">
        <v>0.88739999999999997</v>
      </c>
      <c r="G3679" s="119">
        <v>0.88739999999999997</v>
      </c>
      <c r="H3679" s="119">
        <v>1.9997360000000001E-4</v>
      </c>
      <c r="I3679" s="119">
        <v>2.253985E-2</v>
      </c>
    </row>
    <row r="3680" spans="1:9" x14ac:dyDescent="0.15">
      <c r="A3680" s="115" t="s">
        <v>526</v>
      </c>
      <c r="B3680" s="115" t="s">
        <v>527</v>
      </c>
      <c r="C3680" s="121">
        <v>42835</v>
      </c>
      <c r="D3680" s="119">
        <v>0.88870000000000005</v>
      </c>
      <c r="E3680" s="119">
        <v>0.88870000000000005</v>
      </c>
      <c r="F3680" s="119">
        <v>0.88870000000000005</v>
      </c>
      <c r="G3680" s="119">
        <v>0.88870000000000005</v>
      </c>
      <c r="H3680" s="119">
        <v>1.300037E-3</v>
      </c>
      <c r="I3680" s="119">
        <v>0.1464995</v>
      </c>
    </row>
    <row r="3681" spans="1:9" x14ac:dyDescent="0.15">
      <c r="A3681" s="115" t="s">
        <v>526</v>
      </c>
      <c r="B3681" s="115" t="s">
        <v>527</v>
      </c>
      <c r="C3681" s="121">
        <v>42836</v>
      </c>
      <c r="D3681" s="119">
        <v>0.88739999999999997</v>
      </c>
      <c r="E3681" s="119">
        <v>0.88739999999999997</v>
      </c>
      <c r="F3681" s="119">
        <v>0.88739999999999997</v>
      </c>
      <c r="G3681" s="119">
        <v>0.88739999999999997</v>
      </c>
      <c r="H3681" s="119">
        <v>-1.300037E-3</v>
      </c>
      <c r="I3681" s="119">
        <v>-0.1462852</v>
      </c>
    </row>
    <row r="3682" spans="1:9" x14ac:dyDescent="0.15">
      <c r="A3682" s="115" t="s">
        <v>526</v>
      </c>
      <c r="B3682" s="115" t="s">
        <v>527</v>
      </c>
      <c r="C3682" s="121">
        <v>42837</v>
      </c>
      <c r="D3682" s="119">
        <v>0.88719999999999999</v>
      </c>
      <c r="E3682" s="119">
        <v>0.88719999999999999</v>
      </c>
      <c r="F3682" s="119">
        <v>0.88719999999999999</v>
      </c>
      <c r="G3682" s="119">
        <v>0.88719999999999999</v>
      </c>
      <c r="H3682" s="119">
        <v>-1.9997360000000001E-4</v>
      </c>
      <c r="I3682" s="119">
        <v>-2.2534769999999999E-2</v>
      </c>
    </row>
    <row r="3683" spans="1:9" x14ac:dyDescent="0.15">
      <c r="A3683" s="115" t="s">
        <v>526</v>
      </c>
      <c r="B3683" s="115" t="s">
        <v>527</v>
      </c>
      <c r="C3683" s="121">
        <v>42838</v>
      </c>
      <c r="D3683" s="119">
        <v>0.88339999999999996</v>
      </c>
      <c r="E3683" s="119">
        <v>0.88339999999999996</v>
      </c>
      <c r="F3683" s="119">
        <v>0.88339999999999996</v>
      </c>
      <c r="G3683" s="119">
        <v>0.88339999999999996</v>
      </c>
      <c r="H3683" s="119">
        <v>-3.7999750000000001E-3</v>
      </c>
      <c r="I3683" s="119">
        <v>-0.428311</v>
      </c>
    </row>
    <row r="3684" spans="1:9" x14ac:dyDescent="0.15">
      <c r="A3684" s="115" t="s">
        <v>526</v>
      </c>
      <c r="B3684" s="115" t="s">
        <v>527</v>
      </c>
      <c r="C3684" s="121">
        <v>42839</v>
      </c>
      <c r="D3684" s="119">
        <v>0.88429999999999997</v>
      </c>
      <c r="E3684" s="119">
        <v>0.88429999999999997</v>
      </c>
      <c r="F3684" s="119">
        <v>0.88429999999999997</v>
      </c>
      <c r="G3684" s="119">
        <v>0.88429999999999997</v>
      </c>
      <c r="H3684" s="119">
        <v>8.999705E-4</v>
      </c>
      <c r="I3684" s="119">
        <v>0.1018758</v>
      </c>
    </row>
    <row r="3685" spans="1:9" x14ac:dyDescent="0.15">
      <c r="A3685" s="115" t="s">
        <v>526</v>
      </c>
      <c r="B3685" s="115" t="s">
        <v>527</v>
      </c>
      <c r="C3685" s="121">
        <v>42842</v>
      </c>
      <c r="D3685" s="119">
        <v>0.88490000000000002</v>
      </c>
      <c r="E3685" s="119">
        <v>0.88490000000000002</v>
      </c>
      <c r="F3685" s="119">
        <v>0.88490000000000002</v>
      </c>
      <c r="G3685" s="119">
        <v>0.88490000000000002</v>
      </c>
      <c r="H3685" s="119">
        <v>5.9998039999999999E-4</v>
      </c>
      <c r="I3685" s="119">
        <v>6.7848060000000002E-2</v>
      </c>
    </row>
    <row r="3686" spans="1:9" x14ac:dyDescent="0.15">
      <c r="A3686" s="115" t="s">
        <v>526</v>
      </c>
      <c r="B3686" s="115" t="s">
        <v>527</v>
      </c>
      <c r="C3686" s="121">
        <v>42843</v>
      </c>
      <c r="D3686" s="119">
        <v>0.88580000000000003</v>
      </c>
      <c r="E3686" s="119">
        <v>0.88580000000000003</v>
      </c>
      <c r="F3686" s="119">
        <v>0.88580000000000003</v>
      </c>
      <c r="G3686" s="119">
        <v>0.88580000000000003</v>
      </c>
      <c r="H3686" s="119">
        <v>9.0003010000000005E-4</v>
      </c>
      <c r="I3686" s="119">
        <v>0.1017098</v>
      </c>
    </row>
    <row r="3687" spans="1:9" x14ac:dyDescent="0.15">
      <c r="A3687" s="115" t="s">
        <v>526</v>
      </c>
      <c r="B3687" s="115" t="s">
        <v>527</v>
      </c>
      <c r="C3687" s="121">
        <v>42844</v>
      </c>
      <c r="D3687" s="119">
        <v>0.88329999999999997</v>
      </c>
      <c r="E3687" s="119">
        <v>0.88329999999999997</v>
      </c>
      <c r="F3687" s="119">
        <v>0.88329999999999997</v>
      </c>
      <c r="G3687" s="119">
        <v>0.88329999999999997</v>
      </c>
      <c r="H3687" s="119">
        <v>-2.4999979999999998E-3</v>
      </c>
      <c r="I3687" s="119">
        <v>-0.2822305</v>
      </c>
    </row>
    <row r="3688" spans="1:9" x14ac:dyDescent="0.15">
      <c r="A3688" s="115" t="s">
        <v>526</v>
      </c>
      <c r="B3688" s="115" t="s">
        <v>527</v>
      </c>
      <c r="C3688" s="121">
        <v>42845</v>
      </c>
      <c r="D3688" s="119">
        <v>0.88490000000000002</v>
      </c>
      <c r="E3688" s="119">
        <v>0.88490000000000002</v>
      </c>
      <c r="F3688" s="119">
        <v>0.88490000000000002</v>
      </c>
      <c r="G3688" s="119">
        <v>0.88490000000000002</v>
      </c>
      <c r="H3688" s="119">
        <v>1.5999670000000001E-3</v>
      </c>
      <c r="I3688" s="119">
        <v>0.1811352</v>
      </c>
    </row>
    <row r="3689" spans="1:9" x14ac:dyDescent="0.15">
      <c r="A3689" s="115" t="s">
        <v>526</v>
      </c>
      <c r="B3689" s="115" t="s">
        <v>527</v>
      </c>
      <c r="C3689" s="121">
        <v>42846</v>
      </c>
      <c r="D3689" s="119">
        <v>0.88519999999999999</v>
      </c>
      <c r="E3689" s="119">
        <v>0.88519999999999999</v>
      </c>
      <c r="F3689" s="119">
        <v>0.88519999999999999</v>
      </c>
      <c r="G3689" s="119">
        <v>0.88519999999999999</v>
      </c>
      <c r="H3689" s="119">
        <v>3.0004979999999999E-4</v>
      </c>
      <c r="I3689" s="119">
        <v>3.3907760000000002E-2</v>
      </c>
    </row>
    <row r="3690" spans="1:9" x14ac:dyDescent="0.15">
      <c r="A3690" s="115" t="s">
        <v>526</v>
      </c>
      <c r="B3690" s="115" t="s">
        <v>527</v>
      </c>
      <c r="C3690" s="121">
        <v>42849</v>
      </c>
      <c r="D3690" s="119">
        <v>0.88319999999999999</v>
      </c>
      <c r="E3690" s="119">
        <v>0.88319999999999999</v>
      </c>
      <c r="F3690" s="119">
        <v>0.88319999999999999</v>
      </c>
      <c r="G3690" s="119">
        <v>0.88319999999999999</v>
      </c>
      <c r="H3690" s="119">
        <v>-2.0000339999999999E-3</v>
      </c>
      <c r="I3690" s="119">
        <v>-0.22594149999999999</v>
      </c>
    </row>
    <row r="3691" spans="1:9" x14ac:dyDescent="0.15">
      <c r="A3691" s="115" t="s">
        <v>526</v>
      </c>
      <c r="B3691" s="115" t="s">
        <v>527</v>
      </c>
      <c r="C3691" s="121">
        <v>42850</v>
      </c>
      <c r="D3691" s="119">
        <v>0.88480000000000003</v>
      </c>
      <c r="E3691" s="119">
        <v>0.88480000000000003</v>
      </c>
      <c r="F3691" s="119">
        <v>0.88480000000000003</v>
      </c>
      <c r="G3691" s="119">
        <v>0.88480000000000003</v>
      </c>
      <c r="H3691" s="119">
        <v>1.600027E-3</v>
      </c>
      <c r="I3691" s="119">
        <v>0.1811625</v>
      </c>
    </row>
    <row r="3692" spans="1:9" x14ac:dyDescent="0.15">
      <c r="A3692" s="115" t="s">
        <v>526</v>
      </c>
      <c r="B3692" s="115" t="s">
        <v>527</v>
      </c>
      <c r="C3692" s="121">
        <v>42851</v>
      </c>
      <c r="D3692" s="119">
        <v>0.88480000000000003</v>
      </c>
      <c r="E3692" s="119">
        <v>0.88480000000000003</v>
      </c>
      <c r="F3692" s="119">
        <v>0.88480000000000003</v>
      </c>
      <c r="G3692" s="119">
        <v>0.88480000000000003</v>
      </c>
      <c r="H3692" s="119">
        <v>0</v>
      </c>
      <c r="I3692" s="119">
        <v>0</v>
      </c>
    </row>
    <row r="3693" spans="1:9" x14ac:dyDescent="0.15">
      <c r="A3693" s="115" t="s">
        <v>526</v>
      </c>
      <c r="B3693" s="115" t="s">
        <v>527</v>
      </c>
      <c r="C3693" s="121">
        <v>42852</v>
      </c>
      <c r="D3693" s="119">
        <v>0.88549999999999995</v>
      </c>
      <c r="E3693" s="119">
        <v>0.88549999999999995</v>
      </c>
      <c r="F3693" s="119">
        <v>0.88549999999999995</v>
      </c>
      <c r="G3693" s="119">
        <v>0.88549999999999995</v>
      </c>
      <c r="H3693" s="119">
        <v>6.9999690000000002E-4</v>
      </c>
      <c r="I3693" s="119">
        <v>7.9113580000000003E-2</v>
      </c>
    </row>
    <row r="3694" spans="1:9" x14ac:dyDescent="0.15">
      <c r="A3694" s="115" t="s">
        <v>526</v>
      </c>
      <c r="B3694" s="115" t="s">
        <v>527</v>
      </c>
      <c r="C3694" s="121">
        <v>42853</v>
      </c>
      <c r="D3694" s="119">
        <v>0.88580000000000003</v>
      </c>
      <c r="E3694" s="119">
        <v>0.88580000000000003</v>
      </c>
      <c r="F3694" s="119">
        <v>0.88580000000000003</v>
      </c>
      <c r="G3694" s="119">
        <v>0.88580000000000003</v>
      </c>
      <c r="H3694" s="119">
        <v>2.9999019999999999E-4</v>
      </c>
      <c r="I3694" s="119">
        <v>3.387805E-2</v>
      </c>
    </row>
    <row r="3695" spans="1:9" x14ac:dyDescent="0.15">
      <c r="A3695" s="115" t="s">
        <v>526</v>
      </c>
      <c r="B3695" s="115" t="s">
        <v>527</v>
      </c>
      <c r="C3695" s="121">
        <v>42857</v>
      </c>
      <c r="D3695" s="119">
        <v>0.88649999999999995</v>
      </c>
      <c r="E3695" s="119">
        <v>0.88649999999999995</v>
      </c>
      <c r="F3695" s="119">
        <v>0.88649999999999995</v>
      </c>
      <c r="G3695" s="119">
        <v>0.88649999999999995</v>
      </c>
      <c r="H3695" s="119">
        <v>6.9999690000000002E-4</v>
      </c>
      <c r="I3695" s="119">
        <v>7.9024259999999999E-2</v>
      </c>
    </row>
    <row r="3696" spans="1:9" x14ac:dyDescent="0.15">
      <c r="A3696" s="115" t="s">
        <v>526</v>
      </c>
      <c r="B3696" s="115" t="s">
        <v>527</v>
      </c>
      <c r="C3696" s="121">
        <v>42858</v>
      </c>
      <c r="D3696" s="119">
        <v>0.88539999999999996</v>
      </c>
      <c r="E3696" s="119">
        <v>0.88539999999999996</v>
      </c>
      <c r="F3696" s="119">
        <v>0.88539999999999996</v>
      </c>
      <c r="G3696" s="119">
        <v>0.88539999999999996</v>
      </c>
      <c r="H3696" s="119">
        <v>-1.1000039999999999E-3</v>
      </c>
      <c r="I3696" s="119">
        <v>-0.1240839</v>
      </c>
    </row>
    <row r="3697" spans="1:9" x14ac:dyDescent="0.15">
      <c r="A3697" s="115" t="s">
        <v>526</v>
      </c>
      <c r="B3697" s="115" t="s">
        <v>527</v>
      </c>
      <c r="C3697" s="121">
        <v>42859</v>
      </c>
      <c r="D3697" s="119">
        <v>0.88619999999999999</v>
      </c>
      <c r="E3697" s="119">
        <v>0.88619999999999999</v>
      </c>
      <c r="F3697" s="119">
        <v>0.88619999999999999</v>
      </c>
      <c r="G3697" s="119">
        <v>0.88619999999999999</v>
      </c>
      <c r="H3697" s="119">
        <v>8.0001349999999998E-4</v>
      </c>
      <c r="I3697" s="119">
        <v>9.035617E-2</v>
      </c>
    </row>
    <row r="3698" spans="1:9" x14ac:dyDescent="0.15">
      <c r="A3698" s="115" t="s">
        <v>526</v>
      </c>
      <c r="B3698" s="115" t="s">
        <v>527</v>
      </c>
      <c r="C3698" s="121">
        <v>42860</v>
      </c>
      <c r="D3698" s="119">
        <v>0.8851</v>
      </c>
      <c r="E3698" s="119">
        <v>0.8851</v>
      </c>
      <c r="F3698" s="119">
        <v>0.8851</v>
      </c>
      <c r="G3698" s="119">
        <v>0.8851</v>
      </c>
      <c r="H3698" s="119">
        <v>-1.1000039999999999E-3</v>
      </c>
      <c r="I3698" s="119">
        <v>-0.1241259</v>
      </c>
    </row>
    <row r="3699" spans="1:9" x14ac:dyDescent="0.15">
      <c r="A3699" s="115" t="s">
        <v>526</v>
      </c>
      <c r="B3699" s="115" t="s">
        <v>527</v>
      </c>
      <c r="C3699" s="121">
        <v>42863</v>
      </c>
      <c r="D3699" s="119">
        <v>0.88580000000000003</v>
      </c>
      <c r="E3699" s="119">
        <v>0.88580000000000003</v>
      </c>
      <c r="F3699" s="119">
        <v>0.88580000000000003</v>
      </c>
      <c r="G3699" s="119">
        <v>0.88580000000000003</v>
      </c>
      <c r="H3699" s="119">
        <v>6.9999690000000002E-4</v>
      </c>
      <c r="I3699" s="119">
        <v>7.9086770000000001E-2</v>
      </c>
    </row>
    <row r="3700" spans="1:9" x14ac:dyDescent="0.15">
      <c r="A3700" s="115" t="s">
        <v>526</v>
      </c>
      <c r="B3700" s="115" t="s">
        <v>527</v>
      </c>
      <c r="C3700" s="121">
        <v>42864</v>
      </c>
      <c r="D3700" s="119">
        <v>0.88680000000000003</v>
      </c>
      <c r="E3700" s="119">
        <v>0.88680000000000003</v>
      </c>
      <c r="F3700" s="119">
        <v>0.88680000000000003</v>
      </c>
      <c r="G3700" s="119">
        <v>0.88680000000000003</v>
      </c>
      <c r="H3700" s="119">
        <v>9.9998709999999996E-4</v>
      </c>
      <c r="I3700" s="119">
        <v>0.1128908</v>
      </c>
    </row>
    <row r="3701" spans="1:9" x14ac:dyDescent="0.15">
      <c r="A3701" s="115" t="s">
        <v>526</v>
      </c>
      <c r="B3701" s="115" t="s">
        <v>527</v>
      </c>
      <c r="C3701" s="121">
        <v>42865</v>
      </c>
      <c r="D3701" s="119">
        <v>0.88729999999999998</v>
      </c>
      <c r="E3701" s="119">
        <v>0.88729999999999998</v>
      </c>
      <c r="F3701" s="119">
        <v>0.88729999999999998</v>
      </c>
      <c r="G3701" s="119">
        <v>0.88729999999999998</v>
      </c>
      <c r="H3701" s="119">
        <v>5.0002339999999997E-4</v>
      </c>
      <c r="I3701" s="119">
        <v>5.6385129999999999E-2</v>
      </c>
    </row>
    <row r="3702" spans="1:9" x14ac:dyDescent="0.15">
      <c r="A3702" s="115" t="s">
        <v>526</v>
      </c>
      <c r="B3702" s="115" t="s">
        <v>527</v>
      </c>
      <c r="C3702" s="121">
        <v>42866</v>
      </c>
      <c r="D3702" s="119">
        <v>0.88680000000000003</v>
      </c>
      <c r="E3702" s="119">
        <v>0.88680000000000003</v>
      </c>
      <c r="F3702" s="119">
        <v>0.88680000000000003</v>
      </c>
      <c r="G3702" s="119">
        <v>0.88680000000000003</v>
      </c>
      <c r="H3702" s="119">
        <v>-5.0002339999999997E-4</v>
      </c>
      <c r="I3702" s="119">
        <v>-5.6353359999999998E-2</v>
      </c>
    </row>
    <row r="3703" spans="1:9" x14ac:dyDescent="0.15">
      <c r="A3703" s="115" t="s">
        <v>526</v>
      </c>
      <c r="B3703" s="115" t="s">
        <v>527</v>
      </c>
      <c r="C3703" s="121">
        <v>42867</v>
      </c>
      <c r="D3703" s="119">
        <v>0.8851</v>
      </c>
      <c r="E3703" s="119">
        <v>0.8851</v>
      </c>
      <c r="F3703" s="119">
        <v>0.8851</v>
      </c>
      <c r="G3703" s="119">
        <v>0.8851</v>
      </c>
      <c r="H3703" s="119">
        <v>-1.6999840000000001E-3</v>
      </c>
      <c r="I3703" s="119">
        <v>-0.1916987</v>
      </c>
    </row>
    <row r="3704" spans="1:9" x14ac:dyDescent="0.15">
      <c r="A3704" s="115" t="s">
        <v>526</v>
      </c>
      <c r="B3704" s="115" t="s">
        <v>527</v>
      </c>
      <c r="C3704" s="121">
        <v>42870</v>
      </c>
      <c r="D3704" s="119">
        <v>0.88339999999999996</v>
      </c>
      <c r="E3704" s="119">
        <v>0.88339999999999996</v>
      </c>
      <c r="F3704" s="119">
        <v>0.88339999999999996</v>
      </c>
      <c r="G3704" s="119">
        <v>0.88339999999999996</v>
      </c>
      <c r="H3704" s="119">
        <v>-1.6999840000000001E-3</v>
      </c>
      <c r="I3704" s="119">
        <v>-0.19206690000000001</v>
      </c>
    </row>
    <row r="3705" spans="1:9" x14ac:dyDescent="0.15">
      <c r="A3705" s="115" t="s">
        <v>526</v>
      </c>
      <c r="B3705" s="115" t="s">
        <v>527</v>
      </c>
      <c r="C3705" s="121">
        <v>42871</v>
      </c>
      <c r="D3705" s="119">
        <v>0.88329999999999997</v>
      </c>
      <c r="E3705" s="119">
        <v>0.88329999999999997</v>
      </c>
      <c r="F3705" s="119">
        <v>0.88329999999999997</v>
      </c>
      <c r="G3705" s="119">
        <v>0.88329999999999997</v>
      </c>
      <c r="H3705" s="119">
        <v>-1.000166E-4</v>
      </c>
      <c r="I3705" s="119">
        <v>-1.132178E-2</v>
      </c>
    </row>
    <row r="3706" spans="1:9" x14ac:dyDescent="0.15">
      <c r="A3706" s="115" t="s">
        <v>526</v>
      </c>
      <c r="B3706" s="115" t="s">
        <v>527</v>
      </c>
      <c r="C3706" s="121">
        <v>42872</v>
      </c>
      <c r="D3706" s="119">
        <v>0.88129999999999997</v>
      </c>
      <c r="E3706" s="119">
        <v>0.88129999999999997</v>
      </c>
      <c r="F3706" s="119">
        <v>0.88129999999999997</v>
      </c>
      <c r="G3706" s="119">
        <v>0.88129999999999997</v>
      </c>
      <c r="H3706" s="119">
        <v>-2.0000339999999999E-3</v>
      </c>
      <c r="I3706" s="119">
        <v>-0.2264275</v>
      </c>
    </row>
    <row r="3707" spans="1:9" x14ac:dyDescent="0.15">
      <c r="A3707" s="115" t="s">
        <v>526</v>
      </c>
      <c r="B3707" s="115" t="s">
        <v>527</v>
      </c>
      <c r="C3707" s="121">
        <v>42873</v>
      </c>
      <c r="D3707" s="119">
        <v>0.88129999999999997</v>
      </c>
      <c r="E3707" s="119">
        <v>0.88129999999999997</v>
      </c>
      <c r="F3707" s="119">
        <v>0.88129999999999997</v>
      </c>
      <c r="G3707" s="119">
        <v>0.88129999999999997</v>
      </c>
      <c r="H3707" s="119">
        <v>0</v>
      </c>
      <c r="I3707" s="119">
        <v>0</v>
      </c>
    </row>
    <row r="3708" spans="1:9" x14ac:dyDescent="0.15">
      <c r="A3708" s="115" t="s">
        <v>526</v>
      </c>
      <c r="B3708" s="115" t="s">
        <v>527</v>
      </c>
      <c r="C3708" s="121">
        <v>42874</v>
      </c>
      <c r="D3708" s="119">
        <v>0.88380000000000003</v>
      </c>
      <c r="E3708" s="119">
        <v>0.88380000000000003</v>
      </c>
      <c r="F3708" s="119">
        <v>0.88380000000000003</v>
      </c>
      <c r="G3708" s="119">
        <v>0.88380000000000003</v>
      </c>
      <c r="H3708" s="119">
        <v>2.500057E-3</v>
      </c>
      <c r="I3708" s="119">
        <v>0.2836784</v>
      </c>
    </row>
    <row r="3709" spans="1:9" x14ac:dyDescent="0.15">
      <c r="A3709" s="115" t="s">
        <v>526</v>
      </c>
      <c r="B3709" s="115" t="s">
        <v>527</v>
      </c>
      <c r="C3709" s="121">
        <v>42877</v>
      </c>
      <c r="D3709" s="119">
        <v>0.88219999999999998</v>
      </c>
      <c r="E3709" s="119">
        <v>0.88219999999999998</v>
      </c>
      <c r="F3709" s="119">
        <v>0.88219999999999998</v>
      </c>
      <c r="G3709" s="119">
        <v>0.88219999999999998</v>
      </c>
      <c r="H3709" s="119">
        <v>-1.600027E-3</v>
      </c>
      <c r="I3709" s="119">
        <v>-0.18103949999999999</v>
      </c>
    </row>
    <row r="3710" spans="1:9" x14ac:dyDescent="0.15">
      <c r="A3710" s="115" t="s">
        <v>526</v>
      </c>
      <c r="B3710" s="115" t="s">
        <v>527</v>
      </c>
      <c r="C3710" s="121">
        <v>42878</v>
      </c>
      <c r="D3710" s="119">
        <v>0.88190000000000002</v>
      </c>
      <c r="E3710" s="119">
        <v>0.88190000000000002</v>
      </c>
      <c r="F3710" s="119">
        <v>0.88190000000000002</v>
      </c>
      <c r="G3710" s="119">
        <v>0.88190000000000002</v>
      </c>
      <c r="H3710" s="119">
        <v>-2.9999019999999999E-4</v>
      </c>
      <c r="I3710" s="119">
        <v>-3.4004779999999998E-2</v>
      </c>
    </row>
    <row r="3711" spans="1:9" x14ac:dyDescent="0.15">
      <c r="A3711" s="115" t="s">
        <v>526</v>
      </c>
      <c r="B3711" s="115" t="s">
        <v>527</v>
      </c>
      <c r="C3711" s="121">
        <v>42879</v>
      </c>
      <c r="D3711" s="119">
        <v>0.88290000000000002</v>
      </c>
      <c r="E3711" s="119">
        <v>0.88290000000000002</v>
      </c>
      <c r="F3711" s="119">
        <v>0.88290000000000002</v>
      </c>
      <c r="G3711" s="119">
        <v>0.88290000000000002</v>
      </c>
      <c r="H3711" s="119">
        <v>9.9998709999999996E-4</v>
      </c>
      <c r="I3711" s="119">
        <v>0.11339009999999999</v>
      </c>
    </row>
    <row r="3712" spans="1:9" x14ac:dyDescent="0.15">
      <c r="A3712" s="115" t="s">
        <v>526</v>
      </c>
      <c r="B3712" s="115" t="s">
        <v>527</v>
      </c>
      <c r="C3712" s="121">
        <v>42880</v>
      </c>
      <c r="D3712" s="119">
        <v>0.88200000000000001</v>
      </c>
      <c r="E3712" s="119">
        <v>0.88200000000000001</v>
      </c>
      <c r="F3712" s="119">
        <v>0.88200000000000001</v>
      </c>
      <c r="G3712" s="119">
        <v>0.88200000000000001</v>
      </c>
      <c r="H3712" s="119">
        <v>-8.999705E-4</v>
      </c>
      <c r="I3712" s="119">
        <v>-0.1019335</v>
      </c>
    </row>
    <row r="3713" spans="1:9" x14ac:dyDescent="0.15">
      <c r="A3713" s="115" t="s">
        <v>526</v>
      </c>
      <c r="B3713" s="115" t="s">
        <v>527</v>
      </c>
      <c r="C3713" s="121">
        <v>42881</v>
      </c>
      <c r="D3713" s="119">
        <v>0.88170000000000004</v>
      </c>
      <c r="E3713" s="119">
        <v>0.88170000000000004</v>
      </c>
      <c r="F3713" s="119">
        <v>0.88170000000000004</v>
      </c>
      <c r="G3713" s="119">
        <v>0.88170000000000004</v>
      </c>
      <c r="H3713" s="119">
        <v>-3.0004979999999999E-4</v>
      </c>
      <c r="I3713" s="119">
        <v>-3.4019250000000001E-2</v>
      </c>
    </row>
    <row r="3714" spans="1:9" x14ac:dyDescent="0.15">
      <c r="A3714" s="115" t="s">
        <v>526</v>
      </c>
      <c r="B3714" s="115" t="s">
        <v>527</v>
      </c>
      <c r="C3714" s="121">
        <v>42886</v>
      </c>
      <c r="D3714" s="119">
        <v>0.88080000000000003</v>
      </c>
      <c r="E3714" s="119">
        <v>0.88080000000000003</v>
      </c>
      <c r="F3714" s="119">
        <v>0.88080000000000003</v>
      </c>
      <c r="G3714" s="119">
        <v>0.88080000000000003</v>
      </c>
      <c r="H3714" s="119">
        <v>-8.999705E-4</v>
      </c>
      <c r="I3714" s="119">
        <v>-0.1020722</v>
      </c>
    </row>
    <row r="3715" spans="1:9" x14ac:dyDescent="0.15">
      <c r="A3715" s="115" t="s">
        <v>526</v>
      </c>
      <c r="B3715" s="115" t="s">
        <v>527</v>
      </c>
      <c r="C3715" s="121">
        <v>42887</v>
      </c>
      <c r="D3715" s="119">
        <v>0.87390000000000001</v>
      </c>
      <c r="E3715" s="119">
        <v>0.87390000000000001</v>
      </c>
      <c r="F3715" s="119">
        <v>0.87390000000000001</v>
      </c>
      <c r="G3715" s="119">
        <v>0.87390000000000001</v>
      </c>
      <c r="H3715" s="119">
        <v>-6.9000119999999996E-3</v>
      </c>
      <c r="I3715" s="119">
        <v>-0.78338019999999997</v>
      </c>
    </row>
    <row r="3716" spans="1:9" x14ac:dyDescent="0.15">
      <c r="A3716" s="115" t="s">
        <v>526</v>
      </c>
      <c r="B3716" s="115" t="s">
        <v>527</v>
      </c>
      <c r="C3716" s="121">
        <v>42888</v>
      </c>
      <c r="D3716" s="119">
        <v>0.87370000000000003</v>
      </c>
      <c r="E3716" s="119">
        <v>0.87370000000000003</v>
      </c>
      <c r="F3716" s="119">
        <v>0.87370000000000003</v>
      </c>
      <c r="G3716" s="119">
        <v>0.87370000000000003</v>
      </c>
      <c r="H3716" s="119">
        <v>-1.9997360000000001E-4</v>
      </c>
      <c r="I3716" s="119">
        <v>-2.2882889999999999E-2</v>
      </c>
    </row>
    <row r="3717" spans="1:9" x14ac:dyDescent="0.15">
      <c r="A3717" s="115" t="s">
        <v>526</v>
      </c>
      <c r="B3717" s="115" t="s">
        <v>527</v>
      </c>
      <c r="C3717" s="121">
        <v>42891</v>
      </c>
      <c r="D3717" s="119">
        <v>0.87209999999999999</v>
      </c>
      <c r="E3717" s="119">
        <v>0.87209999999999999</v>
      </c>
      <c r="F3717" s="119">
        <v>0.87209999999999999</v>
      </c>
      <c r="G3717" s="119">
        <v>0.87209999999999999</v>
      </c>
      <c r="H3717" s="119">
        <v>-1.600027E-3</v>
      </c>
      <c r="I3717" s="119">
        <v>-0.1831323</v>
      </c>
    </row>
    <row r="3718" spans="1:9" x14ac:dyDescent="0.15">
      <c r="A3718" s="115" t="s">
        <v>526</v>
      </c>
      <c r="B3718" s="115" t="s">
        <v>527</v>
      </c>
      <c r="C3718" s="121">
        <v>42892</v>
      </c>
      <c r="D3718" s="119">
        <v>0.87180000000000002</v>
      </c>
      <c r="E3718" s="119">
        <v>0.87180000000000002</v>
      </c>
      <c r="F3718" s="119">
        <v>0.87180000000000002</v>
      </c>
      <c r="G3718" s="119">
        <v>0.87180000000000002</v>
      </c>
      <c r="H3718" s="119">
        <v>-2.9999019999999999E-4</v>
      </c>
      <c r="I3718" s="119">
        <v>-3.4398600000000001E-2</v>
      </c>
    </row>
    <row r="3719" spans="1:9" x14ac:dyDescent="0.15">
      <c r="A3719" s="115" t="s">
        <v>526</v>
      </c>
      <c r="B3719" s="115" t="s">
        <v>527</v>
      </c>
      <c r="C3719" s="121">
        <v>42893</v>
      </c>
      <c r="D3719" s="119">
        <v>0.87060000000000004</v>
      </c>
      <c r="E3719" s="119">
        <v>0.87060000000000004</v>
      </c>
      <c r="F3719" s="119">
        <v>0.87060000000000004</v>
      </c>
      <c r="G3719" s="119">
        <v>0.87060000000000004</v>
      </c>
      <c r="H3719" s="119">
        <v>-1.20002E-3</v>
      </c>
      <c r="I3719" s="119">
        <v>-0.13764860000000001</v>
      </c>
    </row>
    <row r="3720" spans="1:9" x14ac:dyDescent="0.15">
      <c r="A3720" s="115" t="s">
        <v>526</v>
      </c>
      <c r="B3720" s="115" t="s">
        <v>527</v>
      </c>
      <c r="C3720" s="121">
        <v>42894</v>
      </c>
      <c r="D3720" s="119">
        <v>0.87139999999999995</v>
      </c>
      <c r="E3720" s="119">
        <v>0.87139999999999995</v>
      </c>
      <c r="F3720" s="119">
        <v>0.87139999999999995</v>
      </c>
      <c r="G3720" s="119">
        <v>0.87139999999999995</v>
      </c>
      <c r="H3720" s="119">
        <v>8.0001349999999998E-4</v>
      </c>
      <c r="I3720" s="119">
        <v>9.1892210000000002E-2</v>
      </c>
    </row>
    <row r="3721" spans="1:9" x14ac:dyDescent="0.15">
      <c r="A3721" s="115" t="s">
        <v>526</v>
      </c>
      <c r="B3721" s="115" t="s">
        <v>527</v>
      </c>
      <c r="C3721" s="121">
        <v>42895</v>
      </c>
      <c r="D3721" s="119">
        <v>0.87170000000000003</v>
      </c>
      <c r="E3721" s="119">
        <v>0.87170000000000003</v>
      </c>
      <c r="F3721" s="119">
        <v>0.87170000000000003</v>
      </c>
      <c r="G3721" s="119">
        <v>0.87170000000000003</v>
      </c>
      <c r="H3721" s="119">
        <v>2.9999019999999999E-4</v>
      </c>
      <c r="I3721" s="119">
        <v>3.4426230000000002E-2</v>
      </c>
    </row>
    <row r="3722" spans="1:9" x14ac:dyDescent="0.15">
      <c r="A3722" s="115" t="s">
        <v>526</v>
      </c>
      <c r="B3722" s="115" t="s">
        <v>527</v>
      </c>
      <c r="C3722" s="121">
        <v>42898</v>
      </c>
      <c r="D3722" s="119">
        <v>0.87150000000000005</v>
      </c>
      <c r="E3722" s="119">
        <v>0.87150000000000005</v>
      </c>
      <c r="F3722" s="119">
        <v>0.87150000000000005</v>
      </c>
      <c r="G3722" s="119">
        <v>0.87150000000000005</v>
      </c>
      <c r="H3722" s="119">
        <v>-1.9997360000000001E-4</v>
      </c>
      <c r="I3722" s="119">
        <v>-2.2940640000000002E-2</v>
      </c>
    </row>
    <row r="3723" spans="1:9" x14ac:dyDescent="0.15">
      <c r="A3723" s="115" t="s">
        <v>526</v>
      </c>
      <c r="B3723" s="115" t="s">
        <v>527</v>
      </c>
      <c r="C3723" s="121">
        <v>42899</v>
      </c>
      <c r="D3723" s="119">
        <v>0.87129999999999996</v>
      </c>
      <c r="E3723" s="119">
        <v>0.87129999999999996</v>
      </c>
      <c r="F3723" s="119">
        <v>0.87129999999999996</v>
      </c>
      <c r="G3723" s="119">
        <v>0.87129999999999996</v>
      </c>
      <c r="H3723" s="119">
        <v>-2.000332E-4</v>
      </c>
      <c r="I3723" s="119">
        <v>-2.2952750000000001E-2</v>
      </c>
    </row>
    <row r="3724" spans="1:9" x14ac:dyDescent="0.15">
      <c r="A3724" s="115" t="s">
        <v>526</v>
      </c>
      <c r="B3724" s="115" t="s">
        <v>527</v>
      </c>
      <c r="C3724" s="121">
        <v>42900</v>
      </c>
      <c r="D3724" s="119">
        <v>0.87119999999999997</v>
      </c>
      <c r="E3724" s="119">
        <v>0.87119999999999997</v>
      </c>
      <c r="F3724" s="119">
        <v>0.87119999999999997</v>
      </c>
      <c r="G3724" s="119">
        <v>0.87119999999999997</v>
      </c>
      <c r="H3724" s="119">
        <v>-9.9956990000000005E-5</v>
      </c>
      <c r="I3724" s="119">
        <v>-1.147217E-2</v>
      </c>
    </row>
    <row r="3725" spans="1:9" x14ac:dyDescent="0.15">
      <c r="A3725" s="115" t="s">
        <v>526</v>
      </c>
      <c r="B3725" s="115" t="s">
        <v>527</v>
      </c>
      <c r="C3725" s="121">
        <v>42901</v>
      </c>
      <c r="D3725" s="119">
        <v>0.87009999999999998</v>
      </c>
      <c r="E3725" s="119">
        <v>0.87009999999999998</v>
      </c>
      <c r="F3725" s="119">
        <v>0.87009999999999998</v>
      </c>
      <c r="G3725" s="119">
        <v>0.87009999999999998</v>
      </c>
      <c r="H3725" s="119">
        <v>-1.1000039999999999E-3</v>
      </c>
      <c r="I3725" s="119">
        <v>-0.12626309999999999</v>
      </c>
    </row>
    <row r="3726" spans="1:9" x14ac:dyDescent="0.15">
      <c r="A3726" s="115" t="s">
        <v>526</v>
      </c>
      <c r="B3726" s="115" t="s">
        <v>527</v>
      </c>
      <c r="C3726" s="121">
        <v>42902</v>
      </c>
      <c r="D3726" s="119">
        <v>0.87150000000000005</v>
      </c>
      <c r="E3726" s="119">
        <v>0.87150000000000005</v>
      </c>
      <c r="F3726" s="119">
        <v>0.87150000000000005</v>
      </c>
      <c r="G3726" s="119">
        <v>0.87150000000000005</v>
      </c>
      <c r="H3726" s="119">
        <v>1.3999940000000001E-3</v>
      </c>
      <c r="I3726" s="119">
        <v>0.1609003</v>
      </c>
    </row>
    <row r="3727" spans="1:9" x14ac:dyDescent="0.15">
      <c r="A3727" s="115" t="s">
        <v>526</v>
      </c>
      <c r="B3727" s="115" t="s">
        <v>527</v>
      </c>
      <c r="C3727" s="121">
        <v>42905</v>
      </c>
      <c r="D3727" s="119">
        <v>0.87150000000000005</v>
      </c>
      <c r="E3727" s="119">
        <v>0.87150000000000005</v>
      </c>
      <c r="F3727" s="119">
        <v>0.87150000000000005</v>
      </c>
      <c r="G3727" s="119">
        <v>0.87150000000000005</v>
      </c>
      <c r="H3727" s="119">
        <v>0</v>
      </c>
      <c r="I3727" s="119">
        <v>0</v>
      </c>
    </row>
    <row r="3728" spans="1:9" x14ac:dyDescent="0.15">
      <c r="A3728" s="115" t="s">
        <v>526</v>
      </c>
      <c r="B3728" s="115" t="s">
        <v>527</v>
      </c>
      <c r="C3728" s="121">
        <v>42906</v>
      </c>
      <c r="D3728" s="119">
        <v>0.87319999999999998</v>
      </c>
      <c r="E3728" s="119">
        <v>0.87319999999999998</v>
      </c>
      <c r="F3728" s="119">
        <v>0.87319999999999998</v>
      </c>
      <c r="G3728" s="119">
        <v>0.87319999999999998</v>
      </c>
      <c r="H3728" s="119">
        <v>1.6999840000000001E-3</v>
      </c>
      <c r="I3728" s="119">
        <v>0.19506409999999999</v>
      </c>
    </row>
    <row r="3729" spans="1:9" x14ac:dyDescent="0.15">
      <c r="A3729" s="115" t="s">
        <v>526</v>
      </c>
      <c r="B3729" s="115" t="s">
        <v>527</v>
      </c>
      <c r="C3729" s="121">
        <v>42907</v>
      </c>
      <c r="D3729" s="119">
        <v>0.87419999999999998</v>
      </c>
      <c r="E3729" s="119">
        <v>0.87419999999999998</v>
      </c>
      <c r="F3729" s="119">
        <v>0.87419999999999998</v>
      </c>
      <c r="G3729" s="119">
        <v>0.87419999999999998</v>
      </c>
      <c r="H3729" s="119">
        <v>9.9998709999999996E-4</v>
      </c>
      <c r="I3729" s="119">
        <v>0.1145198</v>
      </c>
    </row>
    <row r="3730" spans="1:9" x14ac:dyDescent="0.15">
      <c r="A3730" s="115" t="s">
        <v>526</v>
      </c>
      <c r="B3730" s="115" t="s">
        <v>527</v>
      </c>
      <c r="C3730" s="121">
        <v>42908</v>
      </c>
      <c r="D3730" s="119">
        <v>0.87429999999999997</v>
      </c>
      <c r="E3730" s="119">
        <v>0.87429999999999997</v>
      </c>
      <c r="F3730" s="119">
        <v>0.87429999999999997</v>
      </c>
      <c r="G3730" s="119">
        <v>0.87429999999999997</v>
      </c>
      <c r="H3730" s="119">
        <v>1.000166E-4</v>
      </c>
      <c r="I3730" s="119">
        <v>1.144093E-2</v>
      </c>
    </row>
    <row r="3731" spans="1:9" x14ac:dyDescent="0.15">
      <c r="A3731" s="115" t="s">
        <v>526</v>
      </c>
      <c r="B3731" s="115" t="s">
        <v>527</v>
      </c>
      <c r="C3731" s="121">
        <v>42909</v>
      </c>
      <c r="D3731" s="119">
        <v>0.875</v>
      </c>
      <c r="E3731" s="119">
        <v>0.875</v>
      </c>
      <c r="F3731" s="119">
        <v>0.875</v>
      </c>
      <c r="G3731" s="119">
        <v>0.875</v>
      </c>
      <c r="H3731" s="119">
        <v>6.9999690000000002E-4</v>
      </c>
      <c r="I3731" s="119">
        <v>8.0063700000000002E-2</v>
      </c>
    </row>
    <row r="3732" spans="1:9" x14ac:dyDescent="0.15">
      <c r="A3732" s="115" t="s">
        <v>526</v>
      </c>
      <c r="B3732" s="115" t="s">
        <v>527</v>
      </c>
      <c r="C3732" s="121">
        <v>42912</v>
      </c>
      <c r="D3732" s="119">
        <v>0.87470000000000003</v>
      </c>
      <c r="E3732" s="119">
        <v>0.87470000000000003</v>
      </c>
      <c r="F3732" s="119">
        <v>0.87470000000000003</v>
      </c>
      <c r="G3732" s="119">
        <v>0.87470000000000003</v>
      </c>
      <c r="H3732" s="119">
        <v>-2.9999019999999999E-4</v>
      </c>
      <c r="I3732" s="119">
        <v>-3.4284589999999997E-2</v>
      </c>
    </row>
    <row r="3733" spans="1:9" x14ac:dyDescent="0.15">
      <c r="A3733" s="115" t="s">
        <v>526</v>
      </c>
      <c r="B3733" s="115" t="s">
        <v>527</v>
      </c>
      <c r="C3733" s="121">
        <v>42913</v>
      </c>
      <c r="D3733" s="119">
        <v>0.87570000000000003</v>
      </c>
      <c r="E3733" s="119">
        <v>0.87570000000000003</v>
      </c>
      <c r="F3733" s="119">
        <v>0.87570000000000003</v>
      </c>
      <c r="G3733" s="119">
        <v>0.87570000000000003</v>
      </c>
      <c r="H3733" s="119">
        <v>9.9998709999999996E-4</v>
      </c>
      <c r="I3733" s="119">
        <v>0.11432340000000001</v>
      </c>
    </row>
    <row r="3734" spans="1:9" x14ac:dyDescent="0.15">
      <c r="A3734" s="115" t="s">
        <v>526</v>
      </c>
      <c r="B3734" s="115" t="s">
        <v>527</v>
      </c>
      <c r="C3734" s="121">
        <v>42914</v>
      </c>
      <c r="D3734" s="119">
        <v>0.87239999999999995</v>
      </c>
      <c r="E3734" s="119">
        <v>0.87239999999999995</v>
      </c>
      <c r="F3734" s="119">
        <v>0.87239999999999995</v>
      </c>
      <c r="G3734" s="119">
        <v>0.87239999999999995</v>
      </c>
      <c r="H3734" s="119">
        <v>-3.3000109999999998E-3</v>
      </c>
      <c r="I3734" s="119">
        <v>-0.37684260000000003</v>
      </c>
    </row>
    <row r="3735" spans="1:9" x14ac:dyDescent="0.15">
      <c r="A3735" s="115" t="s">
        <v>526</v>
      </c>
      <c r="B3735" s="115" t="s">
        <v>527</v>
      </c>
      <c r="C3735" s="121">
        <v>42915</v>
      </c>
      <c r="D3735" s="119">
        <v>0.87070000000000003</v>
      </c>
      <c r="E3735" s="119">
        <v>0.87070000000000003</v>
      </c>
      <c r="F3735" s="119">
        <v>0.87070000000000003</v>
      </c>
      <c r="G3735" s="119">
        <v>0.87070000000000003</v>
      </c>
      <c r="H3735" s="119">
        <v>-1.6999840000000001E-3</v>
      </c>
      <c r="I3735" s="119">
        <v>-0.19486290000000001</v>
      </c>
    </row>
    <row r="3736" spans="1:9" x14ac:dyDescent="0.15">
      <c r="A3736" s="115" t="s">
        <v>526</v>
      </c>
      <c r="B3736" s="115" t="s">
        <v>527</v>
      </c>
      <c r="C3736" s="121">
        <v>42916</v>
      </c>
      <c r="D3736" s="119">
        <v>0.8679</v>
      </c>
      <c r="E3736" s="119">
        <v>0.8679</v>
      </c>
      <c r="F3736" s="119">
        <v>0.8679</v>
      </c>
      <c r="G3736" s="119">
        <v>0.8679</v>
      </c>
      <c r="H3736" s="119">
        <v>-2.7999880000000002E-3</v>
      </c>
      <c r="I3736" s="119">
        <v>-0.3215789</v>
      </c>
    </row>
    <row r="3737" spans="1:9" x14ac:dyDescent="0.15">
      <c r="A3737" s="115" t="s">
        <v>526</v>
      </c>
      <c r="B3737" s="115" t="s">
        <v>527</v>
      </c>
      <c r="C3737" s="121">
        <v>42919</v>
      </c>
      <c r="D3737" s="119">
        <v>0.86809999999999998</v>
      </c>
      <c r="E3737" s="119">
        <v>0.86809999999999998</v>
      </c>
      <c r="F3737" s="119">
        <v>0.86809999999999998</v>
      </c>
      <c r="G3737" s="119">
        <v>0.86809999999999998</v>
      </c>
      <c r="H3737" s="119">
        <v>1.9997360000000001E-4</v>
      </c>
      <c r="I3737" s="119">
        <v>2.304109E-2</v>
      </c>
    </row>
    <row r="3738" spans="1:9" x14ac:dyDescent="0.15">
      <c r="A3738" s="115" t="s">
        <v>526</v>
      </c>
      <c r="B3738" s="115" t="s">
        <v>527</v>
      </c>
      <c r="C3738" s="121">
        <v>42920</v>
      </c>
      <c r="D3738" s="119">
        <v>0.86890000000000001</v>
      </c>
      <c r="E3738" s="119">
        <v>0.86890000000000001</v>
      </c>
      <c r="F3738" s="119">
        <v>0.86890000000000001</v>
      </c>
      <c r="G3738" s="119">
        <v>0.86890000000000001</v>
      </c>
      <c r="H3738" s="119">
        <v>8.0001349999999998E-4</v>
      </c>
      <c r="I3738" s="119">
        <v>9.2156840000000004E-2</v>
      </c>
    </row>
    <row r="3739" spans="1:9" x14ac:dyDescent="0.15">
      <c r="A3739" s="115" t="s">
        <v>526</v>
      </c>
      <c r="B3739" s="115" t="s">
        <v>527</v>
      </c>
      <c r="C3739" s="121">
        <v>42921</v>
      </c>
      <c r="D3739" s="119">
        <v>0.86990000000000001</v>
      </c>
      <c r="E3739" s="119">
        <v>0.86990000000000001</v>
      </c>
      <c r="F3739" s="119">
        <v>0.86990000000000001</v>
      </c>
      <c r="G3739" s="119">
        <v>0.86990000000000001</v>
      </c>
      <c r="H3739" s="119">
        <v>9.9998709999999996E-4</v>
      </c>
      <c r="I3739" s="119">
        <v>0.1150866</v>
      </c>
    </row>
    <row r="3740" spans="1:9" x14ac:dyDescent="0.15">
      <c r="A3740" s="115" t="s">
        <v>526</v>
      </c>
      <c r="B3740" s="115" t="s">
        <v>527</v>
      </c>
      <c r="C3740" s="121">
        <v>42922</v>
      </c>
      <c r="D3740" s="119">
        <v>0.87039999999999995</v>
      </c>
      <c r="E3740" s="119">
        <v>0.87039999999999995</v>
      </c>
      <c r="F3740" s="119">
        <v>0.87039999999999995</v>
      </c>
      <c r="G3740" s="119">
        <v>0.87039999999999995</v>
      </c>
      <c r="H3740" s="119">
        <v>5.0002339999999997E-4</v>
      </c>
      <c r="I3740" s="119">
        <v>5.748056E-2</v>
      </c>
    </row>
    <row r="3741" spans="1:9" x14ac:dyDescent="0.15">
      <c r="A3741" s="115" t="s">
        <v>526</v>
      </c>
      <c r="B3741" s="115" t="s">
        <v>527</v>
      </c>
      <c r="C3741" s="121">
        <v>42923</v>
      </c>
      <c r="D3741" s="119">
        <v>0.86950000000000005</v>
      </c>
      <c r="E3741" s="119">
        <v>0.86950000000000005</v>
      </c>
      <c r="F3741" s="119">
        <v>0.86950000000000005</v>
      </c>
      <c r="G3741" s="119">
        <v>0.86950000000000005</v>
      </c>
      <c r="H3741" s="119">
        <v>-9.0003010000000005E-4</v>
      </c>
      <c r="I3741" s="119">
        <v>-0.1034042</v>
      </c>
    </row>
    <row r="3742" spans="1:9" x14ac:dyDescent="0.15">
      <c r="A3742" s="115" t="s">
        <v>526</v>
      </c>
      <c r="B3742" s="115" t="s">
        <v>527</v>
      </c>
      <c r="C3742" s="121">
        <v>42926</v>
      </c>
      <c r="D3742" s="119">
        <v>0.87009999999999998</v>
      </c>
      <c r="E3742" s="119">
        <v>0.87009999999999998</v>
      </c>
      <c r="F3742" s="119">
        <v>0.87009999999999998</v>
      </c>
      <c r="G3742" s="119">
        <v>0.87009999999999998</v>
      </c>
      <c r="H3742" s="119">
        <v>6.0004000000000004E-4</v>
      </c>
      <c r="I3742" s="119">
        <v>6.9009769999999998E-2</v>
      </c>
    </row>
    <row r="3743" spans="1:9" x14ac:dyDescent="0.15">
      <c r="A3743" s="115" t="s">
        <v>526</v>
      </c>
      <c r="B3743" s="115" t="s">
        <v>527</v>
      </c>
      <c r="C3743" s="121">
        <v>42927</v>
      </c>
      <c r="D3743" s="119">
        <v>0.87009999999999998</v>
      </c>
      <c r="E3743" s="119">
        <v>0.87009999999999998</v>
      </c>
      <c r="F3743" s="119">
        <v>0.87009999999999998</v>
      </c>
      <c r="G3743" s="119">
        <v>0.87009999999999998</v>
      </c>
      <c r="H3743" s="119">
        <v>0</v>
      </c>
      <c r="I3743" s="119">
        <v>0</v>
      </c>
    </row>
    <row r="3744" spans="1:9" x14ac:dyDescent="0.15">
      <c r="A3744" s="115" t="s">
        <v>526</v>
      </c>
      <c r="B3744" s="115" t="s">
        <v>527</v>
      </c>
      <c r="C3744" s="121">
        <v>42928</v>
      </c>
      <c r="D3744" s="119">
        <v>0.86870000000000003</v>
      </c>
      <c r="E3744" s="119">
        <v>0.86870000000000003</v>
      </c>
      <c r="F3744" s="119">
        <v>0.86870000000000003</v>
      </c>
      <c r="G3744" s="119">
        <v>0.86870000000000003</v>
      </c>
      <c r="H3744" s="119">
        <v>-1.3999940000000001E-3</v>
      </c>
      <c r="I3744" s="119">
        <v>-0.1609003</v>
      </c>
    </row>
    <row r="3745" spans="1:9" x14ac:dyDescent="0.15">
      <c r="A3745" s="115" t="s">
        <v>526</v>
      </c>
      <c r="B3745" s="115" t="s">
        <v>527</v>
      </c>
      <c r="C3745" s="121">
        <v>42929</v>
      </c>
      <c r="D3745" s="119">
        <v>0.86819999999999997</v>
      </c>
      <c r="E3745" s="119">
        <v>0.86819999999999997</v>
      </c>
      <c r="F3745" s="119">
        <v>0.86819999999999997</v>
      </c>
      <c r="G3745" s="119">
        <v>0.86819999999999997</v>
      </c>
      <c r="H3745" s="119">
        <v>-5.0002339999999997E-4</v>
      </c>
      <c r="I3745" s="119">
        <v>-5.755996E-2</v>
      </c>
    </row>
    <row r="3746" spans="1:9" x14ac:dyDescent="0.15">
      <c r="A3746" s="115" t="s">
        <v>526</v>
      </c>
      <c r="B3746" s="115" t="s">
        <v>527</v>
      </c>
      <c r="C3746" s="121">
        <v>42930</v>
      </c>
      <c r="D3746" s="119">
        <v>0.8679</v>
      </c>
      <c r="E3746" s="119">
        <v>0.8679</v>
      </c>
      <c r="F3746" s="119">
        <v>0.8679</v>
      </c>
      <c r="G3746" s="119">
        <v>0.8679</v>
      </c>
      <c r="H3746" s="119">
        <v>-2.9999019999999999E-4</v>
      </c>
      <c r="I3746" s="119">
        <v>-3.455312E-2</v>
      </c>
    </row>
    <row r="3747" spans="1:9" x14ac:dyDescent="0.15">
      <c r="A3747" s="115" t="s">
        <v>526</v>
      </c>
      <c r="B3747" s="115" t="s">
        <v>527</v>
      </c>
      <c r="C3747" s="121">
        <v>42933</v>
      </c>
      <c r="D3747" s="119">
        <v>0.86560000000000004</v>
      </c>
      <c r="E3747" s="119">
        <v>0.86560000000000004</v>
      </c>
      <c r="F3747" s="119">
        <v>0.86560000000000004</v>
      </c>
      <c r="G3747" s="119">
        <v>0.86560000000000004</v>
      </c>
      <c r="H3747" s="119">
        <v>-2.3000239999999999E-3</v>
      </c>
      <c r="I3747" s="119">
        <v>-0.26501029999999998</v>
      </c>
    </row>
    <row r="3748" spans="1:9" x14ac:dyDescent="0.15">
      <c r="A3748" s="115" t="s">
        <v>526</v>
      </c>
      <c r="B3748" s="115" t="s">
        <v>527</v>
      </c>
      <c r="C3748" s="121">
        <v>42934</v>
      </c>
      <c r="D3748" s="119">
        <v>0.86639999999999995</v>
      </c>
      <c r="E3748" s="119">
        <v>0.86639999999999995</v>
      </c>
      <c r="F3748" s="119">
        <v>0.86639999999999995</v>
      </c>
      <c r="G3748" s="119">
        <v>0.86639999999999995</v>
      </c>
      <c r="H3748" s="119">
        <v>8.0001349999999998E-4</v>
      </c>
      <c r="I3748" s="119">
        <v>9.242301E-2</v>
      </c>
    </row>
    <row r="3749" spans="1:9" x14ac:dyDescent="0.15">
      <c r="A3749" s="115" t="s">
        <v>526</v>
      </c>
      <c r="B3749" s="115" t="s">
        <v>527</v>
      </c>
      <c r="C3749" s="121">
        <v>42935</v>
      </c>
      <c r="D3749" s="119">
        <v>0.86419999999999997</v>
      </c>
      <c r="E3749" s="119">
        <v>0.86419999999999997</v>
      </c>
      <c r="F3749" s="119">
        <v>0.86419999999999997</v>
      </c>
      <c r="G3749" s="119">
        <v>0.86419999999999997</v>
      </c>
      <c r="H3749" s="119">
        <v>-2.2000069999999999E-3</v>
      </c>
      <c r="I3749" s="119">
        <v>-0.25392510000000001</v>
      </c>
    </row>
    <row r="3750" spans="1:9" x14ac:dyDescent="0.15">
      <c r="A3750" s="115" t="s">
        <v>526</v>
      </c>
      <c r="B3750" s="115" t="s">
        <v>527</v>
      </c>
      <c r="C3750" s="121">
        <v>42936</v>
      </c>
      <c r="D3750" s="119">
        <v>0.86409999999999998</v>
      </c>
      <c r="E3750" s="119">
        <v>0.86409999999999998</v>
      </c>
      <c r="F3750" s="119">
        <v>0.86409999999999998</v>
      </c>
      <c r="G3750" s="119">
        <v>0.86409999999999998</v>
      </c>
      <c r="H3750" s="119">
        <v>-1.000166E-4</v>
      </c>
      <c r="I3750" s="119">
        <v>-1.157332E-2</v>
      </c>
    </row>
    <row r="3751" spans="1:9" x14ac:dyDescent="0.15">
      <c r="A3751" s="115" t="s">
        <v>526</v>
      </c>
      <c r="B3751" s="115" t="s">
        <v>527</v>
      </c>
      <c r="C3751" s="121">
        <v>42937</v>
      </c>
      <c r="D3751" s="119">
        <v>0.86319999999999997</v>
      </c>
      <c r="E3751" s="119">
        <v>0.86319999999999997</v>
      </c>
      <c r="F3751" s="119">
        <v>0.86319999999999997</v>
      </c>
      <c r="G3751" s="119">
        <v>0.86319999999999997</v>
      </c>
      <c r="H3751" s="119">
        <v>-8.999705E-4</v>
      </c>
      <c r="I3751" s="119">
        <v>-0.1041512</v>
      </c>
    </row>
    <row r="3752" spans="1:9" x14ac:dyDescent="0.15">
      <c r="A3752" s="115" t="s">
        <v>526</v>
      </c>
      <c r="B3752" s="115" t="s">
        <v>527</v>
      </c>
      <c r="C3752" s="121">
        <v>42940</v>
      </c>
      <c r="D3752" s="119">
        <v>0.86329999999999996</v>
      </c>
      <c r="E3752" s="119">
        <v>0.86329999999999996</v>
      </c>
      <c r="F3752" s="119">
        <v>0.86329999999999996</v>
      </c>
      <c r="G3752" s="119">
        <v>0.86329999999999996</v>
      </c>
      <c r="H3752" s="119">
        <v>1.000166E-4</v>
      </c>
      <c r="I3752" s="119">
        <v>1.158672E-2</v>
      </c>
    </row>
    <row r="3753" spans="1:9" x14ac:dyDescent="0.15">
      <c r="A3753" s="115" t="s">
        <v>526</v>
      </c>
      <c r="B3753" s="115" t="s">
        <v>527</v>
      </c>
      <c r="C3753" s="121">
        <v>42941</v>
      </c>
      <c r="D3753" s="119">
        <v>0.86439999999999995</v>
      </c>
      <c r="E3753" s="119">
        <v>0.86439999999999995</v>
      </c>
      <c r="F3753" s="119">
        <v>0.86439999999999995</v>
      </c>
      <c r="G3753" s="119">
        <v>0.86439999999999995</v>
      </c>
      <c r="H3753" s="119">
        <v>1.1000039999999999E-3</v>
      </c>
      <c r="I3753" s="119">
        <v>0.12741849999999999</v>
      </c>
    </row>
    <row r="3754" spans="1:9" x14ac:dyDescent="0.15">
      <c r="A3754" s="115" t="s">
        <v>526</v>
      </c>
      <c r="B3754" s="115" t="s">
        <v>527</v>
      </c>
      <c r="C3754" s="121">
        <v>42942</v>
      </c>
      <c r="D3754" s="119">
        <v>0.86480000000000001</v>
      </c>
      <c r="E3754" s="119">
        <v>0.86480000000000001</v>
      </c>
      <c r="F3754" s="119">
        <v>0.86480000000000001</v>
      </c>
      <c r="G3754" s="119">
        <v>0.86480000000000001</v>
      </c>
      <c r="H3754" s="119">
        <v>3.9994720000000001E-4</v>
      </c>
      <c r="I3754" s="119">
        <v>4.6268759999999999E-2</v>
      </c>
    </row>
    <row r="3755" spans="1:9" x14ac:dyDescent="0.15">
      <c r="A3755" s="115" t="s">
        <v>526</v>
      </c>
      <c r="B3755" s="115" t="s">
        <v>527</v>
      </c>
      <c r="C3755" s="121">
        <v>42943</v>
      </c>
      <c r="D3755" s="119">
        <v>0.8619</v>
      </c>
      <c r="E3755" s="119">
        <v>0.8619</v>
      </c>
      <c r="F3755" s="119">
        <v>0.8619</v>
      </c>
      <c r="G3755" s="119">
        <v>0.8619</v>
      </c>
      <c r="H3755" s="119">
        <v>-2.9000039999999999E-3</v>
      </c>
      <c r="I3755" s="119">
        <v>-0.33533819999999998</v>
      </c>
    </row>
    <row r="3756" spans="1:9" x14ac:dyDescent="0.15">
      <c r="A3756" s="115" t="s">
        <v>526</v>
      </c>
      <c r="B3756" s="115" t="s">
        <v>527</v>
      </c>
      <c r="C3756" s="121">
        <v>42944</v>
      </c>
      <c r="D3756" s="119">
        <v>0.86280000000000001</v>
      </c>
      <c r="E3756" s="119">
        <v>0.86280000000000001</v>
      </c>
      <c r="F3756" s="119">
        <v>0.86280000000000001</v>
      </c>
      <c r="G3756" s="119">
        <v>0.86280000000000001</v>
      </c>
      <c r="H3756" s="119">
        <v>9.0003010000000005E-4</v>
      </c>
      <c r="I3756" s="119">
        <v>0.104424</v>
      </c>
    </row>
    <row r="3757" spans="1:9" x14ac:dyDescent="0.15">
      <c r="A3757" s="115" t="s">
        <v>526</v>
      </c>
      <c r="B3757" s="115" t="s">
        <v>527</v>
      </c>
      <c r="C3757" s="121">
        <v>42947</v>
      </c>
      <c r="D3757" s="119">
        <v>0.86160000000000003</v>
      </c>
      <c r="E3757" s="119">
        <v>0.86160000000000003</v>
      </c>
      <c r="F3757" s="119">
        <v>0.86160000000000003</v>
      </c>
      <c r="G3757" s="119">
        <v>0.86160000000000003</v>
      </c>
      <c r="H3757" s="119">
        <v>-1.20002E-3</v>
      </c>
      <c r="I3757" s="119">
        <v>-0.1390844</v>
      </c>
    </row>
    <row r="3758" spans="1:9" x14ac:dyDescent="0.15">
      <c r="A3758" s="115" t="s">
        <v>526</v>
      </c>
      <c r="B3758" s="115" t="s">
        <v>527</v>
      </c>
      <c r="C3758" s="121">
        <v>42948</v>
      </c>
      <c r="D3758" s="119">
        <v>0.85970000000000002</v>
      </c>
      <c r="E3758" s="119">
        <v>0.85970000000000002</v>
      </c>
      <c r="F3758" s="119">
        <v>0.85970000000000002</v>
      </c>
      <c r="G3758" s="119">
        <v>0.85970000000000002</v>
      </c>
      <c r="H3758" s="119">
        <v>-1.899958E-3</v>
      </c>
      <c r="I3758" s="119">
        <v>-0.22051509999999999</v>
      </c>
    </row>
    <row r="3759" spans="1:9" x14ac:dyDescent="0.15">
      <c r="A3759" s="115" t="s">
        <v>526</v>
      </c>
      <c r="B3759" s="115" t="s">
        <v>527</v>
      </c>
      <c r="C3759" s="121">
        <v>42949</v>
      </c>
      <c r="D3759" s="119">
        <v>0.86009999999999998</v>
      </c>
      <c r="E3759" s="119">
        <v>0.86009999999999998</v>
      </c>
      <c r="F3759" s="119">
        <v>0.86009999999999998</v>
      </c>
      <c r="G3759" s="119">
        <v>0.86009999999999998</v>
      </c>
      <c r="H3759" s="119">
        <v>3.9994720000000001E-4</v>
      </c>
      <c r="I3759" s="119">
        <v>4.6521710000000001E-2</v>
      </c>
    </row>
    <row r="3760" spans="1:9" x14ac:dyDescent="0.15">
      <c r="A3760" s="115" t="s">
        <v>526</v>
      </c>
      <c r="B3760" s="115" t="s">
        <v>527</v>
      </c>
      <c r="C3760" s="121">
        <v>42950</v>
      </c>
      <c r="D3760" s="119">
        <v>0.8599</v>
      </c>
      <c r="E3760" s="119">
        <v>0.8599</v>
      </c>
      <c r="F3760" s="119">
        <v>0.8599</v>
      </c>
      <c r="G3760" s="119">
        <v>0.8599</v>
      </c>
      <c r="H3760" s="119">
        <v>-1.9997360000000001E-4</v>
      </c>
      <c r="I3760" s="119">
        <v>-2.325004E-2</v>
      </c>
    </row>
    <row r="3761" spans="1:9" x14ac:dyDescent="0.15">
      <c r="A3761" s="115" t="s">
        <v>526</v>
      </c>
      <c r="B3761" s="115" t="s">
        <v>527</v>
      </c>
      <c r="C3761" s="121">
        <v>42951</v>
      </c>
      <c r="D3761" s="119">
        <v>0.85870000000000002</v>
      </c>
      <c r="E3761" s="119">
        <v>0.85870000000000002</v>
      </c>
      <c r="F3761" s="119">
        <v>0.85870000000000002</v>
      </c>
      <c r="G3761" s="119">
        <v>0.85870000000000002</v>
      </c>
      <c r="H3761" s="119">
        <v>-1.20002E-3</v>
      </c>
      <c r="I3761" s="119">
        <v>-0.1395535</v>
      </c>
    </row>
    <row r="3762" spans="1:9" x14ac:dyDescent="0.15">
      <c r="A3762" s="115" t="s">
        <v>526</v>
      </c>
      <c r="B3762" s="115" t="s">
        <v>527</v>
      </c>
      <c r="C3762" s="121">
        <v>42954</v>
      </c>
      <c r="D3762" s="119">
        <v>0.85980000000000001</v>
      </c>
      <c r="E3762" s="119">
        <v>0.85980000000000001</v>
      </c>
      <c r="F3762" s="119">
        <v>0.85980000000000001</v>
      </c>
      <c r="G3762" s="119">
        <v>0.85980000000000001</v>
      </c>
      <c r="H3762" s="119">
        <v>1.1000039999999999E-3</v>
      </c>
      <c r="I3762" s="119">
        <v>0.1281011</v>
      </c>
    </row>
    <row r="3763" spans="1:9" x14ac:dyDescent="0.15">
      <c r="A3763" s="115" t="s">
        <v>526</v>
      </c>
      <c r="B3763" s="115" t="s">
        <v>527</v>
      </c>
      <c r="C3763" s="121">
        <v>42955</v>
      </c>
      <c r="D3763" s="119">
        <v>0.85899999999999999</v>
      </c>
      <c r="E3763" s="119">
        <v>0.85899999999999999</v>
      </c>
      <c r="F3763" s="119">
        <v>0.85899999999999999</v>
      </c>
      <c r="G3763" s="119">
        <v>0.85899999999999999</v>
      </c>
      <c r="H3763" s="119">
        <v>-7.9995390000000004E-4</v>
      </c>
      <c r="I3763" s="119">
        <v>-9.3039540000000004E-2</v>
      </c>
    </row>
    <row r="3764" spans="1:9" x14ac:dyDescent="0.15">
      <c r="A3764" s="115" t="s">
        <v>526</v>
      </c>
      <c r="B3764" s="115" t="s">
        <v>527</v>
      </c>
      <c r="C3764" s="121">
        <v>42956</v>
      </c>
      <c r="D3764" s="119">
        <v>0.85719999999999996</v>
      </c>
      <c r="E3764" s="119">
        <v>0.85719999999999996</v>
      </c>
      <c r="F3764" s="119">
        <v>0.85719999999999996</v>
      </c>
      <c r="G3764" s="119">
        <v>0.85719999999999996</v>
      </c>
      <c r="H3764" s="119">
        <v>-1.8000010000000001E-3</v>
      </c>
      <c r="I3764" s="119">
        <v>-0.20954610000000001</v>
      </c>
    </row>
    <row r="3765" spans="1:9" x14ac:dyDescent="0.15">
      <c r="A3765" s="115" t="s">
        <v>526</v>
      </c>
      <c r="B3765" s="115" t="s">
        <v>527</v>
      </c>
      <c r="C3765" s="121">
        <v>42957</v>
      </c>
      <c r="D3765" s="119">
        <v>0.85440000000000005</v>
      </c>
      <c r="E3765" s="119">
        <v>0.85440000000000005</v>
      </c>
      <c r="F3765" s="119">
        <v>0.85440000000000005</v>
      </c>
      <c r="G3765" s="119">
        <v>0.85440000000000005</v>
      </c>
      <c r="H3765" s="119">
        <v>-2.800047E-3</v>
      </c>
      <c r="I3765" s="119">
        <v>-0.32665040000000001</v>
      </c>
    </row>
    <row r="3766" spans="1:9" x14ac:dyDescent="0.15">
      <c r="A3766" s="115" t="s">
        <v>526</v>
      </c>
      <c r="B3766" s="115" t="s">
        <v>527</v>
      </c>
      <c r="C3766" s="121">
        <v>42958</v>
      </c>
      <c r="D3766" s="119">
        <v>0.85240000000000005</v>
      </c>
      <c r="E3766" s="119">
        <v>0.85240000000000005</v>
      </c>
      <c r="F3766" s="119">
        <v>0.85240000000000005</v>
      </c>
      <c r="G3766" s="119">
        <v>0.85240000000000005</v>
      </c>
      <c r="H3766" s="119">
        <v>-1.9999739999999998E-3</v>
      </c>
      <c r="I3766" s="119">
        <v>-0.23407939999999999</v>
      </c>
    </row>
    <row r="3767" spans="1:9" x14ac:dyDescent="0.15">
      <c r="A3767" s="115" t="s">
        <v>526</v>
      </c>
      <c r="B3767" s="115" t="s">
        <v>527</v>
      </c>
      <c r="C3767" s="121">
        <v>42961</v>
      </c>
      <c r="D3767" s="119">
        <v>0.8518</v>
      </c>
      <c r="E3767" s="119">
        <v>0.8518</v>
      </c>
      <c r="F3767" s="119">
        <v>0.8518</v>
      </c>
      <c r="G3767" s="119">
        <v>0.8518</v>
      </c>
      <c r="H3767" s="119">
        <v>-5.9998039999999999E-4</v>
      </c>
      <c r="I3767" s="119">
        <v>-7.0387179999999994E-2</v>
      </c>
    </row>
    <row r="3768" spans="1:9" x14ac:dyDescent="0.15">
      <c r="A3768" s="115" t="s">
        <v>526</v>
      </c>
      <c r="B3768" s="115" t="s">
        <v>527</v>
      </c>
      <c r="C3768" s="121">
        <v>42962</v>
      </c>
      <c r="D3768" s="119">
        <v>0.85270000000000001</v>
      </c>
      <c r="E3768" s="119">
        <v>0.85270000000000001</v>
      </c>
      <c r="F3768" s="119">
        <v>0.85270000000000001</v>
      </c>
      <c r="G3768" s="119">
        <v>0.85270000000000001</v>
      </c>
      <c r="H3768" s="119">
        <v>8.999705E-4</v>
      </c>
      <c r="I3768" s="119">
        <v>0.1056551</v>
      </c>
    </row>
    <row r="3769" spans="1:9" x14ac:dyDescent="0.15">
      <c r="A3769" s="115" t="s">
        <v>526</v>
      </c>
      <c r="B3769" s="115" t="s">
        <v>527</v>
      </c>
      <c r="C3769" s="121">
        <v>42963</v>
      </c>
      <c r="D3769" s="119">
        <v>0.85360000000000003</v>
      </c>
      <c r="E3769" s="119">
        <v>0.85360000000000003</v>
      </c>
      <c r="F3769" s="119">
        <v>0.85360000000000003</v>
      </c>
      <c r="G3769" s="119">
        <v>0.85360000000000003</v>
      </c>
      <c r="H3769" s="119">
        <v>9.0003010000000005E-4</v>
      </c>
      <c r="I3769" s="119">
        <v>0.10555059999999999</v>
      </c>
    </row>
    <row r="3770" spans="1:9" x14ac:dyDescent="0.15">
      <c r="A3770" s="115" t="s">
        <v>526</v>
      </c>
      <c r="B3770" s="115" t="s">
        <v>527</v>
      </c>
      <c r="C3770" s="121">
        <v>42964</v>
      </c>
      <c r="D3770" s="119">
        <v>0.85289999999999999</v>
      </c>
      <c r="E3770" s="119">
        <v>0.85289999999999999</v>
      </c>
      <c r="F3770" s="119">
        <v>0.85289999999999999</v>
      </c>
      <c r="G3770" s="119">
        <v>0.85289999999999999</v>
      </c>
      <c r="H3770" s="119">
        <v>-6.9999690000000002E-4</v>
      </c>
      <c r="I3770" s="119">
        <v>-8.2005259999999996E-2</v>
      </c>
    </row>
    <row r="3771" spans="1:9" x14ac:dyDescent="0.15">
      <c r="A3771" s="115" t="s">
        <v>526</v>
      </c>
      <c r="B3771" s="115" t="s">
        <v>527</v>
      </c>
      <c r="C3771" s="121">
        <v>42965</v>
      </c>
      <c r="D3771" s="119">
        <v>0.85319999999999996</v>
      </c>
      <c r="E3771" s="119">
        <v>0.85319999999999996</v>
      </c>
      <c r="F3771" s="119">
        <v>0.85319999999999996</v>
      </c>
      <c r="G3771" s="119">
        <v>0.85319999999999996</v>
      </c>
      <c r="H3771" s="119">
        <v>2.9999019999999999E-4</v>
      </c>
      <c r="I3771" s="119">
        <v>3.5172960000000003E-2</v>
      </c>
    </row>
    <row r="3772" spans="1:9" x14ac:dyDescent="0.15">
      <c r="A3772" s="115" t="s">
        <v>526</v>
      </c>
      <c r="B3772" s="115" t="s">
        <v>527</v>
      </c>
      <c r="C3772" s="121">
        <v>42968</v>
      </c>
      <c r="D3772" s="119">
        <v>0.8528</v>
      </c>
      <c r="E3772" s="119">
        <v>0.8528</v>
      </c>
      <c r="F3772" s="119">
        <v>0.8528</v>
      </c>
      <c r="G3772" s="119">
        <v>0.8528</v>
      </c>
      <c r="H3772" s="119">
        <v>-4.0000680000000001E-4</v>
      </c>
      <c r="I3772" s="119">
        <v>-4.688312E-2</v>
      </c>
    </row>
    <row r="3773" spans="1:9" x14ac:dyDescent="0.15">
      <c r="A3773" s="115" t="s">
        <v>526</v>
      </c>
      <c r="B3773" s="115" t="s">
        <v>527</v>
      </c>
      <c r="C3773" s="121">
        <v>42969</v>
      </c>
      <c r="D3773" s="119">
        <v>0.85119999999999996</v>
      </c>
      <c r="E3773" s="119">
        <v>0.85119999999999996</v>
      </c>
      <c r="F3773" s="119">
        <v>0.85119999999999996</v>
      </c>
      <c r="G3773" s="119">
        <v>0.85119999999999996</v>
      </c>
      <c r="H3773" s="119">
        <v>-1.600027E-3</v>
      </c>
      <c r="I3773" s="119">
        <v>-0.18762039999999999</v>
      </c>
    </row>
    <row r="3774" spans="1:9" x14ac:dyDescent="0.15">
      <c r="A3774" s="115" t="s">
        <v>526</v>
      </c>
      <c r="B3774" s="115" t="s">
        <v>527</v>
      </c>
      <c r="C3774" s="121">
        <v>42970</v>
      </c>
      <c r="D3774" s="119">
        <v>0.85140000000000005</v>
      </c>
      <c r="E3774" s="119">
        <v>0.85140000000000005</v>
      </c>
      <c r="F3774" s="119">
        <v>0.85140000000000005</v>
      </c>
      <c r="G3774" s="119">
        <v>0.85140000000000005</v>
      </c>
      <c r="H3774" s="119">
        <v>2.000332E-4</v>
      </c>
      <c r="I3774" s="119">
        <v>2.3500139999999999E-2</v>
      </c>
    </row>
    <row r="3775" spans="1:9" x14ac:dyDescent="0.15">
      <c r="A3775" s="115" t="s">
        <v>526</v>
      </c>
      <c r="B3775" s="115" t="s">
        <v>527</v>
      </c>
      <c r="C3775" s="121">
        <v>42971</v>
      </c>
      <c r="D3775" s="119">
        <v>0.85009999999999997</v>
      </c>
      <c r="E3775" s="119">
        <v>0.85009999999999997</v>
      </c>
      <c r="F3775" s="119">
        <v>0.85009999999999997</v>
      </c>
      <c r="G3775" s="119">
        <v>0.85009999999999997</v>
      </c>
      <c r="H3775" s="119">
        <v>-1.300037E-3</v>
      </c>
      <c r="I3775" s="119">
        <v>-0.152694</v>
      </c>
    </row>
    <row r="3776" spans="1:9" x14ac:dyDescent="0.15">
      <c r="A3776" s="115" t="s">
        <v>526</v>
      </c>
      <c r="B3776" s="115" t="s">
        <v>527</v>
      </c>
      <c r="C3776" s="121">
        <v>42972</v>
      </c>
      <c r="D3776" s="119">
        <v>0.85089999999999999</v>
      </c>
      <c r="E3776" s="119">
        <v>0.85089999999999999</v>
      </c>
      <c r="F3776" s="119">
        <v>0.85089999999999999</v>
      </c>
      <c r="G3776" s="119">
        <v>0.85089999999999999</v>
      </c>
      <c r="H3776" s="119">
        <v>8.0001349999999998E-4</v>
      </c>
      <c r="I3776" s="119">
        <v>9.4108170000000005E-2</v>
      </c>
    </row>
    <row r="3777" spans="1:9" x14ac:dyDescent="0.15">
      <c r="A3777" s="115" t="s">
        <v>526</v>
      </c>
      <c r="B3777" s="115" t="s">
        <v>527</v>
      </c>
      <c r="C3777" s="121">
        <v>42975</v>
      </c>
      <c r="D3777" s="119">
        <v>0.84819999999999995</v>
      </c>
      <c r="E3777" s="119">
        <v>0.84819999999999995</v>
      </c>
      <c r="F3777" s="119">
        <v>0.84819999999999995</v>
      </c>
      <c r="G3777" s="119">
        <v>0.84819999999999995</v>
      </c>
      <c r="H3777" s="119">
        <v>-2.6999709999999998E-3</v>
      </c>
      <c r="I3777" s="119">
        <v>-0.31730770000000003</v>
      </c>
    </row>
    <row r="3778" spans="1:9" x14ac:dyDescent="0.15">
      <c r="A3778" s="115" t="s">
        <v>526</v>
      </c>
      <c r="B3778" s="115" t="s">
        <v>527</v>
      </c>
      <c r="C3778" s="121">
        <v>42976</v>
      </c>
      <c r="D3778" s="119">
        <v>0.84740000000000004</v>
      </c>
      <c r="E3778" s="119">
        <v>0.84740000000000004</v>
      </c>
      <c r="F3778" s="119">
        <v>0.84740000000000004</v>
      </c>
      <c r="G3778" s="119">
        <v>0.84740000000000004</v>
      </c>
      <c r="H3778" s="119">
        <v>-8.0001349999999998E-4</v>
      </c>
      <c r="I3778" s="119">
        <v>-9.4318970000000002E-2</v>
      </c>
    </row>
    <row r="3779" spans="1:9" x14ac:dyDescent="0.15">
      <c r="A3779" s="115" t="s">
        <v>526</v>
      </c>
      <c r="B3779" s="115" t="s">
        <v>527</v>
      </c>
      <c r="C3779" s="121">
        <v>42977</v>
      </c>
      <c r="D3779" s="119">
        <v>0.84470000000000001</v>
      </c>
      <c r="E3779" s="119">
        <v>0.84470000000000001</v>
      </c>
      <c r="F3779" s="119">
        <v>0.84470000000000001</v>
      </c>
      <c r="G3779" s="119">
        <v>0.84470000000000001</v>
      </c>
      <c r="H3779" s="119">
        <v>-2.7000309999999999E-3</v>
      </c>
      <c r="I3779" s="119">
        <v>-0.3186253</v>
      </c>
    </row>
    <row r="3780" spans="1:9" x14ac:dyDescent="0.15">
      <c r="A3780" s="115" t="s">
        <v>526</v>
      </c>
      <c r="B3780" s="115" t="s">
        <v>527</v>
      </c>
      <c r="C3780" s="121">
        <v>42978</v>
      </c>
      <c r="D3780" s="119">
        <v>0.84360000000000002</v>
      </c>
      <c r="E3780" s="119">
        <v>0.84360000000000002</v>
      </c>
      <c r="F3780" s="119">
        <v>0.84360000000000002</v>
      </c>
      <c r="G3780" s="119">
        <v>0.84360000000000002</v>
      </c>
      <c r="H3780" s="119">
        <v>-1.1000039999999999E-3</v>
      </c>
      <c r="I3780" s="119">
        <v>-0.13022420000000001</v>
      </c>
    </row>
    <row r="3781" spans="1:9" x14ac:dyDescent="0.15">
      <c r="A3781" s="115" t="s">
        <v>526</v>
      </c>
      <c r="B3781" s="115" t="s">
        <v>527</v>
      </c>
      <c r="C3781" s="121">
        <v>42979</v>
      </c>
      <c r="D3781" s="119">
        <v>0.84230000000000005</v>
      </c>
      <c r="E3781" s="119">
        <v>0.84230000000000005</v>
      </c>
      <c r="F3781" s="119">
        <v>0.84230000000000005</v>
      </c>
      <c r="G3781" s="119">
        <v>0.84230000000000005</v>
      </c>
      <c r="H3781" s="119">
        <v>-1.2999769999999999E-3</v>
      </c>
      <c r="I3781" s="119">
        <v>-0.15409880000000001</v>
      </c>
    </row>
    <row r="3782" spans="1:9" x14ac:dyDescent="0.15">
      <c r="A3782" s="115" t="s">
        <v>526</v>
      </c>
      <c r="B3782" s="115" t="s">
        <v>527</v>
      </c>
      <c r="C3782" s="121">
        <v>42982</v>
      </c>
      <c r="D3782" s="119">
        <v>0.83919999999999995</v>
      </c>
      <c r="E3782" s="119">
        <v>0.83919999999999995</v>
      </c>
      <c r="F3782" s="119">
        <v>0.83919999999999995</v>
      </c>
      <c r="G3782" s="119">
        <v>0.83919999999999995</v>
      </c>
      <c r="H3782" s="119">
        <v>-3.0999780000000002E-3</v>
      </c>
      <c r="I3782" s="119">
        <v>-0.36803730000000001</v>
      </c>
    </row>
    <row r="3783" spans="1:9" x14ac:dyDescent="0.15">
      <c r="A3783" s="115" t="s">
        <v>526</v>
      </c>
      <c r="B3783" s="115" t="s">
        <v>527</v>
      </c>
      <c r="C3783" s="121">
        <v>42983</v>
      </c>
      <c r="D3783" s="119">
        <v>0.83540000000000003</v>
      </c>
      <c r="E3783" s="119">
        <v>0.83540000000000003</v>
      </c>
      <c r="F3783" s="119">
        <v>0.83540000000000003</v>
      </c>
      <c r="G3783" s="119">
        <v>0.83540000000000003</v>
      </c>
      <c r="H3783" s="119">
        <v>-3.8000349999999998E-3</v>
      </c>
      <c r="I3783" s="119">
        <v>-0.4528163</v>
      </c>
    </row>
    <row r="3784" spans="1:9" x14ac:dyDescent="0.15">
      <c r="A3784" s="115" t="s">
        <v>526</v>
      </c>
      <c r="B3784" s="115" t="s">
        <v>527</v>
      </c>
      <c r="C3784" s="121">
        <v>42984</v>
      </c>
      <c r="D3784" s="119">
        <v>0.83460000000000001</v>
      </c>
      <c r="E3784" s="119">
        <v>0.83460000000000001</v>
      </c>
      <c r="F3784" s="119">
        <v>0.83460000000000001</v>
      </c>
      <c r="G3784" s="119">
        <v>0.83460000000000001</v>
      </c>
      <c r="H3784" s="119">
        <v>-8.0001349999999998E-4</v>
      </c>
      <c r="I3784" s="119">
        <v>-9.5764130000000003E-2</v>
      </c>
    </row>
    <row r="3785" spans="1:9" x14ac:dyDescent="0.15">
      <c r="A3785" s="115" t="s">
        <v>526</v>
      </c>
      <c r="B3785" s="115" t="s">
        <v>527</v>
      </c>
      <c r="C3785" s="121">
        <v>42985</v>
      </c>
      <c r="D3785" s="119">
        <v>0.83409999999999995</v>
      </c>
      <c r="E3785" s="119">
        <v>0.83409999999999995</v>
      </c>
      <c r="F3785" s="119">
        <v>0.83409999999999995</v>
      </c>
      <c r="G3785" s="119">
        <v>0.83409999999999995</v>
      </c>
      <c r="H3785" s="119">
        <v>-4.9996380000000003E-4</v>
      </c>
      <c r="I3785" s="119">
        <v>-5.9904600000000002E-2</v>
      </c>
    </row>
    <row r="3786" spans="1:9" x14ac:dyDescent="0.15">
      <c r="A3786" s="115" t="s">
        <v>526</v>
      </c>
      <c r="B3786" s="115" t="s">
        <v>527</v>
      </c>
      <c r="C3786" s="121">
        <v>42986</v>
      </c>
      <c r="D3786" s="119">
        <v>0.83340000000000003</v>
      </c>
      <c r="E3786" s="119">
        <v>0.83340000000000003</v>
      </c>
      <c r="F3786" s="119">
        <v>0.83340000000000003</v>
      </c>
      <c r="G3786" s="119">
        <v>0.83340000000000003</v>
      </c>
      <c r="H3786" s="119">
        <v>-6.9999690000000002E-4</v>
      </c>
      <c r="I3786" s="119">
        <v>-8.3922419999999998E-2</v>
      </c>
    </row>
    <row r="3787" spans="1:9" x14ac:dyDescent="0.15">
      <c r="A3787" s="115" t="s">
        <v>526</v>
      </c>
      <c r="B3787" s="115" t="s">
        <v>527</v>
      </c>
      <c r="C3787" s="121">
        <v>42989</v>
      </c>
      <c r="D3787" s="119">
        <v>0.83179999999999998</v>
      </c>
      <c r="E3787" s="119">
        <v>0.83179999999999998</v>
      </c>
      <c r="F3787" s="119">
        <v>0.83179999999999998</v>
      </c>
      <c r="G3787" s="119">
        <v>0.83179999999999998</v>
      </c>
      <c r="H3787" s="119">
        <v>-1.600027E-3</v>
      </c>
      <c r="I3787" s="119">
        <v>-0.19198789999999999</v>
      </c>
    </row>
    <row r="3788" spans="1:9" x14ac:dyDescent="0.15">
      <c r="A3788" s="115" t="s">
        <v>526</v>
      </c>
      <c r="B3788" s="115" t="s">
        <v>527</v>
      </c>
      <c r="C3788" s="121">
        <v>42990</v>
      </c>
      <c r="D3788" s="119">
        <v>0.83550000000000002</v>
      </c>
      <c r="E3788" s="119">
        <v>0.83550000000000002</v>
      </c>
      <c r="F3788" s="119">
        <v>0.83550000000000002</v>
      </c>
      <c r="G3788" s="119">
        <v>0.83550000000000002</v>
      </c>
      <c r="H3788" s="119">
        <v>3.7000179999999998E-3</v>
      </c>
      <c r="I3788" s="119">
        <v>0.44482060000000001</v>
      </c>
    </row>
    <row r="3789" spans="1:9" x14ac:dyDescent="0.15">
      <c r="A3789" s="115" t="s">
        <v>526</v>
      </c>
      <c r="B3789" s="115" t="s">
        <v>527</v>
      </c>
      <c r="C3789" s="121">
        <v>42991</v>
      </c>
      <c r="D3789" s="119">
        <v>0.83689999999999998</v>
      </c>
      <c r="E3789" s="119">
        <v>0.83689999999999998</v>
      </c>
      <c r="F3789" s="119">
        <v>0.83689999999999998</v>
      </c>
      <c r="G3789" s="119">
        <v>0.83689999999999998</v>
      </c>
      <c r="H3789" s="119">
        <v>1.3999940000000001E-3</v>
      </c>
      <c r="I3789" s="119">
        <v>0.16756360000000001</v>
      </c>
    </row>
    <row r="3790" spans="1:9" x14ac:dyDescent="0.15">
      <c r="A3790" s="115" t="s">
        <v>526</v>
      </c>
      <c r="B3790" s="115" t="s">
        <v>527</v>
      </c>
      <c r="C3790" s="121">
        <v>42992</v>
      </c>
      <c r="D3790" s="119">
        <v>0.83789999999999998</v>
      </c>
      <c r="E3790" s="119">
        <v>0.83789999999999998</v>
      </c>
      <c r="F3790" s="119">
        <v>0.83789999999999998</v>
      </c>
      <c r="G3790" s="119">
        <v>0.83789999999999998</v>
      </c>
      <c r="H3790" s="119">
        <v>9.9998709999999996E-4</v>
      </c>
      <c r="I3790" s="119">
        <v>0.1194871</v>
      </c>
    </row>
    <row r="3791" spans="1:9" x14ac:dyDescent="0.15">
      <c r="A3791" s="115" t="s">
        <v>526</v>
      </c>
      <c r="B3791" s="115" t="s">
        <v>527</v>
      </c>
      <c r="C3791" s="121">
        <v>42993</v>
      </c>
      <c r="D3791" s="119">
        <v>0.83740000000000003</v>
      </c>
      <c r="E3791" s="119">
        <v>0.83740000000000003</v>
      </c>
      <c r="F3791" s="119">
        <v>0.83740000000000003</v>
      </c>
      <c r="G3791" s="119">
        <v>0.83740000000000003</v>
      </c>
      <c r="H3791" s="119">
        <v>-4.9996380000000003E-4</v>
      </c>
      <c r="I3791" s="119">
        <v>-5.966867E-2</v>
      </c>
    </row>
    <row r="3792" spans="1:9" x14ac:dyDescent="0.15">
      <c r="A3792" s="115" t="s">
        <v>526</v>
      </c>
      <c r="B3792" s="115" t="s">
        <v>527</v>
      </c>
      <c r="C3792" s="121">
        <v>42996</v>
      </c>
      <c r="D3792" s="119">
        <v>0.83679999999999999</v>
      </c>
      <c r="E3792" s="119">
        <v>0.83679999999999999</v>
      </c>
      <c r="F3792" s="119">
        <v>0.83679999999999999</v>
      </c>
      <c r="G3792" s="119">
        <v>0.83679999999999999</v>
      </c>
      <c r="H3792" s="119">
        <v>-6.0004000000000004E-4</v>
      </c>
      <c r="I3792" s="119">
        <v>-7.1655120000000003E-2</v>
      </c>
    </row>
    <row r="3793" spans="1:9" x14ac:dyDescent="0.15">
      <c r="A3793" s="115" t="s">
        <v>526</v>
      </c>
      <c r="B3793" s="115" t="s">
        <v>527</v>
      </c>
      <c r="C3793" s="121">
        <v>42997</v>
      </c>
      <c r="D3793" s="119">
        <v>0.83840000000000003</v>
      </c>
      <c r="E3793" s="119">
        <v>0.83840000000000003</v>
      </c>
      <c r="F3793" s="119">
        <v>0.83840000000000003</v>
      </c>
      <c r="G3793" s="119">
        <v>0.83840000000000003</v>
      </c>
      <c r="H3793" s="119">
        <v>1.600027E-3</v>
      </c>
      <c r="I3793" s="119">
        <v>0.19120780000000001</v>
      </c>
    </row>
    <row r="3794" spans="1:9" x14ac:dyDescent="0.15">
      <c r="A3794" s="115" t="s">
        <v>526</v>
      </c>
      <c r="B3794" s="115" t="s">
        <v>527</v>
      </c>
      <c r="C3794" s="121">
        <v>42998</v>
      </c>
      <c r="D3794" s="119">
        <v>0.84140000000000004</v>
      </c>
      <c r="E3794" s="119">
        <v>0.84140000000000004</v>
      </c>
      <c r="F3794" s="119">
        <v>0.84140000000000004</v>
      </c>
      <c r="G3794" s="119">
        <v>0.84140000000000004</v>
      </c>
      <c r="H3794" s="119">
        <v>3.0000209999999999E-3</v>
      </c>
      <c r="I3794" s="119">
        <v>0.3578269</v>
      </c>
    </row>
    <row r="3795" spans="1:9" x14ac:dyDescent="0.15">
      <c r="A3795" s="115" t="s">
        <v>526</v>
      </c>
      <c r="B3795" s="115" t="s">
        <v>527</v>
      </c>
      <c r="C3795" s="121">
        <v>42999</v>
      </c>
      <c r="D3795" s="119">
        <v>0.84430000000000005</v>
      </c>
      <c r="E3795" s="119">
        <v>0.84430000000000005</v>
      </c>
      <c r="F3795" s="119">
        <v>0.84430000000000005</v>
      </c>
      <c r="G3795" s="119">
        <v>0.84430000000000005</v>
      </c>
      <c r="H3795" s="119">
        <v>2.8999450000000001E-3</v>
      </c>
      <c r="I3795" s="119">
        <v>0.34465709999999999</v>
      </c>
    </row>
    <row r="3796" spans="1:9" x14ac:dyDescent="0.15">
      <c r="A3796" s="115" t="s">
        <v>526</v>
      </c>
      <c r="B3796" s="115" t="s">
        <v>527</v>
      </c>
      <c r="C3796" s="121">
        <v>43000</v>
      </c>
      <c r="D3796" s="119">
        <v>0.84370000000000001</v>
      </c>
      <c r="E3796" s="119">
        <v>0.84370000000000001</v>
      </c>
      <c r="F3796" s="119">
        <v>0.84370000000000001</v>
      </c>
      <c r="G3796" s="119">
        <v>0.84370000000000001</v>
      </c>
      <c r="H3796" s="119">
        <v>-5.9998039999999999E-4</v>
      </c>
      <c r="I3796" s="119">
        <v>-7.1062459999999994E-2</v>
      </c>
    </row>
    <row r="3797" spans="1:9" x14ac:dyDescent="0.15">
      <c r="A3797" s="115" t="s">
        <v>526</v>
      </c>
      <c r="B3797" s="115" t="s">
        <v>527</v>
      </c>
      <c r="C3797" s="121">
        <v>43003</v>
      </c>
      <c r="D3797" s="119">
        <v>0.84450000000000003</v>
      </c>
      <c r="E3797" s="119">
        <v>0.84450000000000003</v>
      </c>
      <c r="F3797" s="119">
        <v>0.84450000000000003</v>
      </c>
      <c r="G3797" s="119">
        <v>0.84450000000000003</v>
      </c>
      <c r="H3797" s="119">
        <v>8.0001349999999998E-4</v>
      </c>
      <c r="I3797" s="119">
        <v>9.4822039999999996E-2</v>
      </c>
    </row>
    <row r="3798" spans="1:9" x14ac:dyDescent="0.15">
      <c r="A3798" s="115" t="s">
        <v>526</v>
      </c>
      <c r="B3798" s="115" t="s">
        <v>527</v>
      </c>
      <c r="C3798" s="121">
        <v>43004</v>
      </c>
      <c r="D3798" s="119">
        <v>0.84560000000000002</v>
      </c>
      <c r="E3798" s="119">
        <v>0.84560000000000002</v>
      </c>
      <c r="F3798" s="119">
        <v>0.84560000000000002</v>
      </c>
      <c r="G3798" s="119">
        <v>0.84560000000000002</v>
      </c>
      <c r="H3798" s="119">
        <v>1.1000039999999999E-3</v>
      </c>
      <c r="I3798" s="119">
        <v>0.13025500000000001</v>
      </c>
    </row>
    <row r="3799" spans="1:9" x14ac:dyDescent="0.15">
      <c r="A3799" s="115" t="s">
        <v>526</v>
      </c>
      <c r="B3799" s="115" t="s">
        <v>527</v>
      </c>
      <c r="C3799" s="121">
        <v>43005</v>
      </c>
      <c r="D3799" s="119">
        <v>0.84730000000000005</v>
      </c>
      <c r="E3799" s="119">
        <v>0.84730000000000005</v>
      </c>
      <c r="F3799" s="119">
        <v>0.84730000000000005</v>
      </c>
      <c r="G3799" s="119">
        <v>0.84730000000000005</v>
      </c>
      <c r="H3799" s="119">
        <v>1.6999840000000001E-3</v>
      </c>
      <c r="I3799" s="119">
        <v>0.20103879999999999</v>
      </c>
    </row>
    <row r="3800" spans="1:9" x14ac:dyDescent="0.15">
      <c r="A3800" s="115" t="s">
        <v>526</v>
      </c>
      <c r="B3800" s="115" t="s">
        <v>527</v>
      </c>
      <c r="C3800" s="121">
        <v>43006</v>
      </c>
      <c r="D3800" s="119">
        <v>0.84889999999999999</v>
      </c>
      <c r="E3800" s="119">
        <v>0.84889999999999999</v>
      </c>
      <c r="F3800" s="119">
        <v>0.84889999999999999</v>
      </c>
      <c r="G3800" s="119">
        <v>0.84889999999999999</v>
      </c>
      <c r="H3800" s="119">
        <v>1.600027E-3</v>
      </c>
      <c r="I3800" s="119">
        <v>0.18883829999999999</v>
      </c>
    </row>
    <row r="3801" spans="1:9" x14ac:dyDescent="0.15">
      <c r="A3801" s="115" t="s">
        <v>526</v>
      </c>
      <c r="B3801" s="115" t="s">
        <v>527</v>
      </c>
      <c r="C3801" s="121">
        <v>43007</v>
      </c>
      <c r="D3801" s="119">
        <v>0.84970000000000001</v>
      </c>
      <c r="E3801" s="119">
        <v>0.84970000000000001</v>
      </c>
      <c r="F3801" s="119">
        <v>0.84970000000000001</v>
      </c>
      <c r="G3801" s="119">
        <v>0.84970000000000001</v>
      </c>
      <c r="H3801" s="119">
        <v>7.9995390000000004E-4</v>
      </c>
      <c r="I3801" s="119">
        <v>9.4234180000000001E-2</v>
      </c>
    </row>
    <row r="3802" spans="1:9" x14ac:dyDescent="0.15">
      <c r="A3802" s="115" t="s">
        <v>526</v>
      </c>
      <c r="B3802" s="115" t="s">
        <v>527</v>
      </c>
      <c r="C3802" s="121">
        <v>43017</v>
      </c>
      <c r="D3802" s="119">
        <v>0.8518</v>
      </c>
      <c r="E3802" s="119">
        <v>0.8518</v>
      </c>
      <c r="F3802" s="119">
        <v>0.8518</v>
      </c>
      <c r="G3802" s="119">
        <v>0.8518</v>
      </c>
      <c r="H3802" s="119">
        <v>2.10005E-3</v>
      </c>
      <c r="I3802" s="119">
        <v>0.24715200000000001</v>
      </c>
    </row>
    <row r="3803" spans="1:9" x14ac:dyDescent="0.15">
      <c r="A3803" s="115" t="s">
        <v>526</v>
      </c>
      <c r="B3803" s="115" t="s">
        <v>527</v>
      </c>
      <c r="C3803" s="121">
        <v>43018</v>
      </c>
      <c r="D3803" s="119">
        <v>0.84909999999999997</v>
      </c>
      <c r="E3803" s="119">
        <v>0.84909999999999997</v>
      </c>
      <c r="F3803" s="119">
        <v>0.84909999999999997</v>
      </c>
      <c r="G3803" s="119">
        <v>0.84909999999999997</v>
      </c>
      <c r="H3803" s="119">
        <v>-2.7000309999999999E-3</v>
      </c>
      <c r="I3803" s="119">
        <v>-0.31697940000000002</v>
      </c>
    </row>
    <row r="3804" spans="1:9" x14ac:dyDescent="0.15">
      <c r="A3804" s="115" t="s">
        <v>526</v>
      </c>
      <c r="B3804" s="115" t="s">
        <v>527</v>
      </c>
      <c r="C3804" s="121">
        <v>43019</v>
      </c>
      <c r="D3804" s="119">
        <v>0.84370000000000001</v>
      </c>
      <c r="E3804" s="119">
        <v>0.84370000000000001</v>
      </c>
      <c r="F3804" s="119">
        <v>0.84370000000000001</v>
      </c>
      <c r="G3804" s="119">
        <v>0.84370000000000001</v>
      </c>
      <c r="H3804" s="119">
        <v>-5.4000020000000001E-3</v>
      </c>
      <c r="I3804" s="119">
        <v>-0.63596770000000002</v>
      </c>
    </row>
    <row r="3805" spans="1:9" x14ac:dyDescent="0.15">
      <c r="A3805" s="115" t="s">
        <v>526</v>
      </c>
      <c r="B3805" s="115" t="s">
        <v>527</v>
      </c>
      <c r="C3805" s="121">
        <v>43020</v>
      </c>
      <c r="D3805" s="119">
        <v>0.84309999999999996</v>
      </c>
      <c r="E3805" s="119">
        <v>0.84309999999999996</v>
      </c>
      <c r="F3805" s="119">
        <v>0.84309999999999996</v>
      </c>
      <c r="G3805" s="119">
        <v>0.84309999999999996</v>
      </c>
      <c r="H3805" s="119">
        <v>-5.9998039999999999E-4</v>
      </c>
      <c r="I3805" s="119">
        <v>-7.1112999999999996E-2</v>
      </c>
    </row>
    <row r="3806" spans="1:9" x14ac:dyDescent="0.15">
      <c r="A3806" s="115" t="s">
        <v>526</v>
      </c>
      <c r="B3806" s="115" t="s">
        <v>527</v>
      </c>
      <c r="C3806" s="121">
        <v>43021</v>
      </c>
      <c r="D3806" s="119">
        <v>0.84370000000000001</v>
      </c>
      <c r="E3806" s="119">
        <v>0.84370000000000001</v>
      </c>
      <c r="F3806" s="119">
        <v>0.84370000000000001</v>
      </c>
      <c r="G3806" s="119">
        <v>0.84370000000000001</v>
      </c>
      <c r="H3806" s="119">
        <v>5.9998039999999999E-4</v>
      </c>
      <c r="I3806" s="119">
        <v>7.1163599999999994E-2</v>
      </c>
    </row>
    <row r="3807" spans="1:9" x14ac:dyDescent="0.15">
      <c r="A3807" s="115" t="s">
        <v>526</v>
      </c>
      <c r="B3807" s="115" t="s">
        <v>527</v>
      </c>
      <c r="C3807" s="121">
        <v>43024</v>
      </c>
      <c r="D3807" s="119">
        <v>0.84340000000000004</v>
      </c>
      <c r="E3807" s="119">
        <v>0.84340000000000004</v>
      </c>
      <c r="F3807" s="119">
        <v>0.84340000000000004</v>
      </c>
      <c r="G3807" s="119">
        <v>0.84340000000000004</v>
      </c>
      <c r="H3807" s="119">
        <v>-2.9999019999999999E-4</v>
      </c>
      <c r="I3807" s="119">
        <v>-3.5556499999999998E-2</v>
      </c>
    </row>
    <row r="3808" spans="1:9" x14ac:dyDescent="0.15">
      <c r="A3808" s="115" t="s">
        <v>526</v>
      </c>
      <c r="B3808" s="115" t="s">
        <v>527</v>
      </c>
      <c r="C3808" s="121">
        <v>43025</v>
      </c>
      <c r="D3808" s="119">
        <v>0.84379999999999999</v>
      </c>
      <c r="E3808" s="119">
        <v>0.84379999999999999</v>
      </c>
      <c r="F3808" s="119">
        <v>0.84379999999999999</v>
      </c>
      <c r="G3808" s="119">
        <v>0.84379999999999999</v>
      </c>
      <c r="H3808" s="119">
        <v>4.0000680000000001E-4</v>
      </c>
      <c r="I3808" s="119">
        <v>4.742789E-2</v>
      </c>
    </row>
    <row r="3809" spans="1:9" x14ac:dyDescent="0.15">
      <c r="A3809" s="115" t="s">
        <v>526</v>
      </c>
      <c r="B3809" s="115" t="s">
        <v>527</v>
      </c>
      <c r="C3809" s="121">
        <v>43026</v>
      </c>
      <c r="D3809" s="119">
        <v>0.84519999999999995</v>
      </c>
      <c r="E3809" s="119">
        <v>0.84519999999999995</v>
      </c>
      <c r="F3809" s="119">
        <v>0.84519999999999995</v>
      </c>
      <c r="G3809" s="119">
        <v>0.84519999999999995</v>
      </c>
      <c r="H3809" s="119">
        <v>1.3999940000000001E-3</v>
      </c>
      <c r="I3809" s="119">
        <v>0.16591539999999999</v>
      </c>
    </row>
    <row r="3810" spans="1:9" x14ac:dyDescent="0.15">
      <c r="A3810" s="115" t="s">
        <v>526</v>
      </c>
      <c r="B3810" s="115" t="s">
        <v>527</v>
      </c>
      <c r="C3810" s="121">
        <v>43027</v>
      </c>
      <c r="D3810" s="119">
        <v>0.84640000000000004</v>
      </c>
      <c r="E3810" s="119">
        <v>0.84640000000000004</v>
      </c>
      <c r="F3810" s="119">
        <v>0.84640000000000004</v>
      </c>
      <c r="G3810" s="119">
        <v>0.84640000000000004</v>
      </c>
      <c r="H3810" s="119">
        <v>1.20002E-3</v>
      </c>
      <c r="I3810" s="119">
        <v>0.14198060000000001</v>
      </c>
    </row>
    <row r="3811" spans="1:9" x14ac:dyDescent="0.15">
      <c r="A3811" s="115" t="s">
        <v>526</v>
      </c>
      <c r="B3811" s="115" t="s">
        <v>527</v>
      </c>
      <c r="C3811" s="121">
        <v>43028</v>
      </c>
      <c r="D3811" s="119">
        <v>0.84730000000000005</v>
      </c>
      <c r="E3811" s="119">
        <v>0.84730000000000005</v>
      </c>
      <c r="F3811" s="119">
        <v>0.84730000000000005</v>
      </c>
      <c r="G3811" s="119">
        <v>0.84730000000000005</v>
      </c>
      <c r="H3811" s="119">
        <v>8.999705E-4</v>
      </c>
      <c r="I3811" s="119">
        <v>0.1063292</v>
      </c>
    </row>
    <row r="3812" spans="1:9" x14ac:dyDescent="0.15">
      <c r="A3812" s="115" t="s">
        <v>526</v>
      </c>
      <c r="B3812" s="115" t="s">
        <v>527</v>
      </c>
      <c r="C3812" s="121">
        <v>43031</v>
      </c>
      <c r="D3812" s="119">
        <v>0.84860000000000002</v>
      </c>
      <c r="E3812" s="119">
        <v>0.84860000000000002</v>
      </c>
      <c r="F3812" s="119">
        <v>0.84860000000000002</v>
      </c>
      <c r="G3812" s="119">
        <v>0.84860000000000002</v>
      </c>
      <c r="H3812" s="119">
        <v>1.2999769999999999E-3</v>
      </c>
      <c r="I3812" s="119">
        <v>0.1534259</v>
      </c>
    </row>
    <row r="3813" spans="1:9" x14ac:dyDescent="0.15">
      <c r="A3813" s="115" t="s">
        <v>526</v>
      </c>
      <c r="B3813" s="115" t="s">
        <v>527</v>
      </c>
      <c r="C3813" s="121">
        <v>43032</v>
      </c>
      <c r="D3813" s="119">
        <v>0.84960000000000002</v>
      </c>
      <c r="E3813" s="119">
        <v>0.84960000000000002</v>
      </c>
      <c r="F3813" s="119">
        <v>0.84960000000000002</v>
      </c>
      <c r="G3813" s="119">
        <v>0.84960000000000002</v>
      </c>
      <c r="H3813" s="119">
        <v>1.000047E-3</v>
      </c>
      <c r="I3813" s="119">
        <v>0.1178467</v>
      </c>
    </row>
    <row r="3814" spans="1:9" x14ac:dyDescent="0.15">
      <c r="A3814" s="115" t="s">
        <v>526</v>
      </c>
      <c r="B3814" s="115" t="s">
        <v>527</v>
      </c>
      <c r="C3814" s="121">
        <v>43033</v>
      </c>
      <c r="D3814" s="119">
        <v>0.85009999999999997</v>
      </c>
      <c r="E3814" s="119">
        <v>0.85009999999999997</v>
      </c>
      <c r="F3814" s="119">
        <v>0.85009999999999997</v>
      </c>
      <c r="G3814" s="119">
        <v>0.85009999999999997</v>
      </c>
      <c r="H3814" s="119">
        <v>4.9996380000000003E-4</v>
      </c>
      <c r="I3814" s="119">
        <v>5.8846959999999997E-2</v>
      </c>
    </row>
    <row r="3815" spans="1:9" x14ac:dyDescent="0.15">
      <c r="A3815" s="115" t="s">
        <v>526</v>
      </c>
      <c r="B3815" s="115" t="s">
        <v>527</v>
      </c>
      <c r="C3815" s="121">
        <v>43034</v>
      </c>
      <c r="D3815" s="119">
        <v>0.84950000000000003</v>
      </c>
      <c r="E3815" s="119">
        <v>0.84950000000000003</v>
      </c>
      <c r="F3815" s="119">
        <v>0.84950000000000003</v>
      </c>
      <c r="G3815" s="119">
        <v>0.84950000000000003</v>
      </c>
      <c r="H3815" s="119">
        <v>-5.9998039999999999E-4</v>
      </c>
      <c r="I3815" s="119">
        <v>-7.0577619999999994E-2</v>
      </c>
    </row>
    <row r="3816" spans="1:9" x14ac:dyDescent="0.15">
      <c r="A3816" s="115" t="s">
        <v>526</v>
      </c>
      <c r="B3816" s="115" t="s">
        <v>527</v>
      </c>
      <c r="C3816" s="121">
        <v>43035</v>
      </c>
      <c r="D3816" s="119">
        <v>0.85189999999999999</v>
      </c>
      <c r="E3816" s="119">
        <v>0.85189999999999999</v>
      </c>
      <c r="F3816" s="119">
        <v>0.85189999999999999</v>
      </c>
      <c r="G3816" s="119">
        <v>0.85189999999999999</v>
      </c>
      <c r="H3816" s="119">
        <v>2.3999809999999998E-3</v>
      </c>
      <c r="I3816" s="119">
        <v>0.28251690000000002</v>
      </c>
    </row>
    <row r="3817" spans="1:9" x14ac:dyDescent="0.15">
      <c r="A3817" s="115" t="s">
        <v>526</v>
      </c>
      <c r="B3817" s="115" t="s">
        <v>527</v>
      </c>
      <c r="C3817" s="121">
        <v>43038</v>
      </c>
      <c r="D3817" s="119">
        <v>0.85199999999999998</v>
      </c>
      <c r="E3817" s="119">
        <v>0.85199999999999998</v>
      </c>
      <c r="F3817" s="119">
        <v>0.85199999999999998</v>
      </c>
      <c r="G3817" s="119">
        <v>0.85199999999999998</v>
      </c>
      <c r="H3817" s="119">
        <v>1.000166E-4</v>
      </c>
      <c r="I3817" s="119">
        <v>1.174042E-2</v>
      </c>
    </row>
    <row r="3818" spans="1:9" x14ac:dyDescent="0.15">
      <c r="A3818" s="115" t="s">
        <v>526</v>
      </c>
      <c r="B3818" s="115" t="s">
        <v>527</v>
      </c>
      <c r="C3818" s="121">
        <v>43039</v>
      </c>
      <c r="D3818" s="119">
        <v>0.85129999999999995</v>
      </c>
      <c r="E3818" s="119">
        <v>0.85129999999999995</v>
      </c>
      <c r="F3818" s="119">
        <v>0.85129999999999995</v>
      </c>
      <c r="G3818" s="119">
        <v>0.85129999999999995</v>
      </c>
      <c r="H3818" s="119">
        <v>-6.9999690000000002E-4</v>
      </c>
      <c r="I3818" s="119">
        <v>-8.2159270000000006E-2</v>
      </c>
    </row>
    <row r="3819" spans="1:9" x14ac:dyDescent="0.15">
      <c r="A3819" s="115" t="s">
        <v>526</v>
      </c>
      <c r="B3819" s="115" t="s">
        <v>527</v>
      </c>
      <c r="C3819" s="121">
        <v>43040</v>
      </c>
      <c r="D3819" s="119">
        <v>0.84989999999999999</v>
      </c>
      <c r="E3819" s="119">
        <v>0.84989999999999999</v>
      </c>
      <c r="F3819" s="119">
        <v>0.84989999999999999</v>
      </c>
      <c r="G3819" s="119">
        <v>0.84989999999999999</v>
      </c>
      <c r="H3819" s="119">
        <v>-1.3999940000000001E-3</v>
      </c>
      <c r="I3819" s="119">
        <v>-0.16445360000000001</v>
      </c>
    </row>
    <row r="3820" spans="1:9" x14ac:dyDescent="0.15">
      <c r="A3820" s="115" t="s">
        <v>526</v>
      </c>
      <c r="B3820" s="115" t="s">
        <v>527</v>
      </c>
      <c r="C3820" s="121">
        <v>43041</v>
      </c>
      <c r="D3820" s="119">
        <v>0.84850000000000003</v>
      </c>
      <c r="E3820" s="119">
        <v>0.84850000000000003</v>
      </c>
      <c r="F3820" s="119">
        <v>0.84850000000000003</v>
      </c>
      <c r="G3820" s="119">
        <v>0.84850000000000003</v>
      </c>
      <c r="H3820" s="119">
        <v>-1.3999940000000001E-3</v>
      </c>
      <c r="I3820" s="119">
        <v>-0.1647245</v>
      </c>
    </row>
    <row r="3821" spans="1:9" x14ac:dyDescent="0.15">
      <c r="A3821" s="115" t="s">
        <v>526</v>
      </c>
      <c r="B3821" s="115" t="s">
        <v>527</v>
      </c>
      <c r="C3821" s="121">
        <v>43042</v>
      </c>
      <c r="D3821" s="119">
        <v>0.84689999999999999</v>
      </c>
      <c r="E3821" s="119">
        <v>0.84689999999999999</v>
      </c>
      <c r="F3821" s="119">
        <v>0.84689999999999999</v>
      </c>
      <c r="G3821" s="119">
        <v>0.84689999999999999</v>
      </c>
      <c r="H3821" s="119">
        <v>-1.600027E-3</v>
      </c>
      <c r="I3821" s="119">
        <v>-0.18857119999999999</v>
      </c>
    </row>
    <row r="3822" spans="1:9" x14ac:dyDescent="0.15">
      <c r="A3822" s="115" t="s">
        <v>526</v>
      </c>
      <c r="B3822" s="115" t="s">
        <v>527</v>
      </c>
      <c r="C3822" s="121">
        <v>43045</v>
      </c>
      <c r="D3822" s="119">
        <v>0.84899999999999998</v>
      </c>
      <c r="E3822" s="119">
        <v>0.84899999999999998</v>
      </c>
      <c r="F3822" s="119">
        <v>0.84899999999999998</v>
      </c>
      <c r="G3822" s="119">
        <v>0.84899999999999998</v>
      </c>
      <c r="H3822" s="119">
        <v>2.0999909999999998E-3</v>
      </c>
      <c r="I3822" s="119">
        <v>0.24796209999999999</v>
      </c>
    </row>
    <row r="3823" spans="1:9" x14ac:dyDescent="0.15">
      <c r="A3823" s="115" t="s">
        <v>526</v>
      </c>
      <c r="B3823" s="115" t="s">
        <v>527</v>
      </c>
      <c r="C3823" s="121">
        <v>43046</v>
      </c>
      <c r="D3823" s="119">
        <v>0.84870000000000001</v>
      </c>
      <c r="E3823" s="119">
        <v>0.84870000000000001</v>
      </c>
      <c r="F3823" s="119">
        <v>0.84870000000000001</v>
      </c>
      <c r="G3823" s="119">
        <v>0.84870000000000001</v>
      </c>
      <c r="H3823" s="119">
        <v>-2.9999019999999999E-4</v>
      </c>
      <c r="I3823" s="119">
        <v>-3.5334530000000003E-2</v>
      </c>
    </row>
    <row r="3824" spans="1:9" x14ac:dyDescent="0.15">
      <c r="A3824" s="115" t="s">
        <v>526</v>
      </c>
      <c r="B3824" s="115" t="s">
        <v>527</v>
      </c>
      <c r="C3824" s="121">
        <v>43047</v>
      </c>
      <c r="D3824" s="119">
        <v>0.84930000000000005</v>
      </c>
      <c r="E3824" s="119">
        <v>0.84930000000000005</v>
      </c>
      <c r="F3824" s="119">
        <v>0.84930000000000005</v>
      </c>
      <c r="G3824" s="119">
        <v>0.84930000000000005</v>
      </c>
      <c r="H3824" s="119">
        <v>6.0004000000000004E-4</v>
      </c>
      <c r="I3824" s="119">
        <v>7.0701070000000005E-2</v>
      </c>
    </row>
    <row r="3825" spans="1:9" x14ac:dyDescent="0.15">
      <c r="A3825" s="115" t="s">
        <v>526</v>
      </c>
      <c r="B3825" s="115" t="s">
        <v>527</v>
      </c>
      <c r="C3825" s="121">
        <v>43048</v>
      </c>
      <c r="D3825" s="119">
        <v>0.8508</v>
      </c>
      <c r="E3825" s="119">
        <v>0.8508</v>
      </c>
      <c r="F3825" s="119">
        <v>0.8508</v>
      </c>
      <c r="G3825" s="119">
        <v>0.8508</v>
      </c>
      <c r="H3825" s="119">
        <v>1.499951E-3</v>
      </c>
      <c r="I3825" s="119">
        <v>0.17661019999999999</v>
      </c>
    </row>
    <row r="3826" spans="1:9" x14ac:dyDescent="0.15">
      <c r="A3826" s="115" t="s">
        <v>526</v>
      </c>
      <c r="B3826" s="115" t="s">
        <v>527</v>
      </c>
      <c r="C3826" s="121">
        <v>43049</v>
      </c>
      <c r="D3826" s="119">
        <v>0.84989999999999999</v>
      </c>
      <c r="E3826" s="119">
        <v>0.84989999999999999</v>
      </c>
      <c r="F3826" s="119">
        <v>0.84989999999999999</v>
      </c>
      <c r="G3826" s="119">
        <v>0.84989999999999999</v>
      </c>
      <c r="H3826" s="119">
        <v>-8.999705E-4</v>
      </c>
      <c r="I3826" s="119">
        <v>-0.10577930000000001</v>
      </c>
    </row>
    <row r="3827" spans="1:9" x14ac:dyDescent="0.15">
      <c r="A3827" s="115" t="s">
        <v>526</v>
      </c>
      <c r="B3827" s="115" t="s">
        <v>527</v>
      </c>
      <c r="C3827" s="121">
        <v>43052</v>
      </c>
      <c r="D3827" s="119">
        <v>0.85029999999999994</v>
      </c>
      <c r="E3827" s="119">
        <v>0.85029999999999994</v>
      </c>
      <c r="F3827" s="119">
        <v>0.85029999999999994</v>
      </c>
      <c r="G3827" s="119">
        <v>0.85029999999999994</v>
      </c>
      <c r="H3827" s="119">
        <v>4.0000680000000001E-4</v>
      </c>
      <c r="I3827" s="119">
        <v>4.7065160000000002E-2</v>
      </c>
    </row>
    <row r="3828" spans="1:9" x14ac:dyDescent="0.15">
      <c r="A3828" s="115" t="s">
        <v>526</v>
      </c>
      <c r="B3828" s="115" t="s">
        <v>527</v>
      </c>
      <c r="C3828" s="121">
        <v>43053</v>
      </c>
      <c r="D3828" s="119">
        <v>0.85119999999999996</v>
      </c>
      <c r="E3828" s="119">
        <v>0.85119999999999996</v>
      </c>
      <c r="F3828" s="119">
        <v>0.85119999999999996</v>
      </c>
      <c r="G3828" s="119">
        <v>0.85119999999999996</v>
      </c>
      <c r="H3828" s="119">
        <v>8.999705E-4</v>
      </c>
      <c r="I3828" s="119">
        <v>0.10584150000000001</v>
      </c>
    </row>
    <row r="3829" spans="1:9" x14ac:dyDescent="0.15">
      <c r="A3829" s="115" t="s">
        <v>526</v>
      </c>
      <c r="B3829" s="115" t="s">
        <v>527</v>
      </c>
      <c r="C3829" s="121">
        <v>43054</v>
      </c>
      <c r="D3829" s="119">
        <v>0.84909999999999997</v>
      </c>
      <c r="E3829" s="119">
        <v>0.84909999999999997</v>
      </c>
      <c r="F3829" s="119">
        <v>0.84909999999999997</v>
      </c>
      <c r="G3829" s="119">
        <v>0.84909999999999997</v>
      </c>
      <c r="H3829" s="119">
        <v>-2.0999909999999998E-3</v>
      </c>
      <c r="I3829" s="119">
        <v>-0.2467095</v>
      </c>
    </row>
    <row r="3830" spans="1:9" x14ac:dyDescent="0.15">
      <c r="A3830" s="115" t="s">
        <v>526</v>
      </c>
      <c r="B3830" s="115" t="s">
        <v>527</v>
      </c>
      <c r="C3830" s="121">
        <v>43055</v>
      </c>
      <c r="D3830" s="119">
        <v>0.84899999999999998</v>
      </c>
      <c r="E3830" s="119">
        <v>0.84899999999999998</v>
      </c>
      <c r="F3830" s="119">
        <v>0.84899999999999998</v>
      </c>
      <c r="G3830" s="119">
        <v>0.84899999999999998</v>
      </c>
      <c r="H3830" s="119">
        <v>-1.000166E-4</v>
      </c>
      <c r="I3830" s="119">
        <v>-1.1779130000000001E-2</v>
      </c>
    </row>
    <row r="3831" spans="1:9" x14ac:dyDescent="0.15">
      <c r="A3831" s="115" t="s">
        <v>526</v>
      </c>
      <c r="B3831" s="115" t="s">
        <v>527</v>
      </c>
      <c r="C3831" s="121">
        <v>43056</v>
      </c>
      <c r="D3831" s="119">
        <v>0.84870000000000001</v>
      </c>
      <c r="E3831" s="119">
        <v>0.84870000000000001</v>
      </c>
      <c r="F3831" s="119">
        <v>0.84870000000000001</v>
      </c>
      <c r="G3831" s="119">
        <v>0.84870000000000001</v>
      </c>
      <c r="H3831" s="119">
        <v>-2.9999019999999999E-4</v>
      </c>
      <c r="I3831" s="119">
        <v>-3.5334530000000003E-2</v>
      </c>
    </row>
    <row r="3832" spans="1:9" x14ac:dyDescent="0.15">
      <c r="A3832" s="115" t="s">
        <v>526</v>
      </c>
      <c r="B3832" s="115" t="s">
        <v>527</v>
      </c>
      <c r="C3832" s="121">
        <v>43059</v>
      </c>
      <c r="D3832" s="119">
        <v>0.84830000000000005</v>
      </c>
      <c r="E3832" s="119">
        <v>0.84830000000000005</v>
      </c>
      <c r="F3832" s="119">
        <v>0.84830000000000005</v>
      </c>
      <c r="G3832" s="119">
        <v>0.84830000000000005</v>
      </c>
      <c r="H3832" s="119">
        <v>-4.0000680000000001E-4</v>
      </c>
      <c r="I3832" s="119">
        <v>-4.713171E-2</v>
      </c>
    </row>
    <row r="3833" spans="1:9" x14ac:dyDescent="0.15">
      <c r="A3833" s="115" t="s">
        <v>526</v>
      </c>
      <c r="B3833" s="115" t="s">
        <v>527</v>
      </c>
      <c r="C3833" s="121">
        <v>43060</v>
      </c>
      <c r="D3833" s="119">
        <v>0.84950000000000003</v>
      </c>
      <c r="E3833" s="119">
        <v>0.84950000000000003</v>
      </c>
      <c r="F3833" s="119">
        <v>0.84950000000000003</v>
      </c>
      <c r="G3833" s="119">
        <v>0.84950000000000003</v>
      </c>
      <c r="H3833" s="119">
        <v>1.20002E-3</v>
      </c>
      <c r="I3833" s="119">
        <v>0.1414618</v>
      </c>
    </row>
    <row r="3834" spans="1:9" x14ac:dyDescent="0.15">
      <c r="A3834" s="115" t="s">
        <v>526</v>
      </c>
      <c r="B3834" s="115" t="s">
        <v>527</v>
      </c>
      <c r="C3834" s="121">
        <v>43061</v>
      </c>
      <c r="D3834" s="119">
        <v>0.84870000000000001</v>
      </c>
      <c r="E3834" s="119">
        <v>0.84870000000000001</v>
      </c>
      <c r="F3834" s="119">
        <v>0.84870000000000001</v>
      </c>
      <c r="G3834" s="119">
        <v>0.84870000000000001</v>
      </c>
      <c r="H3834" s="119">
        <v>-8.0001349999999998E-4</v>
      </c>
      <c r="I3834" s="119">
        <v>-9.4174640000000004E-2</v>
      </c>
    </row>
    <row r="3835" spans="1:9" x14ac:dyDescent="0.15">
      <c r="A3835" s="115" t="s">
        <v>526</v>
      </c>
      <c r="B3835" s="115" t="s">
        <v>527</v>
      </c>
      <c r="C3835" s="121">
        <v>43062</v>
      </c>
      <c r="D3835" s="119">
        <v>0.84519999999999995</v>
      </c>
      <c r="E3835" s="119">
        <v>0.84519999999999995</v>
      </c>
      <c r="F3835" s="119">
        <v>0.84519999999999995</v>
      </c>
      <c r="G3835" s="119">
        <v>0.84519999999999995</v>
      </c>
      <c r="H3835" s="119">
        <v>-3.4999850000000002E-3</v>
      </c>
      <c r="I3835" s="119">
        <v>-0.41239360000000003</v>
      </c>
    </row>
    <row r="3836" spans="1:9" x14ac:dyDescent="0.15">
      <c r="A3836" s="115" t="s">
        <v>526</v>
      </c>
      <c r="B3836" s="115" t="s">
        <v>527</v>
      </c>
      <c r="C3836" s="121">
        <v>43063</v>
      </c>
      <c r="D3836" s="119">
        <v>0.8427</v>
      </c>
      <c r="E3836" s="119">
        <v>0.8427</v>
      </c>
      <c r="F3836" s="119">
        <v>0.8427</v>
      </c>
      <c r="G3836" s="119">
        <v>0.8427</v>
      </c>
      <c r="H3836" s="119">
        <v>-2.4999979999999998E-3</v>
      </c>
      <c r="I3836" s="119">
        <v>-0.29578769999999999</v>
      </c>
    </row>
    <row r="3837" spans="1:9" x14ac:dyDescent="0.15">
      <c r="A3837" s="115" t="s">
        <v>526</v>
      </c>
      <c r="B3837" s="115" t="s">
        <v>527</v>
      </c>
      <c r="C3837" s="121">
        <v>43066</v>
      </c>
      <c r="D3837" s="119">
        <v>0.84379999999999999</v>
      </c>
      <c r="E3837" s="119">
        <v>0.84379999999999999</v>
      </c>
      <c r="F3837" s="119">
        <v>0.84379999999999999</v>
      </c>
      <c r="G3837" s="119">
        <v>0.84379999999999999</v>
      </c>
      <c r="H3837" s="119">
        <v>1.1000039999999999E-3</v>
      </c>
      <c r="I3837" s="119">
        <v>0.13053319999999999</v>
      </c>
    </row>
    <row r="3838" spans="1:9" x14ac:dyDescent="0.15">
      <c r="A3838" s="115" t="s">
        <v>526</v>
      </c>
      <c r="B3838" s="115" t="s">
        <v>527</v>
      </c>
      <c r="C3838" s="121">
        <v>43067</v>
      </c>
      <c r="D3838" s="119">
        <v>0.84530000000000005</v>
      </c>
      <c r="E3838" s="119">
        <v>0.84530000000000005</v>
      </c>
      <c r="F3838" s="119">
        <v>0.84530000000000005</v>
      </c>
      <c r="G3838" s="119">
        <v>0.84530000000000005</v>
      </c>
      <c r="H3838" s="119">
        <v>1.50001E-3</v>
      </c>
      <c r="I3838" s="119">
        <v>0.1777685</v>
      </c>
    </row>
    <row r="3839" spans="1:9" x14ac:dyDescent="0.15">
      <c r="A3839" s="115" t="s">
        <v>526</v>
      </c>
      <c r="B3839" s="115" t="s">
        <v>527</v>
      </c>
      <c r="C3839" s="121">
        <v>43068</v>
      </c>
      <c r="D3839" s="119">
        <v>0.84599999999999997</v>
      </c>
      <c r="E3839" s="119">
        <v>0.84599999999999997</v>
      </c>
      <c r="F3839" s="119">
        <v>0.84599999999999997</v>
      </c>
      <c r="G3839" s="119">
        <v>0.84599999999999997</v>
      </c>
      <c r="H3839" s="119">
        <v>6.9999690000000002E-4</v>
      </c>
      <c r="I3839" s="119">
        <v>8.2810480000000006E-2</v>
      </c>
    </row>
    <row r="3840" spans="1:9" x14ac:dyDescent="0.15">
      <c r="A3840" s="115" t="s">
        <v>526</v>
      </c>
      <c r="B3840" s="115" t="s">
        <v>527</v>
      </c>
      <c r="C3840" s="121">
        <v>43069</v>
      </c>
      <c r="D3840" s="119">
        <v>0.8458</v>
      </c>
      <c r="E3840" s="119">
        <v>0.8458</v>
      </c>
      <c r="F3840" s="119">
        <v>0.8458</v>
      </c>
      <c r="G3840" s="119">
        <v>0.8458</v>
      </c>
      <c r="H3840" s="119">
        <v>-2.000332E-4</v>
      </c>
      <c r="I3840" s="119">
        <v>-2.364459E-2</v>
      </c>
    </row>
    <row r="3841" spans="1:9" x14ac:dyDescent="0.15">
      <c r="A3841" s="115" t="s">
        <v>526</v>
      </c>
      <c r="B3841" s="115" t="s">
        <v>527</v>
      </c>
      <c r="C3841" s="121">
        <v>43070</v>
      </c>
      <c r="D3841" s="119">
        <v>0.84589999999999999</v>
      </c>
      <c r="E3841" s="119">
        <v>0.84589999999999999</v>
      </c>
      <c r="F3841" s="119">
        <v>0.84589999999999999</v>
      </c>
      <c r="G3841" s="119">
        <v>0.84589999999999999</v>
      </c>
      <c r="H3841" s="119">
        <v>1.000166E-4</v>
      </c>
      <c r="I3841" s="119">
        <v>1.182509E-2</v>
      </c>
    </row>
    <row r="3842" spans="1:9" x14ac:dyDescent="0.15">
      <c r="A3842" s="115" t="s">
        <v>526</v>
      </c>
      <c r="B3842" s="115" t="s">
        <v>527</v>
      </c>
      <c r="C3842" s="121">
        <v>43073</v>
      </c>
      <c r="D3842" s="119">
        <v>0.84619999999999995</v>
      </c>
      <c r="E3842" s="119">
        <v>0.84619999999999995</v>
      </c>
      <c r="F3842" s="119">
        <v>0.84619999999999995</v>
      </c>
      <c r="G3842" s="119">
        <v>0.84619999999999995</v>
      </c>
      <c r="H3842" s="119">
        <v>2.9999019999999999E-4</v>
      </c>
      <c r="I3842" s="119">
        <v>3.5464019999999999E-2</v>
      </c>
    </row>
    <row r="3843" spans="1:9" x14ac:dyDescent="0.15">
      <c r="A3843" s="115" t="s">
        <v>526</v>
      </c>
      <c r="B3843" s="115" t="s">
        <v>527</v>
      </c>
      <c r="C3843" s="121">
        <v>43074</v>
      </c>
      <c r="D3843" s="119">
        <v>0.84570000000000001</v>
      </c>
      <c r="E3843" s="119">
        <v>0.84570000000000001</v>
      </c>
      <c r="F3843" s="119">
        <v>0.84570000000000001</v>
      </c>
      <c r="G3843" s="119">
        <v>0.84570000000000001</v>
      </c>
      <c r="H3843" s="119">
        <v>-4.9996380000000003E-4</v>
      </c>
      <c r="I3843" s="119">
        <v>-5.9083410000000003E-2</v>
      </c>
    </row>
    <row r="3844" spans="1:9" x14ac:dyDescent="0.15">
      <c r="A3844" s="115" t="s">
        <v>526</v>
      </c>
      <c r="B3844" s="115" t="s">
        <v>527</v>
      </c>
      <c r="C3844" s="121">
        <v>43075</v>
      </c>
      <c r="D3844" s="119">
        <v>0.84670000000000001</v>
      </c>
      <c r="E3844" s="119">
        <v>0.84670000000000001</v>
      </c>
      <c r="F3844" s="119">
        <v>0.84670000000000001</v>
      </c>
      <c r="G3844" s="119">
        <v>0.84670000000000001</v>
      </c>
      <c r="H3844" s="119">
        <v>9.9998709999999996E-4</v>
      </c>
      <c r="I3844" s="119">
        <v>0.11824369999999999</v>
      </c>
    </row>
    <row r="3845" spans="1:9" x14ac:dyDescent="0.15">
      <c r="A3845" s="115" t="s">
        <v>526</v>
      </c>
      <c r="B3845" s="115" t="s">
        <v>527</v>
      </c>
      <c r="C3845" s="121">
        <v>43076</v>
      </c>
      <c r="D3845" s="119">
        <v>0.84730000000000005</v>
      </c>
      <c r="E3845" s="119">
        <v>0.84730000000000005</v>
      </c>
      <c r="F3845" s="119">
        <v>0.84730000000000005</v>
      </c>
      <c r="G3845" s="119">
        <v>0.84730000000000005</v>
      </c>
      <c r="H3845" s="119">
        <v>5.9998039999999999E-4</v>
      </c>
      <c r="I3845" s="119">
        <v>7.0861030000000005E-2</v>
      </c>
    </row>
    <row r="3846" spans="1:9" x14ac:dyDescent="0.15">
      <c r="A3846" s="115" t="s">
        <v>526</v>
      </c>
      <c r="B3846" s="115" t="s">
        <v>527</v>
      </c>
      <c r="C3846" s="121">
        <v>43077</v>
      </c>
      <c r="D3846" s="119">
        <v>0.84799999999999998</v>
      </c>
      <c r="E3846" s="119">
        <v>0.84799999999999998</v>
      </c>
      <c r="F3846" s="119">
        <v>0.84799999999999998</v>
      </c>
      <c r="G3846" s="119">
        <v>0.84799999999999998</v>
      </c>
      <c r="H3846" s="119">
        <v>6.9999690000000002E-4</v>
      </c>
      <c r="I3846" s="119">
        <v>8.2615010000000003E-2</v>
      </c>
    </row>
    <row r="3847" spans="1:9" x14ac:dyDescent="0.15">
      <c r="A3847" s="115" t="s">
        <v>526</v>
      </c>
      <c r="B3847" s="115" t="s">
        <v>527</v>
      </c>
      <c r="C3847" s="121">
        <v>43080</v>
      </c>
      <c r="D3847" s="119">
        <v>0.84719999999999995</v>
      </c>
      <c r="E3847" s="119">
        <v>0.84719999999999995</v>
      </c>
      <c r="F3847" s="119">
        <v>0.84719999999999995</v>
      </c>
      <c r="G3847" s="119">
        <v>0.84719999999999995</v>
      </c>
      <c r="H3847" s="119">
        <v>-8.0001349999999998E-4</v>
      </c>
      <c r="I3847" s="119">
        <v>-9.4341220000000003E-2</v>
      </c>
    </row>
    <row r="3848" spans="1:9" x14ac:dyDescent="0.15">
      <c r="A3848" s="115" t="s">
        <v>526</v>
      </c>
      <c r="B3848" s="115" t="s">
        <v>527</v>
      </c>
      <c r="C3848" s="121">
        <v>43081</v>
      </c>
      <c r="D3848" s="119">
        <v>0.84730000000000005</v>
      </c>
      <c r="E3848" s="119">
        <v>0.84730000000000005</v>
      </c>
      <c r="F3848" s="119">
        <v>0.84730000000000005</v>
      </c>
      <c r="G3848" s="119">
        <v>0.84730000000000005</v>
      </c>
      <c r="H3848" s="119">
        <v>1.000166E-4</v>
      </c>
      <c r="I3848" s="119">
        <v>1.180555E-2</v>
      </c>
    </row>
    <row r="3849" spans="1:9" x14ac:dyDescent="0.15">
      <c r="A3849" s="115" t="s">
        <v>526</v>
      </c>
      <c r="B3849" s="115" t="s">
        <v>527</v>
      </c>
      <c r="C3849" s="121">
        <v>43082</v>
      </c>
      <c r="D3849" s="119">
        <v>0.84870000000000001</v>
      </c>
      <c r="E3849" s="119">
        <v>0.84870000000000001</v>
      </c>
      <c r="F3849" s="119">
        <v>0.84870000000000001</v>
      </c>
      <c r="G3849" s="119">
        <v>0.84870000000000001</v>
      </c>
      <c r="H3849" s="119">
        <v>1.3999940000000001E-3</v>
      </c>
      <c r="I3849" s="119">
        <v>0.16522999999999999</v>
      </c>
    </row>
    <row r="3850" spans="1:9" x14ac:dyDescent="0.15">
      <c r="A3850" s="115" t="s">
        <v>526</v>
      </c>
      <c r="B3850" s="115" t="s">
        <v>527</v>
      </c>
      <c r="C3850" s="121">
        <v>43083</v>
      </c>
      <c r="D3850" s="119">
        <v>0.84609999999999996</v>
      </c>
      <c r="E3850" s="119">
        <v>0.84609999999999996</v>
      </c>
      <c r="F3850" s="119">
        <v>0.84609999999999996</v>
      </c>
      <c r="G3850" s="119">
        <v>0.84609999999999996</v>
      </c>
      <c r="H3850" s="119">
        <v>-2.6000139999999999E-3</v>
      </c>
      <c r="I3850" s="119">
        <v>-0.30635259999999997</v>
      </c>
    </row>
    <row r="3851" spans="1:9" x14ac:dyDescent="0.15">
      <c r="A3851" s="115" t="s">
        <v>526</v>
      </c>
      <c r="B3851" s="115" t="s">
        <v>527</v>
      </c>
      <c r="C3851" s="121">
        <v>43084</v>
      </c>
      <c r="D3851" s="119">
        <v>0.84650000000000003</v>
      </c>
      <c r="E3851" s="119">
        <v>0.84650000000000003</v>
      </c>
      <c r="F3851" s="119">
        <v>0.84650000000000003</v>
      </c>
      <c r="G3851" s="119">
        <v>0.84650000000000003</v>
      </c>
      <c r="H3851" s="119">
        <v>4.0000680000000001E-4</v>
      </c>
      <c r="I3851" s="119">
        <v>4.7276539999999999E-2</v>
      </c>
    </row>
    <row r="3852" spans="1:9" x14ac:dyDescent="0.15">
      <c r="A3852" s="115" t="s">
        <v>526</v>
      </c>
      <c r="B3852" s="115" t="s">
        <v>527</v>
      </c>
      <c r="C3852" s="121">
        <v>43087</v>
      </c>
      <c r="D3852" s="119">
        <v>0.84689999999999999</v>
      </c>
      <c r="E3852" s="119">
        <v>0.84689999999999999</v>
      </c>
      <c r="F3852" s="119">
        <v>0.84689999999999999</v>
      </c>
      <c r="G3852" s="119">
        <v>0.84689999999999999</v>
      </c>
      <c r="H3852" s="119">
        <v>4.0000680000000001E-4</v>
      </c>
      <c r="I3852" s="119">
        <v>4.7254200000000003E-2</v>
      </c>
    </row>
    <row r="3853" spans="1:9" x14ac:dyDescent="0.15">
      <c r="A3853" s="115" t="s">
        <v>526</v>
      </c>
      <c r="B3853" s="115" t="s">
        <v>527</v>
      </c>
      <c r="C3853" s="121">
        <v>43088</v>
      </c>
      <c r="D3853" s="119">
        <v>0.84560000000000002</v>
      </c>
      <c r="E3853" s="119">
        <v>0.84560000000000002</v>
      </c>
      <c r="F3853" s="119">
        <v>0.84560000000000002</v>
      </c>
      <c r="G3853" s="119">
        <v>0.84560000000000002</v>
      </c>
      <c r="H3853" s="119">
        <v>-1.2999769999999999E-3</v>
      </c>
      <c r="I3853" s="119">
        <v>-0.1534983</v>
      </c>
    </row>
    <row r="3854" spans="1:9" x14ac:dyDescent="0.15">
      <c r="A3854" s="115" t="s">
        <v>526</v>
      </c>
      <c r="B3854" s="115" t="s">
        <v>527</v>
      </c>
      <c r="C3854" s="121">
        <v>43089</v>
      </c>
      <c r="D3854" s="119">
        <v>0.84499999999999997</v>
      </c>
      <c r="E3854" s="119">
        <v>0.84499999999999997</v>
      </c>
      <c r="F3854" s="119">
        <v>0.84499999999999997</v>
      </c>
      <c r="G3854" s="119">
        <v>0.84499999999999997</v>
      </c>
      <c r="H3854" s="119">
        <v>-5.9998039999999999E-4</v>
      </c>
      <c r="I3854" s="119">
        <v>-7.0953210000000003E-2</v>
      </c>
    </row>
    <row r="3855" spans="1:9" x14ac:dyDescent="0.15">
      <c r="A3855" s="115" t="s">
        <v>526</v>
      </c>
      <c r="B3855" s="115" t="s">
        <v>527</v>
      </c>
      <c r="C3855" s="121">
        <v>43090</v>
      </c>
      <c r="D3855" s="119">
        <v>0.84119999999999995</v>
      </c>
      <c r="E3855" s="119">
        <v>0.84119999999999995</v>
      </c>
      <c r="F3855" s="119">
        <v>0.84119999999999995</v>
      </c>
      <c r="G3855" s="119">
        <v>0.84119999999999995</v>
      </c>
      <c r="H3855" s="119">
        <v>-3.8000349999999998E-3</v>
      </c>
      <c r="I3855" s="119">
        <v>-0.4497082</v>
      </c>
    </row>
    <row r="3856" spans="1:9" x14ac:dyDescent="0.15">
      <c r="A3856" s="115" t="s">
        <v>526</v>
      </c>
      <c r="B3856" s="115" t="s">
        <v>527</v>
      </c>
      <c r="C3856" s="121">
        <v>43091</v>
      </c>
      <c r="D3856" s="119">
        <v>0.84150000000000003</v>
      </c>
      <c r="E3856" s="119">
        <v>0.84150000000000003</v>
      </c>
      <c r="F3856" s="119">
        <v>0.84150000000000003</v>
      </c>
      <c r="G3856" s="119">
        <v>0.84150000000000003</v>
      </c>
      <c r="H3856" s="119">
        <v>2.9999019999999999E-4</v>
      </c>
      <c r="I3856" s="119">
        <v>3.566217E-2</v>
      </c>
    </row>
    <row r="3857" spans="1:9" x14ac:dyDescent="0.15">
      <c r="A3857" s="115" t="s">
        <v>526</v>
      </c>
      <c r="B3857" s="115" t="s">
        <v>527</v>
      </c>
      <c r="C3857" s="121">
        <v>43094</v>
      </c>
      <c r="D3857" s="119">
        <v>0.84</v>
      </c>
      <c r="E3857" s="119">
        <v>0.84</v>
      </c>
      <c r="F3857" s="119">
        <v>0.84</v>
      </c>
      <c r="G3857" s="119">
        <v>0.84</v>
      </c>
      <c r="H3857" s="119">
        <v>-1.50001E-3</v>
      </c>
      <c r="I3857" s="119">
        <v>-0.17825440000000001</v>
      </c>
    </row>
    <row r="3858" spans="1:9" x14ac:dyDescent="0.15">
      <c r="A3858" s="115" t="s">
        <v>526</v>
      </c>
      <c r="B3858" s="115" t="s">
        <v>527</v>
      </c>
      <c r="C3858" s="121">
        <v>43095</v>
      </c>
      <c r="D3858" s="119">
        <v>0.83750000000000002</v>
      </c>
      <c r="E3858" s="119">
        <v>0.83750000000000002</v>
      </c>
      <c r="F3858" s="119">
        <v>0.83750000000000002</v>
      </c>
      <c r="G3858" s="119">
        <v>0.83750000000000002</v>
      </c>
      <c r="H3858" s="119">
        <v>-2.4999979999999998E-3</v>
      </c>
      <c r="I3858" s="119">
        <v>-0.29761880000000002</v>
      </c>
    </row>
    <row r="3859" spans="1:9" x14ac:dyDescent="0.15">
      <c r="A3859" s="115" t="s">
        <v>526</v>
      </c>
      <c r="B3859" s="115" t="s">
        <v>527</v>
      </c>
      <c r="C3859" s="121">
        <v>43096</v>
      </c>
      <c r="D3859" s="119">
        <v>0.83730000000000004</v>
      </c>
      <c r="E3859" s="119">
        <v>0.83730000000000004</v>
      </c>
      <c r="F3859" s="119">
        <v>0.83730000000000004</v>
      </c>
      <c r="G3859" s="119">
        <v>0.83730000000000004</v>
      </c>
      <c r="H3859" s="119">
        <v>-1.9997360000000001E-4</v>
      </c>
      <c r="I3859" s="119">
        <v>-2.387744E-2</v>
      </c>
    </row>
    <row r="3860" spans="1:9" x14ac:dyDescent="0.15">
      <c r="A3860" s="115" t="s">
        <v>526</v>
      </c>
      <c r="B3860" s="115" t="s">
        <v>527</v>
      </c>
      <c r="C3860" s="121">
        <v>43097</v>
      </c>
      <c r="D3860" s="119">
        <v>0.83730000000000004</v>
      </c>
      <c r="E3860" s="119">
        <v>0.83730000000000004</v>
      </c>
      <c r="F3860" s="119">
        <v>0.83730000000000004</v>
      </c>
      <c r="G3860" s="119">
        <v>0.83730000000000004</v>
      </c>
      <c r="H3860" s="119">
        <v>0</v>
      </c>
      <c r="I3860" s="119">
        <v>0</v>
      </c>
    </row>
    <row r="3861" spans="1:9" x14ac:dyDescent="0.15">
      <c r="A3861" s="115" t="s">
        <v>526</v>
      </c>
      <c r="B3861" s="115" t="s">
        <v>527</v>
      </c>
      <c r="C3861" s="121">
        <v>43098</v>
      </c>
      <c r="D3861" s="119">
        <v>0.83589999999999998</v>
      </c>
      <c r="E3861" s="119">
        <v>0.83589999999999998</v>
      </c>
      <c r="F3861" s="119">
        <v>0.83589999999999998</v>
      </c>
      <c r="G3861" s="119">
        <v>0.83589999999999998</v>
      </c>
      <c r="H3861" s="119">
        <v>-1.3999940000000001E-3</v>
      </c>
      <c r="I3861" s="119">
        <v>-0.1672034</v>
      </c>
    </row>
    <row r="3862" spans="1:9" x14ac:dyDescent="0.15">
      <c r="A3862" s="115" t="s">
        <v>526</v>
      </c>
      <c r="B3862" s="115" t="s">
        <v>527</v>
      </c>
      <c r="C3862" s="121">
        <v>43102</v>
      </c>
      <c r="D3862" s="119">
        <v>0.83230000000000004</v>
      </c>
      <c r="E3862" s="119">
        <v>0.83230000000000004</v>
      </c>
      <c r="F3862" s="119">
        <v>0.83230000000000004</v>
      </c>
      <c r="G3862" s="119">
        <v>0.83230000000000004</v>
      </c>
      <c r="H3862" s="119">
        <v>-3.6000009999999998E-3</v>
      </c>
      <c r="I3862" s="119">
        <v>-0.43067369999999999</v>
      </c>
    </row>
    <row r="3863" spans="1:9" x14ac:dyDescent="0.15">
      <c r="A3863" s="115" t="s">
        <v>526</v>
      </c>
      <c r="B3863" s="115" t="s">
        <v>527</v>
      </c>
      <c r="C3863" s="121">
        <v>43103</v>
      </c>
      <c r="D3863" s="119">
        <v>0.8306</v>
      </c>
      <c r="E3863" s="119">
        <v>0.8306</v>
      </c>
      <c r="F3863" s="119">
        <v>0.8306</v>
      </c>
      <c r="G3863" s="119">
        <v>0.8306</v>
      </c>
      <c r="H3863" s="119">
        <v>-1.6999840000000001E-3</v>
      </c>
      <c r="I3863" s="119">
        <v>-0.2042514</v>
      </c>
    </row>
    <row r="3864" spans="1:9" x14ac:dyDescent="0.15">
      <c r="A3864" s="115" t="s">
        <v>526</v>
      </c>
      <c r="B3864" s="115" t="s">
        <v>527</v>
      </c>
      <c r="C3864" s="121">
        <v>43104</v>
      </c>
      <c r="D3864" s="119">
        <v>0.83199999999999996</v>
      </c>
      <c r="E3864" s="119">
        <v>0.83199999999999996</v>
      </c>
      <c r="F3864" s="119">
        <v>0.83199999999999996</v>
      </c>
      <c r="G3864" s="119">
        <v>0.83199999999999996</v>
      </c>
      <c r="H3864" s="119">
        <v>1.3999940000000001E-3</v>
      </c>
      <c r="I3864" s="119">
        <v>0.16855210000000001</v>
      </c>
    </row>
    <row r="3865" spans="1:9" x14ac:dyDescent="0.15">
      <c r="A3865" s="115" t="s">
        <v>526</v>
      </c>
      <c r="B3865" s="115" t="s">
        <v>527</v>
      </c>
      <c r="C3865" s="121">
        <v>43105</v>
      </c>
      <c r="D3865" s="119">
        <v>0.83030000000000004</v>
      </c>
      <c r="E3865" s="119">
        <v>0.83030000000000004</v>
      </c>
      <c r="F3865" s="119">
        <v>0.83030000000000004</v>
      </c>
      <c r="G3865" s="119">
        <v>0.83030000000000004</v>
      </c>
      <c r="H3865" s="119">
        <v>-1.7000439999999999E-3</v>
      </c>
      <c r="I3865" s="119">
        <v>-0.20433219999999999</v>
      </c>
    </row>
    <row r="3866" spans="1:9" x14ac:dyDescent="0.15">
      <c r="A3866" s="115" t="s">
        <v>526</v>
      </c>
      <c r="B3866" s="115" t="s">
        <v>527</v>
      </c>
      <c r="C3866" s="121">
        <v>43108</v>
      </c>
      <c r="D3866" s="119">
        <v>0.82909999999999995</v>
      </c>
      <c r="E3866" s="119">
        <v>0.82909999999999995</v>
      </c>
      <c r="F3866" s="119">
        <v>0.82909999999999995</v>
      </c>
      <c r="G3866" s="119">
        <v>0.82909999999999995</v>
      </c>
      <c r="H3866" s="119">
        <v>-1.199961E-3</v>
      </c>
      <c r="I3866" s="119">
        <v>-0.14452129999999999</v>
      </c>
    </row>
    <row r="3867" spans="1:9" x14ac:dyDescent="0.15">
      <c r="A3867" s="115" t="s">
        <v>526</v>
      </c>
      <c r="B3867" s="115" t="s">
        <v>527</v>
      </c>
      <c r="C3867" s="121">
        <v>43109</v>
      </c>
      <c r="D3867" s="119">
        <v>0.83050000000000002</v>
      </c>
      <c r="E3867" s="119">
        <v>0.83050000000000002</v>
      </c>
      <c r="F3867" s="119">
        <v>0.83050000000000002</v>
      </c>
      <c r="G3867" s="119">
        <v>0.83050000000000002</v>
      </c>
      <c r="H3867" s="119">
        <v>1.3999940000000001E-3</v>
      </c>
      <c r="I3867" s="119">
        <v>0.16885710000000001</v>
      </c>
    </row>
    <row r="3868" spans="1:9" x14ac:dyDescent="0.15">
      <c r="A3868" s="115" t="s">
        <v>526</v>
      </c>
      <c r="B3868" s="115" t="s">
        <v>527</v>
      </c>
      <c r="C3868" s="121">
        <v>43110</v>
      </c>
      <c r="D3868" s="119">
        <v>0.83379999999999999</v>
      </c>
      <c r="E3868" s="119">
        <v>0.83379999999999999</v>
      </c>
      <c r="F3868" s="119">
        <v>0.83379999999999999</v>
      </c>
      <c r="G3868" s="119">
        <v>0.83379999999999999</v>
      </c>
      <c r="H3868" s="119">
        <v>3.3000109999999998E-3</v>
      </c>
      <c r="I3868" s="119">
        <v>0.39735229999999999</v>
      </c>
    </row>
    <row r="3869" spans="1:9" x14ac:dyDescent="0.15">
      <c r="A3869" s="115" t="s">
        <v>526</v>
      </c>
      <c r="B3869" s="115" t="s">
        <v>527</v>
      </c>
      <c r="C3869" s="121">
        <v>43111</v>
      </c>
      <c r="D3869" s="119">
        <v>0.8327</v>
      </c>
      <c r="E3869" s="119">
        <v>0.8327</v>
      </c>
      <c r="F3869" s="119">
        <v>0.8327</v>
      </c>
      <c r="G3869" s="119">
        <v>0.8327</v>
      </c>
      <c r="H3869" s="119">
        <v>-1.1000039999999999E-3</v>
      </c>
      <c r="I3869" s="119">
        <v>-0.1319266</v>
      </c>
    </row>
    <row r="3870" spans="1:9" x14ac:dyDescent="0.15">
      <c r="A3870" s="115" t="s">
        <v>526</v>
      </c>
      <c r="B3870" s="115" t="s">
        <v>527</v>
      </c>
      <c r="C3870" s="121">
        <v>43112</v>
      </c>
      <c r="D3870" s="119">
        <v>0.83</v>
      </c>
      <c r="E3870" s="119">
        <v>0.83</v>
      </c>
      <c r="F3870" s="119">
        <v>0.83</v>
      </c>
      <c r="G3870" s="119">
        <v>0.83</v>
      </c>
      <c r="H3870" s="119">
        <v>-2.7000309999999999E-3</v>
      </c>
      <c r="I3870" s="119">
        <v>-0.32425009999999999</v>
      </c>
    </row>
    <row r="3871" spans="1:9" x14ac:dyDescent="0.15">
      <c r="A3871" s="115" t="s">
        <v>526</v>
      </c>
      <c r="B3871" s="115" t="s">
        <v>527</v>
      </c>
      <c r="C3871" s="121">
        <v>43115</v>
      </c>
      <c r="D3871" s="119">
        <v>0.82540000000000002</v>
      </c>
      <c r="E3871" s="119">
        <v>0.82540000000000002</v>
      </c>
      <c r="F3871" s="119">
        <v>0.82540000000000002</v>
      </c>
      <c r="G3871" s="119">
        <v>0.82540000000000002</v>
      </c>
      <c r="H3871" s="119">
        <v>-4.5999880000000002E-3</v>
      </c>
      <c r="I3871" s="119">
        <v>-0.55421549999999997</v>
      </c>
    </row>
    <row r="3872" spans="1:9" x14ac:dyDescent="0.15">
      <c r="A3872" s="115" t="s">
        <v>526</v>
      </c>
      <c r="B3872" s="115" t="s">
        <v>527</v>
      </c>
      <c r="C3872" s="121">
        <v>43116</v>
      </c>
      <c r="D3872" s="119">
        <v>0.82269999999999999</v>
      </c>
      <c r="E3872" s="119">
        <v>0.82269999999999999</v>
      </c>
      <c r="F3872" s="119">
        <v>0.82269999999999999</v>
      </c>
      <c r="G3872" s="119">
        <v>0.82269999999999999</v>
      </c>
      <c r="H3872" s="119">
        <v>-2.6999709999999998E-3</v>
      </c>
      <c r="I3872" s="119">
        <v>-0.32711059999999997</v>
      </c>
    </row>
    <row r="3873" spans="1:9" x14ac:dyDescent="0.15">
      <c r="A3873" s="115" t="s">
        <v>526</v>
      </c>
      <c r="B3873" s="115" t="s">
        <v>527</v>
      </c>
      <c r="C3873" s="121">
        <v>43117</v>
      </c>
      <c r="D3873" s="119">
        <v>0.82230000000000003</v>
      </c>
      <c r="E3873" s="119">
        <v>0.82230000000000003</v>
      </c>
      <c r="F3873" s="119">
        <v>0.82230000000000003</v>
      </c>
      <c r="G3873" s="119">
        <v>0.82230000000000003</v>
      </c>
      <c r="H3873" s="119">
        <v>-4.0000680000000001E-4</v>
      </c>
      <c r="I3873" s="119">
        <v>-4.862122E-2</v>
      </c>
    </row>
    <row r="3874" spans="1:9" x14ac:dyDescent="0.15">
      <c r="A3874" s="115" t="s">
        <v>526</v>
      </c>
      <c r="B3874" s="115" t="s">
        <v>527</v>
      </c>
      <c r="C3874" s="121">
        <v>43118</v>
      </c>
      <c r="D3874" s="119">
        <v>0.82399999999999995</v>
      </c>
      <c r="E3874" s="119">
        <v>0.82399999999999995</v>
      </c>
      <c r="F3874" s="119">
        <v>0.82399999999999995</v>
      </c>
      <c r="G3874" s="119">
        <v>0.82399999999999995</v>
      </c>
      <c r="H3874" s="119">
        <v>1.6999840000000001E-3</v>
      </c>
      <c r="I3874" s="119">
        <v>0.20673530000000001</v>
      </c>
    </row>
    <row r="3875" spans="1:9" x14ac:dyDescent="0.15">
      <c r="A3875" s="115" t="s">
        <v>526</v>
      </c>
      <c r="B3875" s="115" t="s">
        <v>527</v>
      </c>
      <c r="C3875" s="121">
        <v>43119</v>
      </c>
      <c r="D3875" s="119">
        <v>0.82069999999999999</v>
      </c>
      <c r="E3875" s="119">
        <v>0.82069999999999999</v>
      </c>
      <c r="F3875" s="119">
        <v>0.82069999999999999</v>
      </c>
      <c r="G3875" s="119">
        <v>0.82069999999999999</v>
      </c>
      <c r="H3875" s="119">
        <v>-3.3000109999999998E-3</v>
      </c>
      <c r="I3875" s="119">
        <v>-0.40048679999999998</v>
      </c>
    </row>
    <row r="3876" spans="1:9" x14ac:dyDescent="0.15">
      <c r="A3876" s="115" t="s">
        <v>526</v>
      </c>
      <c r="B3876" s="115" t="s">
        <v>527</v>
      </c>
      <c r="C3876" s="121">
        <v>43122</v>
      </c>
      <c r="D3876" s="119">
        <v>0.82010000000000005</v>
      </c>
      <c r="E3876" s="119">
        <v>0.82010000000000005</v>
      </c>
      <c r="F3876" s="119">
        <v>0.82010000000000005</v>
      </c>
      <c r="G3876" s="119">
        <v>0.82010000000000005</v>
      </c>
      <c r="H3876" s="119">
        <v>-5.9998039999999999E-4</v>
      </c>
      <c r="I3876" s="119">
        <v>-7.310593E-2</v>
      </c>
    </row>
    <row r="3877" spans="1:9" x14ac:dyDescent="0.15">
      <c r="A3877" s="115" t="s">
        <v>526</v>
      </c>
      <c r="B3877" s="115" t="s">
        <v>527</v>
      </c>
      <c r="C3877" s="121">
        <v>43123</v>
      </c>
      <c r="D3877" s="119">
        <v>0.81859999999999999</v>
      </c>
      <c r="E3877" s="119">
        <v>0.81859999999999999</v>
      </c>
      <c r="F3877" s="119">
        <v>0.81859999999999999</v>
      </c>
      <c r="G3877" s="119">
        <v>0.81859999999999999</v>
      </c>
      <c r="H3877" s="119">
        <v>-1.50001E-3</v>
      </c>
      <c r="I3877" s="119">
        <v>-0.18290580000000001</v>
      </c>
    </row>
    <row r="3878" spans="1:9" x14ac:dyDescent="0.15">
      <c r="A3878" s="115" t="s">
        <v>526</v>
      </c>
      <c r="B3878" s="115" t="s">
        <v>527</v>
      </c>
      <c r="C3878" s="121">
        <v>43124</v>
      </c>
      <c r="D3878" s="119">
        <v>0.8175</v>
      </c>
      <c r="E3878" s="119">
        <v>0.8175</v>
      </c>
      <c r="F3878" s="119">
        <v>0.8175</v>
      </c>
      <c r="G3878" s="119">
        <v>0.8175</v>
      </c>
      <c r="H3878" s="119">
        <v>-1.1000039999999999E-3</v>
      </c>
      <c r="I3878" s="119">
        <v>-0.1343762</v>
      </c>
    </row>
    <row r="3879" spans="1:9" x14ac:dyDescent="0.15">
      <c r="A3879" s="115" t="s">
        <v>526</v>
      </c>
      <c r="B3879" s="115" t="s">
        <v>527</v>
      </c>
      <c r="C3879" s="121">
        <v>43125</v>
      </c>
      <c r="D3879" s="119">
        <v>0.81510000000000005</v>
      </c>
      <c r="E3879" s="119">
        <v>0.81510000000000005</v>
      </c>
      <c r="F3879" s="119">
        <v>0.81510000000000005</v>
      </c>
      <c r="G3879" s="119">
        <v>0.81510000000000005</v>
      </c>
      <c r="H3879" s="119">
        <v>-2.3999809999999998E-3</v>
      </c>
      <c r="I3879" s="119">
        <v>-0.29357569999999999</v>
      </c>
    </row>
    <row r="3880" spans="1:9" x14ac:dyDescent="0.15">
      <c r="A3880" s="115" t="s">
        <v>526</v>
      </c>
      <c r="B3880" s="115" t="s">
        <v>527</v>
      </c>
      <c r="C3880" s="121">
        <v>43126</v>
      </c>
      <c r="D3880" s="119">
        <v>0.8115</v>
      </c>
      <c r="E3880" s="119">
        <v>0.8115</v>
      </c>
      <c r="F3880" s="119">
        <v>0.8115</v>
      </c>
      <c r="G3880" s="119">
        <v>0.8115</v>
      </c>
      <c r="H3880" s="119">
        <v>-3.6000009999999998E-3</v>
      </c>
      <c r="I3880" s="119">
        <v>-0.44166369999999999</v>
      </c>
    </row>
    <row r="3881" spans="1:9" x14ac:dyDescent="0.15">
      <c r="A3881" s="115" t="s">
        <v>526</v>
      </c>
      <c r="B3881" s="115" t="s">
        <v>527</v>
      </c>
      <c r="C3881" s="121">
        <v>43129</v>
      </c>
      <c r="D3881" s="119">
        <v>0.80920000000000003</v>
      </c>
      <c r="E3881" s="119">
        <v>0.80920000000000003</v>
      </c>
      <c r="F3881" s="119">
        <v>0.80920000000000003</v>
      </c>
      <c r="G3881" s="119">
        <v>0.80920000000000003</v>
      </c>
      <c r="H3881" s="119">
        <v>-2.3000239999999999E-3</v>
      </c>
      <c r="I3881" s="119">
        <v>-0.28342869999999998</v>
      </c>
    </row>
    <row r="3882" spans="1:9" x14ac:dyDescent="0.15">
      <c r="A3882" s="115" t="s">
        <v>526</v>
      </c>
      <c r="B3882" s="115" t="s">
        <v>527</v>
      </c>
      <c r="C3882" s="121">
        <v>43130</v>
      </c>
      <c r="D3882" s="119">
        <v>0.80989999999999995</v>
      </c>
      <c r="E3882" s="119">
        <v>0.80989999999999995</v>
      </c>
      <c r="F3882" s="119">
        <v>0.80989999999999995</v>
      </c>
      <c r="G3882" s="119">
        <v>0.80989999999999995</v>
      </c>
      <c r="H3882" s="119">
        <v>6.9999690000000002E-4</v>
      </c>
      <c r="I3882" s="119">
        <v>8.6504819999999996E-2</v>
      </c>
    </row>
    <row r="3883" spans="1:9" x14ac:dyDescent="0.15">
      <c r="A3883" s="115" t="s">
        <v>526</v>
      </c>
      <c r="B3883" s="115" t="s">
        <v>527</v>
      </c>
      <c r="C3883" s="121">
        <v>43131</v>
      </c>
      <c r="D3883" s="119">
        <v>0.80989999999999995</v>
      </c>
      <c r="E3883" s="119">
        <v>0.80989999999999995</v>
      </c>
      <c r="F3883" s="119">
        <v>0.80989999999999995</v>
      </c>
      <c r="G3883" s="119">
        <v>0.80989999999999995</v>
      </c>
      <c r="H3883" s="119">
        <v>0</v>
      </c>
      <c r="I3883" s="119">
        <v>0</v>
      </c>
    </row>
    <row r="3884" spans="1:9" x14ac:dyDescent="0.15">
      <c r="A3884" s="115" t="s">
        <v>526</v>
      </c>
      <c r="B3884" s="115" t="s">
        <v>527</v>
      </c>
      <c r="C3884" s="121">
        <v>43132</v>
      </c>
      <c r="D3884" s="119">
        <v>0.80600000000000005</v>
      </c>
      <c r="E3884" s="119">
        <v>0.80600000000000005</v>
      </c>
      <c r="F3884" s="119">
        <v>0.80600000000000005</v>
      </c>
      <c r="G3884" s="119">
        <v>0.80600000000000005</v>
      </c>
      <c r="H3884" s="119">
        <v>-3.8999920000000001E-3</v>
      </c>
      <c r="I3884" s="119">
        <v>-0.48153990000000002</v>
      </c>
    </row>
    <row r="3885" spans="1:9" x14ac:dyDescent="0.15">
      <c r="A3885" s="115" t="s">
        <v>526</v>
      </c>
      <c r="B3885" s="115" t="s">
        <v>527</v>
      </c>
      <c r="C3885" s="121">
        <v>43133</v>
      </c>
      <c r="D3885" s="119">
        <v>0.80410000000000004</v>
      </c>
      <c r="E3885" s="119">
        <v>0.80410000000000004</v>
      </c>
      <c r="F3885" s="119">
        <v>0.80410000000000004</v>
      </c>
      <c r="G3885" s="119">
        <v>0.80410000000000004</v>
      </c>
      <c r="H3885" s="119">
        <v>-1.9000169999999999E-3</v>
      </c>
      <c r="I3885" s="119">
        <v>-0.2357341</v>
      </c>
    </row>
    <row r="3886" spans="1:9" x14ac:dyDescent="0.15">
      <c r="A3886" s="115" t="s">
        <v>526</v>
      </c>
      <c r="B3886" s="115" t="s">
        <v>527</v>
      </c>
      <c r="C3886" s="121">
        <v>43136</v>
      </c>
      <c r="D3886" s="119">
        <v>0.80569999999999997</v>
      </c>
      <c r="E3886" s="119">
        <v>0.80569999999999997</v>
      </c>
      <c r="F3886" s="119">
        <v>0.80569999999999997</v>
      </c>
      <c r="G3886" s="119">
        <v>0.80569999999999997</v>
      </c>
      <c r="H3886" s="119">
        <v>1.600027E-3</v>
      </c>
      <c r="I3886" s="119">
        <v>0.19898360000000001</v>
      </c>
    </row>
    <row r="3887" spans="1:9" x14ac:dyDescent="0.15">
      <c r="A3887" s="115" t="s">
        <v>526</v>
      </c>
      <c r="B3887" s="115" t="s">
        <v>527</v>
      </c>
      <c r="C3887" s="121">
        <v>43137</v>
      </c>
      <c r="D3887" s="119">
        <v>0.80649999999999999</v>
      </c>
      <c r="E3887" s="119">
        <v>0.80649999999999999</v>
      </c>
      <c r="F3887" s="119">
        <v>0.80649999999999999</v>
      </c>
      <c r="G3887" s="119">
        <v>0.80649999999999999</v>
      </c>
      <c r="H3887" s="119">
        <v>8.0001349999999998E-4</v>
      </c>
      <c r="I3887" s="119">
        <v>9.9294220000000002E-2</v>
      </c>
    </row>
    <row r="3888" spans="1:9" x14ac:dyDescent="0.15">
      <c r="A3888" s="115" t="s">
        <v>526</v>
      </c>
      <c r="B3888" s="115" t="s">
        <v>527</v>
      </c>
      <c r="C3888" s="121">
        <v>43138</v>
      </c>
      <c r="D3888" s="119">
        <v>0.80420000000000003</v>
      </c>
      <c r="E3888" s="119">
        <v>0.80420000000000003</v>
      </c>
      <c r="F3888" s="119">
        <v>0.80420000000000003</v>
      </c>
      <c r="G3888" s="119">
        <v>0.80420000000000003</v>
      </c>
      <c r="H3888" s="119">
        <v>-2.3000239999999999E-3</v>
      </c>
      <c r="I3888" s="119">
        <v>-0.28518589999999999</v>
      </c>
    </row>
    <row r="3889" spans="1:9" x14ac:dyDescent="0.15">
      <c r="A3889" s="115" t="s">
        <v>526</v>
      </c>
      <c r="B3889" s="115" t="s">
        <v>527</v>
      </c>
      <c r="C3889" s="121">
        <v>43139</v>
      </c>
      <c r="D3889" s="119">
        <v>0.80359999999999998</v>
      </c>
      <c r="E3889" s="119">
        <v>0.80359999999999998</v>
      </c>
      <c r="F3889" s="119">
        <v>0.80359999999999998</v>
      </c>
      <c r="G3889" s="119">
        <v>0.80359999999999998</v>
      </c>
      <c r="H3889" s="119">
        <v>-5.9998039999999999E-4</v>
      </c>
      <c r="I3889" s="119">
        <v>-7.4605870000000005E-2</v>
      </c>
    </row>
    <row r="3890" spans="1:9" x14ac:dyDescent="0.15">
      <c r="A3890" s="115" t="s">
        <v>526</v>
      </c>
      <c r="B3890" s="115" t="s">
        <v>527</v>
      </c>
      <c r="C3890" s="121">
        <v>43140</v>
      </c>
      <c r="D3890" s="119">
        <v>0.80820000000000003</v>
      </c>
      <c r="E3890" s="119">
        <v>0.80820000000000003</v>
      </c>
      <c r="F3890" s="119">
        <v>0.80820000000000003</v>
      </c>
      <c r="G3890" s="119">
        <v>0.80820000000000003</v>
      </c>
      <c r="H3890" s="119">
        <v>4.5999880000000002E-3</v>
      </c>
      <c r="I3890" s="119">
        <v>0.5724226</v>
      </c>
    </row>
    <row r="3891" spans="1:9" x14ac:dyDescent="0.15">
      <c r="A3891" s="115" t="s">
        <v>526</v>
      </c>
      <c r="B3891" s="115" t="s">
        <v>527</v>
      </c>
      <c r="C3891" s="121">
        <v>43143</v>
      </c>
      <c r="D3891" s="119">
        <v>0.80569999999999997</v>
      </c>
      <c r="E3891" s="119">
        <v>0.80569999999999997</v>
      </c>
      <c r="F3891" s="119">
        <v>0.80569999999999997</v>
      </c>
      <c r="G3891" s="119">
        <v>0.80569999999999997</v>
      </c>
      <c r="H3891" s="119">
        <v>-2.4999979999999998E-3</v>
      </c>
      <c r="I3891" s="119">
        <v>-0.30932910000000002</v>
      </c>
    </row>
    <row r="3892" spans="1:9" x14ac:dyDescent="0.15">
      <c r="A3892" s="115" t="s">
        <v>526</v>
      </c>
      <c r="B3892" s="115" t="s">
        <v>527</v>
      </c>
      <c r="C3892" s="121">
        <v>43144</v>
      </c>
      <c r="D3892" s="119">
        <v>0.80879999999999996</v>
      </c>
      <c r="E3892" s="119">
        <v>0.80879999999999996</v>
      </c>
      <c r="F3892" s="119">
        <v>0.80879999999999996</v>
      </c>
      <c r="G3892" s="119">
        <v>0.80879999999999996</v>
      </c>
      <c r="H3892" s="119">
        <v>3.0999780000000002E-3</v>
      </c>
      <c r="I3892" s="119">
        <v>0.38475579999999998</v>
      </c>
    </row>
    <row r="3893" spans="1:9" x14ac:dyDescent="0.15">
      <c r="A3893" s="115" t="s">
        <v>526</v>
      </c>
      <c r="B3893" s="115" t="s">
        <v>527</v>
      </c>
      <c r="C3893" s="121">
        <v>43145</v>
      </c>
      <c r="D3893" s="119">
        <v>0.81089999999999995</v>
      </c>
      <c r="E3893" s="119">
        <v>0.81089999999999995</v>
      </c>
      <c r="F3893" s="119">
        <v>0.81089999999999995</v>
      </c>
      <c r="G3893" s="119">
        <v>0.81089999999999995</v>
      </c>
      <c r="H3893" s="119">
        <v>2.0999909999999998E-3</v>
      </c>
      <c r="I3893" s="119">
        <v>0.25964280000000001</v>
      </c>
    </row>
    <row r="3894" spans="1:9" x14ac:dyDescent="0.15">
      <c r="A3894" s="115" t="s">
        <v>526</v>
      </c>
      <c r="B3894" s="115" t="s">
        <v>527</v>
      </c>
      <c r="C3894" s="121">
        <v>43153</v>
      </c>
      <c r="D3894" s="119">
        <v>0.81189999999999996</v>
      </c>
      <c r="E3894" s="119">
        <v>0.81189999999999996</v>
      </c>
      <c r="F3894" s="119">
        <v>0.81189999999999996</v>
      </c>
      <c r="G3894" s="119">
        <v>0.81189999999999996</v>
      </c>
      <c r="H3894" s="119">
        <v>1.000047E-3</v>
      </c>
      <c r="I3894" s="119">
        <v>0.1233255</v>
      </c>
    </row>
    <row r="3895" spans="1:9" x14ac:dyDescent="0.15">
      <c r="A3895" s="115" t="s">
        <v>526</v>
      </c>
      <c r="B3895" s="115" t="s">
        <v>527</v>
      </c>
      <c r="C3895" s="121">
        <v>43154</v>
      </c>
      <c r="D3895" s="119">
        <v>0.81140000000000001</v>
      </c>
      <c r="E3895" s="119">
        <v>0.81140000000000001</v>
      </c>
      <c r="F3895" s="119">
        <v>0.81140000000000001</v>
      </c>
      <c r="G3895" s="119">
        <v>0.81140000000000001</v>
      </c>
      <c r="H3895" s="119">
        <v>-5.0002339999999997E-4</v>
      </c>
      <c r="I3895" s="119">
        <v>-6.158682E-2</v>
      </c>
    </row>
    <row r="3896" spans="1:9" x14ac:dyDescent="0.15">
      <c r="A3896" s="115" t="s">
        <v>526</v>
      </c>
      <c r="B3896" s="115" t="s">
        <v>527</v>
      </c>
      <c r="C3896" s="121">
        <v>43157</v>
      </c>
      <c r="D3896" s="119">
        <v>0.81010000000000004</v>
      </c>
      <c r="E3896" s="119">
        <v>0.81010000000000004</v>
      </c>
      <c r="F3896" s="119">
        <v>0.81010000000000004</v>
      </c>
      <c r="G3896" s="119">
        <v>0.81010000000000004</v>
      </c>
      <c r="H3896" s="119">
        <v>-1.2999769999999999E-3</v>
      </c>
      <c r="I3896" s="119">
        <v>-0.1602141</v>
      </c>
    </row>
    <row r="3897" spans="1:9" x14ac:dyDescent="0.15">
      <c r="A3897" s="115" t="s">
        <v>526</v>
      </c>
      <c r="B3897" s="115" t="s">
        <v>527</v>
      </c>
      <c r="C3897" s="121">
        <v>43158</v>
      </c>
      <c r="D3897" s="119">
        <v>0.80710000000000004</v>
      </c>
      <c r="E3897" s="119">
        <v>0.80710000000000004</v>
      </c>
      <c r="F3897" s="119">
        <v>0.80710000000000004</v>
      </c>
      <c r="G3897" s="119">
        <v>0.80710000000000004</v>
      </c>
      <c r="H3897" s="119">
        <v>-3.0000209999999999E-3</v>
      </c>
      <c r="I3897" s="119">
        <v>-0.37032720000000002</v>
      </c>
    </row>
    <row r="3898" spans="1:9" x14ac:dyDescent="0.15">
      <c r="A3898" s="115" t="s">
        <v>526</v>
      </c>
      <c r="B3898" s="115" t="s">
        <v>527</v>
      </c>
      <c r="C3898" s="121">
        <v>43159</v>
      </c>
      <c r="D3898" s="119">
        <v>0.80859999999999999</v>
      </c>
      <c r="E3898" s="119">
        <v>0.80859999999999999</v>
      </c>
      <c r="F3898" s="119">
        <v>0.80859999999999999</v>
      </c>
      <c r="G3898" s="119">
        <v>0.80859999999999999</v>
      </c>
      <c r="H3898" s="119">
        <v>1.50001E-3</v>
      </c>
      <c r="I3898" s="119">
        <v>0.18585189999999999</v>
      </c>
    </row>
    <row r="3899" spans="1:9" x14ac:dyDescent="0.15">
      <c r="A3899" s="115" t="s">
        <v>526</v>
      </c>
      <c r="B3899" s="115" t="s">
        <v>527</v>
      </c>
      <c r="C3899" s="121">
        <v>43160</v>
      </c>
      <c r="D3899" s="119">
        <v>0.80940000000000001</v>
      </c>
      <c r="E3899" s="119">
        <v>0.80940000000000001</v>
      </c>
      <c r="F3899" s="119">
        <v>0.80940000000000001</v>
      </c>
      <c r="G3899" s="119">
        <v>0.80940000000000001</v>
      </c>
      <c r="H3899" s="119">
        <v>8.0001349999999998E-4</v>
      </c>
      <c r="I3899" s="119">
        <v>9.8938109999999996E-2</v>
      </c>
    </row>
    <row r="3900" spans="1:9" x14ac:dyDescent="0.15">
      <c r="A3900" s="115" t="s">
        <v>526</v>
      </c>
      <c r="B3900" s="115" t="s">
        <v>527</v>
      </c>
      <c r="C3900" s="121">
        <v>43161</v>
      </c>
      <c r="D3900" s="119">
        <v>0.80910000000000004</v>
      </c>
      <c r="E3900" s="119">
        <v>0.80910000000000004</v>
      </c>
      <c r="F3900" s="119">
        <v>0.80910000000000004</v>
      </c>
      <c r="G3900" s="119">
        <v>0.80910000000000004</v>
      </c>
      <c r="H3900" s="119">
        <v>-3.0004979999999999E-4</v>
      </c>
      <c r="I3900" s="119">
        <v>-3.7070640000000002E-2</v>
      </c>
    </row>
    <row r="3901" spans="1:9" x14ac:dyDescent="0.15">
      <c r="A3901" s="115" t="s">
        <v>526</v>
      </c>
      <c r="B3901" s="115" t="s">
        <v>527</v>
      </c>
      <c r="C3901" s="121">
        <v>43164</v>
      </c>
      <c r="D3901" s="119">
        <v>0.80989999999999995</v>
      </c>
      <c r="E3901" s="119">
        <v>0.80989999999999995</v>
      </c>
      <c r="F3901" s="119">
        <v>0.80989999999999995</v>
      </c>
      <c r="G3901" s="119">
        <v>0.80989999999999995</v>
      </c>
      <c r="H3901" s="119">
        <v>8.0001349999999998E-4</v>
      </c>
      <c r="I3901" s="119">
        <v>9.8876969999999995E-2</v>
      </c>
    </row>
    <row r="3902" spans="1:9" x14ac:dyDescent="0.15">
      <c r="A3902" s="115" t="s">
        <v>526</v>
      </c>
      <c r="B3902" s="115" t="s">
        <v>527</v>
      </c>
      <c r="C3902" s="121">
        <v>43165</v>
      </c>
      <c r="D3902" s="119">
        <v>0.80930000000000002</v>
      </c>
      <c r="E3902" s="119">
        <v>0.80930000000000002</v>
      </c>
      <c r="F3902" s="119">
        <v>0.80930000000000002</v>
      </c>
      <c r="G3902" s="119">
        <v>0.80930000000000002</v>
      </c>
      <c r="H3902" s="119">
        <v>-5.9998039999999999E-4</v>
      </c>
      <c r="I3902" s="119">
        <v>-7.4080800000000002E-2</v>
      </c>
    </row>
    <row r="3903" spans="1:9" x14ac:dyDescent="0.15">
      <c r="A3903" s="115" t="s">
        <v>526</v>
      </c>
      <c r="B3903" s="115" t="s">
        <v>527</v>
      </c>
      <c r="C3903" s="121">
        <v>43166</v>
      </c>
      <c r="D3903" s="119">
        <v>0.80800000000000005</v>
      </c>
      <c r="E3903" s="119">
        <v>0.80800000000000005</v>
      </c>
      <c r="F3903" s="119">
        <v>0.80800000000000005</v>
      </c>
      <c r="G3903" s="119">
        <v>0.80800000000000005</v>
      </c>
      <c r="H3903" s="119">
        <v>-1.2999769999999999E-3</v>
      </c>
      <c r="I3903" s="119">
        <v>-0.16062979999999999</v>
      </c>
    </row>
    <row r="3904" spans="1:9" x14ac:dyDescent="0.15">
      <c r="A3904" s="115" t="s">
        <v>526</v>
      </c>
      <c r="B3904" s="115" t="s">
        <v>527</v>
      </c>
      <c r="C3904" s="121">
        <v>43167</v>
      </c>
      <c r="D3904" s="119">
        <v>0.80720000000000003</v>
      </c>
      <c r="E3904" s="119">
        <v>0.80720000000000003</v>
      </c>
      <c r="F3904" s="119">
        <v>0.80720000000000003</v>
      </c>
      <c r="G3904" s="119">
        <v>0.80720000000000003</v>
      </c>
      <c r="H3904" s="119">
        <v>-8.0001349999999998E-4</v>
      </c>
      <c r="I3904" s="119">
        <v>-9.9011569999999993E-2</v>
      </c>
    </row>
    <row r="3905" spans="1:9" x14ac:dyDescent="0.15">
      <c r="A3905" s="115" t="s">
        <v>526</v>
      </c>
      <c r="B3905" s="115" t="s">
        <v>527</v>
      </c>
      <c r="C3905" s="121">
        <v>43168</v>
      </c>
      <c r="D3905" s="119">
        <v>0.80920000000000003</v>
      </c>
      <c r="E3905" s="119">
        <v>0.80920000000000003</v>
      </c>
      <c r="F3905" s="119">
        <v>0.80920000000000003</v>
      </c>
      <c r="G3905" s="119">
        <v>0.80920000000000003</v>
      </c>
      <c r="H3905" s="119">
        <v>1.9999739999999998E-3</v>
      </c>
      <c r="I3905" s="119">
        <v>0.24776690000000001</v>
      </c>
    </row>
    <row r="3906" spans="1:9" x14ac:dyDescent="0.15">
      <c r="A3906" s="115" t="s">
        <v>526</v>
      </c>
      <c r="B3906" s="115" t="s">
        <v>527</v>
      </c>
      <c r="C3906" s="121">
        <v>43171</v>
      </c>
      <c r="D3906" s="119">
        <v>0.80800000000000005</v>
      </c>
      <c r="E3906" s="119">
        <v>0.80800000000000005</v>
      </c>
      <c r="F3906" s="119">
        <v>0.80800000000000005</v>
      </c>
      <c r="G3906" s="119">
        <v>0.80800000000000005</v>
      </c>
      <c r="H3906" s="119">
        <v>-1.199961E-3</v>
      </c>
      <c r="I3906" s="119">
        <v>-0.1482898</v>
      </c>
    </row>
    <row r="3907" spans="1:9" x14ac:dyDescent="0.15">
      <c r="A3907" s="115" t="s">
        <v>526</v>
      </c>
      <c r="B3907" s="115" t="s">
        <v>527</v>
      </c>
      <c r="C3907" s="121">
        <v>43172</v>
      </c>
      <c r="D3907" s="119">
        <v>0.80640000000000001</v>
      </c>
      <c r="E3907" s="119">
        <v>0.80640000000000001</v>
      </c>
      <c r="F3907" s="119">
        <v>0.80640000000000001</v>
      </c>
      <c r="G3907" s="119">
        <v>0.80640000000000001</v>
      </c>
      <c r="H3907" s="119">
        <v>-1.600027E-3</v>
      </c>
      <c r="I3907" s="119">
        <v>-0.19802310000000001</v>
      </c>
    </row>
    <row r="3908" spans="1:9" x14ac:dyDescent="0.15">
      <c r="A3908" s="115" t="s">
        <v>526</v>
      </c>
      <c r="B3908" s="115" t="s">
        <v>527</v>
      </c>
      <c r="C3908" s="121">
        <v>43173</v>
      </c>
      <c r="D3908" s="119">
        <v>0.80610000000000004</v>
      </c>
      <c r="E3908" s="119">
        <v>0.80610000000000004</v>
      </c>
      <c r="F3908" s="119">
        <v>0.80610000000000004</v>
      </c>
      <c r="G3908" s="119">
        <v>0.80610000000000004</v>
      </c>
      <c r="H3908" s="119">
        <v>-2.9999019999999999E-4</v>
      </c>
      <c r="I3908" s="119">
        <v>-3.7201159999999997E-2</v>
      </c>
    </row>
    <row r="3909" spans="1:9" x14ac:dyDescent="0.15">
      <c r="A3909" s="115" t="s">
        <v>526</v>
      </c>
      <c r="B3909" s="115" t="s">
        <v>527</v>
      </c>
      <c r="C3909" s="121">
        <v>43174</v>
      </c>
      <c r="D3909" s="119">
        <v>0.80530000000000002</v>
      </c>
      <c r="E3909" s="119">
        <v>0.80530000000000002</v>
      </c>
      <c r="F3909" s="119">
        <v>0.80530000000000002</v>
      </c>
      <c r="G3909" s="119">
        <v>0.80530000000000002</v>
      </c>
      <c r="H3909" s="119">
        <v>-8.0001349999999998E-4</v>
      </c>
      <c r="I3909" s="119">
        <v>-9.9244949999999998E-2</v>
      </c>
    </row>
    <row r="3910" spans="1:9" x14ac:dyDescent="0.15">
      <c r="A3910" s="115" t="s">
        <v>526</v>
      </c>
      <c r="B3910" s="115" t="s">
        <v>527</v>
      </c>
      <c r="C3910" s="121">
        <v>43175</v>
      </c>
      <c r="D3910" s="119">
        <v>0.80769999999999997</v>
      </c>
      <c r="E3910" s="119">
        <v>0.80769999999999997</v>
      </c>
      <c r="F3910" s="119">
        <v>0.80769999999999997</v>
      </c>
      <c r="G3910" s="119">
        <v>0.80769999999999997</v>
      </c>
      <c r="H3910" s="119">
        <v>2.3999809999999998E-3</v>
      </c>
      <c r="I3910" s="119">
        <v>0.29802319999999999</v>
      </c>
    </row>
    <row r="3911" spans="1:9" x14ac:dyDescent="0.15">
      <c r="A3911" s="115" t="s">
        <v>526</v>
      </c>
      <c r="B3911" s="115" t="s">
        <v>527</v>
      </c>
      <c r="C3911" s="121">
        <v>43178</v>
      </c>
      <c r="D3911" s="119">
        <v>0.80730000000000002</v>
      </c>
      <c r="E3911" s="119">
        <v>0.80730000000000002</v>
      </c>
      <c r="F3911" s="119">
        <v>0.80730000000000002</v>
      </c>
      <c r="G3911" s="119">
        <v>0.80730000000000002</v>
      </c>
      <c r="H3911" s="119">
        <v>-4.0000680000000001E-4</v>
      </c>
      <c r="I3911" s="119">
        <v>-4.9524180000000001E-2</v>
      </c>
    </row>
    <row r="3912" spans="1:9" x14ac:dyDescent="0.15">
      <c r="A3912" s="115" t="s">
        <v>526</v>
      </c>
      <c r="B3912" s="115" t="s">
        <v>527</v>
      </c>
      <c r="C3912" s="121">
        <v>43179</v>
      </c>
      <c r="D3912" s="119">
        <v>0.80640000000000001</v>
      </c>
      <c r="E3912" s="119">
        <v>0.80640000000000001</v>
      </c>
      <c r="F3912" s="119">
        <v>0.80640000000000001</v>
      </c>
      <c r="G3912" s="119">
        <v>0.80640000000000001</v>
      </c>
      <c r="H3912" s="119">
        <v>-8.999705E-4</v>
      </c>
      <c r="I3912" s="119">
        <v>-0.1114791</v>
      </c>
    </row>
    <row r="3913" spans="1:9" x14ac:dyDescent="0.15">
      <c r="A3913" s="115" t="s">
        <v>526</v>
      </c>
      <c r="B3913" s="115" t="s">
        <v>527</v>
      </c>
      <c r="C3913" s="121">
        <v>43180</v>
      </c>
      <c r="D3913" s="119">
        <v>0.80810000000000004</v>
      </c>
      <c r="E3913" s="119">
        <v>0.80810000000000004</v>
      </c>
      <c r="F3913" s="119">
        <v>0.80810000000000004</v>
      </c>
      <c r="G3913" s="119">
        <v>0.80810000000000004</v>
      </c>
      <c r="H3913" s="119">
        <v>1.6999840000000001E-3</v>
      </c>
      <c r="I3913" s="119">
        <v>0.21081150000000001</v>
      </c>
    </row>
    <row r="3914" spans="1:9" x14ac:dyDescent="0.15">
      <c r="A3914" s="115" t="s">
        <v>526</v>
      </c>
      <c r="B3914" s="115" t="s">
        <v>527</v>
      </c>
      <c r="C3914" s="121">
        <v>43181</v>
      </c>
      <c r="D3914" s="119">
        <v>0.80510000000000004</v>
      </c>
      <c r="E3914" s="119">
        <v>0.80510000000000004</v>
      </c>
      <c r="F3914" s="119">
        <v>0.80510000000000004</v>
      </c>
      <c r="G3914" s="119">
        <v>0.80510000000000004</v>
      </c>
      <c r="H3914" s="119">
        <v>-2.9999610000000002E-3</v>
      </c>
      <c r="I3914" s="119">
        <v>-0.37123640000000002</v>
      </c>
    </row>
    <row r="3915" spans="1:9" x14ac:dyDescent="0.15">
      <c r="A3915" s="115" t="s">
        <v>526</v>
      </c>
      <c r="B3915" s="115" t="s">
        <v>527</v>
      </c>
      <c r="C3915" s="121">
        <v>43182</v>
      </c>
      <c r="D3915" s="119">
        <v>0.80620000000000003</v>
      </c>
      <c r="E3915" s="119">
        <v>0.80620000000000003</v>
      </c>
      <c r="F3915" s="119">
        <v>0.80620000000000003</v>
      </c>
      <c r="G3915" s="119">
        <v>0.80620000000000003</v>
      </c>
      <c r="H3915" s="119">
        <v>1.1000039999999999E-3</v>
      </c>
      <c r="I3915" s="119">
        <v>0.13662940000000001</v>
      </c>
    </row>
    <row r="3916" spans="1:9" x14ac:dyDescent="0.15">
      <c r="A3916" s="115" t="s">
        <v>526</v>
      </c>
      <c r="B3916" s="115" t="s">
        <v>527</v>
      </c>
      <c r="C3916" s="121">
        <v>43185</v>
      </c>
      <c r="D3916" s="119">
        <v>0.80520000000000003</v>
      </c>
      <c r="E3916" s="119">
        <v>0.80520000000000003</v>
      </c>
      <c r="F3916" s="119">
        <v>0.80520000000000003</v>
      </c>
      <c r="G3916" s="119">
        <v>0.80520000000000003</v>
      </c>
      <c r="H3916" s="119">
        <v>-1.000047E-3</v>
      </c>
      <c r="I3916" s="119">
        <v>-0.1240445</v>
      </c>
    </row>
    <row r="3917" spans="1:9" x14ac:dyDescent="0.15">
      <c r="A3917" s="115" t="s">
        <v>526</v>
      </c>
      <c r="B3917" s="115" t="s">
        <v>527</v>
      </c>
      <c r="C3917" s="121">
        <v>43186</v>
      </c>
      <c r="D3917" s="119">
        <v>0.80049999999999999</v>
      </c>
      <c r="E3917" s="119">
        <v>0.80049999999999999</v>
      </c>
      <c r="F3917" s="119">
        <v>0.80049999999999999</v>
      </c>
      <c r="G3917" s="119">
        <v>0.80049999999999999</v>
      </c>
      <c r="H3917" s="119">
        <v>-4.7000050000000002E-3</v>
      </c>
      <c r="I3917" s="119">
        <v>-0.58370659999999996</v>
      </c>
    </row>
    <row r="3918" spans="1:9" x14ac:dyDescent="0.15">
      <c r="A3918" s="115" t="s">
        <v>526</v>
      </c>
      <c r="B3918" s="115" t="s">
        <v>527</v>
      </c>
      <c r="C3918" s="121">
        <v>43187</v>
      </c>
      <c r="D3918" s="119">
        <v>0.80020000000000002</v>
      </c>
      <c r="E3918" s="119">
        <v>0.80020000000000002</v>
      </c>
      <c r="F3918" s="119">
        <v>0.80020000000000002</v>
      </c>
      <c r="G3918" s="119">
        <v>0.80020000000000002</v>
      </c>
      <c r="H3918" s="119">
        <v>-2.9999019999999999E-4</v>
      </c>
      <c r="I3918" s="119">
        <v>-3.7475349999999998E-2</v>
      </c>
    </row>
    <row r="3919" spans="1:9" x14ac:dyDescent="0.15">
      <c r="A3919" s="115" t="s">
        <v>526</v>
      </c>
      <c r="B3919" s="115" t="s">
        <v>527</v>
      </c>
      <c r="C3919" s="121">
        <v>43188</v>
      </c>
      <c r="D3919" s="119">
        <v>0.80349999999999999</v>
      </c>
      <c r="E3919" s="119">
        <v>0.80349999999999999</v>
      </c>
      <c r="F3919" s="119">
        <v>0.80349999999999999</v>
      </c>
      <c r="G3919" s="119">
        <v>0.80349999999999999</v>
      </c>
      <c r="H3919" s="119">
        <v>3.3000109999999998E-3</v>
      </c>
      <c r="I3919" s="119">
        <v>0.4123983</v>
      </c>
    </row>
    <row r="3920" spans="1:9" x14ac:dyDescent="0.15">
      <c r="A3920" s="115" t="s">
        <v>526</v>
      </c>
      <c r="B3920" s="115" t="s">
        <v>527</v>
      </c>
      <c r="C3920" s="121">
        <v>43189</v>
      </c>
      <c r="D3920" s="119">
        <v>0.80130000000000001</v>
      </c>
      <c r="E3920" s="119">
        <v>0.80130000000000001</v>
      </c>
      <c r="F3920" s="119">
        <v>0.80130000000000001</v>
      </c>
      <c r="G3920" s="119">
        <v>0.80130000000000001</v>
      </c>
      <c r="H3920" s="119">
        <v>-2.2000069999999999E-3</v>
      </c>
      <c r="I3920" s="119">
        <v>-0.27380310000000002</v>
      </c>
    </row>
    <row r="3921" spans="1:9" x14ac:dyDescent="0.15">
      <c r="A3921" s="115" t="s">
        <v>526</v>
      </c>
      <c r="B3921" s="115" t="s">
        <v>527</v>
      </c>
      <c r="C3921" s="121">
        <v>43192</v>
      </c>
      <c r="D3921" s="119">
        <v>0.79969999999999997</v>
      </c>
      <c r="E3921" s="119">
        <v>0.79969999999999997</v>
      </c>
      <c r="F3921" s="119">
        <v>0.79969999999999997</v>
      </c>
      <c r="G3921" s="119">
        <v>0.79969999999999997</v>
      </c>
      <c r="H3921" s="119">
        <v>-1.5999670000000001E-3</v>
      </c>
      <c r="I3921" s="119">
        <v>-0.1996715</v>
      </c>
    </row>
    <row r="3922" spans="1:9" x14ac:dyDescent="0.15">
      <c r="A3922" s="115" t="s">
        <v>526</v>
      </c>
      <c r="B3922" s="115" t="s">
        <v>527</v>
      </c>
      <c r="C3922" s="121">
        <v>43193</v>
      </c>
      <c r="D3922" s="119">
        <v>0.80059999999999998</v>
      </c>
      <c r="E3922" s="119">
        <v>0.80059999999999998</v>
      </c>
      <c r="F3922" s="119">
        <v>0.80059999999999998</v>
      </c>
      <c r="G3922" s="119">
        <v>0.80059999999999998</v>
      </c>
      <c r="H3922" s="119">
        <v>8.999705E-4</v>
      </c>
      <c r="I3922" s="119">
        <v>0.1125385</v>
      </c>
    </row>
    <row r="3923" spans="1:9" x14ac:dyDescent="0.15">
      <c r="A3923" s="115" t="s">
        <v>526</v>
      </c>
      <c r="B3923" s="115" t="s">
        <v>527</v>
      </c>
      <c r="C3923" s="121">
        <v>43194</v>
      </c>
      <c r="D3923" s="119">
        <v>0.80169999999999997</v>
      </c>
      <c r="E3923" s="119">
        <v>0.80169999999999997</v>
      </c>
      <c r="F3923" s="119">
        <v>0.80169999999999997</v>
      </c>
      <c r="G3923" s="119">
        <v>0.80169999999999997</v>
      </c>
      <c r="H3923" s="119">
        <v>1.1000039999999999E-3</v>
      </c>
      <c r="I3923" s="119">
        <v>0.1373974</v>
      </c>
    </row>
    <row r="3924" spans="1:9" x14ac:dyDescent="0.15">
      <c r="A3924" s="115" t="s">
        <v>526</v>
      </c>
      <c r="B3924" s="115" t="s">
        <v>527</v>
      </c>
      <c r="C3924" s="121">
        <v>43199</v>
      </c>
      <c r="D3924" s="119">
        <v>0.80410000000000004</v>
      </c>
      <c r="E3924" s="119">
        <v>0.80410000000000004</v>
      </c>
      <c r="F3924" s="119">
        <v>0.80410000000000004</v>
      </c>
      <c r="G3924" s="119">
        <v>0.80410000000000004</v>
      </c>
      <c r="H3924" s="119">
        <v>2.3999809999999998E-3</v>
      </c>
      <c r="I3924" s="119">
        <v>0.2993615</v>
      </c>
    </row>
    <row r="3925" spans="1:9" x14ac:dyDescent="0.15">
      <c r="A3925" s="115" t="s">
        <v>526</v>
      </c>
      <c r="B3925" s="115" t="s">
        <v>527</v>
      </c>
      <c r="C3925" s="121">
        <v>43200</v>
      </c>
      <c r="D3925" s="119">
        <v>0.80349999999999999</v>
      </c>
      <c r="E3925" s="119">
        <v>0.80349999999999999</v>
      </c>
      <c r="F3925" s="119">
        <v>0.80349999999999999</v>
      </c>
      <c r="G3925" s="119">
        <v>0.80349999999999999</v>
      </c>
      <c r="H3925" s="119">
        <v>-5.9998039999999999E-4</v>
      </c>
      <c r="I3925" s="119">
        <v>-7.4615139999999996E-2</v>
      </c>
    </row>
    <row r="3926" spans="1:9" x14ac:dyDescent="0.15">
      <c r="A3926" s="115" t="s">
        <v>526</v>
      </c>
      <c r="B3926" s="115" t="s">
        <v>527</v>
      </c>
      <c r="C3926" s="121">
        <v>43201</v>
      </c>
      <c r="D3926" s="119">
        <v>0.80149999999999999</v>
      </c>
      <c r="E3926" s="119">
        <v>0.80149999999999999</v>
      </c>
      <c r="F3926" s="119">
        <v>0.80149999999999999</v>
      </c>
      <c r="G3926" s="119">
        <v>0.80149999999999999</v>
      </c>
      <c r="H3926" s="119">
        <v>-1.9999739999999998E-3</v>
      </c>
      <c r="I3926" s="119">
        <v>-0.24890780000000001</v>
      </c>
    </row>
    <row r="3927" spans="1:9" x14ac:dyDescent="0.15">
      <c r="A3927" s="115" t="s">
        <v>526</v>
      </c>
      <c r="B3927" s="115" t="s">
        <v>527</v>
      </c>
      <c r="C3927" s="121">
        <v>43202</v>
      </c>
      <c r="D3927" s="119">
        <v>0.80049999999999999</v>
      </c>
      <c r="E3927" s="119">
        <v>0.80049999999999999</v>
      </c>
      <c r="F3927" s="119">
        <v>0.80049999999999999</v>
      </c>
      <c r="G3927" s="119">
        <v>0.80049999999999999</v>
      </c>
      <c r="H3927" s="119">
        <v>-1.000047E-3</v>
      </c>
      <c r="I3927" s="119">
        <v>-0.12477190000000001</v>
      </c>
    </row>
    <row r="3928" spans="1:9" x14ac:dyDescent="0.15">
      <c r="A3928" s="115" t="s">
        <v>526</v>
      </c>
      <c r="B3928" s="115" t="s">
        <v>527</v>
      </c>
      <c r="C3928" s="121">
        <v>43203</v>
      </c>
      <c r="D3928" s="119">
        <v>0.80130000000000001</v>
      </c>
      <c r="E3928" s="119">
        <v>0.80130000000000001</v>
      </c>
      <c r="F3928" s="119">
        <v>0.80130000000000001</v>
      </c>
      <c r="G3928" s="119">
        <v>0.80130000000000001</v>
      </c>
      <c r="H3928" s="119">
        <v>8.0001349999999998E-4</v>
      </c>
      <c r="I3928" s="119">
        <v>9.9939230000000004E-2</v>
      </c>
    </row>
    <row r="3934" spans="1:9" ht="21" customHeight="1" x14ac:dyDescent="0.15">
      <c r="A3934" s="118" t="s">
        <v>516</v>
      </c>
    </row>
  </sheetData>
  <phoneticPr fontId="3" type="noConversion"/>
  <pageMargins left="0.7" right="0.7" top="0.75" bottom="0.75"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11</vt:i4>
      </vt:variant>
    </vt:vector>
  </HeadingPairs>
  <TitlesOfParts>
    <vt:vector size="11" baseType="lpstr">
      <vt:lpstr>Sheet1</vt:lpstr>
      <vt:lpstr>工作表10</vt:lpstr>
      <vt:lpstr>工作表9</vt:lpstr>
      <vt:lpstr>工作表7</vt:lpstr>
      <vt:lpstr>工作表8</vt:lpstr>
      <vt:lpstr>601398</vt:lpstr>
      <vt:lpstr>工作表3</vt:lpstr>
      <vt:lpstr>工作表2</vt:lpstr>
      <vt:lpstr>工作表4</vt:lpstr>
      <vt:lpstr>每日行情数据统计_01398.HK</vt:lpstr>
      <vt:lpstr>HKDCNY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用户</cp:lastModifiedBy>
  <cp:lastPrinted>2017-12-27T07:51:25Z</cp:lastPrinted>
  <dcterms:created xsi:type="dcterms:W3CDTF">2016-10-17T13:55:53Z</dcterms:created>
  <dcterms:modified xsi:type="dcterms:W3CDTF">2018-04-17T05:08:22Z</dcterms:modified>
</cp:coreProperties>
</file>