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50"/>
  </bookViews>
  <sheets>
    <sheet name="Sheet1" sheetId="1" r:id="rId1"/>
    <sheet name="Sheet3" sheetId="3" r:id="rId2"/>
  </sheets>
  <definedNames>
    <definedName name="_xlnm._FilterDatabase" localSheetId="0" hidden="1">Sheet1!$A$16:$K$16</definedName>
  </definedNames>
  <calcPr calcId="144525"/>
</workbook>
</file>

<file path=xl/sharedStrings.xml><?xml version="1.0" encoding="utf-8"?>
<sst xmlns="http://schemas.openxmlformats.org/spreadsheetml/2006/main" count="150">
  <si>
    <t>第七期作业 ：券商-变局</t>
  </si>
  <si>
    <t>第一题：</t>
  </si>
  <si>
    <t>题目：</t>
  </si>
  <si>
    <t>券商的收入来源主要有哪些，分别占比多少？</t>
  </si>
  <si>
    <t>答：</t>
  </si>
  <si>
    <t>2018年1季度各收入占比：</t>
  </si>
  <si>
    <t>类别</t>
  </si>
  <si>
    <t>占比</t>
  </si>
  <si>
    <t>代理买卖证券业务净收入（含席位租赁）</t>
  </si>
  <si>
    <t>证券投资业务收入</t>
  </si>
  <si>
    <t>资产管理业务净收入</t>
  </si>
  <si>
    <t>利息净收入</t>
  </si>
  <si>
    <t>股权投资收益</t>
  </si>
  <si>
    <t>证券承销及保荐净收入</t>
  </si>
  <si>
    <t>其他收入</t>
  </si>
  <si>
    <t>财务顾问业务净收入</t>
  </si>
  <si>
    <t>投资咨询业务净收入</t>
  </si>
  <si>
    <t>合计数</t>
  </si>
  <si>
    <t>第二题：</t>
  </si>
  <si>
    <t>请列出券商主要收入各项下行业的排名前十。</t>
  </si>
  <si>
    <t>（1）代理买卖证券业务净收入（2017年上半年）</t>
  </si>
  <si>
    <t>排名</t>
  </si>
  <si>
    <t>证券公司</t>
  </si>
  <si>
    <t>代理买卖证券业务净收入（亿元）</t>
  </si>
  <si>
    <t>国泰君安</t>
  </si>
  <si>
    <t>银河证券</t>
  </si>
  <si>
    <t>国信证券</t>
  </si>
  <si>
    <t>华泰证券</t>
  </si>
  <si>
    <t>广发证券</t>
  </si>
  <si>
    <t>中信证券</t>
  </si>
  <si>
    <t>申万宏源</t>
  </si>
  <si>
    <t>招商证券</t>
  </si>
  <si>
    <t>海通证券</t>
  </si>
  <si>
    <t>第三题：</t>
  </si>
  <si>
    <t>东方证券（600958）、中信证券（600030）和华泰证券（601688）最主要的不同是什么？</t>
  </si>
  <si>
    <t>名称</t>
  </si>
  <si>
    <t>东方证券</t>
  </si>
  <si>
    <t>单位</t>
  </si>
  <si>
    <t>截止日</t>
  </si>
  <si>
    <t>A股总市值</t>
  </si>
  <si>
    <t>亿元</t>
  </si>
  <si>
    <t>港股总市值</t>
  </si>
  <si>
    <t>A股股价</t>
  </si>
  <si>
    <t>元</t>
  </si>
  <si>
    <t>H股股价</t>
  </si>
  <si>
    <t>截止日汇率</t>
  </si>
  <si>
    <t>AH溢价</t>
  </si>
  <si>
    <t>2017年总收入</t>
  </si>
  <si>
    <t>净利润</t>
  </si>
  <si>
    <t>利润率</t>
  </si>
  <si>
    <t>员工人数</t>
  </si>
  <si>
    <t>成立日期</t>
  </si>
  <si>
    <t>总股本</t>
  </si>
  <si>
    <t>亿</t>
  </si>
  <si>
    <t xml:space="preserve"> A股</t>
  </si>
  <si>
    <t xml:space="preserve">  其中流通股</t>
  </si>
  <si>
    <t xml:space="preserve">  A股占比</t>
  </si>
  <si>
    <t xml:space="preserve"> H股总股本</t>
  </si>
  <si>
    <t xml:space="preserve">  H股占比</t>
  </si>
  <si>
    <t>综上所述，最主要差异为AH溢价差异巨大，尤其是东方证券，AH溢价达118%。</t>
  </si>
  <si>
    <t>第四题：</t>
  </si>
  <si>
    <t>中资券商和美国投行是主要的不同是什么？</t>
  </si>
  <si>
    <t>（2）美国组织架构上，资管业务对由独立下设资管子公司开展。</t>
  </si>
  <si>
    <t>（2）美国资产覆盖面较广。</t>
  </si>
  <si>
    <t>（3）美国竞争格局，业务龙头已现，战略差异明显。</t>
  </si>
  <si>
    <t>第五题：</t>
  </si>
  <si>
    <t>你认为券商的估值比银行高主要是什么原因？你认为是否合理，为什么？</t>
  </si>
  <si>
    <t>（1）我认为主要原因为银行的业务收入主要来源于息差收入，该收入增长性有限，而券商的收入随着证券市场的发展，对于其未来成长性拥有更高的预期。</t>
  </si>
  <si>
    <t>（2）我认为是合理的，主要有以下两点原因：</t>
  </si>
  <si>
    <t>a.相比发达国家，我国证券市场相比银行行业更具有成长性；</t>
  </si>
  <si>
    <t>b.对比大券商市盈率相比大银行仅高50%左右，并不是特别大的差异。</t>
  </si>
  <si>
    <t>第六题：</t>
  </si>
  <si>
    <t>近几年证券业最主要的政策变化有哪些？</t>
  </si>
  <si>
    <t>第七题：</t>
  </si>
  <si>
    <t>证券业面临的最主要机遇是什么？</t>
  </si>
  <si>
    <t>最主要的机遇是资管部分的收入，随着中国经济的发展，人们对资产管理的需求市场越来越大，通过资产管理，股权投资收取相应超额收益，将是券商业务面临的最主要机遇。</t>
  </si>
  <si>
    <t>第八题：</t>
  </si>
  <si>
    <t>证券业面临的最主要风险是什么？</t>
  </si>
  <si>
    <t>最主要的风险是随着通道业务收入下滑，新增的资管业务收入是否可以维持券商的运营发展。</t>
  </si>
  <si>
    <t>第九题：</t>
  </si>
  <si>
    <t>08年华尔街投行崩溃的主要原因是什么？中国的券商面临着多大这样的风险？</t>
  </si>
  <si>
    <t>08年华尔街投行崩溃的主要原因为次级贷款，对于低偿债能力人群发放住房贷款，并以此催生一系列金融衍生品，从而使得杠杆破裂，产生金融危机。</t>
  </si>
  <si>
    <t>我认为中国券商也面积的系统性风险不大：</t>
  </si>
  <si>
    <t>（1）我国政府已在现阶段出台相关政策，去杠杆，降低系统性风险；</t>
  </si>
  <si>
    <t>（2）中国金融行业未像美国如此发达，杠杆倍数较低；</t>
  </si>
  <si>
    <t>（3）中国银行主要像国企贷款，高风险私企及个人难以获得贷款；</t>
  </si>
  <si>
    <t>（4）中国政府拥有强大的财政收入，国企及土地资源雄厚。</t>
  </si>
  <si>
    <t>【附加题】:</t>
  </si>
  <si>
    <t>以一大一小，中信证券（600030）和国海证券（000750）为例，试从估值，AH价差，经营月报，A股成交量和资金面信息等多个维度评估券商当前的性价比。</t>
  </si>
  <si>
    <t>国海证券</t>
  </si>
  <si>
    <t>估值：</t>
  </si>
  <si>
    <t>PE倍数</t>
  </si>
  <si>
    <t>PB倍数</t>
  </si>
  <si>
    <t>AH价差：</t>
  </si>
  <si>
    <t>A股成绩量&amp;资金面信息：</t>
  </si>
  <si>
    <t>近一日成交量</t>
  </si>
  <si>
    <t>万手</t>
  </si>
  <si>
    <t>近一日成交额</t>
  </si>
  <si>
    <t>万元</t>
  </si>
  <si>
    <t>近一日换手率</t>
  </si>
  <si>
    <t>经营月报（2018年4月）：</t>
  </si>
  <si>
    <t>简称</t>
  </si>
  <si>
    <t>当月净利润</t>
  </si>
  <si>
    <t>当年累计净利润</t>
  </si>
  <si>
    <t>当月营业收入</t>
  </si>
  <si>
    <t>当年累计营业收入</t>
  </si>
  <si>
    <t>净资产</t>
  </si>
  <si>
    <t>同比</t>
  </si>
  <si>
    <t>环比</t>
  </si>
  <si>
    <t>累计</t>
  </si>
  <si>
    <t>营业</t>
  </si>
  <si>
    <t>(元)</t>
  </si>
  <si>
    <t>增长</t>
  </si>
  <si>
    <t>收入</t>
  </si>
  <si>
    <t>营业收入</t>
  </si>
  <si>
    <t>(%)</t>
  </si>
  <si>
    <t>9.20亿</t>
  </si>
  <si>
    <t>28.67亿</t>
  </si>
  <si>
    <t>20.32亿</t>
  </si>
  <si>
    <t>66.58亿</t>
  </si>
  <si>
    <t>1317.52亿</t>
  </si>
  <si>
    <t>0.12亿</t>
  </si>
  <si>
    <t>1.07亿</t>
  </si>
  <si>
    <t>0.94亿</t>
  </si>
  <si>
    <t>4.92亿</t>
  </si>
  <si>
    <t>135.19亿</t>
  </si>
  <si>
    <t>我认为性价比不错，主要原因如下：</t>
  </si>
  <si>
    <t>（1）中信证券AH溢价较低，证明股价在合理位置；</t>
  </si>
  <si>
    <t>（2）市净率较低，证明股价之后有不错的资产保障；</t>
  </si>
  <si>
    <t>（3）PE倍数大券商在20，属于合理区间，小券商在59对于高成长性来说，尚可接受；</t>
  </si>
  <si>
    <t>（4）成交量平稳，股价平稳；</t>
  </si>
  <si>
    <t>（5）中信证券，月度营业收入与净利均有不错涨幅。</t>
  </si>
  <si>
    <t>观察第一创业（002797）、华西证券（002926），列举其上市后PE最大值，PE最小值，PB最大值，PB最小值，同时段内中信证券和国海证券的PE/PB最大最小值，列举附加题的四家公司在该时段内从最高价到最低价的跌幅，说说你的结论。</t>
  </si>
  <si>
    <t>第一创业</t>
  </si>
  <si>
    <t>华西证券</t>
  </si>
  <si>
    <t>上市时间</t>
  </si>
  <si>
    <t>时间</t>
  </si>
  <si>
    <t>PE最大值</t>
  </si>
  <si>
    <t>PE最小值</t>
  </si>
  <si>
    <t>PB最大值</t>
  </si>
  <si>
    <t>PB最小值</t>
  </si>
  <si>
    <t>最高价</t>
  </si>
  <si>
    <t>最低价</t>
  </si>
  <si>
    <t>跌幅</t>
  </si>
  <si>
    <t>结论：</t>
  </si>
  <si>
    <t>（1）券商股股价波动较大，属于高风险投资行业；</t>
  </si>
  <si>
    <t>（2）近期由于政策原因，券商股已经历一波跌幅，可能后续有抄底机会出现；</t>
  </si>
  <si>
    <t>（3）券商股不太会出现低于8.3的市盈率，市场对该行业较看好；</t>
  </si>
  <si>
    <t>（4）券商股PB倍数时常较低水平；</t>
  </si>
  <si>
    <t>（5）从最高价出现时间看见，券商股亦是周期性行业，预计十几年一个周期，后续可能出现周期式上涨。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</si>
</sst>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177" formatCode="0.0"/>
    <numFmt numFmtId="178" formatCode="_ * #,##0.0_ ;_ * \-#,##0.0_ ;_ * &quot;-&quot;??_ ;_ @_ "/>
    <numFmt numFmtId="179" formatCode="_ * #,##0.0_ ;_ * \-#,##0.0_ ;_ * &quot;-&quot;??.0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333333"/>
      <name val="Arial"/>
      <charset val="134"/>
    </font>
    <font>
      <u/>
      <sz val="9"/>
      <color rgb="FF00298F"/>
      <name val="Arial"/>
      <charset val="134"/>
    </font>
    <font>
      <sz val="9"/>
      <color rgb="FFFF2222"/>
      <name val="Arial"/>
      <charset val="134"/>
    </font>
    <font>
      <sz val="9"/>
      <color rgb="FF0099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BF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F0F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BBD4E8"/>
      </right>
      <top style="medium">
        <color rgb="FFBBD4E8"/>
      </top>
      <bottom style="medium">
        <color rgb="FFBBD4E8"/>
      </bottom>
      <diagonal/>
    </border>
    <border>
      <left/>
      <right style="medium">
        <color rgb="FFBBD4E8"/>
      </right>
      <top/>
      <bottom style="medium">
        <color rgb="FFBBD4E8"/>
      </bottom>
      <diagonal/>
    </border>
    <border>
      <left/>
      <right style="medium">
        <color rgb="FFBBD4E8"/>
      </right>
      <top/>
      <bottom/>
      <diagonal/>
    </border>
    <border>
      <left/>
      <right/>
      <top style="medium">
        <color rgb="FFBBD4E8"/>
      </top>
      <bottom style="medium">
        <color rgb="FFBBD4E8"/>
      </bottom>
      <diagonal/>
    </border>
    <border>
      <left/>
      <right/>
      <top/>
      <bottom style="medium">
        <color rgb="FFBBD4E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10" fontId="6" fillId="0" borderId="0" xfId="0" applyNumberFormat="1" applyFo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1" fillId="0" borderId="0" xfId="11" applyNumberFormat="1" applyFont="1">
      <alignment vertical="center"/>
    </xf>
    <xf numFmtId="31" fontId="1" fillId="0" borderId="0" xfId="0" applyNumberFormat="1" applyFont="1">
      <alignment vertical="center"/>
    </xf>
    <xf numFmtId="176" fontId="6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43" fontId="6" fillId="0" borderId="0" xfId="8" applyFont="1">
      <alignment vertical="center"/>
    </xf>
    <xf numFmtId="43" fontId="1" fillId="0" borderId="0" xfId="8" applyFont="1">
      <alignment vertical="center"/>
    </xf>
    <xf numFmtId="9" fontId="5" fillId="0" borderId="0" xfId="11" applyNumberFormat="1" applyFont="1">
      <alignment vertical="center"/>
    </xf>
    <xf numFmtId="10" fontId="6" fillId="0" borderId="0" xfId="11" applyNumberFormat="1" applyFont="1">
      <alignment vertical="center"/>
    </xf>
    <xf numFmtId="176" fontId="1" fillId="0" borderId="0" xfId="8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10" fontId="4" fillId="0" borderId="0" xfId="11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2" fontId="0" fillId="0" borderId="0" xfId="0" applyNumberFormat="1">
      <alignment vertical="center"/>
    </xf>
    <xf numFmtId="10" fontId="0" fillId="0" borderId="0" xfId="11" applyNumberFormat="1" applyFont="1">
      <alignment vertical="center"/>
    </xf>
    <xf numFmtId="178" fontId="1" fillId="0" borderId="0" xfId="8" applyNumberFormat="1" applyFont="1">
      <alignment vertical="center"/>
    </xf>
    <xf numFmtId="179" fontId="1" fillId="0" borderId="0" xfId="8" applyNumberFormat="1" applyFo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31" fontId="1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 wrapText="1"/>
    </xf>
    <xf numFmtId="31" fontId="6" fillId="0" borderId="0" xfId="0" applyNumberFormat="1" applyFo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bmp"/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bmp"/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1066800</xdr:colOff>
      <xdr:row>23</xdr:row>
      <xdr:rowOff>47625</xdr:rowOff>
    </xdr:from>
    <xdr:to>
      <xdr:col>11</xdr:col>
      <xdr:colOff>733063</xdr:colOff>
      <xdr:row>36</xdr:row>
      <xdr:rowOff>114025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10775" y="3895725"/>
          <a:ext cx="2894965" cy="219964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37</xdr:row>
      <xdr:rowOff>104775</xdr:rowOff>
    </xdr:from>
    <xdr:to>
      <xdr:col>9</xdr:col>
      <xdr:colOff>513984</xdr:colOff>
      <xdr:row>51</xdr:row>
      <xdr:rowOff>123556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00950" y="6238875"/>
          <a:ext cx="2933065" cy="2152015"/>
        </a:xfrm>
        <a:prstGeom prst="rect">
          <a:avLst/>
        </a:prstGeom>
      </xdr:spPr>
    </xdr:pic>
    <xdr:clientData/>
  </xdr:twoCellAnchor>
  <xdr:twoCellAnchor editAs="oneCell">
    <xdr:from>
      <xdr:col>9</xdr:col>
      <xdr:colOff>657225</xdr:colOff>
      <xdr:row>37</xdr:row>
      <xdr:rowOff>104775</xdr:rowOff>
    </xdr:from>
    <xdr:to>
      <xdr:col>12</xdr:col>
      <xdr:colOff>542560</xdr:colOff>
      <xdr:row>51</xdr:row>
      <xdr:rowOff>142604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77525" y="6238875"/>
          <a:ext cx="2923540" cy="217106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37</xdr:row>
      <xdr:rowOff>85725</xdr:rowOff>
    </xdr:from>
    <xdr:to>
      <xdr:col>3</xdr:col>
      <xdr:colOff>466362</xdr:colOff>
      <xdr:row>52</xdr:row>
      <xdr:rowOff>9249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19175" y="6219825"/>
          <a:ext cx="2904490" cy="2209165"/>
        </a:xfrm>
        <a:prstGeom prst="rect">
          <a:avLst/>
        </a:prstGeom>
      </xdr:spPr>
    </xdr:pic>
    <xdr:clientData/>
  </xdr:twoCellAnchor>
  <xdr:twoCellAnchor editAs="oneCell">
    <xdr:from>
      <xdr:col>5</xdr:col>
      <xdr:colOff>838200</xdr:colOff>
      <xdr:row>22</xdr:row>
      <xdr:rowOff>142875</xdr:rowOff>
    </xdr:from>
    <xdr:to>
      <xdr:col>8</xdr:col>
      <xdr:colOff>571130</xdr:colOff>
      <xdr:row>36</xdr:row>
      <xdr:rowOff>66399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553200" y="3838575"/>
          <a:ext cx="2961640" cy="220916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37</xdr:row>
      <xdr:rowOff>114300</xdr:rowOff>
    </xdr:from>
    <xdr:to>
      <xdr:col>6</xdr:col>
      <xdr:colOff>704491</xdr:colOff>
      <xdr:row>52</xdr:row>
      <xdr:rowOff>18776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19625" y="6248400"/>
          <a:ext cx="2875915" cy="2190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9</xdr:col>
      <xdr:colOff>779792</xdr:colOff>
      <xdr:row>138</xdr:row>
      <xdr:rowOff>161091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3425" y="16152495"/>
          <a:ext cx="10066655" cy="6675755"/>
        </a:xfrm>
        <a:prstGeom prst="rect">
          <a:avLst/>
        </a:prstGeom>
      </xdr:spPr>
    </xdr:pic>
    <xdr:clientData/>
  </xdr:twoCellAnchor>
  <xdr:twoCellAnchor>
    <xdr:from>
      <xdr:col>3</xdr:col>
      <xdr:colOff>552450</xdr:colOff>
      <xdr:row>183</xdr:row>
      <xdr:rowOff>166370</xdr:rowOff>
    </xdr:from>
    <xdr:to>
      <xdr:col>6</xdr:col>
      <xdr:colOff>885825</xdr:colOff>
      <xdr:row>192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10025" y="30602555"/>
          <a:ext cx="3667125" cy="1541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47625</xdr:colOff>
      <xdr:row>184</xdr:row>
      <xdr:rowOff>27940</xdr:rowOff>
    </xdr:from>
    <xdr:to>
      <xdr:col>3</xdr:col>
      <xdr:colOff>227965</xdr:colOff>
      <xdr:row>193</xdr:row>
      <xdr:rowOff>46355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81050" y="30635575"/>
          <a:ext cx="2904490" cy="1561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astmoney.com/stockdata/000750.html" TargetMode="External"/><Relationship Id="rId2" Type="http://schemas.openxmlformats.org/officeDocument/2006/relationships/hyperlink" Target="http://data.eastmoney.com/stockdata/600030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3"/>
  <sheetViews>
    <sheetView tabSelected="1" workbookViewId="0">
      <selection activeCell="F228" sqref="F228"/>
    </sheetView>
  </sheetViews>
  <sheetFormatPr defaultColWidth="9" defaultRowHeight="13.5"/>
  <cols>
    <col min="1" max="1" width="9.625" customWidth="1"/>
    <col min="2" max="2" width="21.625" customWidth="1"/>
    <col min="3" max="4" width="14.125" customWidth="1"/>
    <col min="5" max="5" width="15.5" customWidth="1"/>
    <col min="6" max="11" width="14.125" customWidth="1"/>
    <col min="12" max="12" width="11.625" customWidth="1"/>
    <col min="13" max="13" width="9.5" customWidth="1"/>
    <col min="14" max="14" width="10.5" customWidth="1"/>
    <col min="15" max="15" width="13.125" customWidth="1"/>
    <col min="16" max="16" width="9.375" customWidth="1"/>
    <col min="17" max="17" width="10.875" customWidth="1"/>
    <col min="18" max="18" width="9.125" customWidth="1"/>
    <col min="19" max="19" width="9.375" customWidth="1"/>
    <col min="20" max="20" width="10.375" customWidth="1"/>
    <col min="21" max="21" width="9.125" customWidth="1"/>
    <col min="23" max="23" width="10.5" customWidth="1"/>
  </cols>
  <sheetData>
    <row r="1" ht="20.25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="2" customFormat="1" ht="12" spans="1:3">
      <c r="A3" s="5" t="s">
        <v>1</v>
      </c>
      <c r="C3" s="5"/>
    </row>
    <row r="4" s="2" customFormat="1" ht="12" spans="1:3">
      <c r="A4" s="5">
        <v>1</v>
      </c>
      <c r="B4" s="5" t="s">
        <v>2</v>
      </c>
      <c r="C4" s="5"/>
    </row>
    <row r="5" s="2" customFormat="1" ht="12" spans="2:2">
      <c r="B5" s="2" t="s">
        <v>3</v>
      </c>
    </row>
    <row r="6" s="2" customFormat="1" ht="12" spans="1:2">
      <c r="A6" s="5">
        <v>2</v>
      </c>
      <c r="B6" s="6" t="s">
        <v>4</v>
      </c>
    </row>
    <row r="7" s="2" customFormat="1" ht="12" spans="1:2">
      <c r="A7" s="5"/>
      <c r="B7" s="6" t="s">
        <v>5</v>
      </c>
    </row>
    <row r="8" s="2" customFormat="1" ht="12" spans="2:3">
      <c r="B8" s="7" t="s">
        <v>6</v>
      </c>
      <c r="C8" s="8" t="s">
        <v>7</v>
      </c>
    </row>
    <row r="9" s="2" customFormat="1" ht="24" spans="2:6">
      <c r="B9" s="9" t="s">
        <v>8</v>
      </c>
      <c r="C9" s="10">
        <v>0.2951</v>
      </c>
      <c r="F9" s="11"/>
    </row>
    <row r="10" s="2" customFormat="1" ht="12.75" spans="2:6">
      <c r="B10" s="12" t="s">
        <v>9</v>
      </c>
      <c r="C10" s="10">
        <v>0.2473</v>
      </c>
      <c r="F10" s="11"/>
    </row>
    <row r="11" s="2" customFormat="1" ht="12.75" spans="2:6">
      <c r="B11" s="12" t="s">
        <v>10</v>
      </c>
      <c r="C11" s="10">
        <v>0.1028</v>
      </c>
      <c r="F11" s="11"/>
    </row>
    <row r="12" s="2" customFormat="1" ht="12.75" spans="2:6">
      <c r="B12" s="12" t="s">
        <v>11</v>
      </c>
      <c r="C12" s="10">
        <v>0.0997</v>
      </c>
      <c r="F12" s="11"/>
    </row>
    <row r="13" s="2" customFormat="1" ht="12.75" spans="2:6">
      <c r="B13" s="12" t="s">
        <v>12</v>
      </c>
      <c r="C13" s="10">
        <v>0.096</v>
      </c>
      <c r="F13" s="11"/>
    </row>
    <row r="14" s="2" customFormat="1" ht="12.75" spans="2:6">
      <c r="B14" s="12" t="s">
        <v>13</v>
      </c>
      <c r="C14" s="10">
        <v>0.0847</v>
      </c>
      <c r="F14" s="11"/>
    </row>
    <row r="15" s="2" customFormat="1" ht="12.75" spans="2:6">
      <c r="B15" s="12" t="s">
        <v>14</v>
      </c>
      <c r="C15" s="10">
        <v>0.0366</v>
      </c>
      <c r="F15" s="11"/>
    </row>
    <row r="16" s="2" customFormat="1" ht="12.75" spans="2:6">
      <c r="B16" s="12" t="s">
        <v>15</v>
      </c>
      <c r="C16" s="10">
        <v>0.0276</v>
      </c>
      <c r="F16" s="11"/>
    </row>
    <row r="17" s="2" customFormat="1" ht="12" spans="2:3">
      <c r="B17" s="12" t="s">
        <v>16</v>
      </c>
      <c r="C17" s="10">
        <v>0.0103</v>
      </c>
    </row>
    <row r="18" s="2" customFormat="1" ht="12" spans="2:3">
      <c r="B18" s="12" t="s">
        <v>17</v>
      </c>
      <c r="C18" s="10">
        <v>1</v>
      </c>
    </row>
    <row r="19" s="2" customFormat="1" ht="12" spans="2:3">
      <c r="B19" s="12"/>
      <c r="C19" s="10"/>
    </row>
    <row r="20" s="2" customFormat="1" ht="12" spans="1:1">
      <c r="A20" s="5" t="s">
        <v>18</v>
      </c>
    </row>
    <row r="21" s="2" customFormat="1" ht="12" spans="1:2">
      <c r="A21" s="5">
        <v>1</v>
      </c>
      <c r="B21" s="5" t="s">
        <v>2</v>
      </c>
    </row>
    <row r="22" s="2" customFormat="1" ht="12" spans="2:2">
      <c r="B22" s="13" t="s">
        <v>19</v>
      </c>
    </row>
    <row r="23" s="2" customFormat="1" ht="12" spans="1:2">
      <c r="A23" s="5">
        <v>2</v>
      </c>
      <c r="B23" s="5" t="s">
        <v>4</v>
      </c>
    </row>
    <row r="24" s="2" customFormat="1" ht="12" spans="1:7">
      <c r="A24" s="5"/>
      <c r="B24" s="6" t="s">
        <v>20</v>
      </c>
      <c r="G24" s="6"/>
    </row>
    <row r="25" s="2" customFormat="1" ht="24" spans="1:5">
      <c r="A25" s="5"/>
      <c r="B25" s="7" t="s">
        <v>21</v>
      </c>
      <c r="C25" s="7" t="s">
        <v>22</v>
      </c>
      <c r="D25" s="14" t="s">
        <v>23</v>
      </c>
      <c r="E25" s="8" t="s">
        <v>7</v>
      </c>
    </row>
    <row r="26" s="2" customFormat="1" ht="12" spans="1:5">
      <c r="A26" s="5"/>
      <c r="B26" s="7">
        <v>1</v>
      </c>
      <c r="C26" s="7" t="s">
        <v>24</v>
      </c>
      <c r="D26" s="15">
        <v>19.41</v>
      </c>
      <c r="E26" s="16">
        <f>D26/$D$36</f>
        <v>0.126987242394504</v>
      </c>
    </row>
    <row r="27" s="2" customFormat="1" ht="12" spans="1:5">
      <c r="A27" s="5"/>
      <c r="B27" s="7">
        <v>2</v>
      </c>
      <c r="C27" s="7" t="s">
        <v>25</v>
      </c>
      <c r="D27" s="15">
        <v>18.1</v>
      </c>
      <c r="E27" s="16">
        <f t="shared" ref="E27:E36" si="0">D27/$D$36</f>
        <v>0.118416748446189</v>
      </c>
    </row>
    <row r="28" s="2" customFormat="1" ht="12" spans="1:5">
      <c r="A28" s="5"/>
      <c r="B28" s="7">
        <v>3</v>
      </c>
      <c r="C28" s="7" t="s">
        <v>26</v>
      </c>
      <c r="D28" s="15">
        <v>17.51</v>
      </c>
      <c r="E28" s="16">
        <f t="shared" si="0"/>
        <v>0.114556754988551</v>
      </c>
    </row>
    <row r="29" s="2" customFormat="1" ht="12" spans="1:5">
      <c r="A29" s="5"/>
      <c r="B29" s="7">
        <v>4</v>
      </c>
      <c r="C29" s="7" t="s">
        <v>27</v>
      </c>
      <c r="D29" s="15">
        <v>16.44</v>
      </c>
      <c r="E29" s="16">
        <f t="shared" si="0"/>
        <v>0.107556427870461</v>
      </c>
    </row>
    <row r="30" s="2" customFormat="1" ht="12" spans="1:5">
      <c r="A30" s="5"/>
      <c r="B30" s="7">
        <v>5</v>
      </c>
      <c r="C30" s="7" t="s">
        <v>28</v>
      </c>
      <c r="D30" s="15">
        <v>15.79</v>
      </c>
      <c r="E30" s="16">
        <f t="shared" si="0"/>
        <v>0.103303892705267</v>
      </c>
    </row>
    <row r="31" s="2" customFormat="1" ht="12" spans="1:5">
      <c r="A31" s="5"/>
      <c r="B31" s="7">
        <v>6</v>
      </c>
      <c r="C31" s="7" t="s">
        <v>29</v>
      </c>
      <c r="D31" s="15">
        <v>14.74</v>
      </c>
      <c r="E31" s="16">
        <f t="shared" si="0"/>
        <v>0.0964344128230291</v>
      </c>
    </row>
    <row r="32" s="2" customFormat="1" ht="12" spans="1:5">
      <c r="A32" s="5"/>
      <c r="B32" s="7">
        <v>7</v>
      </c>
      <c r="C32" s="7" t="s">
        <v>30</v>
      </c>
      <c r="D32" s="15">
        <v>13.85</v>
      </c>
      <c r="E32" s="16">
        <f t="shared" si="0"/>
        <v>0.0906117108276088</v>
      </c>
    </row>
    <row r="33" s="2" customFormat="1" ht="12" spans="1:5">
      <c r="A33" s="5"/>
      <c r="B33" s="7">
        <v>8</v>
      </c>
      <c r="C33" s="7" t="s">
        <v>31</v>
      </c>
      <c r="D33" s="15">
        <v>13.77</v>
      </c>
      <c r="E33" s="16">
        <f t="shared" si="0"/>
        <v>0.0900883218842002</v>
      </c>
    </row>
    <row r="34" s="2" customFormat="1" ht="12" spans="1:5">
      <c r="A34" s="5"/>
      <c r="B34" s="7">
        <v>9</v>
      </c>
      <c r="C34" s="7" t="s">
        <v>32</v>
      </c>
      <c r="D34" s="15">
        <v>12.61</v>
      </c>
      <c r="E34" s="16">
        <f t="shared" si="0"/>
        <v>0.0824991822047759</v>
      </c>
    </row>
    <row r="35" s="2" customFormat="1" ht="12" spans="1:5">
      <c r="A35" s="5"/>
      <c r="B35" s="7">
        <v>10</v>
      </c>
      <c r="C35" s="7" t="s">
        <v>29</v>
      </c>
      <c r="D35" s="15">
        <v>10.63</v>
      </c>
      <c r="E35" s="16">
        <f t="shared" si="0"/>
        <v>0.0695453058554138</v>
      </c>
    </row>
    <row r="36" s="2" customFormat="1" ht="12" spans="1:5">
      <c r="A36" s="5"/>
      <c r="B36" s="7" t="s">
        <v>17</v>
      </c>
      <c r="C36" s="7"/>
      <c r="D36" s="15">
        <f>SUM(D26:D35)</f>
        <v>152.85</v>
      </c>
      <c r="E36" s="16">
        <f t="shared" si="0"/>
        <v>1</v>
      </c>
    </row>
    <row r="37" s="2" customFormat="1" ht="12" spans="1:2">
      <c r="A37" s="5"/>
      <c r="B37" s="8"/>
    </row>
    <row r="38" s="2" customFormat="1" ht="12" spans="1:2">
      <c r="A38" s="5"/>
      <c r="B38" s="8"/>
    </row>
    <row r="39" s="2" customFormat="1" ht="12" spans="1:2">
      <c r="A39" s="5"/>
      <c r="B39" s="8"/>
    </row>
    <row r="40" s="2" customFormat="1" ht="12" spans="1:2">
      <c r="A40" s="5"/>
      <c r="B40" s="8"/>
    </row>
    <row r="41" s="2" customFormat="1" ht="12" spans="1:2">
      <c r="A41" s="5"/>
      <c r="B41" s="8"/>
    </row>
    <row r="42" s="2" customFormat="1" ht="12" spans="1:2">
      <c r="A42" s="5"/>
      <c r="B42" s="8"/>
    </row>
    <row r="43" s="2" customFormat="1" ht="12" spans="1:2">
      <c r="A43" s="5"/>
      <c r="B43" s="8"/>
    </row>
    <row r="44" s="2" customFormat="1" ht="12" spans="1:2">
      <c r="A44" s="5"/>
      <c r="B44" s="8"/>
    </row>
    <row r="45" s="2" customFormat="1" ht="12" spans="1:2">
      <c r="A45" s="5"/>
      <c r="B45" s="8"/>
    </row>
    <row r="46" s="2" customFormat="1" ht="12" spans="1:2">
      <c r="A46" s="5"/>
      <c r="B46" s="8"/>
    </row>
    <row r="47" s="2" customFormat="1" ht="12" spans="1:2">
      <c r="A47" s="5"/>
      <c r="B47" s="8"/>
    </row>
    <row r="48" s="2" customFormat="1" ht="12" spans="1:2">
      <c r="A48" s="5"/>
      <c r="B48" s="8"/>
    </row>
    <row r="49" s="2" customFormat="1" ht="12" spans="1:2">
      <c r="A49" s="5"/>
      <c r="B49" s="8"/>
    </row>
    <row r="50" s="2" customFormat="1" ht="12" spans="1:2">
      <c r="A50" s="5"/>
      <c r="B50" s="8"/>
    </row>
    <row r="51" s="2" customFormat="1" ht="12" spans="1:2">
      <c r="A51" s="5"/>
      <c r="B51" s="8"/>
    </row>
    <row r="52" s="2" customFormat="1" ht="12" spans="1:2">
      <c r="A52" s="5"/>
      <c r="B52" s="8"/>
    </row>
    <row r="53" s="2" customFormat="1" ht="12" spans="1:2">
      <c r="A53" s="5"/>
      <c r="B53" s="8"/>
    </row>
    <row r="54" s="2" customFormat="1" ht="12" spans="1:1">
      <c r="A54" s="5" t="s">
        <v>33</v>
      </c>
    </row>
    <row r="55" s="2" customFormat="1" ht="12" spans="1:2">
      <c r="A55" s="5">
        <v>1</v>
      </c>
      <c r="B55" s="5" t="s">
        <v>2</v>
      </c>
    </row>
    <row r="56" s="2" customFormat="1" ht="12" spans="2:2">
      <c r="B56" s="13" t="s">
        <v>34</v>
      </c>
    </row>
    <row r="57" s="2" customFormat="1" ht="12" spans="1:2">
      <c r="A57" s="5">
        <v>2</v>
      </c>
      <c r="B57" s="5" t="s">
        <v>4</v>
      </c>
    </row>
    <row r="58" s="2" customFormat="1" ht="12" spans="1:6">
      <c r="A58" s="5"/>
      <c r="B58" s="8" t="s">
        <v>35</v>
      </c>
      <c r="C58" s="2" t="s">
        <v>36</v>
      </c>
      <c r="D58" s="2" t="s">
        <v>29</v>
      </c>
      <c r="E58" s="2" t="s">
        <v>27</v>
      </c>
      <c r="F58" s="8" t="s">
        <v>37</v>
      </c>
    </row>
    <row r="59" s="2" customFormat="1" ht="12" spans="1:5">
      <c r="A59" s="5"/>
      <c r="B59" s="8" t="s">
        <v>38</v>
      </c>
      <c r="C59" s="17">
        <v>43230</v>
      </c>
      <c r="D59" s="17">
        <v>43230</v>
      </c>
      <c r="E59" s="17">
        <v>43230</v>
      </c>
    </row>
    <row r="60" s="2" customFormat="1" ht="12" spans="1:6">
      <c r="A60" s="5"/>
      <c r="B60" s="8" t="s">
        <v>39</v>
      </c>
      <c r="C60" s="18">
        <v>838.5</v>
      </c>
      <c r="D60" s="19">
        <v>2362</v>
      </c>
      <c r="E60" s="19">
        <v>1344</v>
      </c>
      <c r="F60" s="8" t="s">
        <v>40</v>
      </c>
    </row>
    <row r="61" s="2" customFormat="1" ht="12" spans="1:6">
      <c r="A61" s="5"/>
      <c r="B61" s="8" t="s">
        <v>41</v>
      </c>
      <c r="C61" s="18">
        <v>474.9</v>
      </c>
      <c r="D61" s="19">
        <v>2300</v>
      </c>
      <c r="E61" s="2">
        <v>1127</v>
      </c>
      <c r="F61" s="8" t="s">
        <v>40</v>
      </c>
    </row>
    <row r="62" s="2" customFormat="1" ht="12" spans="1:6">
      <c r="A62" s="5"/>
      <c r="B62" s="8" t="s">
        <v>42</v>
      </c>
      <c r="C62" s="20">
        <v>11.99</v>
      </c>
      <c r="D62" s="21">
        <v>19.49</v>
      </c>
      <c r="E62" s="2">
        <v>18.76</v>
      </c>
      <c r="F62" s="8" t="s">
        <v>43</v>
      </c>
    </row>
    <row r="63" s="2" customFormat="1" ht="12" spans="1:6">
      <c r="A63" s="5"/>
      <c r="B63" s="8" t="s">
        <v>44</v>
      </c>
      <c r="C63" s="20">
        <v>6.79</v>
      </c>
      <c r="D63" s="20">
        <v>18.98</v>
      </c>
      <c r="E63" s="2">
        <v>15.74</v>
      </c>
      <c r="F63" s="8" t="s">
        <v>43</v>
      </c>
    </row>
    <row r="64" s="2" customFormat="1" ht="12" spans="1:6">
      <c r="A64" s="5"/>
      <c r="B64" s="8" t="s">
        <v>45</v>
      </c>
      <c r="C64" s="20">
        <v>0.811</v>
      </c>
      <c r="D64" s="20">
        <v>0.811</v>
      </c>
      <c r="E64" s="20">
        <v>0.811</v>
      </c>
      <c r="F64" s="8"/>
    </row>
    <row r="65" s="2" customFormat="1" ht="12" spans="1:6">
      <c r="A65" s="5"/>
      <c r="B65" s="8" t="s">
        <v>46</v>
      </c>
      <c r="C65" s="22">
        <f>C62/(C63*C64)-1</f>
        <v>1.17735154875252</v>
      </c>
      <c r="D65" s="22">
        <f>D62/(D63*D64)-1</f>
        <v>0.266178039314535</v>
      </c>
      <c r="E65" s="22">
        <f>E62/(E63*E64)-1</f>
        <v>0.469627438476977</v>
      </c>
      <c r="F65" s="8"/>
    </row>
    <row r="66" s="2" customFormat="1" ht="12" spans="1:6">
      <c r="A66" s="5"/>
      <c r="B66" s="8" t="s">
        <v>47</v>
      </c>
      <c r="C66" s="18">
        <v>105.32</v>
      </c>
      <c r="D66" s="18">
        <v>432.92</v>
      </c>
      <c r="E66" s="19">
        <v>211.09</v>
      </c>
      <c r="F66" s="8" t="s">
        <v>40</v>
      </c>
    </row>
    <row r="67" s="2" customFormat="1" ht="12" spans="1:6">
      <c r="A67" s="5"/>
      <c r="B67" s="8" t="s">
        <v>48</v>
      </c>
      <c r="C67" s="18">
        <v>35.54</v>
      </c>
      <c r="D67" s="18">
        <v>114.33</v>
      </c>
      <c r="E67" s="19">
        <v>92.77</v>
      </c>
      <c r="F67" s="8" t="s">
        <v>40</v>
      </c>
    </row>
    <row r="68" s="2" customFormat="1" ht="12" spans="1:6">
      <c r="A68" s="5"/>
      <c r="B68" s="8" t="s">
        <v>49</v>
      </c>
      <c r="C68" s="23">
        <f>C67/C66</f>
        <v>0.337447778199772</v>
      </c>
      <c r="D68" s="23">
        <f t="shared" ref="D68:E68" si="1">D67/D66</f>
        <v>0.264090363115587</v>
      </c>
      <c r="E68" s="23">
        <f t="shared" si="1"/>
        <v>0.439480790184282</v>
      </c>
      <c r="F68" s="8"/>
    </row>
    <row r="69" s="2" customFormat="1" ht="12" spans="1:5">
      <c r="A69" s="5"/>
      <c r="B69" s="8" t="s">
        <v>50</v>
      </c>
      <c r="C69" s="24">
        <v>4710</v>
      </c>
      <c r="D69" s="19">
        <v>16161</v>
      </c>
      <c r="E69" s="19">
        <v>8135</v>
      </c>
    </row>
    <row r="70" s="2" customFormat="1" ht="12" spans="1:5">
      <c r="A70" s="5"/>
      <c r="B70" s="8" t="s">
        <v>51</v>
      </c>
      <c r="C70" s="17">
        <v>35774</v>
      </c>
      <c r="D70" s="17">
        <v>34997</v>
      </c>
      <c r="E70" s="17">
        <v>33337</v>
      </c>
    </row>
    <row r="71" s="2" customFormat="1" ht="12" spans="1:6">
      <c r="A71" s="5"/>
      <c r="B71" s="8" t="s">
        <v>52</v>
      </c>
      <c r="C71" s="21">
        <v>69.94</v>
      </c>
      <c r="D71" s="21">
        <v>121.17</v>
      </c>
      <c r="E71" s="21">
        <v>71.63</v>
      </c>
      <c r="F71" s="8" t="s">
        <v>53</v>
      </c>
    </row>
    <row r="72" s="2" customFormat="1" ht="12" spans="1:5">
      <c r="A72" s="5"/>
      <c r="B72" s="8" t="s">
        <v>54</v>
      </c>
      <c r="C72" s="21">
        <v>59.57</v>
      </c>
      <c r="D72" s="21">
        <v>98.39</v>
      </c>
      <c r="E72" s="21">
        <v>54.44</v>
      </c>
    </row>
    <row r="73" s="2" customFormat="1" ht="12" spans="1:5">
      <c r="A73" s="5"/>
      <c r="B73" s="8" t="s">
        <v>55</v>
      </c>
      <c r="C73" s="21">
        <v>51.68</v>
      </c>
      <c r="D73" s="21">
        <v>98.15</v>
      </c>
      <c r="E73" s="21">
        <v>54.44</v>
      </c>
    </row>
    <row r="74" s="2" customFormat="1" ht="12" spans="1:5">
      <c r="A74" s="5"/>
      <c r="B74" s="8" t="s">
        <v>56</v>
      </c>
      <c r="C74" s="16">
        <f>C72/C71</f>
        <v>0.851730054332285</v>
      </c>
      <c r="D74" s="16">
        <f>D72/D71</f>
        <v>0.811999669885285</v>
      </c>
      <c r="E74" s="16">
        <f>E72/E71</f>
        <v>0.760016752757225</v>
      </c>
    </row>
    <row r="75" s="2" customFormat="1" ht="12" spans="1:5">
      <c r="A75" s="5"/>
      <c r="B75" s="8" t="s">
        <v>57</v>
      </c>
      <c r="C75" s="21">
        <v>10.27</v>
      </c>
      <c r="D75" s="21">
        <v>22.78</v>
      </c>
      <c r="E75" s="21">
        <v>17.19</v>
      </c>
    </row>
    <row r="76" s="2" customFormat="1" ht="12" spans="1:5">
      <c r="A76" s="5"/>
      <c r="B76" s="8" t="s">
        <v>55</v>
      </c>
      <c r="C76" s="21">
        <v>10.27</v>
      </c>
      <c r="D76" s="21">
        <v>22.78</v>
      </c>
      <c r="E76" s="21">
        <v>17.19</v>
      </c>
    </row>
    <row r="77" s="2" customFormat="1" ht="12" spans="1:5">
      <c r="A77" s="5"/>
      <c r="B77" s="8" t="s">
        <v>58</v>
      </c>
      <c r="C77" s="16">
        <f>C75/C71</f>
        <v>0.146840148698885</v>
      </c>
      <c r="D77" s="16">
        <f>D75/D71</f>
        <v>0.188000330114715</v>
      </c>
      <c r="E77" s="16">
        <f>E75/E71</f>
        <v>0.239983247242775</v>
      </c>
    </row>
    <row r="78" s="2" customFormat="1" ht="12" spans="1:5">
      <c r="A78" s="5"/>
      <c r="B78" s="8" t="s">
        <v>59</v>
      </c>
      <c r="C78" s="16"/>
      <c r="D78" s="16"/>
      <c r="E78" s="16"/>
    </row>
    <row r="79" s="2" customFormat="1" ht="11.1" customHeight="1" spans="1:11">
      <c r="A79" s="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="2" customFormat="1" ht="12" spans="1:1">
      <c r="A80" s="5" t="s">
        <v>60</v>
      </c>
    </row>
    <row r="81" s="2" customFormat="1" ht="12" spans="1:2">
      <c r="A81" s="5">
        <v>1</v>
      </c>
      <c r="B81" s="5" t="s">
        <v>2</v>
      </c>
    </row>
    <row r="82" s="2" customFormat="1" ht="12" spans="1:2">
      <c r="A82" s="5"/>
      <c r="B82" s="2" t="s">
        <v>61</v>
      </c>
    </row>
    <row r="83" spans="1:7">
      <c r="A83" s="5">
        <v>2</v>
      </c>
      <c r="B83" s="5" t="s">
        <v>4</v>
      </c>
      <c r="D83" s="2"/>
      <c r="E83" s="2"/>
      <c r="F83" s="2"/>
      <c r="G83" s="2"/>
    </row>
    <row r="84" spans="1:7">
      <c r="A84" s="5"/>
      <c r="B84" s="8" t="s">
        <v>62</v>
      </c>
      <c r="D84" s="2"/>
      <c r="E84" s="2"/>
      <c r="F84" s="2"/>
      <c r="G84" s="2"/>
    </row>
    <row r="85" spans="1:7">
      <c r="A85" s="5"/>
      <c r="B85" s="8" t="s">
        <v>63</v>
      </c>
      <c r="D85" s="2"/>
      <c r="E85" s="2"/>
      <c r="F85" s="2"/>
      <c r="G85" s="2"/>
    </row>
    <row r="86" spans="1:7">
      <c r="A86" s="5"/>
      <c r="B86" s="8" t="s">
        <v>64</v>
      </c>
      <c r="D86" s="2"/>
      <c r="E86" s="2"/>
      <c r="F86" s="2"/>
      <c r="G86" s="2"/>
    </row>
    <row r="87" spans="1:7">
      <c r="A87" s="5"/>
      <c r="B87" s="2"/>
      <c r="D87" s="2"/>
      <c r="E87" s="2"/>
      <c r="F87" s="2"/>
      <c r="G87" s="2"/>
    </row>
    <row r="88" ht="14.25" spans="1:8">
      <c r="A88" s="5" t="s">
        <v>65</v>
      </c>
      <c r="B88" s="2"/>
      <c r="H88" s="26"/>
    </row>
    <row r="89" ht="14.25" spans="1:8">
      <c r="A89" s="5">
        <v>1</v>
      </c>
      <c r="B89" s="5" t="s">
        <v>2</v>
      </c>
      <c r="D89" s="2"/>
      <c r="E89" s="2"/>
      <c r="F89" s="2"/>
      <c r="G89" s="2"/>
      <c r="H89" s="26"/>
    </row>
    <row r="90" ht="14.25" spans="1:9">
      <c r="A90" s="2"/>
      <c r="B90" s="2" t="s">
        <v>66</v>
      </c>
      <c r="C90" s="2"/>
      <c r="H90" s="26"/>
      <c r="I90" s="2"/>
    </row>
    <row r="91" ht="14.25" spans="1:9">
      <c r="A91" s="5">
        <v>2</v>
      </c>
      <c r="B91" s="5" t="s">
        <v>4</v>
      </c>
      <c r="C91" s="2"/>
      <c r="D91" s="2"/>
      <c r="E91" s="2"/>
      <c r="F91" s="2"/>
      <c r="G91" s="2"/>
      <c r="H91" s="26"/>
      <c r="I91" s="2"/>
    </row>
    <row r="92" ht="14.25" spans="1:9">
      <c r="A92" s="5"/>
      <c r="B92" s="8" t="s">
        <v>67</v>
      </c>
      <c r="C92" s="2"/>
      <c r="D92" s="2"/>
      <c r="E92" s="2"/>
      <c r="F92" s="2"/>
      <c r="G92" s="2"/>
      <c r="H92" s="26"/>
      <c r="I92" s="2"/>
    </row>
    <row r="93" ht="14.25" spans="1:9">
      <c r="A93" s="5"/>
      <c r="B93" s="6" t="s">
        <v>68</v>
      </c>
      <c r="C93" s="2"/>
      <c r="D93" s="2"/>
      <c r="E93" s="2"/>
      <c r="F93" s="2"/>
      <c r="G93" s="2"/>
      <c r="H93" s="26"/>
      <c r="I93" s="2"/>
    </row>
    <row r="94" ht="14.25" spans="1:9">
      <c r="A94" s="5"/>
      <c r="B94" s="8" t="s">
        <v>69</v>
      </c>
      <c r="C94" s="2"/>
      <c r="D94" s="2"/>
      <c r="E94" s="2"/>
      <c r="F94" s="2"/>
      <c r="G94" s="2"/>
      <c r="H94" s="26"/>
      <c r="I94" s="2"/>
    </row>
    <row r="95" ht="14.25" spans="1:9">
      <c r="A95" s="5"/>
      <c r="B95" s="12" t="s">
        <v>70</v>
      </c>
      <c r="C95" s="7"/>
      <c r="D95" s="7"/>
      <c r="E95" s="12"/>
      <c r="F95" s="12"/>
      <c r="G95" s="12"/>
      <c r="H95" s="26"/>
      <c r="I95" s="2"/>
    </row>
    <row r="96" ht="14.25" spans="1:9">
      <c r="A96" s="5"/>
      <c r="B96" s="5"/>
      <c r="C96" s="2"/>
      <c r="D96" s="2"/>
      <c r="E96" s="2"/>
      <c r="F96" s="2"/>
      <c r="G96" s="2"/>
      <c r="H96" s="26"/>
      <c r="I96" s="2"/>
    </row>
    <row r="97" spans="1:2">
      <c r="A97" s="5" t="s">
        <v>71</v>
      </c>
      <c r="B97" s="2"/>
    </row>
    <row r="98" spans="1:2">
      <c r="A98" s="5">
        <v>1</v>
      </c>
      <c r="B98" s="5" t="s">
        <v>2</v>
      </c>
    </row>
    <row r="99" spans="1:8">
      <c r="A99" s="2"/>
      <c r="B99" s="8" t="s">
        <v>72</v>
      </c>
      <c r="C99" s="2"/>
      <c r="D99" s="2"/>
      <c r="E99" s="2"/>
      <c r="F99" s="2"/>
      <c r="G99" s="2"/>
      <c r="H99" s="2"/>
    </row>
    <row r="100" spans="1:8">
      <c r="A100" s="5">
        <v>2</v>
      </c>
      <c r="B100" s="5" t="s">
        <v>4</v>
      </c>
      <c r="C100" s="2"/>
      <c r="D100" s="2"/>
      <c r="E100" s="2"/>
      <c r="F100" s="2"/>
      <c r="G100" s="2"/>
      <c r="H100" s="2"/>
    </row>
    <row r="101" spans="1:8">
      <c r="A101" s="5"/>
      <c r="B101" s="5"/>
      <c r="C101" s="2"/>
      <c r="D101" s="2"/>
      <c r="E101" s="2"/>
      <c r="F101" s="2"/>
      <c r="G101" s="2"/>
      <c r="H101" s="2"/>
    </row>
    <row r="102" spans="1:8">
      <c r="A102" s="5"/>
      <c r="B102" s="5"/>
      <c r="C102" s="2"/>
      <c r="D102" s="2"/>
      <c r="E102" s="2"/>
      <c r="F102" s="2"/>
      <c r="G102" s="2"/>
      <c r="H102" s="2"/>
    </row>
    <row r="103" spans="1:8">
      <c r="A103" s="5"/>
      <c r="B103" s="5"/>
      <c r="C103" s="2"/>
      <c r="D103" s="2"/>
      <c r="E103" s="2"/>
      <c r="F103" s="2"/>
      <c r="G103" s="2"/>
      <c r="H103" s="2"/>
    </row>
    <row r="104" spans="1:8">
      <c r="A104" s="5"/>
      <c r="B104" s="5"/>
      <c r="C104" s="2"/>
      <c r="D104" s="2"/>
      <c r="E104" s="2"/>
      <c r="F104" s="2"/>
      <c r="G104" s="2"/>
      <c r="H104" s="2"/>
    </row>
    <row r="105" spans="1:8">
      <c r="A105" s="5"/>
      <c r="B105" s="5"/>
      <c r="C105" s="2"/>
      <c r="D105" s="2"/>
      <c r="E105" s="2"/>
      <c r="F105" s="2"/>
      <c r="G105" s="2"/>
      <c r="H105" s="2"/>
    </row>
    <row r="106" spans="1:8">
      <c r="A106" s="5"/>
      <c r="B106" s="5"/>
      <c r="C106" s="2"/>
      <c r="D106" s="2"/>
      <c r="E106" s="2"/>
      <c r="F106" s="2"/>
      <c r="G106" s="2"/>
      <c r="H106" s="2"/>
    </row>
    <row r="107" spans="1:8">
      <c r="A107" s="5"/>
      <c r="B107" s="5"/>
      <c r="C107" s="2"/>
      <c r="D107" s="2"/>
      <c r="E107" s="2"/>
      <c r="F107" s="2"/>
      <c r="G107" s="2"/>
      <c r="H107" s="2"/>
    </row>
    <row r="108" spans="1:8">
      <c r="A108" s="5"/>
      <c r="B108" s="5"/>
      <c r="C108" s="2"/>
      <c r="D108" s="2"/>
      <c r="E108" s="2"/>
      <c r="F108" s="2"/>
      <c r="G108" s="2"/>
      <c r="H108" s="2"/>
    </row>
    <row r="109" spans="1:8">
      <c r="A109" s="5"/>
      <c r="B109" s="5"/>
      <c r="C109" s="2"/>
      <c r="D109" s="2"/>
      <c r="E109" s="2"/>
      <c r="F109" s="2"/>
      <c r="G109" s="2"/>
      <c r="H109" s="2"/>
    </row>
    <row r="110" spans="1:8">
      <c r="A110" s="5"/>
      <c r="B110" s="5"/>
      <c r="C110" s="2"/>
      <c r="D110" s="2"/>
      <c r="E110" s="2"/>
      <c r="F110" s="2"/>
      <c r="G110" s="2"/>
      <c r="H110" s="2"/>
    </row>
    <row r="111" spans="1:8">
      <c r="A111" s="5"/>
      <c r="B111" s="5"/>
      <c r="C111" s="2"/>
      <c r="D111" s="2"/>
      <c r="E111" s="2"/>
      <c r="F111" s="2"/>
      <c r="G111" s="2"/>
      <c r="H111" s="2"/>
    </row>
    <row r="112" spans="1:8">
      <c r="A112" s="5"/>
      <c r="B112" s="5"/>
      <c r="C112" s="2"/>
      <c r="D112" s="2"/>
      <c r="E112" s="2"/>
      <c r="F112" s="2"/>
      <c r="G112" s="2"/>
      <c r="H112" s="2"/>
    </row>
    <row r="113" spans="1:8">
      <c r="A113" s="5"/>
      <c r="B113" s="5"/>
      <c r="C113" s="2"/>
      <c r="D113" s="2"/>
      <c r="E113" s="2"/>
      <c r="F113" s="2"/>
      <c r="G113" s="2"/>
      <c r="H113" s="2"/>
    </row>
    <row r="114" spans="1:8">
      <c r="A114" s="5"/>
      <c r="B114" s="5"/>
      <c r="C114" s="2"/>
      <c r="D114" s="2"/>
      <c r="E114" s="2"/>
      <c r="F114" s="2"/>
      <c r="G114" s="2"/>
      <c r="H114" s="2"/>
    </row>
    <row r="115" spans="1:8">
      <c r="A115" s="5"/>
      <c r="B115" s="5"/>
      <c r="C115" s="2"/>
      <c r="D115" s="2"/>
      <c r="E115" s="2"/>
      <c r="F115" s="2"/>
      <c r="G115" s="2"/>
      <c r="H115" s="2"/>
    </row>
    <row r="116" spans="1:8">
      <c r="A116" s="5"/>
      <c r="B116" s="5"/>
      <c r="C116" s="2"/>
      <c r="D116" s="2"/>
      <c r="E116" s="2"/>
      <c r="F116" s="2"/>
      <c r="G116" s="2"/>
      <c r="H116" s="2"/>
    </row>
    <row r="117" spans="1:8">
      <c r="A117" s="5"/>
      <c r="B117" s="5"/>
      <c r="C117" s="2"/>
      <c r="D117" s="2"/>
      <c r="E117" s="2"/>
      <c r="F117" s="2"/>
      <c r="G117" s="2"/>
      <c r="H117" s="2"/>
    </row>
    <row r="118" spans="1:8">
      <c r="A118" s="5"/>
      <c r="B118" s="5"/>
      <c r="C118" s="2"/>
      <c r="D118" s="2"/>
      <c r="E118" s="2"/>
      <c r="F118" s="2"/>
      <c r="G118" s="2"/>
      <c r="H118" s="2"/>
    </row>
    <row r="119" spans="1:8">
      <c r="A119" s="5"/>
      <c r="B119" s="5"/>
      <c r="C119" s="2"/>
      <c r="D119" s="2"/>
      <c r="E119" s="2"/>
      <c r="F119" s="2"/>
      <c r="G119" s="2"/>
      <c r="H119" s="2"/>
    </row>
    <row r="120" spans="1:8">
      <c r="A120" s="5"/>
      <c r="B120" s="5"/>
      <c r="C120" s="2"/>
      <c r="D120" s="2"/>
      <c r="E120" s="2"/>
      <c r="F120" s="2"/>
      <c r="G120" s="2"/>
      <c r="H120" s="2"/>
    </row>
    <row r="121" spans="1:8">
      <c r="A121" s="5"/>
      <c r="B121" s="5"/>
      <c r="C121" s="2"/>
      <c r="D121" s="2"/>
      <c r="E121" s="2"/>
      <c r="F121" s="2"/>
      <c r="G121" s="2"/>
      <c r="H121" s="2"/>
    </row>
    <row r="122" spans="1:8">
      <c r="A122" s="5"/>
      <c r="B122" s="5"/>
      <c r="C122" s="2"/>
      <c r="D122" s="2"/>
      <c r="E122" s="2"/>
      <c r="F122" s="2"/>
      <c r="G122" s="2"/>
      <c r="H122" s="2"/>
    </row>
    <row r="123" spans="1:8">
      <c r="A123" s="5"/>
      <c r="B123" s="5"/>
      <c r="C123" s="2"/>
      <c r="D123" s="2"/>
      <c r="E123" s="2"/>
      <c r="F123" s="2"/>
      <c r="G123" s="2"/>
      <c r="H123" s="2"/>
    </row>
    <row r="124" spans="1:8">
      <c r="A124" s="5"/>
      <c r="B124" s="5"/>
      <c r="C124" s="2"/>
      <c r="D124" s="2"/>
      <c r="E124" s="2"/>
      <c r="F124" s="2"/>
      <c r="G124" s="2"/>
      <c r="H124" s="2"/>
    </row>
    <row r="125" spans="1:8">
      <c r="A125" s="5"/>
      <c r="B125" s="5"/>
      <c r="C125" s="2"/>
      <c r="D125" s="2"/>
      <c r="E125" s="2"/>
      <c r="F125" s="2"/>
      <c r="G125" s="2"/>
      <c r="H125" s="2"/>
    </row>
    <row r="126" spans="1:8">
      <c r="A126" s="5"/>
      <c r="B126" s="5"/>
      <c r="C126" s="2"/>
      <c r="D126" s="2"/>
      <c r="E126" s="2"/>
      <c r="F126" s="2"/>
      <c r="G126" s="2"/>
      <c r="H126" s="2"/>
    </row>
    <row r="127" spans="1:8">
      <c r="A127" s="5"/>
      <c r="B127" s="5"/>
      <c r="C127" s="2"/>
      <c r="D127" s="2"/>
      <c r="E127" s="2"/>
      <c r="F127" s="2"/>
      <c r="G127" s="2"/>
      <c r="H127" s="2"/>
    </row>
    <row r="128" spans="1:8">
      <c r="A128" s="5"/>
      <c r="B128" s="5"/>
      <c r="C128" s="2"/>
      <c r="D128" s="2"/>
      <c r="E128" s="2"/>
      <c r="F128" s="2"/>
      <c r="G128" s="2"/>
      <c r="H128" s="2"/>
    </row>
    <row r="129" spans="1:8">
      <c r="A129" s="5"/>
      <c r="B129" s="5"/>
      <c r="C129" s="2"/>
      <c r="D129" s="2"/>
      <c r="E129" s="2"/>
      <c r="F129" s="2"/>
      <c r="G129" s="2"/>
      <c r="H129" s="2"/>
    </row>
    <row r="130" spans="1:8">
      <c r="A130" s="5"/>
      <c r="B130" s="5"/>
      <c r="C130" s="2"/>
      <c r="D130" s="2"/>
      <c r="E130" s="2"/>
      <c r="F130" s="2"/>
      <c r="G130" s="2"/>
      <c r="H130" s="2"/>
    </row>
    <row r="131" spans="1:8">
      <c r="A131" s="2"/>
      <c r="B131" s="8"/>
      <c r="C131" s="2"/>
      <c r="D131" s="2"/>
      <c r="E131" s="2"/>
      <c r="F131" s="2"/>
      <c r="G131" s="2"/>
      <c r="H131" s="2"/>
    </row>
    <row r="132" spans="1:8">
      <c r="A132" s="2"/>
      <c r="B132" s="2"/>
      <c r="C132" s="2"/>
      <c r="D132" s="2"/>
      <c r="E132" s="2"/>
      <c r="F132" s="2"/>
      <c r="G132" s="2"/>
      <c r="H132" s="2"/>
    </row>
    <row r="133" spans="1:8">
      <c r="A133" s="2"/>
      <c r="B133" s="2"/>
      <c r="C133" s="2"/>
      <c r="D133" s="2"/>
      <c r="E133" s="2"/>
      <c r="F133" s="2"/>
      <c r="G133" s="2"/>
      <c r="H133" s="2"/>
    </row>
    <row r="134" spans="1:8">
      <c r="A134" s="2"/>
      <c r="B134" s="2"/>
      <c r="C134" s="2"/>
      <c r="D134" s="2"/>
      <c r="E134" s="2"/>
      <c r="F134" s="2"/>
      <c r="G134" s="2"/>
      <c r="H134" s="2"/>
    </row>
    <row r="135" spans="1:8">
      <c r="A135" s="2"/>
      <c r="B135" s="2"/>
      <c r="C135" s="2"/>
      <c r="D135" s="2"/>
      <c r="E135" s="2"/>
      <c r="F135" s="2"/>
      <c r="G135" s="2"/>
      <c r="H135" s="2"/>
    </row>
    <row r="136" spans="1:8">
      <c r="A136" s="2"/>
      <c r="B136" s="2"/>
      <c r="C136" s="2"/>
      <c r="D136" s="2"/>
      <c r="E136" s="2"/>
      <c r="F136" s="2"/>
      <c r="G136" s="2"/>
      <c r="H136" s="2"/>
    </row>
    <row r="137" spans="1:8">
      <c r="A137" s="2"/>
      <c r="B137" s="2"/>
      <c r="C137" s="2"/>
      <c r="D137" s="2"/>
      <c r="E137" s="2"/>
      <c r="F137" s="2"/>
      <c r="G137" s="2"/>
      <c r="H137" s="2"/>
    </row>
    <row r="138" spans="1:8">
      <c r="A138" s="2"/>
      <c r="B138" s="2"/>
      <c r="C138" s="2"/>
      <c r="D138" s="2"/>
      <c r="E138" s="2"/>
      <c r="F138" s="2"/>
      <c r="G138" s="2"/>
      <c r="H138" s="2"/>
    </row>
    <row r="139" spans="1:8">
      <c r="A139" s="2"/>
      <c r="B139" s="2"/>
      <c r="C139" s="2"/>
      <c r="D139" s="2"/>
      <c r="E139" s="2"/>
      <c r="F139" s="2"/>
      <c r="G139" s="2"/>
      <c r="H139" s="2"/>
    </row>
    <row r="140" spans="1:8">
      <c r="A140" s="2"/>
      <c r="B140" s="2"/>
      <c r="C140" s="2"/>
      <c r="D140" s="2"/>
      <c r="E140" s="2"/>
      <c r="F140" s="2"/>
      <c r="G140" s="2"/>
      <c r="H140" s="2"/>
    </row>
    <row r="141" spans="1:8">
      <c r="A141" s="6" t="s">
        <v>73</v>
      </c>
      <c r="B141" s="2"/>
      <c r="C141" s="2"/>
      <c r="D141" s="2"/>
      <c r="E141" s="2"/>
      <c r="F141" s="2"/>
      <c r="G141" s="2"/>
      <c r="H141" s="2"/>
    </row>
    <row r="142" spans="1:8">
      <c r="A142" s="5">
        <v>1</v>
      </c>
      <c r="B142" s="5" t="s">
        <v>2</v>
      </c>
      <c r="C142" s="2"/>
      <c r="D142" s="2"/>
      <c r="E142" s="2"/>
      <c r="F142" s="2"/>
      <c r="G142" s="2"/>
      <c r="H142" s="2"/>
    </row>
    <row r="143" spans="1:8">
      <c r="A143" s="2"/>
      <c r="B143" s="13" t="s">
        <v>74</v>
      </c>
      <c r="C143" s="2"/>
      <c r="D143" s="2"/>
      <c r="E143" s="2"/>
      <c r="F143" s="2"/>
      <c r="G143" s="2"/>
      <c r="H143" s="2"/>
    </row>
    <row r="144" spans="1:8">
      <c r="A144" s="5">
        <v>2</v>
      </c>
      <c r="B144" s="5" t="s">
        <v>4</v>
      </c>
      <c r="C144" s="2"/>
      <c r="D144" s="2"/>
      <c r="E144" s="2"/>
      <c r="F144" s="2"/>
      <c r="G144" s="2"/>
      <c r="H144" s="2"/>
    </row>
    <row r="145" spans="1:8">
      <c r="A145" s="2"/>
      <c r="B145" s="8" t="s">
        <v>75</v>
      </c>
      <c r="C145" s="2"/>
      <c r="D145" s="2"/>
      <c r="E145" s="2"/>
      <c r="F145" s="2"/>
      <c r="G145" s="2"/>
      <c r="H145" s="2"/>
    </row>
    <row r="146" spans="1:8">
      <c r="A146" s="2"/>
      <c r="B146" s="7"/>
      <c r="C146" s="7"/>
      <c r="D146" s="27"/>
      <c r="E146" s="28"/>
      <c r="F146" s="28"/>
      <c r="G146" s="2"/>
      <c r="H146" s="2"/>
    </row>
    <row r="147" spans="1:8">
      <c r="A147" s="6" t="s">
        <v>76</v>
      </c>
      <c r="B147" s="2"/>
      <c r="C147" s="28"/>
      <c r="D147" s="29"/>
      <c r="E147" s="2"/>
      <c r="F147" s="2"/>
      <c r="G147" s="2"/>
      <c r="H147" s="2"/>
    </row>
    <row r="148" spans="1:8">
      <c r="A148" s="5">
        <v>1</v>
      </c>
      <c r="B148" s="5" t="s">
        <v>2</v>
      </c>
      <c r="C148" s="2"/>
      <c r="D148" s="2"/>
      <c r="E148" s="2"/>
      <c r="F148" s="2"/>
      <c r="G148" s="2"/>
      <c r="H148" s="2"/>
    </row>
    <row r="149" spans="1:2">
      <c r="A149" s="2"/>
      <c r="B149" s="13" t="s">
        <v>77</v>
      </c>
    </row>
    <row r="150" spans="1:2">
      <c r="A150" s="5">
        <v>2</v>
      </c>
      <c r="B150" s="5" t="s">
        <v>4</v>
      </c>
    </row>
    <row r="151" spans="1:5">
      <c r="A151" s="5"/>
      <c r="B151" s="8" t="s">
        <v>78</v>
      </c>
      <c r="C151" s="30"/>
      <c r="D151" s="30"/>
      <c r="E151" s="31"/>
    </row>
    <row r="152" spans="1:4">
      <c r="A152" s="5"/>
      <c r="B152" s="8"/>
      <c r="C152" s="30"/>
      <c r="D152" s="30"/>
    </row>
    <row r="153" spans="1:2">
      <c r="A153" s="6" t="s">
        <v>79</v>
      </c>
      <c r="B153" s="2"/>
    </row>
    <row r="154" spans="1:2">
      <c r="A154" s="5">
        <v>1</v>
      </c>
      <c r="B154" s="5" t="s">
        <v>2</v>
      </c>
    </row>
    <row r="155" spans="1:2">
      <c r="A155" s="2"/>
      <c r="B155" s="13" t="s">
        <v>80</v>
      </c>
    </row>
    <row r="156" spans="1:2">
      <c r="A156" s="5">
        <v>2</v>
      </c>
      <c r="B156" s="5" t="s">
        <v>4</v>
      </c>
    </row>
    <row r="157" ht="17.1" customHeight="1" spans="1:9">
      <c r="A157" s="5"/>
      <c r="B157" s="12" t="s">
        <v>81</v>
      </c>
      <c r="C157" s="9"/>
      <c r="D157" s="9"/>
      <c r="E157" s="9"/>
      <c r="F157" s="9"/>
      <c r="G157" s="9"/>
      <c r="H157" s="9"/>
      <c r="I157" s="9"/>
    </row>
    <row r="158" spans="2:2">
      <c r="B158" s="8" t="s">
        <v>82</v>
      </c>
    </row>
    <row r="159" spans="2:2">
      <c r="B159" s="8" t="s">
        <v>83</v>
      </c>
    </row>
    <row r="160" spans="2:2">
      <c r="B160" s="8" t="s">
        <v>84</v>
      </c>
    </row>
    <row r="161" spans="2:2">
      <c r="B161" s="8" t="s">
        <v>85</v>
      </c>
    </row>
    <row r="162" spans="2:2">
      <c r="B162" s="8" t="s">
        <v>86</v>
      </c>
    </row>
    <row r="163" spans="2:2">
      <c r="B163" s="6"/>
    </row>
    <row r="164" spans="1:1">
      <c r="A164" s="6" t="s">
        <v>87</v>
      </c>
    </row>
    <row r="165" spans="1:2">
      <c r="A165" s="6" t="s">
        <v>1</v>
      </c>
      <c r="B165" s="2"/>
    </row>
    <row r="166" spans="1:2">
      <c r="A166" s="5">
        <v>1</v>
      </c>
      <c r="B166" s="5" t="s">
        <v>2</v>
      </c>
    </row>
    <row r="167" ht="14.1" customHeight="1" spans="2:11">
      <c r="B167" s="13" t="s">
        <v>88</v>
      </c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2">
      <c r="A168" s="5">
        <v>2</v>
      </c>
      <c r="B168" s="5" t="s">
        <v>4</v>
      </c>
    </row>
    <row r="169" spans="2:8">
      <c r="B169" s="8" t="s">
        <v>35</v>
      </c>
      <c r="C169" s="2" t="s">
        <v>29</v>
      </c>
      <c r="D169" s="8" t="s">
        <v>89</v>
      </c>
      <c r="E169" s="8" t="s">
        <v>37</v>
      </c>
      <c r="G169" s="32"/>
      <c r="H169" s="33"/>
    </row>
    <row r="170" spans="2:8">
      <c r="B170" s="8" t="s">
        <v>38</v>
      </c>
      <c r="C170" s="17">
        <v>43230</v>
      </c>
      <c r="D170" s="17">
        <v>43230</v>
      </c>
      <c r="E170" s="2"/>
      <c r="G170" s="32"/>
      <c r="H170" s="33"/>
    </row>
    <row r="171" spans="2:8">
      <c r="B171" s="6" t="s">
        <v>90</v>
      </c>
      <c r="C171" s="17"/>
      <c r="D171" s="17"/>
      <c r="E171" s="2"/>
      <c r="G171" s="32"/>
      <c r="H171" s="33"/>
    </row>
    <row r="172" spans="2:8">
      <c r="B172" s="8" t="s">
        <v>39</v>
      </c>
      <c r="C172" s="19">
        <v>2362</v>
      </c>
      <c r="D172" s="34">
        <v>174.9</v>
      </c>
      <c r="E172" s="8" t="s">
        <v>40</v>
      </c>
      <c r="G172" s="32"/>
      <c r="H172" s="33"/>
    </row>
    <row r="173" spans="2:8">
      <c r="B173" s="8" t="s">
        <v>41</v>
      </c>
      <c r="C173" s="19">
        <v>2300</v>
      </c>
      <c r="D173" s="2"/>
      <c r="E173" s="8" t="s">
        <v>40</v>
      </c>
      <c r="G173" s="32"/>
      <c r="H173" s="33"/>
    </row>
    <row r="174" spans="2:8">
      <c r="B174" s="8" t="s">
        <v>91</v>
      </c>
      <c r="C174" s="19">
        <v>20</v>
      </c>
      <c r="D174" s="2">
        <v>59.1</v>
      </c>
      <c r="E174" s="8"/>
      <c r="G174" s="32"/>
      <c r="H174" s="33"/>
    </row>
    <row r="175" spans="2:8">
      <c r="B175" s="8" t="s">
        <v>92</v>
      </c>
      <c r="C175" s="35">
        <v>1.6</v>
      </c>
      <c r="D175" s="2">
        <v>1.3</v>
      </c>
      <c r="E175" s="8"/>
      <c r="G175" s="32"/>
      <c r="H175" s="33"/>
    </row>
    <row r="176" spans="2:8">
      <c r="B176" s="6" t="s">
        <v>93</v>
      </c>
      <c r="C176" s="19"/>
      <c r="D176" s="2"/>
      <c r="E176" s="8"/>
      <c r="G176" s="32"/>
      <c r="H176" s="33"/>
    </row>
    <row r="177" spans="2:8">
      <c r="B177" s="8" t="s">
        <v>42</v>
      </c>
      <c r="C177" s="21">
        <v>19.49</v>
      </c>
      <c r="D177" s="2"/>
      <c r="E177" s="8" t="s">
        <v>43</v>
      </c>
      <c r="G177" s="32"/>
      <c r="H177" s="33"/>
    </row>
    <row r="178" spans="2:8">
      <c r="B178" s="8" t="s">
        <v>44</v>
      </c>
      <c r="C178" s="20">
        <v>18.98</v>
      </c>
      <c r="D178" s="2"/>
      <c r="E178" s="8" t="s">
        <v>43</v>
      </c>
      <c r="G178" s="32"/>
      <c r="H178" s="33"/>
    </row>
    <row r="179" spans="2:8">
      <c r="B179" s="8" t="s">
        <v>45</v>
      </c>
      <c r="C179" s="20">
        <v>0.811</v>
      </c>
      <c r="D179" s="20"/>
      <c r="E179" s="8"/>
      <c r="G179" s="32"/>
      <c r="H179" s="33"/>
    </row>
    <row r="180" spans="2:8">
      <c r="B180" s="8" t="s">
        <v>46</v>
      </c>
      <c r="C180" s="22">
        <f>C177/(C178*C179)-1</f>
        <v>0.266178039314535</v>
      </c>
      <c r="D180" s="22"/>
      <c r="E180" s="8"/>
      <c r="G180" s="32"/>
      <c r="H180" s="33"/>
    </row>
    <row r="181" spans="2:8">
      <c r="B181" s="36" t="s">
        <v>94</v>
      </c>
      <c r="C181" s="22"/>
      <c r="D181" s="22"/>
      <c r="E181" s="8"/>
      <c r="G181" s="32"/>
      <c r="H181" s="33"/>
    </row>
    <row r="182" spans="2:8">
      <c r="B182" s="8" t="s">
        <v>95</v>
      </c>
      <c r="C182" s="37">
        <v>81.64</v>
      </c>
      <c r="D182" s="37">
        <v>10.64</v>
      </c>
      <c r="E182" s="8" t="s">
        <v>96</v>
      </c>
      <c r="G182" s="32"/>
      <c r="H182" s="33"/>
    </row>
    <row r="183" spans="2:8">
      <c r="B183" s="8" t="s">
        <v>97</v>
      </c>
      <c r="C183" s="37">
        <v>16.02</v>
      </c>
      <c r="D183" s="21">
        <v>4440.86</v>
      </c>
      <c r="E183" s="8" t="s">
        <v>98</v>
      </c>
      <c r="G183" s="32"/>
      <c r="H183" s="33"/>
    </row>
    <row r="184" spans="2:8">
      <c r="B184" s="8" t="s">
        <v>99</v>
      </c>
      <c r="C184" s="38">
        <v>0.0083</v>
      </c>
      <c r="D184" s="39">
        <v>0.0025</v>
      </c>
      <c r="E184" s="8"/>
      <c r="G184" s="32"/>
      <c r="H184" s="33"/>
    </row>
    <row r="185" spans="2:8">
      <c r="B185" s="8"/>
      <c r="C185" s="37"/>
      <c r="D185" s="22"/>
      <c r="E185" s="8"/>
      <c r="G185" s="32"/>
      <c r="H185" s="33"/>
    </row>
    <row r="186" spans="2:8">
      <c r="B186" s="8"/>
      <c r="C186" s="22"/>
      <c r="D186" s="22"/>
      <c r="E186" s="8"/>
      <c r="G186" s="32"/>
      <c r="H186" s="33"/>
    </row>
    <row r="187" spans="2:8">
      <c r="B187" s="8"/>
      <c r="C187" s="22"/>
      <c r="D187" s="22"/>
      <c r="E187" s="8"/>
      <c r="G187" s="32"/>
      <c r="H187" s="33"/>
    </row>
    <row r="188" spans="2:8">
      <c r="B188" s="8"/>
      <c r="C188" s="22"/>
      <c r="D188" s="22"/>
      <c r="E188" s="8"/>
      <c r="G188" s="32"/>
      <c r="H188" s="33"/>
    </row>
    <row r="189" spans="2:8">
      <c r="B189" s="8"/>
      <c r="C189" s="22"/>
      <c r="D189" s="22"/>
      <c r="E189" s="8"/>
      <c r="G189" s="32"/>
      <c r="H189" s="33"/>
    </row>
    <row r="190" spans="2:8">
      <c r="B190" s="8"/>
      <c r="C190" s="22"/>
      <c r="D190" s="22"/>
      <c r="E190" s="8"/>
      <c r="G190" s="32"/>
      <c r="H190" s="33"/>
    </row>
    <row r="191" spans="2:8">
      <c r="B191" s="8"/>
      <c r="C191" s="22"/>
      <c r="D191" s="22"/>
      <c r="E191" s="8"/>
      <c r="G191" s="32"/>
      <c r="H191" s="33"/>
    </row>
    <row r="192" spans="2:8">
      <c r="B192" s="8"/>
      <c r="C192" s="22"/>
      <c r="D192" s="22"/>
      <c r="E192" s="8"/>
      <c r="G192" s="32"/>
      <c r="H192" s="33"/>
    </row>
    <row r="193" spans="2:8">
      <c r="B193" s="8"/>
      <c r="C193" s="22"/>
      <c r="D193" s="22"/>
      <c r="E193" s="8"/>
      <c r="G193" s="32"/>
      <c r="H193" s="33"/>
    </row>
    <row r="194" spans="2:8">
      <c r="B194" s="8"/>
      <c r="C194" s="22"/>
      <c r="D194" s="22"/>
      <c r="E194" s="8"/>
      <c r="G194" s="32"/>
      <c r="H194" s="33"/>
    </row>
    <row r="195" ht="14.25" spans="2:8">
      <c r="B195" s="6" t="s">
        <v>100</v>
      </c>
      <c r="C195" s="22"/>
      <c r="D195" s="22"/>
      <c r="E195" s="8"/>
      <c r="G195" s="32"/>
      <c r="H195" s="33"/>
    </row>
    <row r="196" spans="2:14">
      <c r="B196" s="40" t="s">
        <v>101</v>
      </c>
      <c r="C196" s="40" t="s">
        <v>102</v>
      </c>
      <c r="D196" s="40"/>
      <c r="E196" s="40"/>
      <c r="F196" s="40" t="s">
        <v>103</v>
      </c>
      <c r="G196" s="40"/>
      <c r="H196" s="40" t="s">
        <v>104</v>
      </c>
      <c r="I196" s="40"/>
      <c r="J196" s="40"/>
      <c r="K196" s="40" t="s">
        <v>105</v>
      </c>
      <c r="L196" s="40"/>
      <c r="M196" s="40" t="s">
        <v>106</v>
      </c>
      <c r="N196" s="58"/>
    </row>
    <row r="197" spans="2:14">
      <c r="B197" s="41"/>
      <c r="C197" s="42" t="s">
        <v>48</v>
      </c>
      <c r="D197" s="42" t="s">
        <v>107</v>
      </c>
      <c r="E197" s="42" t="s">
        <v>108</v>
      </c>
      <c r="F197" s="42" t="s">
        <v>109</v>
      </c>
      <c r="G197" s="42" t="s">
        <v>107</v>
      </c>
      <c r="H197" s="42" t="s">
        <v>110</v>
      </c>
      <c r="I197" s="42" t="s">
        <v>107</v>
      </c>
      <c r="J197" s="42" t="s">
        <v>108</v>
      </c>
      <c r="K197" s="42" t="s">
        <v>109</v>
      </c>
      <c r="L197" s="42" t="s">
        <v>107</v>
      </c>
      <c r="M197" s="42" t="s">
        <v>106</v>
      </c>
      <c r="N197" s="59" t="s">
        <v>107</v>
      </c>
    </row>
    <row r="198" spans="2:14">
      <c r="B198" s="41"/>
      <c r="C198" s="42" t="s">
        <v>111</v>
      </c>
      <c r="D198" s="42" t="s">
        <v>112</v>
      </c>
      <c r="E198" s="42" t="s">
        <v>112</v>
      </c>
      <c r="F198" s="42" t="s">
        <v>48</v>
      </c>
      <c r="G198" s="42" t="s">
        <v>112</v>
      </c>
      <c r="H198" s="42" t="s">
        <v>113</v>
      </c>
      <c r="I198" s="42" t="s">
        <v>112</v>
      </c>
      <c r="J198" s="42" t="s">
        <v>112</v>
      </c>
      <c r="K198" s="42" t="s">
        <v>114</v>
      </c>
      <c r="L198" s="42" t="s">
        <v>112</v>
      </c>
      <c r="M198" s="42" t="s">
        <v>111</v>
      </c>
      <c r="N198" s="59" t="s">
        <v>112</v>
      </c>
    </row>
    <row r="199" ht="14.25" spans="2:14">
      <c r="B199" s="41"/>
      <c r="C199" s="43"/>
      <c r="D199" s="44" t="s">
        <v>115</v>
      </c>
      <c r="E199" s="44" t="s">
        <v>115</v>
      </c>
      <c r="F199" s="44" t="s">
        <v>111</v>
      </c>
      <c r="G199" s="44" t="s">
        <v>115</v>
      </c>
      <c r="H199" s="44" t="s">
        <v>111</v>
      </c>
      <c r="I199" s="44" t="s">
        <v>115</v>
      </c>
      <c r="J199" s="44" t="s">
        <v>115</v>
      </c>
      <c r="K199" s="44" t="s">
        <v>111</v>
      </c>
      <c r="L199" s="44" t="s">
        <v>115</v>
      </c>
      <c r="M199" s="43"/>
      <c r="N199" s="60" t="s">
        <v>115</v>
      </c>
    </row>
    <row r="200" spans="2:14">
      <c r="B200" s="45" t="s">
        <v>29</v>
      </c>
      <c r="C200" s="46" t="s">
        <v>116</v>
      </c>
      <c r="D200" s="47">
        <v>219.61</v>
      </c>
      <c r="E200" s="48">
        <v>-3.71</v>
      </c>
      <c r="F200" s="46" t="s">
        <v>117</v>
      </c>
      <c r="G200" s="47">
        <v>40.1</v>
      </c>
      <c r="H200" s="46" t="s">
        <v>118</v>
      </c>
      <c r="I200" s="47">
        <v>119.63</v>
      </c>
      <c r="J200" s="47">
        <v>0.45</v>
      </c>
      <c r="K200" s="46" t="s">
        <v>119</v>
      </c>
      <c r="L200" s="47">
        <v>21.12</v>
      </c>
      <c r="M200" s="46" t="s">
        <v>120</v>
      </c>
      <c r="N200" s="61">
        <v>4.18</v>
      </c>
    </row>
    <row r="201" spans="2:14">
      <c r="B201" s="49" t="s">
        <v>89</v>
      </c>
      <c r="C201" s="50" t="s">
        <v>121</v>
      </c>
      <c r="D201" s="51">
        <v>-71.43</v>
      </c>
      <c r="E201" s="51">
        <v>-76.54</v>
      </c>
      <c r="F201" s="50" t="s">
        <v>122</v>
      </c>
      <c r="G201" s="51">
        <v>-57.69</v>
      </c>
      <c r="H201" s="50" t="s">
        <v>123</v>
      </c>
      <c r="I201" s="51">
        <v>-42.37</v>
      </c>
      <c r="J201" s="51">
        <v>-40.26</v>
      </c>
      <c r="K201" s="50" t="s">
        <v>124</v>
      </c>
      <c r="L201" s="51">
        <v>-32.85</v>
      </c>
      <c r="M201" s="50" t="s">
        <v>125</v>
      </c>
      <c r="N201" s="62">
        <v>1.54</v>
      </c>
    </row>
    <row r="202" spans="2:8">
      <c r="B202" s="52" t="s">
        <v>126</v>
      </c>
      <c r="C202" s="53"/>
      <c r="D202" s="53"/>
      <c r="E202" s="8"/>
      <c r="F202" s="53"/>
      <c r="G202" s="32"/>
      <c r="H202" s="33"/>
    </row>
    <row r="203" spans="2:8">
      <c r="B203" s="54" t="s">
        <v>127</v>
      </c>
      <c r="C203" s="53"/>
      <c r="D203" s="53"/>
      <c r="E203" s="8"/>
      <c r="F203" s="53"/>
      <c r="G203" s="32"/>
      <c r="H203" s="33"/>
    </row>
    <row r="204" spans="2:8">
      <c r="B204" s="54" t="s">
        <v>128</v>
      </c>
      <c r="C204" s="53"/>
      <c r="D204" s="53"/>
      <c r="E204" s="55"/>
      <c r="F204" s="53"/>
      <c r="G204" s="32"/>
      <c r="H204" s="33"/>
    </row>
    <row r="205" spans="2:8">
      <c r="B205" s="54" t="s">
        <v>129</v>
      </c>
      <c r="C205" s="53"/>
      <c r="D205" s="53"/>
      <c r="E205" s="55"/>
      <c r="F205" s="53"/>
      <c r="G205" s="32"/>
      <c r="H205" s="33"/>
    </row>
    <row r="206" spans="2:8">
      <c r="B206" s="54" t="s">
        <v>130</v>
      </c>
      <c r="C206" s="53"/>
      <c r="D206" s="53"/>
      <c r="E206" s="55"/>
      <c r="F206" s="53"/>
      <c r="G206" s="32"/>
      <c r="H206" s="33"/>
    </row>
    <row r="207" spans="2:8">
      <c r="B207" s="54" t="s">
        <v>131</v>
      </c>
      <c r="C207" s="53"/>
      <c r="D207" s="53"/>
      <c r="E207" s="55"/>
      <c r="F207" s="53"/>
      <c r="G207" s="32"/>
      <c r="H207" s="33"/>
    </row>
    <row r="208" spans="2:8">
      <c r="B208" s="54"/>
      <c r="C208" s="53"/>
      <c r="D208" s="53"/>
      <c r="E208" s="55"/>
      <c r="F208" s="53"/>
      <c r="G208" s="32"/>
      <c r="H208" s="33"/>
    </row>
    <row r="209" spans="1:2">
      <c r="A209" s="6" t="s">
        <v>18</v>
      </c>
      <c r="B209" s="2"/>
    </row>
    <row r="210" spans="1:2">
      <c r="A210" s="5">
        <v>1</v>
      </c>
      <c r="B210" s="5" t="s">
        <v>2</v>
      </c>
    </row>
    <row r="211" ht="30.6" customHeight="1" spans="2:11">
      <c r="B211" s="56" t="s">
        <v>132</v>
      </c>
      <c r="C211" s="56"/>
      <c r="D211" s="56"/>
      <c r="E211" s="56"/>
      <c r="F211" s="56"/>
      <c r="G211" s="56"/>
      <c r="H211" s="56"/>
      <c r="I211" s="56"/>
      <c r="J211" s="56"/>
      <c r="K211" s="56"/>
    </row>
    <row r="212" spans="1:2">
      <c r="A212" s="5">
        <v>2</v>
      </c>
      <c r="B212" s="5" t="s">
        <v>4</v>
      </c>
    </row>
    <row r="213" spans="2:6">
      <c r="B213" s="8" t="s">
        <v>35</v>
      </c>
      <c r="C213" s="8" t="s">
        <v>133</v>
      </c>
      <c r="D213" s="8" t="s">
        <v>134</v>
      </c>
      <c r="E213" s="8" t="s">
        <v>29</v>
      </c>
      <c r="F213" s="8" t="s">
        <v>89</v>
      </c>
    </row>
    <row r="214" spans="2:6">
      <c r="B214" s="8" t="s">
        <v>135</v>
      </c>
      <c r="C214" s="57">
        <v>42501</v>
      </c>
      <c r="D214" s="57">
        <v>43136</v>
      </c>
      <c r="E214" s="57">
        <v>37627</v>
      </c>
      <c r="F214" s="57">
        <v>35620</v>
      </c>
    </row>
    <row r="215" spans="2:6">
      <c r="B215" s="8" t="s">
        <v>136</v>
      </c>
      <c r="C215" s="57">
        <v>42597</v>
      </c>
      <c r="D215" s="57">
        <v>43139</v>
      </c>
      <c r="E215" s="57">
        <v>37726</v>
      </c>
      <c r="F215" s="57">
        <v>38247</v>
      </c>
    </row>
    <row r="216" spans="2:6">
      <c r="B216" s="8" t="s">
        <v>137</v>
      </c>
      <c r="C216" s="8">
        <v>161.62</v>
      </c>
      <c r="D216" s="8">
        <v>46.74</v>
      </c>
      <c r="E216" s="20">
        <v>195.9</v>
      </c>
      <c r="F216" s="8">
        <v>644.92</v>
      </c>
    </row>
    <row r="217" spans="2:6">
      <c r="B217" s="8" t="s">
        <v>136</v>
      </c>
      <c r="C217" s="57">
        <v>42501</v>
      </c>
      <c r="D217" s="57">
        <v>43210</v>
      </c>
      <c r="E217" s="57">
        <v>39709</v>
      </c>
      <c r="F217" s="57">
        <v>42397</v>
      </c>
    </row>
    <row r="218" spans="2:6">
      <c r="B218" s="8" t="s">
        <v>138</v>
      </c>
      <c r="C218" s="8">
        <v>37.15</v>
      </c>
      <c r="D218" s="8">
        <v>31.96</v>
      </c>
      <c r="E218" s="8">
        <v>8.32</v>
      </c>
      <c r="F218" s="8">
        <v>12.91</v>
      </c>
    </row>
    <row r="219" spans="2:6">
      <c r="B219" s="8" t="s">
        <v>136</v>
      </c>
      <c r="C219" s="57">
        <v>42550</v>
      </c>
      <c r="D219" s="57">
        <v>43139</v>
      </c>
      <c r="E219" s="57">
        <v>39371</v>
      </c>
      <c r="F219" s="57">
        <v>40781</v>
      </c>
    </row>
    <row r="220" spans="2:6">
      <c r="B220" s="8" t="s">
        <v>139</v>
      </c>
      <c r="C220" s="8">
        <v>15.12</v>
      </c>
      <c r="D220" s="8">
        <v>3.46</v>
      </c>
      <c r="E220" s="8">
        <v>20.77</v>
      </c>
      <c r="F220" s="8">
        <v>55.24</v>
      </c>
    </row>
    <row r="221" spans="2:6">
      <c r="B221" s="8" t="s">
        <v>136</v>
      </c>
      <c r="C221" s="57">
        <v>43216</v>
      </c>
      <c r="D221" s="57">
        <v>43216</v>
      </c>
      <c r="E221" s="57">
        <v>42272</v>
      </c>
      <c r="F221" s="57">
        <v>38554</v>
      </c>
    </row>
    <row r="222" spans="2:6">
      <c r="B222" s="8" t="s">
        <v>140</v>
      </c>
      <c r="C222" s="8">
        <v>2.89</v>
      </c>
      <c r="D222" s="8">
        <v>1.8</v>
      </c>
      <c r="E222" s="8">
        <v>1.24</v>
      </c>
      <c r="F222" s="8">
        <v>0.81</v>
      </c>
    </row>
    <row r="223" spans="2:6">
      <c r="B223" s="8" t="s">
        <v>136</v>
      </c>
      <c r="C223" s="57">
        <v>42688</v>
      </c>
      <c r="D223" s="57">
        <v>43139</v>
      </c>
      <c r="E223" s="57">
        <v>42103</v>
      </c>
      <c r="F223" s="57">
        <v>42160</v>
      </c>
    </row>
    <row r="224" spans="2:6">
      <c r="B224" s="8" t="s">
        <v>141</v>
      </c>
      <c r="C224" s="8">
        <v>45.56</v>
      </c>
      <c r="D224" s="8">
        <v>18.13</v>
      </c>
      <c r="E224" s="8">
        <v>165.08</v>
      </c>
      <c r="F224" s="8">
        <v>225.25</v>
      </c>
    </row>
    <row r="225" spans="2:6">
      <c r="B225" s="8" t="s">
        <v>136</v>
      </c>
      <c r="C225" s="57">
        <v>43185</v>
      </c>
      <c r="D225" s="57">
        <v>43216</v>
      </c>
      <c r="E225" s="57">
        <v>38442</v>
      </c>
      <c r="F225" s="57">
        <v>38551</v>
      </c>
    </row>
    <row r="226" spans="2:6">
      <c r="B226" s="8" t="s">
        <v>142</v>
      </c>
      <c r="C226" s="8">
        <v>11.85</v>
      </c>
      <c r="D226" s="8">
        <v>12.22</v>
      </c>
      <c r="E226" s="8">
        <v>4.28</v>
      </c>
      <c r="F226" s="8">
        <v>1.4</v>
      </c>
    </row>
    <row r="227" spans="2:6">
      <c r="B227" s="8" t="s">
        <v>143</v>
      </c>
      <c r="C227" s="23">
        <f>(C226-C224)/C224</f>
        <v>-0.73990342405619</v>
      </c>
      <c r="D227" s="23">
        <f t="shared" ref="D227:F227" si="2">(D226-D224)/D224</f>
        <v>-0.325979040264754</v>
      </c>
      <c r="E227" s="23">
        <f t="shared" si="2"/>
        <v>-0.974073176641628</v>
      </c>
      <c r="F227" s="23">
        <f t="shared" si="2"/>
        <v>-0.993784683684795</v>
      </c>
    </row>
    <row r="228" spans="2:2">
      <c r="B228" s="5" t="s">
        <v>144</v>
      </c>
    </row>
    <row r="229" spans="2:2">
      <c r="B229" s="2" t="s">
        <v>145</v>
      </c>
    </row>
    <row r="230" spans="2:2">
      <c r="B230" s="2" t="s">
        <v>146</v>
      </c>
    </row>
    <row r="231" spans="2:2">
      <c r="B231" s="2" t="s">
        <v>147</v>
      </c>
    </row>
    <row r="232" spans="2:2">
      <c r="B232" s="2" t="s">
        <v>148</v>
      </c>
    </row>
    <row r="233" spans="2:2">
      <c r="B233" s="2" t="s">
        <v>149</v>
      </c>
    </row>
  </sheetData>
  <mergeCells count="8">
    <mergeCell ref="B36:C36"/>
    <mergeCell ref="C196:E196"/>
    <mergeCell ref="F196:G196"/>
    <mergeCell ref="H196:J196"/>
    <mergeCell ref="K196:L196"/>
    <mergeCell ref="B211:K211"/>
    <mergeCell ref="B196:B199"/>
    <mergeCell ref="A1:K2"/>
  </mergeCells>
  <hyperlinks>
    <hyperlink ref="B200" r:id="rId2" display="中信证券" tooltip="http://data.eastmoney.com/stockdata/600030.html"/>
    <hyperlink ref="B201" r:id="rId3" display="国海证券" tooltip="http://data.eastmoney.com/stockdata/000750.html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L16"/>
  <sheetViews>
    <sheetView workbookViewId="0">
      <selection activeCell="D22" sqref="D22"/>
    </sheetView>
  </sheetViews>
  <sheetFormatPr defaultColWidth="9" defaultRowHeight="13.5"/>
  <cols>
    <col min="2" max="2" width="44.25" customWidth="1"/>
    <col min="3" max="4" width="16.125" customWidth="1"/>
    <col min="6" max="6" width="19.375" customWidth="1"/>
  </cols>
  <sheetData>
    <row r="11" spans="7:10">
      <c r="G11" s="1"/>
      <c r="J11" s="1"/>
    </row>
    <row r="16" spans="12:12">
      <c r="L16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2018-03-31T00:47:00Z</dcterms:created>
  <dcterms:modified xsi:type="dcterms:W3CDTF">2018-05-13T02:57:02Z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